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S:\Procurement Management\WORKAREA\BRIAN\ACTIVE\RFP\RFP230125BJB - SW &amp; Recycling Collection - Areas 1 &amp; 2\3 - Draft Solicitation Docs\New Solicitation Draft\"/>
    </mc:Choice>
  </mc:AlternateContent>
  <xr:revisionPtr revIDLastSave="0" documentId="8_{BB8DC166-9B74-4237-B294-BF0C79BDACA7}" xr6:coauthVersionLast="47" xr6:coauthVersionMax="47" xr10:uidLastSave="{00000000-0000-0000-0000-000000000000}"/>
  <bookViews>
    <workbookView xWindow="-28920" yWindow="-120" windowWidth="29040" windowHeight="15840" tabRatio="601" xr2:uid="{00000000-000D-0000-FFFF-FFFF00000000}"/>
  </bookViews>
  <sheets>
    <sheet name="Service Area 1 Details" sheetId="4" r:id="rId1"/>
    <sheet name="Service Area 2 Details" sheetId="5" r:id="rId2"/>
    <sheet name="Summary Total Price Proposal" sheetId="6" r:id="rId3"/>
  </sheets>
  <definedNames>
    <definedName name="_xlnm.Print_Area" localSheetId="0">'Service Area 1 Details'!$A$5:$G$54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6" l="1"/>
  <c r="G47" i="5"/>
  <c r="G46" i="5"/>
  <c r="G45" i="5"/>
  <c r="G44" i="5"/>
  <c r="G43" i="5"/>
  <c r="G42" i="5"/>
  <c r="G41" i="5"/>
  <c r="G40" i="5"/>
  <c r="G39" i="5"/>
  <c r="G38" i="5"/>
  <c r="G37" i="5"/>
  <c r="G36" i="5"/>
  <c r="G35" i="5"/>
  <c r="G34" i="5"/>
  <c r="G48" i="5" s="1"/>
  <c r="F53" i="5" s="1"/>
  <c r="F29" i="5"/>
  <c r="F30" i="5" s="1"/>
  <c r="F52" i="5" s="1"/>
  <c r="B28" i="5"/>
  <c r="A28" i="5"/>
  <c r="F24" i="5"/>
  <c r="F23" i="5"/>
  <c r="F22" i="5"/>
  <c r="F25" i="5" s="1"/>
  <c r="F51" i="5" s="1"/>
  <c r="F54" i="5" s="1"/>
  <c r="F22" i="4" l="1"/>
  <c r="G47" i="4" l="1"/>
  <c r="G46" i="4"/>
  <c r="G45" i="4"/>
  <c r="G44" i="4"/>
  <c r="G43" i="4"/>
  <c r="G42" i="4"/>
  <c r="G41" i="4"/>
  <c r="G40" i="4"/>
  <c r="G39" i="4"/>
  <c r="G38" i="4"/>
  <c r="G37" i="4"/>
  <c r="G36" i="4"/>
  <c r="G35" i="4"/>
  <c r="G34" i="4"/>
  <c r="F29" i="4"/>
  <c r="F30" i="4" s="1"/>
  <c r="F52" i="4" s="1"/>
  <c r="F24" i="4"/>
  <c r="F23" i="4"/>
  <c r="A28" i="4"/>
  <c r="B28" i="4"/>
  <c r="F25" i="4" l="1"/>
  <c r="F51" i="4" s="1"/>
  <c r="G48" i="4"/>
  <c r="F53" i="4" s="1"/>
  <c r="F54" i="4" l="1"/>
</calcChain>
</file>

<file path=xl/sharedStrings.xml><?xml version="1.0" encoding="utf-8"?>
<sst xmlns="http://schemas.openxmlformats.org/spreadsheetml/2006/main" count="151" uniqueCount="86">
  <si>
    <t>Item</t>
  </si>
  <si>
    <t>Extended
Amount</t>
  </si>
  <si>
    <t>Garbage Waste</t>
  </si>
  <si>
    <t>Recyclables</t>
  </si>
  <si>
    <t>Vegetative Waste</t>
  </si>
  <si>
    <t>Garbage and Recyclables</t>
  </si>
  <si>
    <t>Number of Dwellings (Estimated)</t>
  </si>
  <si>
    <t>Number of Commercial Containers (Estimated)</t>
  </si>
  <si>
    <t>Container Rental Price</t>
  </si>
  <si>
    <t>Collection Description</t>
  </si>
  <si>
    <t>Number of Collections (Estimated)</t>
  </si>
  <si>
    <t>Commercial Can</t>
  </si>
  <si>
    <t>PRICE PROPOSAL SUMMARY</t>
  </si>
  <si>
    <t>2 CY Dumpster</t>
  </si>
  <si>
    <t>6 CY Dumpster</t>
  </si>
  <si>
    <t>4 CY Dumpster</t>
  </si>
  <si>
    <t>8 CY Dumpster</t>
  </si>
  <si>
    <t>4 CY Vertical Compactor</t>
  </si>
  <si>
    <t>6 CY Vertical Compactor</t>
  </si>
  <si>
    <t>20 CY Dumpster</t>
  </si>
  <si>
    <t>30 CY Dumpster</t>
  </si>
  <si>
    <t>40 CY Dumpster</t>
  </si>
  <si>
    <t>10 CY Roll Off Container</t>
  </si>
  <si>
    <t>20 CY Roll Off Container</t>
  </si>
  <si>
    <t>30 CY Roll Off Container</t>
  </si>
  <si>
    <t>40 CY Roll Off Container</t>
  </si>
  <si>
    <t>Having carefully examined the Contract Documents, Contractor/Vendor proposes to furnish the following which meeting these specifications:</t>
  </si>
  <si>
    <t>COMPANY NAME: ___________________________________________________________________________________________________________</t>
  </si>
  <si>
    <t>Dwelling Count (Estimated)</t>
  </si>
  <si>
    <t>Price Per Dwelling/Month</t>
  </si>
  <si>
    <t>Collections Months (Per Year)</t>
  </si>
  <si>
    <t xml:space="preserve">Collection Months (Per Year)  </t>
  </si>
  <si>
    <t>Collections Price Per</t>
  </si>
  <si>
    <r>
      <rPr>
        <b/>
        <sz val="12"/>
        <rFont val="Times New Roman"/>
        <family val="1"/>
      </rPr>
      <t>PRICING</t>
    </r>
    <r>
      <rPr>
        <sz val="12"/>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pricing proposals submitted on proposal forms provided by the County.  Pricing proposals submitted on other forms, other than those provided by the County, will be deemed non-responsive and ineligible for award.
</t>
    </r>
    <r>
      <rPr>
        <b/>
        <sz val="12"/>
        <rFont val="Times New Roman"/>
        <family val="1"/>
      </rPr>
      <t xml:space="preserve">
The amounts provided below are considered estimates only.  The estimates provided are for evaluation purposes only. The County does not guarantee any number of tons or annual amounts within this contract.   Contractor’s final compensation schedule shall further include County pre-established fees as described in Section 5 of the Special Conditions provided herein.</t>
    </r>
    <r>
      <rPr>
        <sz val="12"/>
        <rFont val="Times New Roman"/>
        <family val="1"/>
      </rPr>
      <t xml:space="preserve">                                                                                                         </t>
    </r>
  </si>
  <si>
    <t>Service Rates for Solid Waste and Recycling Collection Franchise Agreement - Service Area 1</t>
  </si>
  <si>
    <r>
      <t xml:space="preserve">SOLICITATION: </t>
    </r>
    <r>
      <rPr>
        <b/>
        <u/>
        <sz val="14"/>
        <rFont val="Times New Roman"/>
        <family val="1"/>
      </rPr>
      <t xml:space="preserve"> RFP230125BJB / SOLID WASTE AND RECYCLING COLLECTION FRANCHISE AGREEMENT - SERVICE AREAS 1 &amp; 2_________________________________________________</t>
    </r>
  </si>
  <si>
    <r>
      <t xml:space="preserve">                                       </t>
    </r>
    <r>
      <rPr>
        <b/>
        <u/>
        <sz val="18"/>
        <rFont val="Arial"/>
        <family val="2"/>
      </rPr>
      <t>SERVICE AREA 1</t>
    </r>
    <r>
      <rPr>
        <u/>
        <sz val="18"/>
        <rFont val="Arial"/>
        <family val="2"/>
      </rPr>
      <t xml:space="preserve"> </t>
    </r>
    <r>
      <rPr>
        <b/>
        <u/>
        <sz val="18"/>
        <rFont val="Arial"/>
        <family val="2"/>
      </rPr>
      <t>DETAILS</t>
    </r>
  </si>
  <si>
    <t>ESTIMATED TOTAL for SERVICE AREA 1:</t>
  </si>
  <si>
    <t>PROCUREMENT MANAGEMENT DEPARTMENT
PRICE PROPOSAL FORM 1A - Part 1</t>
  </si>
  <si>
    <t>Section A:  Residential Dwellings Curbside Collection Services (Single Family)</t>
  </si>
  <si>
    <t>Section B:  Commercial Multi-Family Dwelling Curbside Can Services</t>
  </si>
  <si>
    <t>Section C:  Commercial Properties Container Collection Services (Including Multi-Family Dwellings, Businesses and Institutions)</t>
  </si>
  <si>
    <t>A-1</t>
  </si>
  <si>
    <t>A-2</t>
  </si>
  <si>
    <t>A-3</t>
  </si>
  <si>
    <t>B-1</t>
  </si>
  <si>
    <t>C-1</t>
  </si>
  <si>
    <t>C-2</t>
  </si>
  <si>
    <t>C-3</t>
  </si>
  <si>
    <t>C-4</t>
  </si>
  <si>
    <t>C-5</t>
  </si>
  <si>
    <t>C-6</t>
  </si>
  <si>
    <t>C-7</t>
  </si>
  <si>
    <t>C-8</t>
  </si>
  <si>
    <t>C-9</t>
  </si>
  <si>
    <t>C-10</t>
  </si>
  <si>
    <t>C-11</t>
  </si>
  <si>
    <t>C-12</t>
  </si>
  <si>
    <t>C-13</t>
  </si>
  <si>
    <t>C-14</t>
  </si>
  <si>
    <t>Subtotal Section A - ANNUAL RESIDENTIAL DWELLING CURBSIDE COLLECTION RATES:</t>
  </si>
  <si>
    <t>Subtotal Section B - ANNUAL COMMERCIAL MULTI-FAMILY DWELLING CURBSIDE CAN RATES:</t>
  </si>
  <si>
    <t>Subtotal Section C - ANNUAL COMMERCIAL PROPERTIES CONTAINER COLLECTION RATES:</t>
  </si>
  <si>
    <r>
      <t xml:space="preserve">SECTION A SUBTOTAL - </t>
    </r>
    <r>
      <rPr>
        <b/>
        <i/>
        <sz val="12"/>
        <rFont val="Times New Roman"/>
        <family val="1"/>
      </rPr>
      <t>ANNUAL RESIDENTIAL DWELLING CURBSIDE COLLECTION RATES:</t>
    </r>
  </si>
  <si>
    <r>
      <t xml:space="preserve">SECTION B SUBTOTAL - </t>
    </r>
    <r>
      <rPr>
        <b/>
        <i/>
        <sz val="12"/>
        <rFont val="Times New Roman"/>
        <family val="1"/>
      </rPr>
      <t>ANNUAL COMMERCIAL MULTI-FAMILY DWELLING CURBSIDE CAN RATES</t>
    </r>
    <r>
      <rPr>
        <b/>
        <sz val="12"/>
        <rFont val="Times New Roman"/>
        <family val="1"/>
      </rPr>
      <t>:</t>
    </r>
  </si>
  <si>
    <r>
      <t xml:space="preserve">SECTION C SUBTOTAL:  </t>
    </r>
    <r>
      <rPr>
        <b/>
        <i/>
        <sz val="12"/>
        <rFont val="Times New Roman"/>
        <family val="1"/>
      </rPr>
      <t>ANNUAL COMMERCIAL PROPERTIES CONTAINER COLLECTION RATES</t>
    </r>
    <r>
      <rPr>
        <b/>
        <sz val="12"/>
        <rFont val="Times New Roman"/>
        <family val="1"/>
      </rPr>
      <t>:</t>
    </r>
  </si>
  <si>
    <t>PROCUREMENT MANAGEMENT DEPARTMENT
PRICE PROPOSAL FORM 1A - Part 2</t>
  </si>
  <si>
    <r>
      <t xml:space="preserve">                                       </t>
    </r>
    <r>
      <rPr>
        <b/>
        <u/>
        <sz val="18"/>
        <rFont val="Arial"/>
        <family val="2"/>
      </rPr>
      <t>SERVICE AREA 2</t>
    </r>
    <r>
      <rPr>
        <u/>
        <sz val="18"/>
        <rFont val="Arial"/>
        <family val="2"/>
      </rPr>
      <t xml:space="preserve"> </t>
    </r>
    <r>
      <rPr>
        <b/>
        <u/>
        <sz val="18"/>
        <rFont val="Arial"/>
        <family val="2"/>
      </rPr>
      <t>DETAILS</t>
    </r>
  </si>
  <si>
    <r>
      <t xml:space="preserve">SOLICITATION: </t>
    </r>
    <r>
      <rPr>
        <b/>
        <u/>
        <sz val="14"/>
        <rFont val="Times New Roman"/>
        <family val="1"/>
      </rPr>
      <t xml:space="preserve"> RFP230125BJB / SOLID WASTE AND RECYCLING COLLECTION FRANCHISE AGREEMENT - SERVICE AREAS 1 &amp; 2__________________________________________________</t>
    </r>
  </si>
  <si>
    <r>
      <rPr>
        <b/>
        <sz val="12"/>
        <rFont val="Times New Roman"/>
        <family val="1"/>
      </rPr>
      <t>PRICING</t>
    </r>
    <r>
      <rPr>
        <sz val="12"/>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pricing proposals submitted on proposal forms provided by the County.  Pricing proposals submitted on other forms, other than those provided by the County, will be deemed non-responsive and ineligible for award.
</t>
    </r>
    <r>
      <rPr>
        <b/>
        <sz val="12"/>
        <rFont val="Times New Roman"/>
        <family val="1"/>
      </rPr>
      <t xml:space="preserve">
The amounts provided below are considered estimates only.  The estimates provided are for evaluation purposes only. The County does not guarantee any number of tons or annual amounts within this contract.   Contractor’s final compensation schedule shall further include County pre-established fees as described in Section 5 of the Special Conditions provided herein.</t>
    </r>
    <r>
      <rPr>
        <sz val="12"/>
        <rFont val="Times New Roman"/>
        <family val="1"/>
      </rPr>
      <t xml:space="preserve">                                                                                                          </t>
    </r>
  </si>
  <si>
    <t>Service Rates for Solid Waste and Recycling Collection Franchise Agreement - Service Area 2</t>
  </si>
  <si>
    <t>Section 2B:  Commercial Multi-Family Dwelling Curbside Can Services</t>
  </si>
  <si>
    <t>Section 2C:  Commercial Properties Container Collection Services (Including Multi-Family Dwellings, Businesses and Institutions)</t>
  </si>
  <si>
    <r>
      <t xml:space="preserve">SECTION 2A SUBTOTAL - </t>
    </r>
    <r>
      <rPr>
        <b/>
        <i/>
        <sz val="12"/>
        <rFont val="Times New Roman"/>
        <family val="1"/>
      </rPr>
      <t>ANNUAL RESIDENTIAL DWELLING CURBSIDE COLLECTION RATES:</t>
    </r>
  </si>
  <si>
    <r>
      <t xml:space="preserve">SECTION 2B SUBTOTAL - </t>
    </r>
    <r>
      <rPr>
        <b/>
        <i/>
        <sz val="12"/>
        <rFont val="Times New Roman"/>
        <family val="1"/>
      </rPr>
      <t>ANNUAL COMMERCIAL MULTI-FAMILY DWELLING CURBSIDE CAN RATES</t>
    </r>
    <r>
      <rPr>
        <b/>
        <sz val="12"/>
        <rFont val="Times New Roman"/>
        <family val="1"/>
      </rPr>
      <t>:</t>
    </r>
  </si>
  <si>
    <r>
      <t xml:space="preserve">SECTION 2C SUBTOTAL:  </t>
    </r>
    <r>
      <rPr>
        <b/>
        <i/>
        <sz val="12"/>
        <rFont val="Times New Roman"/>
        <family val="1"/>
      </rPr>
      <t>ANNUAL COMMERCIAL PROPERTIES CONTAINER COLLECTION RATES</t>
    </r>
    <r>
      <rPr>
        <b/>
        <sz val="12"/>
        <rFont val="Times New Roman"/>
        <family val="1"/>
      </rPr>
      <t>:</t>
    </r>
  </si>
  <si>
    <t>ESTIMATED GRAND TOTAL for SERVICE AREA 2:</t>
  </si>
  <si>
    <t>PROCUREMENT MANAGEMENT DEPARTMENT
PRICE PROPOSAL FORM 1A - Part 3</t>
  </si>
  <si>
    <r>
      <t xml:space="preserve">                                </t>
    </r>
    <r>
      <rPr>
        <b/>
        <u/>
        <sz val="18"/>
        <rFont val="Arial"/>
        <family val="2"/>
      </rPr>
      <t>TOTALS FOR SERVICE AREAS 1 &amp; 2</t>
    </r>
  </si>
  <si>
    <r>
      <t>COMPANY NAME:</t>
    </r>
    <r>
      <rPr>
        <sz val="16"/>
        <rFont val="Times New Roman"/>
        <family val="1"/>
      </rPr>
      <t>______________________________________________________________________________________________________</t>
    </r>
  </si>
  <si>
    <r>
      <t xml:space="preserve">SOLICITATION:  </t>
    </r>
    <r>
      <rPr>
        <b/>
        <u/>
        <sz val="16"/>
        <rFont val="Times New Roman"/>
        <family val="1"/>
      </rPr>
      <t>RFP230125BJB / SOLID WASTE AND RECYCLING COLLECTION FRANCHISE AGREEMENT - SERVICE AREAS 1 &amp; 2</t>
    </r>
  </si>
  <si>
    <t>Summary of Totals for Solid Waste and Recycling Collection Franchise Agreement - Service Areas 1 &amp; 2</t>
  </si>
  <si>
    <t>ESTIMATED TOTAL FOR SERVICE AREA 1:</t>
  </si>
  <si>
    <t>ESTIMATED TOTAL FOR SERVICE AREA 2:</t>
  </si>
  <si>
    <t>.</t>
  </si>
  <si>
    <t>ESTIMATED GRAND TOTAL for SERVICE AREAS 1 &amp;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</si>
</sst>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6">
    <font>
      <sz val="10"/>
      <name val="Arial"/>
    </font>
    <font>
      <sz val="11"/>
      <color theme="1"/>
      <name val="Calibri"/>
      <family val="2"/>
      <scheme val="minor"/>
    </font>
    <font>
      <sz val="10"/>
      <name val="Arial"/>
      <family val="2"/>
    </font>
    <font>
      <sz val="12"/>
      <name val="Arial"/>
      <family val="2"/>
    </font>
    <font>
      <sz val="10"/>
      <name val="Arial"/>
      <family val="2"/>
    </font>
    <font>
      <sz val="16"/>
      <name val="Arial"/>
      <family val="2"/>
    </font>
    <font>
      <b/>
      <u/>
      <sz val="18"/>
      <name val="Arial"/>
      <family val="2"/>
    </font>
    <font>
      <sz val="14"/>
      <name val="Arial"/>
      <family val="2"/>
    </font>
    <font>
      <sz val="11"/>
      <color theme="1"/>
      <name val="Arial"/>
      <family val="2"/>
    </font>
    <font>
      <b/>
      <sz val="14"/>
      <name val="FDOT"/>
    </font>
    <font>
      <b/>
      <sz val="18"/>
      <name val="Arial"/>
      <family val="2"/>
    </font>
    <font>
      <sz val="11"/>
      <name val="Arial"/>
      <family val="2"/>
    </font>
    <font>
      <b/>
      <sz val="12"/>
      <name val="Times New Roman"/>
      <family val="1"/>
    </font>
    <font>
      <sz val="10"/>
      <name val="Times New Roman"/>
      <family val="1"/>
    </font>
    <font>
      <b/>
      <sz val="11"/>
      <name val="Times New Roman"/>
      <family val="1"/>
    </font>
    <font>
      <b/>
      <i/>
      <sz val="18"/>
      <color rgb="FF000000"/>
      <name val="Times New Roman"/>
      <family val="1"/>
    </font>
    <font>
      <b/>
      <sz val="14"/>
      <name val="Times New Roman"/>
      <family val="1"/>
    </font>
    <font>
      <sz val="14"/>
      <name val="Times New Roman"/>
      <family val="1"/>
    </font>
    <font>
      <b/>
      <i/>
      <sz val="12"/>
      <name val="Times New Roman"/>
      <family val="1"/>
    </font>
    <font>
      <b/>
      <sz val="16"/>
      <name val="Times New Roman"/>
      <family val="1"/>
    </font>
    <font>
      <b/>
      <i/>
      <sz val="20"/>
      <color rgb="FF000000"/>
      <name val="Times New Roman"/>
      <family val="1"/>
    </font>
    <font>
      <sz val="20"/>
      <name val="Arial"/>
      <family val="2"/>
    </font>
    <font>
      <sz val="12"/>
      <name val="Times New Roman"/>
      <family val="1"/>
    </font>
    <font>
      <sz val="16"/>
      <name val="Times New Roman"/>
      <family val="1"/>
    </font>
    <font>
      <b/>
      <sz val="20"/>
      <name val="Times New Roman"/>
      <family val="1"/>
    </font>
    <font>
      <sz val="20"/>
      <name val="Times New Roman"/>
      <family val="1"/>
    </font>
    <font>
      <b/>
      <u/>
      <sz val="14"/>
      <name val="Times New Roman"/>
      <family val="1"/>
    </font>
    <font>
      <b/>
      <i/>
      <sz val="17"/>
      <color rgb="FF0070C0"/>
      <name val="Times New Roman"/>
      <family val="1"/>
    </font>
    <font>
      <sz val="17"/>
      <color rgb="FF0070C0"/>
      <name val="Times New Roman"/>
      <family val="1"/>
    </font>
    <font>
      <sz val="17"/>
      <name val="Arial"/>
      <family val="2"/>
    </font>
    <font>
      <b/>
      <i/>
      <sz val="17"/>
      <color theme="1"/>
      <name val="Times New Roman"/>
      <family val="1"/>
    </font>
    <font>
      <sz val="17"/>
      <name val="Times New Roman"/>
      <family val="1"/>
    </font>
    <font>
      <sz val="18"/>
      <name val="Arial"/>
      <family val="2"/>
    </font>
    <font>
      <u/>
      <sz val="18"/>
      <name val="Arial"/>
      <family val="2"/>
    </font>
    <font>
      <sz val="10"/>
      <name val="Arial"/>
    </font>
    <font>
      <b/>
      <u/>
      <sz val="16"/>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4" fillId="0" borderId="0"/>
    <xf numFmtId="0" fontId="4" fillId="0" borderId="0"/>
    <xf numFmtId="0" fontId="1" fillId="0" borderId="0"/>
    <xf numFmtId="44" fontId="34" fillId="0" borderId="0" applyFont="0" applyFill="0" applyBorder="0" applyAlignment="0" applyProtection="0"/>
  </cellStyleXfs>
  <cellXfs count="108">
    <xf numFmtId="0" fontId="0" fillId="0" borderId="0" xfId="0"/>
    <xf numFmtId="0" fontId="3" fillId="0" borderId="0" xfId="0" applyFont="1"/>
    <xf numFmtId="0" fontId="0" fillId="0" borderId="0" xfId="0" applyAlignment="1">
      <alignment vertical="center"/>
    </xf>
    <xf numFmtId="44" fontId="3" fillId="0" borderId="0" xfId="0" applyNumberFormat="1" applyFont="1"/>
    <xf numFmtId="44" fontId="3" fillId="0" borderId="0" xfId="0" applyNumberFormat="1" applyFont="1" applyAlignment="1">
      <alignment horizontal="left"/>
    </xf>
    <xf numFmtId="0" fontId="5" fillId="0" borderId="0" xfId="0" applyFont="1" applyAlignment="1">
      <alignment horizontal="center" wrapText="1"/>
    </xf>
    <xf numFmtId="0" fontId="7" fillId="0" borderId="0" xfId="0" applyFont="1"/>
    <xf numFmtId="0" fontId="8" fillId="0" borderId="0" xfId="0" applyFont="1"/>
    <xf numFmtId="0" fontId="0" fillId="0" borderId="6" xfId="0" applyBorder="1"/>
    <xf numFmtId="0" fontId="0" fillId="0" borderId="8" xfId="0" applyBorder="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3" fontId="17" fillId="0" borderId="1" xfId="0" applyNumberFormat="1" applyFont="1" applyBorder="1" applyAlignment="1">
      <alignment horizontal="center" vertical="center"/>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pplyProtection="1">
      <alignment horizontal="center" vertical="center"/>
      <protection locked="0"/>
    </xf>
    <xf numFmtId="49" fontId="12" fillId="6" borderId="12" xfId="0" applyNumberFormat="1" applyFont="1" applyFill="1" applyBorder="1" applyAlignment="1">
      <alignment horizontal="right" vertical="center"/>
    </xf>
    <xf numFmtId="49" fontId="12" fillId="6" borderId="9" xfId="0" applyNumberFormat="1" applyFont="1" applyFill="1" applyBorder="1" applyAlignment="1">
      <alignment horizontal="right" vertical="center"/>
    </xf>
    <xf numFmtId="44" fontId="9" fillId="6" borderId="9" xfId="0" applyNumberFormat="1" applyFont="1" applyFill="1" applyBorder="1" applyAlignment="1">
      <alignment horizontal="right" vertical="center"/>
    </xf>
    <xf numFmtId="0" fontId="17" fillId="0" borderId="2" xfId="0" applyFont="1" applyBorder="1" applyAlignment="1">
      <alignment horizontal="center" vertical="center"/>
    </xf>
    <xf numFmtId="0" fontId="0" fillId="6" borderId="0" xfId="0" applyFill="1"/>
    <xf numFmtId="164" fontId="17" fillId="0" borderId="1" xfId="0" applyNumberFormat="1" applyFont="1" applyBorder="1" applyAlignment="1">
      <alignment horizontal="center" vertical="center"/>
    </xf>
    <xf numFmtId="44" fontId="9" fillId="6" borderId="12" xfId="0" applyNumberFormat="1" applyFont="1" applyFill="1" applyBorder="1" applyAlignment="1">
      <alignment horizontal="right" vertical="center"/>
    </xf>
    <xf numFmtId="0" fontId="19" fillId="5" borderId="9" xfId="0" applyFont="1" applyFill="1" applyBorder="1" applyAlignment="1">
      <alignment horizontal="center" vertical="center"/>
    </xf>
    <xf numFmtId="0" fontId="19" fillId="5" borderId="1" xfId="0" applyFont="1" applyFill="1" applyBorder="1" applyAlignment="1">
      <alignment horizontal="center" vertical="center" wrapText="1"/>
    </xf>
    <xf numFmtId="44" fontId="19" fillId="5" borderId="1" xfId="0" applyNumberFormat="1" applyFont="1" applyFill="1" applyBorder="1" applyAlignment="1">
      <alignment horizontal="center" vertical="center" wrapText="1"/>
    </xf>
    <xf numFmtId="164" fontId="19" fillId="3" borderId="1" xfId="0" applyNumberFormat="1" applyFont="1" applyFill="1" applyBorder="1" applyAlignment="1">
      <alignment horizontal="center" vertical="center"/>
    </xf>
    <xf numFmtId="164" fontId="0" fillId="0" borderId="0" xfId="0" applyNumberFormat="1"/>
    <xf numFmtId="0" fontId="0" fillId="6" borderId="3" xfId="0" applyFill="1" applyBorder="1"/>
    <xf numFmtId="0" fontId="10" fillId="0" borderId="0" xfId="0" applyFont="1" applyAlignment="1">
      <alignment horizontal="center" wrapText="1"/>
    </xf>
    <xf numFmtId="0" fontId="0" fillId="0" borderId="0" xfId="0"/>
    <xf numFmtId="0" fontId="32" fillId="0" borderId="0" xfId="0" applyFont="1" applyAlignment="1">
      <alignment wrapText="1"/>
    </xf>
    <xf numFmtId="0" fontId="32" fillId="0" borderId="0" xfId="0" applyFont="1"/>
    <xf numFmtId="0" fontId="16" fillId="0" borderId="8" xfId="0" applyFont="1" applyBorder="1"/>
    <xf numFmtId="0" fontId="7" fillId="0" borderId="0" xfId="0" applyFont="1"/>
    <xf numFmtId="0" fontId="13" fillId="0" borderId="8" xfId="0" applyFont="1" applyBorder="1"/>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1" fillId="0" borderId="18" xfId="0" applyFont="1" applyBorder="1"/>
    <xf numFmtId="0" fontId="22" fillId="0" borderId="19" xfId="0" applyFont="1" applyBorder="1" applyAlignment="1">
      <alignment horizontal="left" vertical="top" wrapText="1"/>
    </xf>
    <xf numFmtId="0" fontId="22" fillId="0" borderId="0" xfId="0" applyFont="1" applyAlignment="1">
      <alignment horizontal="left" vertical="top" wrapText="1"/>
    </xf>
    <xf numFmtId="0" fontId="3" fillId="0" borderId="20" xfId="0" applyFont="1" applyBorder="1"/>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3" fillId="0" borderId="23" xfId="0" applyFont="1" applyBorder="1"/>
    <xf numFmtId="49" fontId="12" fillId="3" borderId="11" xfId="0" applyNumberFormat="1" applyFont="1" applyFill="1" applyBorder="1" applyAlignment="1">
      <alignment horizontal="right" vertical="center"/>
    </xf>
    <xf numFmtId="49" fontId="12" fillId="3" borderId="1" xfId="0" applyNumberFormat="1" applyFont="1" applyFill="1" applyBorder="1" applyAlignment="1">
      <alignment horizontal="right" vertical="center"/>
    </xf>
    <xf numFmtId="164" fontId="19" fillId="3" borderId="11" xfId="0" applyNumberFormat="1" applyFont="1" applyFill="1" applyBorder="1" applyAlignment="1">
      <alignment horizontal="center" vertical="center"/>
    </xf>
    <xf numFmtId="0" fontId="5" fillId="0" borderId="11" xfId="0" applyFont="1" applyBorder="1" applyAlignment="1">
      <alignment horizontal="center"/>
    </xf>
    <xf numFmtId="164" fontId="19" fillId="3" borderId="1" xfId="0" applyNumberFormat="1" applyFont="1" applyFill="1" applyBorder="1" applyAlignment="1">
      <alignment horizontal="center" vertical="center"/>
    </xf>
    <xf numFmtId="0" fontId="5" fillId="0" borderId="1" xfId="0" applyFont="1" applyBorder="1" applyAlignment="1">
      <alignment horizontal="center"/>
    </xf>
    <xf numFmtId="49" fontId="16" fillId="3" borderId="11" xfId="0" applyNumberFormat="1" applyFont="1" applyFill="1" applyBorder="1" applyAlignment="1">
      <alignment horizontal="right" vertical="center"/>
    </xf>
    <xf numFmtId="49" fontId="16" fillId="3" borderId="1" xfId="0" applyNumberFormat="1" applyFont="1" applyFill="1" applyBorder="1" applyAlignment="1">
      <alignment horizontal="right" vertical="center"/>
    </xf>
    <xf numFmtId="49" fontId="19" fillId="3" borderId="3" xfId="0" applyNumberFormat="1" applyFont="1" applyFill="1" applyBorder="1" applyAlignment="1">
      <alignment horizontal="right" vertical="center"/>
    </xf>
    <xf numFmtId="49" fontId="19" fillId="3" borderId="10" xfId="0" applyNumberFormat="1" applyFont="1" applyFill="1" applyBorder="1" applyAlignment="1">
      <alignment horizontal="right" vertical="center"/>
    </xf>
    <xf numFmtId="0" fontId="23" fillId="0" borderId="2" xfId="0" applyFont="1" applyBorder="1" applyAlignment="1">
      <alignment horizontal="right" vertical="center"/>
    </xf>
    <xf numFmtId="0" fontId="30" fillId="7" borderId="4" xfId="0" applyFont="1" applyFill="1" applyBorder="1" applyAlignment="1">
      <alignment horizontal="left" vertical="center" wrapText="1"/>
    </xf>
    <xf numFmtId="0" fontId="30" fillId="7" borderId="5" xfId="0" applyFont="1" applyFill="1" applyBorder="1" applyAlignment="1">
      <alignment horizontal="left" vertical="center" wrapText="1"/>
    </xf>
    <xf numFmtId="0" fontId="31" fillId="0" borderId="5" xfId="0" applyFont="1" applyBorder="1"/>
    <xf numFmtId="0" fontId="27" fillId="8" borderId="4" xfId="0" applyFont="1" applyFill="1" applyBorder="1" applyAlignment="1">
      <alignment horizontal="left" vertical="center" wrapText="1"/>
    </xf>
    <xf numFmtId="0" fontId="28" fillId="8" borderId="5" xfId="0" applyFont="1" applyFill="1" applyBorder="1" applyAlignment="1">
      <alignment horizontal="left" vertical="center" wrapText="1"/>
    </xf>
    <xf numFmtId="0" fontId="29" fillId="8" borderId="5" xfId="0" applyFont="1" applyFill="1" applyBorder="1" applyAlignment="1">
      <alignment wrapText="1"/>
    </xf>
    <xf numFmtId="0" fontId="27" fillId="8" borderId="8" xfId="0" applyFont="1" applyFill="1" applyBorder="1" applyAlignment="1">
      <alignment horizontal="left" vertical="center"/>
    </xf>
    <xf numFmtId="0" fontId="28" fillId="8" borderId="0" xfId="0" applyFont="1" applyFill="1" applyAlignment="1">
      <alignment horizontal="left" vertical="center"/>
    </xf>
    <xf numFmtId="0" fontId="29" fillId="8" borderId="0" xfId="0" applyFont="1" applyFill="1"/>
    <xf numFmtId="0" fontId="15" fillId="6" borderId="8" xfId="0" applyFont="1" applyFill="1" applyBorder="1" applyAlignment="1">
      <alignment horizontal="center" vertical="center" wrapText="1"/>
    </xf>
    <xf numFmtId="0" fontId="13" fillId="6" borderId="0" xfId="0" applyFont="1" applyFill="1" applyAlignment="1">
      <alignment horizontal="center" vertical="center"/>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xf>
    <xf numFmtId="0" fontId="21" fillId="0" borderId="15" xfId="0" applyFont="1" applyBorder="1"/>
    <xf numFmtId="0" fontId="24" fillId="2" borderId="1" xfId="0" applyFont="1" applyFill="1" applyBorder="1" applyAlignment="1">
      <alignment horizontal="right" vertical="center" wrapText="1"/>
    </xf>
    <xf numFmtId="0" fontId="25" fillId="0" borderId="1" xfId="0" applyFont="1" applyBorder="1" applyAlignment="1">
      <alignment vertical="center" wrapText="1"/>
    </xf>
    <xf numFmtId="164" fontId="24" fillId="2" borderId="1" xfId="0" applyNumberFormat="1" applyFont="1" applyFill="1" applyBorder="1" applyAlignment="1">
      <alignment horizontal="center" vertical="center" wrapText="1"/>
    </xf>
    <xf numFmtId="164" fontId="25" fillId="0" borderId="1" xfId="0" applyNumberFormat="1" applyFont="1" applyBorder="1"/>
    <xf numFmtId="44" fontId="19" fillId="5" borderId="1" xfId="0" applyNumberFormat="1" applyFont="1" applyFill="1" applyBorder="1" applyAlignment="1">
      <alignment horizontal="center" vertical="center" wrapText="1"/>
    </xf>
    <xf numFmtId="0" fontId="5" fillId="0" borderId="1" xfId="0" applyFont="1" applyBorder="1"/>
    <xf numFmtId="164" fontId="17" fillId="0" borderId="1" xfId="0" applyNumberFormat="1" applyFont="1" applyBorder="1" applyAlignment="1">
      <alignment horizontal="center" vertical="center"/>
    </xf>
    <xf numFmtId="0" fontId="7" fillId="0" borderId="1" xfId="0" applyFont="1" applyBorder="1"/>
    <xf numFmtId="164" fontId="19" fillId="3" borderId="6" xfId="0" applyNumberFormat="1" applyFont="1" applyFill="1" applyBorder="1" applyAlignment="1">
      <alignment horizontal="center" vertical="center"/>
    </xf>
    <xf numFmtId="0" fontId="5" fillId="0" borderId="7" xfId="0" applyFont="1" applyBorder="1" applyAlignment="1">
      <alignment horizontal="center"/>
    </xf>
    <xf numFmtId="0" fontId="32" fillId="0" borderId="0" xfId="0" applyFont="1" applyAlignment="1">
      <alignment horizontal="left" wrapText="1"/>
    </xf>
    <xf numFmtId="0" fontId="32" fillId="0" borderId="0" xfId="0" applyFont="1" applyAlignment="1">
      <alignment horizontal="left"/>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1" fillId="0" borderId="24" xfId="0" applyFont="1" applyBorder="1"/>
    <xf numFmtId="0" fontId="22" fillId="0" borderId="8" xfId="0" applyFont="1" applyBorder="1" applyAlignment="1">
      <alignment horizontal="left" vertical="top" wrapText="1"/>
    </xf>
    <xf numFmtId="0" fontId="3" fillId="0" borderId="25" xfId="0" applyFont="1" applyBorder="1"/>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3" fillId="0" borderId="26" xfId="0" applyFont="1" applyBorder="1"/>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xf>
    <xf numFmtId="0" fontId="21" fillId="0" borderId="23" xfId="0" applyFont="1" applyBorder="1"/>
    <xf numFmtId="0" fontId="32" fillId="0" borderId="0" xfId="0" applyFont="1" applyAlignment="1">
      <alignment horizontal="left" wrapText="1"/>
    </xf>
    <xf numFmtId="0" fontId="32" fillId="0" borderId="0" xfId="0" applyFont="1" applyAlignment="1">
      <alignment horizontal="left"/>
    </xf>
    <xf numFmtId="0" fontId="19" fillId="0" borderId="8" xfId="0" applyFont="1" applyBorder="1"/>
    <xf numFmtId="0" fontId="5" fillId="0" borderId="0" xfId="0" applyFont="1"/>
    <xf numFmtId="0" fontId="2" fillId="0" borderId="0" xfId="0" applyFont="1"/>
    <xf numFmtId="0" fontId="19" fillId="0" borderId="8" xfId="0" applyFont="1" applyBorder="1"/>
    <xf numFmtId="0" fontId="5" fillId="0" borderId="0" xfId="0" applyFont="1"/>
    <xf numFmtId="44" fontId="19" fillId="3" borderId="6" xfId="4" applyFont="1" applyFill="1" applyBorder="1" applyAlignment="1">
      <alignment horizontal="center" vertical="center"/>
    </xf>
    <xf numFmtId="44" fontId="5" fillId="0" borderId="7" xfId="4" applyFont="1" applyBorder="1" applyAlignment="1">
      <alignment horizontal="center"/>
    </xf>
    <xf numFmtId="44" fontId="19" fillId="3" borderId="1" xfId="4" applyFont="1" applyFill="1" applyBorder="1" applyAlignment="1">
      <alignment horizontal="center" vertical="center"/>
    </xf>
    <xf numFmtId="44" fontId="5" fillId="0" borderId="1" xfId="4" applyFont="1" applyBorder="1" applyAlignment="1">
      <alignment horizontal="center"/>
    </xf>
    <xf numFmtId="44" fontId="24" fillId="2" borderId="1" xfId="4" applyFont="1" applyFill="1" applyBorder="1" applyAlignment="1">
      <alignment horizontal="center" vertical="center" wrapText="1"/>
    </xf>
    <xf numFmtId="44" fontId="25" fillId="0" borderId="1" xfId="4" applyFont="1" applyBorder="1" applyAlignment="1"/>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4</xdr:row>
      <xdr:rowOff>31749</xdr:rowOff>
    </xdr:from>
    <xdr:to>
      <xdr:col>2</xdr:col>
      <xdr:colOff>212305</xdr:colOff>
      <xdr:row>8</xdr:row>
      <xdr:rowOff>247650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4</xdr:row>
      <xdr:rowOff>31750</xdr:rowOff>
    </xdr:from>
    <xdr:to>
      <xdr:col>2</xdr:col>
      <xdr:colOff>250405</xdr:colOff>
      <xdr:row>9</xdr:row>
      <xdr:rowOff>114301</xdr:rowOff>
    </xdr:to>
    <xdr:pic>
      <xdr:nvPicPr>
        <xdr:cNvPr id="2" name="Picture 1">
          <a:extLst>
            <a:ext uri="{FF2B5EF4-FFF2-40B4-BE49-F238E27FC236}">
              <a16:creationId xmlns:a16="http://schemas.microsoft.com/office/drawing/2014/main" id="{65E366FB-6751-4C14-BE78-AA1619C6FD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61950" y="793750"/>
          <a:ext cx="2603080" cy="117792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313685</xdr:colOff>
      <xdr:row>4</xdr:row>
      <xdr:rowOff>31749</xdr:rowOff>
    </xdr:from>
    <xdr:to>
      <xdr:col>2</xdr:col>
      <xdr:colOff>250405</xdr:colOff>
      <xdr:row>10</xdr:row>
      <xdr:rowOff>76200</xdr:rowOff>
    </xdr:to>
    <xdr:pic>
      <xdr:nvPicPr>
        <xdr:cNvPr id="2" name="Picture 1">
          <a:extLst>
            <a:ext uri="{FF2B5EF4-FFF2-40B4-BE49-F238E27FC236}">
              <a16:creationId xmlns:a16="http://schemas.microsoft.com/office/drawing/2014/main" id="{1245C6CB-9BAB-4A66-934C-324198C52F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793749"/>
          <a:ext cx="2613245"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V62"/>
  <sheetViews>
    <sheetView tabSelected="1" zoomScaleNormal="100" workbookViewId="0">
      <selection activeCell="B58" sqref="B58"/>
    </sheetView>
  </sheetViews>
  <sheetFormatPr defaultColWidth="9.28515625" defaultRowHeight="15"/>
  <cols>
    <col min="1" max="1" width="11" style="1" customWidth="1"/>
    <col min="2" max="2" width="29.7109375" style="1" customWidth="1"/>
    <col min="3" max="3" width="22" style="1" customWidth="1"/>
    <col min="4" max="4" width="28.7109375" style="1" customWidth="1"/>
    <col min="5" max="5" width="41.42578125" style="3" customWidth="1"/>
    <col min="6" max="6" width="31.7109375" style="4" customWidth="1"/>
    <col min="7" max="7" width="29.5703125" customWidth="1"/>
    <col min="9" max="9" width="11.140625" bestFit="1" customWidth="1"/>
  </cols>
  <sheetData>
    <row r="5" spans="1:7" ht="13.15" customHeight="1">
      <c r="A5" s="8"/>
      <c r="B5" s="31" t="s">
        <v>38</v>
      </c>
      <c r="C5" s="31"/>
      <c r="D5" s="31"/>
      <c r="E5" s="31"/>
      <c r="F5" s="31"/>
      <c r="G5" s="32"/>
    </row>
    <row r="6" spans="1:7" ht="13.15" customHeight="1">
      <c r="A6" s="9"/>
      <c r="B6" s="31"/>
      <c r="C6" s="31"/>
      <c r="D6" s="31"/>
      <c r="E6" s="31"/>
      <c r="F6" s="31"/>
      <c r="G6" s="32"/>
    </row>
    <row r="7" spans="1:7" s="2" customFormat="1" ht="25.15" customHeight="1">
      <c r="A7" s="9"/>
      <c r="B7" s="31"/>
      <c r="C7" s="31"/>
      <c r="D7" s="31"/>
      <c r="E7" s="31"/>
      <c r="F7" s="31"/>
      <c r="G7" s="32"/>
    </row>
    <row r="8" spans="1:7" ht="13.15" customHeight="1">
      <c r="A8" s="9"/>
      <c r="B8" s="31"/>
      <c r="C8" s="31"/>
      <c r="D8" s="31"/>
      <c r="E8" s="31"/>
      <c r="F8" s="31"/>
      <c r="G8" s="32"/>
    </row>
    <row r="9" spans="1:7" ht="23.25">
      <c r="A9" s="9"/>
      <c r="B9" s="5"/>
      <c r="C9" s="33" t="s">
        <v>36</v>
      </c>
      <c r="D9" s="34"/>
      <c r="E9" s="34"/>
      <c r="F9" s="34"/>
      <c r="G9" s="34"/>
    </row>
    <row r="10" spans="1:7" ht="29.25" customHeight="1">
      <c r="A10" s="35" t="s">
        <v>27</v>
      </c>
      <c r="B10" s="32"/>
      <c r="C10" s="32"/>
      <c r="D10" s="32"/>
      <c r="E10" s="32"/>
      <c r="F10" s="32"/>
      <c r="G10" s="32"/>
    </row>
    <row r="11" spans="1:7" ht="21" customHeight="1">
      <c r="A11" s="35" t="s">
        <v>35</v>
      </c>
      <c r="B11" s="36"/>
      <c r="C11" s="36"/>
      <c r="D11" s="36"/>
      <c r="E11" s="36"/>
      <c r="F11" s="36"/>
      <c r="G11" s="36"/>
    </row>
    <row r="12" spans="1:7" ht="13.5" thickBot="1">
      <c r="A12" s="37"/>
      <c r="B12" s="32"/>
      <c r="C12" s="32"/>
      <c r="D12" s="32"/>
      <c r="E12" s="32"/>
      <c r="F12" s="32"/>
      <c r="G12" s="32"/>
    </row>
    <row r="13" spans="1:7" ht="17.25" customHeight="1">
      <c r="A13" s="38" t="s">
        <v>26</v>
      </c>
      <c r="B13" s="39"/>
      <c r="C13" s="39"/>
      <c r="D13" s="39"/>
      <c r="E13" s="39"/>
      <c r="F13" s="39"/>
      <c r="G13" s="40"/>
    </row>
    <row r="14" spans="1:7" ht="13.15" customHeight="1">
      <c r="A14" s="41" t="s">
        <v>33</v>
      </c>
      <c r="B14" s="42"/>
      <c r="C14" s="42"/>
      <c r="D14" s="42"/>
      <c r="E14" s="42"/>
      <c r="F14" s="42"/>
      <c r="G14" s="43"/>
    </row>
    <row r="15" spans="1:7" ht="13.15" customHeight="1">
      <c r="A15" s="41"/>
      <c r="B15" s="42"/>
      <c r="C15" s="42"/>
      <c r="D15" s="42"/>
      <c r="E15" s="42"/>
      <c r="F15" s="42"/>
      <c r="G15" s="43"/>
    </row>
    <row r="16" spans="1:7" ht="151.5" customHeight="1" thickBot="1">
      <c r="A16" s="41"/>
      <c r="B16" s="42"/>
      <c r="C16" s="42"/>
      <c r="D16" s="42"/>
      <c r="E16" s="42"/>
      <c r="F16" s="42"/>
      <c r="G16" s="43"/>
    </row>
    <row r="17" spans="1:9" ht="13.5" hidden="1" thickBot="1">
      <c r="A17" s="44"/>
      <c r="B17" s="45"/>
      <c r="C17" s="45"/>
      <c r="D17" s="45"/>
      <c r="E17" s="45"/>
      <c r="F17" s="45"/>
      <c r="G17" s="46"/>
    </row>
    <row r="18" spans="1:9" s="7" customFormat="1" ht="30" customHeight="1" thickBot="1">
      <c r="A18" s="69" t="s">
        <v>34</v>
      </c>
      <c r="B18" s="70"/>
      <c r="C18" s="70"/>
      <c r="D18" s="70"/>
      <c r="E18" s="70"/>
      <c r="F18" s="70"/>
      <c r="G18" s="71"/>
    </row>
    <row r="19" spans="1:9" s="7" customFormat="1" ht="12" customHeight="1">
      <c r="A19" s="67"/>
      <c r="B19" s="68"/>
      <c r="C19" s="68"/>
      <c r="D19" s="68"/>
      <c r="E19" s="68"/>
      <c r="F19" s="68"/>
      <c r="G19" s="32"/>
    </row>
    <row r="20" spans="1:9" ht="30" customHeight="1">
      <c r="A20" s="64" t="s">
        <v>39</v>
      </c>
      <c r="B20" s="65"/>
      <c r="C20" s="65"/>
      <c r="D20" s="65"/>
      <c r="E20" s="65"/>
      <c r="F20" s="65"/>
      <c r="G20" s="66"/>
    </row>
    <row r="21" spans="1:9" s="6" customFormat="1" ht="40.5">
      <c r="A21" s="25" t="s">
        <v>0</v>
      </c>
      <c r="B21" s="26" t="s">
        <v>9</v>
      </c>
      <c r="C21" s="26" t="s">
        <v>28</v>
      </c>
      <c r="D21" s="26" t="s">
        <v>29</v>
      </c>
      <c r="E21" s="27" t="s">
        <v>31</v>
      </c>
      <c r="F21" s="76" t="s">
        <v>1</v>
      </c>
      <c r="G21" s="77"/>
    </row>
    <row r="22" spans="1:9" ht="20.100000000000001" customHeight="1">
      <c r="A22" s="16" t="s">
        <v>42</v>
      </c>
      <c r="B22" s="17" t="s">
        <v>2</v>
      </c>
      <c r="C22" s="14">
        <v>28200</v>
      </c>
      <c r="D22" s="23">
        <v>0</v>
      </c>
      <c r="E22" s="15">
        <v>12</v>
      </c>
      <c r="F22" s="78">
        <f>C22*E22*D22</f>
        <v>0</v>
      </c>
      <c r="G22" s="79"/>
      <c r="I22" s="29"/>
    </row>
    <row r="23" spans="1:9" ht="20.100000000000001" customHeight="1">
      <c r="A23" s="16" t="s">
        <v>43</v>
      </c>
      <c r="B23" s="17" t="s">
        <v>3</v>
      </c>
      <c r="C23" s="14">
        <v>28200</v>
      </c>
      <c r="D23" s="23">
        <v>0</v>
      </c>
      <c r="E23" s="15">
        <v>12</v>
      </c>
      <c r="F23" s="78">
        <f t="shared" ref="F23:F24" si="0">C23*E23*D23</f>
        <v>0</v>
      </c>
      <c r="G23" s="79"/>
    </row>
    <row r="24" spans="1:9" ht="20.100000000000001" customHeight="1">
      <c r="A24" s="16" t="s">
        <v>44</v>
      </c>
      <c r="B24" s="17" t="s">
        <v>4</v>
      </c>
      <c r="C24" s="14">
        <v>28200</v>
      </c>
      <c r="D24" s="23">
        <v>0</v>
      </c>
      <c r="E24" s="15">
        <v>12</v>
      </c>
      <c r="F24" s="78">
        <f t="shared" si="0"/>
        <v>0</v>
      </c>
      <c r="G24" s="79"/>
    </row>
    <row r="25" spans="1:9" ht="23.1" customHeight="1">
      <c r="A25" s="53" t="s">
        <v>60</v>
      </c>
      <c r="B25" s="54"/>
      <c r="C25" s="54"/>
      <c r="D25" s="54"/>
      <c r="E25" s="54"/>
      <c r="F25" s="80">
        <f>SUM(F22:F24)</f>
        <v>0</v>
      </c>
      <c r="G25" s="81"/>
    </row>
    <row r="26" spans="1:9" ht="12" customHeight="1">
      <c r="A26" s="18"/>
      <c r="B26" s="19"/>
      <c r="C26" s="19"/>
      <c r="D26" s="19"/>
      <c r="E26" s="19"/>
      <c r="F26" s="20"/>
      <c r="G26" s="22"/>
    </row>
    <row r="27" spans="1:9" ht="23.1" customHeight="1">
      <c r="A27" s="64" t="s">
        <v>40</v>
      </c>
      <c r="B27" s="65"/>
      <c r="C27" s="65"/>
      <c r="D27" s="65"/>
      <c r="E27" s="65"/>
      <c r="F27" s="65"/>
      <c r="G27" s="66"/>
    </row>
    <row r="28" spans="1:9" ht="60.75">
      <c r="A28" s="25" t="str">
        <f>A21</f>
        <v>Item</v>
      </c>
      <c r="B28" s="26" t="str">
        <f>B21</f>
        <v>Collection Description</v>
      </c>
      <c r="C28" s="26" t="s">
        <v>6</v>
      </c>
      <c r="D28" s="26" t="s">
        <v>29</v>
      </c>
      <c r="E28" s="27" t="s">
        <v>30</v>
      </c>
      <c r="F28" s="76" t="s">
        <v>1</v>
      </c>
      <c r="G28" s="77"/>
    </row>
    <row r="29" spans="1:9" ht="20.100000000000001" customHeight="1">
      <c r="A29" s="16" t="s">
        <v>45</v>
      </c>
      <c r="B29" s="21" t="s">
        <v>5</v>
      </c>
      <c r="C29" s="16">
        <v>100</v>
      </c>
      <c r="D29" s="23">
        <v>0</v>
      </c>
      <c r="E29" s="15">
        <v>12</v>
      </c>
      <c r="F29" s="78">
        <f t="shared" ref="F29" si="1">C29*E29*D29</f>
        <v>0</v>
      </c>
      <c r="G29" s="79"/>
    </row>
    <row r="30" spans="1:9" ht="23.1" customHeight="1">
      <c r="A30" s="53" t="s">
        <v>61</v>
      </c>
      <c r="B30" s="54"/>
      <c r="C30" s="54"/>
      <c r="D30" s="54"/>
      <c r="E30" s="54"/>
      <c r="F30" s="51">
        <f>SUM(F29)</f>
        <v>0</v>
      </c>
      <c r="G30" s="52"/>
    </row>
    <row r="31" spans="1:9" ht="12" customHeight="1">
      <c r="A31" s="18"/>
      <c r="B31" s="19"/>
      <c r="C31" s="19"/>
      <c r="D31" s="19"/>
      <c r="E31" s="19"/>
      <c r="F31" s="24"/>
      <c r="G31" s="22"/>
    </row>
    <row r="32" spans="1:9" ht="23.1" customHeight="1">
      <c r="A32" s="61" t="s">
        <v>41</v>
      </c>
      <c r="B32" s="62"/>
      <c r="C32" s="62"/>
      <c r="D32" s="62"/>
      <c r="E32" s="62"/>
      <c r="F32" s="62"/>
      <c r="G32" s="63"/>
    </row>
    <row r="33" spans="1:7" ht="81">
      <c r="A33" s="25" t="s">
        <v>0</v>
      </c>
      <c r="B33" s="26" t="s">
        <v>9</v>
      </c>
      <c r="C33" s="26" t="s">
        <v>7</v>
      </c>
      <c r="D33" s="26" t="s">
        <v>8</v>
      </c>
      <c r="E33" s="27" t="s">
        <v>32</v>
      </c>
      <c r="F33" s="27" t="s">
        <v>10</v>
      </c>
      <c r="G33" s="27" t="s">
        <v>1</v>
      </c>
    </row>
    <row r="34" spans="1:7" ht="20.100000000000001" customHeight="1">
      <c r="A34" s="16" t="s">
        <v>46</v>
      </c>
      <c r="B34" s="21" t="s">
        <v>11</v>
      </c>
      <c r="C34" s="16">
        <v>387</v>
      </c>
      <c r="D34" s="23">
        <v>0</v>
      </c>
      <c r="E34" s="23">
        <v>0</v>
      </c>
      <c r="F34" s="15">
        <v>60</v>
      </c>
      <c r="G34" s="23">
        <f>((F34*E34)+D34)*C34</f>
        <v>0</v>
      </c>
    </row>
    <row r="35" spans="1:7" ht="20.100000000000001" customHeight="1">
      <c r="A35" s="16" t="s">
        <v>47</v>
      </c>
      <c r="B35" s="21" t="s">
        <v>13</v>
      </c>
      <c r="C35" s="16">
        <v>256</v>
      </c>
      <c r="D35" s="23">
        <v>0</v>
      </c>
      <c r="E35" s="23">
        <v>0</v>
      </c>
      <c r="F35" s="16">
        <v>60</v>
      </c>
      <c r="G35" s="23">
        <f t="shared" ref="G35:G47" si="2">((F35*E35)+D35)*C35</f>
        <v>0</v>
      </c>
    </row>
    <row r="36" spans="1:7" ht="20.100000000000001" customHeight="1">
      <c r="A36" s="16" t="s">
        <v>48</v>
      </c>
      <c r="B36" s="21" t="s">
        <v>15</v>
      </c>
      <c r="C36" s="16">
        <v>199</v>
      </c>
      <c r="D36" s="23">
        <v>0</v>
      </c>
      <c r="E36" s="23">
        <v>0</v>
      </c>
      <c r="F36" s="16">
        <v>65</v>
      </c>
      <c r="G36" s="23">
        <f t="shared" si="2"/>
        <v>0</v>
      </c>
    </row>
    <row r="37" spans="1:7" ht="20.100000000000001" customHeight="1">
      <c r="A37" s="16" t="s">
        <v>49</v>
      </c>
      <c r="B37" s="21" t="s">
        <v>14</v>
      </c>
      <c r="C37" s="16">
        <v>101</v>
      </c>
      <c r="D37" s="23">
        <v>0</v>
      </c>
      <c r="E37" s="23">
        <v>0</v>
      </c>
      <c r="F37" s="16">
        <v>52</v>
      </c>
      <c r="G37" s="23">
        <f t="shared" si="2"/>
        <v>0</v>
      </c>
    </row>
    <row r="38" spans="1:7" ht="20.100000000000001" customHeight="1">
      <c r="A38" s="16" t="s">
        <v>50</v>
      </c>
      <c r="B38" s="21" t="s">
        <v>16</v>
      </c>
      <c r="C38" s="16">
        <v>178</v>
      </c>
      <c r="D38" s="23">
        <v>0</v>
      </c>
      <c r="E38" s="23">
        <v>0</v>
      </c>
      <c r="F38" s="16">
        <v>216</v>
      </c>
      <c r="G38" s="23">
        <f t="shared" si="2"/>
        <v>0</v>
      </c>
    </row>
    <row r="39" spans="1:7" ht="20.100000000000001" customHeight="1">
      <c r="A39" s="16" t="s">
        <v>51</v>
      </c>
      <c r="B39" s="21" t="s">
        <v>17</v>
      </c>
      <c r="C39" s="16">
        <v>2</v>
      </c>
      <c r="D39" s="23">
        <v>0</v>
      </c>
      <c r="E39" s="23">
        <v>0</v>
      </c>
      <c r="F39" s="16">
        <v>208</v>
      </c>
      <c r="G39" s="23">
        <f t="shared" si="2"/>
        <v>0</v>
      </c>
    </row>
    <row r="40" spans="1:7" ht="20.100000000000001" customHeight="1">
      <c r="A40" s="16" t="s">
        <v>52</v>
      </c>
      <c r="B40" s="21" t="s">
        <v>18</v>
      </c>
      <c r="C40" s="16">
        <v>1</v>
      </c>
      <c r="D40" s="23">
        <v>0</v>
      </c>
      <c r="E40" s="23">
        <v>0</v>
      </c>
      <c r="F40" s="16">
        <v>156</v>
      </c>
      <c r="G40" s="23">
        <f t="shared" si="2"/>
        <v>0</v>
      </c>
    </row>
    <row r="41" spans="1:7" ht="20.100000000000001" customHeight="1">
      <c r="A41" s="16" t="s">
        <v>53</v>
      </c>
      <c r="B41" s="21" t="s">
        <v>19</v>
      </c>
      <c r="C41" s="16">
        <v>0</v>
      </c>
      <c r="D41" s="23">
        <v>0</v>
      </c>
      <c r="E41" s="23">
        <v>0</v>
      </c>
      <c r="F41" s="16">
        <v>0</v>
      </c>
      <c r="G41" s="23">
        <f t="shared" si="2"/>
        <v>0</v>
      </c>
    </row>
    <row r="42" spans="1:7" ht="20.100000000000001" customHeight="1">
      <c r="A42" s="16" t="s">
        <v>54</v>
      </c>
      <c r="B42" s="21" t="s">
        <v>20</v>
      </c>
      <c r="C42" s="16">
        <v>6</v>
      </c>
      <c r="D42" s="23">
        <v>0</v>
      </c>
      <c r="E42" s="23">
        <v>0</v>
      </c>
      <c r="F42" s="16">
        <v>40</v>
      </c>
      <c r="G42" s="23">
        <f t="shared" si="2"/>
        <v>0</v>
      </c>
    </row>
    <row r="43" spans="1:7" ht="20.100000000000001" customHeight="1">
      <c r="A43" s="16" t="s">
        <v>55</v>
      </c>
      <c r="B43" s="21" t="s">
        <v>21</v>
      </c>
      <c r="C43" s="16">
        <v>4</v>
      </c>
      <c r="D43" s="23">
        <v>0</v>
      </c>
      <c r="E43" s="23">
        <v>0</v>
      </c>
      <c r="F43" s="16">
        <v>52</v>
      </c>
      <c r="G43" s="23">
        <f t="shared" si="2"/>
        <v>0</v>
      </c>
    </row>
    <row r="44" spans="1:7" ht="20.100000000000001" customHeight="1">
      <c r="A44" s="16" t="s">
        <v>56</v>
      </c>
      <c r="B44" s="21" t="s">
        <v>22</v>
      </c>
      <c r="C44" s="16">
        <v>0</v>
      </c>
      <c r="D44" s="23">
        <v>0</v>
      </c>
      <c r="E44" s="23">
        <v>0</v>
      </c>
      <c r="F44" s="16">
        <v>0</v>
      </c>
      <c r="G44" s="23">
        <f t="shared" si="2"/>
        <v>0</v>
      </c>
    </row>
    <row r="45" spans="1:7" ht="20.100000000000001" customHeight="1">
      <c r="A45" s="16" t="s">
        <v>57</v>
      </c>
      <c r="B45" s="21" t="s">
        <v>23</v>
      </c>
      <c r="C45" s="16">
        <v>0</v>
      </c>
      <c r="D45" s="23">
        <v>0</v>
      </c>
      <c r="E45" s="23">
        <v>0</v>
      </c>
      <c r="F45" s="16">
        <v>0</v>
      </c>
      <c r="G45" s="23">
        <f t="shared" si="2"/>
        <v>0</v>
      </c>
    </row>
    <row r="46" spans="1:7" ht="20.100000000000001" customHeight="1">
      <c r="A46" s="16" t="s">
        <v>58</v>
      </c>
      <c r="B46" s="21" t="s">
        <v>24</v>
      </c>
      <c r="C46" s="16">
        <v>3</v>
      </c>
      <c r="D46" s="23">
        <v>0</v>
      </c>
      <c r="E46" s="23">
        <v>0</v>
      </c>
      <c r="F46" s="16">
        <v>35</v>
      </c>
      <c r="G46" s="23">
        <f t="shared" si="2"/>
        <v>0</v>
      </c>
    </row>
    <row r="47" spans="1:7" ht="20.100000000000001" customHeight="1">
      <c r="A47" s="16" t="s">
        <v>59</v>
      </c>
      <c r="B47" s="21" t="s">
        <v>25</v>
      </c>
      <c r="C47" s="16">
        <v>0</v>
      </c>
      <c r="D47" s="23">
        <v>0</v>
      </c>
      <c r="E47" s="23">
        <v>0</v>
      </c>
      <c r="F47" s="16">
        <v>0</v>
      </c>
      <c r="G47" s="23">
        <f t="shared" si="2"/>
        <v>0</v>
      </c>
    </row>
    <row r="48" spans="1:7" ht="23.1" customHeight="1">
      <c r="A48" s="55" t="s">
        <v>62</v>
      </c>
      <c r="B48" s="56"/>
      <c r="C48" s="56"/>
      <c r="D48" s="56"/>
      <c r="E48" s="56"/>
      <c r="F48" s="57"/>
      <c r="G48" s="28">
        <f>SUM(G34:G47)</f>
        <v>0</v>
      </c>
    </row>
    <row r="49" spans="1:126" s="13" customFormat="1" ht="12" customHeight="1">
      <c r="A49" s="11"/>
      <c r="B49" s="10"/>
      <c r="C49" s="11"/>
      <c r="D49" s="11"/>
      <c r="E49" s="12"/>
      <c r="F49" s="12"/>
      <c r="G49" s="3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row>
    <row r="50" spans="1:126" s="13" customFormat="1" ht="30" customHeight="1">
      <c r="A50" s="58" t="s">
        <v>12</v>
      </c>
      <c r="B50" s="59"/>
      <c r="C50" s="59"/>
      <c r="D50" s="59"/>
      <c r="E50" s="59"/>
      <c r="F50" s="59"/>
      <c r="G50" s="6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s="13" customFormat="1" ht="23.1" customHeight="1">
      <c r="A51" s="47" t="s">
        <v>63</v>
      </c>
      <c r="B51" s="47"/>
      <c r="C51" s="47"/>
      <c r="D51" s="47"/>
      <c r="E51" s="47"/>
      <c r="F51" s="49">
        <f>SUM(F25)</f>
        <v>0</v>
      </c>
      <c r="G51" s="50"/>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13" customFormat="1" ht="23.1" customHeight="1">
      <c r="A52" s="47" t="s">
        <v>64</v>
      </c>
      <c r="B52" s="48"/>
      <c r="C52" s="48"/>
      <c r="D52" s="48"/>
      <c r="E52" s="48"/>
      <c r="F52" s="51">
        <f>SUM(F30)</f>
        <v>0</v>
      </c>
      <c r="G52" s="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13" customFormat="1" ht="23.1" customHeight="1">
      <c r="A53" s="47" t="s">
        <v>65</v>
      </c>
      <c r="B53" s="48"/>
      <c r="C53" s="48"/>
      <c r="D53" s="48"/>
      <c r="E53" s="48"/>
      <c r="F53" s="51">
        <f>SUM(G48)</f>
        <v>0</v>
      </c>
      <c r="G53" s="52"/>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s="13" customFormat="1" ht="30" customHeight="1">
      <c r="A54" s="72" t="s">
        <v>37</v>
      </c>
      <c r="B54" s="73"/>
      <c r="C54" s="73"/>
      <c r="D54" s="73"/>
      <c r="E54" s="73"/>
      <c r="F54" s="74">
        <f>SUM(F51:G53)</f>
        <v>0</v>
      </c>
      <c r="G54" s="75"/>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row>
    <row r="55" spans="1:126" ht="20.100000000000001" customHeight="1"/>
    <row r="56" spans="1:126" ht="20.100000000000001" customHeight="1"/>
    <row r="57" spans="1:126" ht="20.100000000000001" customHeight="1"/>
    <row r="58" spans="1:126" ht="20.100000000000001" customHeight="1"/>
    <row r="59" spans="1:126" ht="20.100000000000001" customHeight="1"/>
    <row r="60" spans="1:126" ht="20.100000000000001" customHeight="1"/>
    <row r="61" spans="1:126" ht="20.100000000000001" customHeight="1"/>
    <row r="62" spans="1:126" ht="20.100000000000001" customHeight="1"/>
  </sheetData>
  <mergeCells count="32">
    <mergeCell ref="A18:G18"/>
    <mergeCell ref="A54:E54"/>
    <mergeCell ref="F54:G54"/>
    <mergeCell ref="F21:G21"/>
    <mergeCell ref="F22:G22"/>
    <mergeCell ref="F23:G23"/>
    <mergeCell ref="F24:G24"/>
    <mergeCell ref="F25:G25"/>
    <mergeCell ref="F28:G28"/>
    <mergeCell ref="F29:G29"/>
    <mergeCell ref="F30:G30"/>
    <mergeCell ref="A13:G13"/>
    <mergeCell ref="A14:G17"/>
    <mergeCell ref="A51:E51"/>
    <mergeCell ref="A52:E52"/>
    <mergeCell ref="A53:E53"/>
    <mergeCell ref="F51:G51"/>
    <mergeCell ref="F52:G52"/>
    <mergeCell ref="F53:G53"/>
    <mergeCell ref="A30:E30"/>
    <mergeCell ref="A48:F48"/>
    <mergeCell ref="A50:G50"/>
    <mergeCell ref="A32:G32"/>
    <mergeCell ref="A27:G27"/>
    <mergeCell ref="A25:E25"/>
    <mergeCell ref="A20:G20"/>
    <mergeCell ref="A19:G19"/>
    <mergeCell ref="B5:G8"/>
    <mergeCell ref="C9:G9"/>
    <mergeCell ref="A10:G10"/>
    <mergeCell ref="A11:G11"/>
    <mergeCell ref="A12:G12"/>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FD63-7561-4CE8-8311-DBBAD112A550}">
  <dimension ref="A5:DV54"/>
  <sheetViews>
    <sheetView workbookViewId="0">
      <selection activeCell="E21" sqref="E21"/>
    </sheetView>
  </sheetViews>
  <sheetFormatPr defaultColWidth="9.28515625" defaultRowHeight="15"/>
  <cols>
    <col min="1" max="1" width="11" style="1" customWidth="1"/>
    <col min="2" max="2" width="29.7109375" style="1" customWidth="1"/>
    <col min="3" max="3" width="22" style="1" customWidth="1"/>
    <col min="4" max="4" width="28.7109375" style="1" customWidth="1"/>
    <col min="5" max="5" width="41.42578125" style="3" customWidth="1"/>
    <col min="6" max="6" width="31.7109375" style="4" customWidth="1"/>
    <col min="7" max="7" width="29.5703125" customWidth="1"/>
    <col min="9" max="9" width="11.140625" bestFit="1" customWidth="1"/>
  </cols>
  <sheetData>
    <row r="5" spans="1:7" ht="13.15" customHeight="1">
      <c r="A5" s="8"/>
      <c r="B5" s="31" t="s">
        <v>66</v>
      </c>
      <c r="C5" s="31"/>
      <c r="D5" s="31"/>
      <c r="E5" s="31"/>
      <c r="F5" s="31"/>
      <c r="G5" s="32"/>
    </row>
    <row r="6" spans="1:7" ht="13.15" customHeight="1">
      <c r="A6" s="9"/>
      <c r="B6" s="31"/>
      <c r="C6" s="31"/>
      <c r="D6" s="31"/>
      <c r="E6" s="31"/>
      <c r="F6" s="31"/>
      <c r="G6" s="32"/>
    </row>
    <row r="7" spans="1:7" s="2" customFormat="1" ht="25.15" customHeight="1">
      <c r="A7" s="9"/>
      <c r="B7" s="31"/>
      <c r="C7" s="31"/>
      <c r="D7" s="31"/>
      <c r="E7" s="31"/>
      <c r="F7" s="31"/>
      <c r="G7" s="32"/>
    </row>
    <row r="8" spans="1:7" ht="13.15" customHeight="1">
      <c r="A8" s="9"/>
      <c r="B8" s="31"/>
      <c r="C8" s="31"/>
      <c r="D8" s="31"/>
      <c r="E8" s="31"/>
      <c r="F8" s="31"/>
      <c r="G8" s="32"/>
    </row>
    <row r="9" spans="1:7" ht="23.25">
      <c r="A9" s="9"/>
      <c r="B9" s="5"/>
      <c r="C9" s="82" t="s">
        <v>67</v>
      </c>
      <c r="D9" s="83"/>
      <c r="E9" s="83"/>
      <c r="F9" s="83"/>
      <c r="G9" s="83"/>
    </row>
    <row r="10" spans="1:7" ht="30.75" customHeight="1">
      <c r="A10" s="35" t="s">
        <v>27</v>
      </c>
      <c r="B10" s="32"/>
      <c r="C10" s="32"/>
      <c r="D10" s="32"/>
      <c r="E10" s="32"/>
      <c r="F10" s="32"/>
      <c r="G10" s="32"/>
    </row>
    <row r="11" spans="1:7" ht="18.75">
      <c r="A11" s="35" t="s">
        <v>68</v>
      </c>
      <c r="B11" s="36"/>
      <c r="C11" s="36"/>
      <c r="D11" s="36"/>
      <c r="E11" s="36"/>
      <c r="F11" s="36"/>
      <c r="G11" s="36"/>
    </row>
    <row r="12" spans="1:7" ht="12.75">
      <c r="A12" s="37"/>
      <c r="B12" s="32"/>
      <c r="C12" s="32"/>
      <c r="D12" s="32"/>
      <c r="E12" s="32"/>
      <c r="F12" s="32"/>
      <c r="G12" s="32"/>
    </row>
    <row r="13" spans="1:7" ht="13.5" customHeight="1">
      <c r="A13" s="84" t="s">
        <v>26</v>
      </c>
      <c r="B13" s="85"/>
      <c r="C13" s="85"/>
      <c r="D13" s="85"/>
      <c r="E13" s="85"/>
      <c r="F13" s="85"/>
      <c r="G13" s="86"/>
    </row>
    <row r="14" spans="1:7" ht="13.15" customHeight="1">
      <c r="A14" s="87" t="s">
        <v>69</v>
      </c>
      <c r="B14" s="42"/>
      <c r="C14" s="42"/>
      <c r="D14" s="42"/>
      <c r="E14" s="42"/>
      <c r="F14" s="42"/>
      <c r="G14" s="88"/>
    </row>
    <row r="15" spans="1:7" ht="13.15" customHeight="1">
      <c r="A15" s="87"/>
      <c r="B15" s="42"/>
      <c r="C15" s="42"/>
      <c r="D15" s="42"/>
      <c r="E15" s="42"/>
      <c r="F15" s="42"/>
      <c r="G15" s="88"/>
    </row>
    <row r="16" spans="1:7" ht="13.15" customHeight="1">
      <c r="A16" s="87"/>
      <c r="B16" s="42"/>
      <c r="C16" s="42"/>
      <c r="D16" s="42"/>
      <c r="E16" s="42"/>
      <c r="F16" s="42"/>
      <c r="G16" s="88"/>
    </row>
    <row r="17" spans="1:9" ht="137.25" customHeight="1">
      <c r="A17" s="89"/>
      <c r="B17" s="90"/>
      <c r="C17" s="90"/>
      <c r="D17" s="90"/>
      <c r="E17" s="90"/>
      <c r="F17" s="90"/>
      <c r="G17" s="91"/>
    </row>
    <row r="18" spans="1:9" s="7" customFormat="1" ht="30" customHeight="1" thickBot="1">
      <c r="A18" s="92" t="s">
        <v>70</v>
      </c>
      <c r="B18" s="93"/>
      <c r="C18" s="93"/>
      <c r="D18" s="93"/>
      <c r="E18" s="93"/>
      <c r="F18" s="93"/>
      <c r="G18" s="94"/>
    </row>
    <row r="19" spans="1:9" s="7" customFormat="1" ht="12" customHeight="1">
      <c r="A19" s="67"/>
      <c r="B19" s="68"/>
      <c r="C19" s="68"/>
      <c r="D19" s="68"/>
      <c r="E19" s="68"/>
      <c r="F19" s="68"/>
      <c r="G19" s="32"/>
    </row>
    <row r="20" spans="1:9" ht="23.1" customHeight="1">
      <c r="A20" s="64" t="s">
        <v>39</v>
      </c>
      <c r="B20" s="65"/>
      <c r="C20" s="65"/>
      <c r="D20" s="65"/>
      <c r="E20" s="65"/>
      <c r="F20" s="65"/>
      <c r="G20" s="66"/>
    </row>
    <row r="21" spans="1:9" s="6" customFormat="1" ht="40.5">
      <c r="A21" s="25" t="s">
        <v>0</v>
      </c>
      <c r="B21" s="26" t="s">
        <v>9</v>
      </c>
      <c r="C21" s="26" t="s">
        <v>28</v>
      </c>
      <c r="D21" s="26" t="s">
        <v>29</v>
      </c>
      <c r="E21" s="27" t="s">
        <v>31</v>
      </c>
      <c r="F21" s="76" t="s">
        <v>1</v>
      </c>
      <c r="G21" s="77"/>
    </row>
    <row r="22" spans="1:9" ht="18.75">
      <c r="A22" s="16" t="s">
        <v>42</v>
      </c>
      <c r="B22" s="17" t="s">
        <v>2</v>
      </c>
      <c r="C22" s="14">
        <v>25900</v>
      </c>
      <c r="D22" s="23">
        <v>0</v>
      </c>
      <c r="E22" s="15">
        <v>12</v>
      </c>
      <c r="F22" s="78">
        <f>C22*E22*D22</f>
        <v>0</v>
      </c>
      <c r="G22" s="79"/>
      <c r="I22" s="29"/>
    </row>
    <row r="23" spans="1:9" ht="18.75">
      <c r="A23" s="16" t="s">
        <v>43</v>
      </c>
      <c r="B23" s="17" t="s">
        <v>3</v>
      </c>
      <c r="C23" s="14">
        <v>25900</v>
      </c>
      <c r="D23" s="23">
        <v>0</v>
      </c>
      <c r="E23" s="15">
        <v>12</v>
      </c>
      <c r="F23" s="78">
        <f t="shared" ref="F23:F24" si="0">C23*E23*D23</f>
        <v>0</v>
      </c>
      <c r="G23" s="79"/>
    </row>
    <row r="24" spans="1:9" ht="18.75">
      <c r="A24" s="16" t="s">
        <v>44</v>
      </c>
      <c r="B24" s="17" t="s">
        <v>4</v>
      </c>
      <c r="C24" s="14">
        <v>25900</v>
      </c>
      <c r="D24" s="23">
        <v>0</v>
      </c>
      <c r="E24" s="15">
        <v>12</v>
      </c>
      <c r="F24" s="78">
        <f t="shared" si="0"/>
        <v>0</v>
      </c>
      <c r="G24" s="79"/>
    </row>
    <row r="25" spans="1:9" ht="23.1" customHeight="1">
      <c r="A25" s="53" t="s">
        <v>60</v>
      </c>
      <c r="B25" s="54"/>
      <c r="C25" s="54"/>
      <c r="D25" s="54"/>
      <c r="E25" s="54"/>
      <c r="F25" s="80">
        <f>SUM(F22:F24)</f>
        <v>0</v>
      </c>
      <c r="G25" s="81"/>
    </row>
    <row r="26" spans="1:9" ht="12" customHeight="1">
      <c r="A26" s="18"/>
      <c r="B26" s="19"/>
      <c r="C26" s="19"/>
      <c r="D26" s="19"/>
      <c r="E26" s="19"/>
      <c r="F26" s="20"/>
      <c r="G26" s="22"/>
    </row>
    <row r="27" spans="1:9" ht="23.1" customHeight="1">
      <c r="A27" s="64" t="s">
        <v>71</v>
      </c>
      <c r="B27" s="65"/>
      <c r="C27" s="65"/>
      <c r="D27" s="65"/>
      <c r="E27" s="65"/>
      <c r="F27" s="65"/>
      <c r="G27" s="66"/>
    </row>
    <row r="28" spans="1:9" ht="60.75">
      <c r="A28" s="25" t="str">
        <f>A21</f>
        <v>Item</v>
      </c>
      <c r="B28" s="26" t="str">
        <f>B21</f>
        <v>Collection Description</v>
      </c>
      <c r="C28" s="26" t="s">
        <v>6</v>
      </c>
      <c r="D28" s="26" t="s">
        <v>29</v>
      </c>
      <c r="E28" s="27" t="s">
        <v>30</v>
      </c>
      <c r="F28" s="76" t="s">
        <v>1</v>
      </c>
      <c r="G28" s="77"/>
    </row>
    <row r="29" spans="1:9" ht="18.75">
      <c r="A29" s="16" t="s">
        <v>45</v>
      </c>
      <c r="B29" s="21" t="s">
        <v>5</v>
      </c>
      <c r="C29" s="16">
        <v>100</v>
      </c>
      <c r="D29" s="23">
        <v>0</v>
      </c>
      <c r="E29" s="15">
        <v>12</v>
      </c>
      <c r="F29" s="78">
        <f t="shared" ref="F29" si="1">C29*E29*D29</f>
        <v>0</v>
      </c>
      <c r="G29" s="79"/>
    </row>
    <row r="30" spans="1:9" ht="23.1" customHeight="1">
      <c r="A30" s="53" t="s">
        <v>61</v>
      </c>
      <c r="B30" s="54"/>
      <c r="C30" s="54"/>
      <c r="D30" s="54"/>
      <c r="E30" s="54"/>
      <c r="F30" s="51">
        <f>SUM(F29)</f>
        <v>0</v>
      </c>
      <c r="G30" s="52"/>
    </row>
    <row r="31" spans="1:9" ht="12" customHeight="1">
      <c r="A31" s="18"/>
      <c r="B31" s="19"/>
      <c r="C31" s="19"/>
      <c r="D31" s="19"/>
      <c r="E31" s="19"/>
      <c r="F31" s="24"/>
      <c r="G31" s="22"/>
    </row>
    <row r="32" spans="1:9" ht="23.1" customHeight="1">
      <c r="A32" s="61" t="s">
        <v>72</v>
      </c>
      <c r="B32" s="62"/>
      <c r="C32" s="62"/>
      <c r="D32" s="62"/>
      <c r="E32" s="62"/>
      <c r="F32" s="62"/>
      <c r="G32" s="63"/>
    </row>
    <row r="33" spans="1:7" ht="81">
      <c r="A33" s="25" t="s">
        <v>0</v>
      </c>
      <c r="B33" s="26" t="s">
        <v>9</v>
      </c>
      <c r="C33" s="26" t="s">
        <v>7</v>
      </c>
      <c r="D33" s="26" t="s">
        <v>8</v>
      </c>
      <c r="E33" s="27" t="s">
        <v>32</v>
      </c>
      <c r="F33" s="27" t="s">
        <v>10</v>
      </c>
      <c r="G33" s="27" t="s">
        <v>1</v>
      </c>
    </row>
    <row r="34" spans="1:7" ht="18.75">
      <c r="A34" s="16" t="s">
        <v>46</v>
      </c>
      <c r="B34" s="21" t="s">
        <v>11</v>
      </c>
      <c r="C34" s="16">
        <v>387</v>
      </c>
      <c r="D34" s="23">
        <v>0</v>
      </c>
      <c r="E34" s="23">
        <v>0</v>
      </c>
      <c r="F34" s="15">
        <v>60</v>
      </c>
      <c r="G34" s="23">
        <f>((F34*E34)+D34)*C34</f>
        <v>0</v>
      </c>
    </row>
    <row r="35" spans="1:7" ht="18.75">
      <c r="A35" s="16" t="s">
        <v>47</v>
      </c>
      <c r="B35" s="21" t="s">
        <v>13</v>
      </c>
      <c r="C35" s="16">
        <v>256</v>
      </c>
      <c r="D35" s="23">
        <v>0</v>
      </c>
      <c r="E35" s="23">
        <v>0</v>
      </c>
      <c r="F35" s="16">
        <v>60</v>
      </c>
      <c r="G35" s="23">
        <f t="shared" ref="G35:G47" si="2">((F35*E35)+D35)*C35</f>
        <v>0</v>
      </c>
    </row>
    <row r="36" spans="1:7" ht="18.75">
      <c r="A36" s="16" t="s">
        <v>48</v>
      </c>
      <c r="B36" s="21" t="s">
        <v>15</v>
      </c>
      <c r="C36" s="16">
        <v>199</v>
      </c>
      <c r="D36" s="23">
        <v>0</v>
      </c>
      <c r="E36" s="23">
        <v>0</v>
      </c>
      <c r="F36" s="16">
        <v>65</v>
      </c>
      <c r="G36" s="23">
        <f t="shared" si="2"/>
        <v>0</v>
      </c>
    </row>
    <row r="37" spans="1:7" ht="18.75">
      <c r="A37" s="16" t="s">
        <v>49</v>
      </c>
      <c r="B37" s="21" t="s">
        <v>14</v>
      </c>
      <c r="C37" s="16">
        <v>101</v>
      </c>
      <c r="D37" s="23">
        <v>0</v>
      </c>
      <c r="E37" s="23">
        <v>0</v>
      </c>
      <c r="F37" s="16">
        <v>52</v>
      </c>
      <c r="G37" s="23">
        <f t="shared" si="2"/>
        <v>0</v>
      </c>
    </row>
    <row r="38" spans="1:7" ht="18.75">
      <c r="A38" s="16" t="s">
        <v>50</v>
      </c>
      <c r="B38" s="21" t="s">
        <v>16</v>
      </c>
      <c r="C38" s="16">
        <v>178</v>
      </c>
      <c r="D38" s="23">
        <v>0</v>
      </c>
      <c r="E38" s="23">
        <v>0</v>
      </c>
      <c r="F38" s="16">
        <v>216</v>
      </c>
      <c r="G38" s="23">
        <f t="shared" si="2"/>
        <v>0</v>
      </c>
    </row>
    <row r="39" spans="1:7" ht="18.75">
      <c r="A39" s="16" t="s">
        <v>51</v>
      </c>
      <c r="B39" s="21" t="s">
        <v>17</v>
      </c>
      <c r="C39" s="16">
        <v>2</v>
      </c>
      <c r="D39" s="23">
        <v>0</v>
      </c>
      <c r="E39" s="23">
        <v>0</v>
      </c>
      <c r="F39" s="16">
        <v>208</v>
      </c>
      <c r="G39" s="23">
        <f t="shared" si="2"/>
        <v>0</v>
      </c>
    </row>
    <row r="40" spans="1:7" ht="18.75">
      <c r="A40" s="16" t="s">
        <v>52</v>
      </c>
      <c r="B40" s="21" t="s">
        <v>18</v>
      </c>
      <c r="C40" s="16">
        <v>1</v>
      </c>
      <c r="D40" s="23">
        <v>0</v>
      </c>
      <c r="E40" s="23">
        <v>0</v>
      </c>
      <c r="F40" s="16">
        <v>156</v>
      </c>
      <c r="G40" s="23">
        <f t="shared" si="2"/>
        <v>0</v>
      </c>
    </row>
    <row r="41" spans="1:7" ht="18.75">
      <c r="A41" s="16" t="s">
        <v>53</v>
      </c>
      <c r="B41" s="21" t="s">
        <v>19</v>
      </c>
      <c r="C41" s="16">
        <v>0</v>
      </c>
      <c r="D41" s="23">
        <v>0</v>
      </c>
      <c r="E41" s="23">
        <v>0</v>
      </c>
      <c r="F41" s="16">
        <v>0</v>
      </c>
      <c r="G41" s="23">
        <f t="shared" si="2"/>
        <v>0</v>
      </c>
    </row>
    <row r="42" spans="1:7" ht="18.75">
      <c r="A42" s="16" t="s">
        <v>54</v>
      </c>
      <c r="B42" s="21" t="s">
        <v>20</v>
      </c>
      <c r="C42" s="16">
        <v>6</v>
      </c>
      <c r="D42" s="23">
        <v>0</v>
      </c>
      <c r="E42" s="23">
        <v>0</v>
      </c>
      <c r="F42" s="16">
        <v>40</v>
      </c>
      <c r="G42" s="23">
        <f t="shared" si="2"/>
        <v>0</v>
      </c>
    </row>
    <row r="43" spans="1:7" ht="18.75">
      <c r="A43" s="16" t="s">
        <v>55</v>
      </c>
      <c r="B43" s="21" t="s">
        <v>21</v>
      </c>
      <c r="C43" s="16">
        <v>4</v>
      </c>
      <c r="D43" s="23">
        <v>0</v>
      </c>
      <c r="E43" s="23">
        <v>0</v>
      </c>
      <c r="F43" s="16">
        <v>52</v>
      </c>
      <c r="G43" s="23">
        <f t="shared" si="2"/>
        <v>0</v>
      </c>
    </row>
    <row r="44" spans="1:7" ht="18.75">
      <c r="A44" s="16" t="s">
        <v>56</v>
      </c>
      <c r="B44" s="21" t="s">
        <v>22</v>
      </c>
      <c r="C44" s="16">
        <v>0</v>
      </c>
      <c r="D44" s="23">
        <v>0</v>
      </c>
      <c r="E44" s="23">
        <v>0</v>
      </c>
      <c r="F44" s="16">
        <v>0</v>
      </c>
      <c r="G44" s="23">
        <f t="shared" si="2"/>
        <v>0</v>
      </c>
    </row>
    <row r="45" spans="1:7" ht="18.75">
      <c r="A45" s="16" t="s">
        <v>57</v>
      </c>
      <c r="B45" s="21" t="s">
        <v>23</v>
      </c>
      <c r="C45" s="16">
        <v>0</v>
      </c>
      <c r="D45" s="23">
        <v>0</v>
      </c>
      <c r="E45" s="23">
        <v>0</v>
      </c>
      <c r="F45" s="16">
        <v>0</v>
      </c>
      <c r="G45" s="23">
        <f t="shared" si="2"/>
        <v>0</v>
      </c>
    </row>
    <row r="46" spans="1:7" ht="18.75">
      <c r="A46" s="16" t="s">
        <v>58</v>
      </c>
      <c r="B46" s="21" t="s">
        <v>24</v>
      </c>
      <c r="C46" s="16">
        <v>3</v>
      </c>
      <c r="D46" s="23">
        <v>0</v>
      </c>
      <c r="E46" s="23">
        <v>0</v>
      </c>
      <c r="F46" s="16">
        <v>35</v>
      </c>
      <c r="G46" s="23">
        <f t="shared" si="2"/>
        <v>0</v>
      </c>
    </row>
    <row r="47" spans="1:7" ht="18.75">
      <c r="A47" s="16" t="s">
        <v>59</v>
      </c>
      <c r="B47" s="21" t="s">
        <v>25</v>
      </c>
      <c r="C47" s="16">
        <v>0</v>
      </c>
      <c r="D47" s="23">
        <v>0</v>
      </c>
      <c r="E47" s="23">
        <v>0</v>
      </c>
      <c r="F47" s="16">
        <v>0</v>
      </c>
      <c r="G47" s="23">
        <f t="shared" si="2"/>
        <v>0</v>
      </c>
    </row>
    <row r="48" spans="1:7" ht="23.1" customHeight="1">
      <c r="A48" s="55" t="s">
        <v>62</v>
      </c>
      <c r="B48" s="56"/>
      <c r="C48" s="56"/>
      <c r="D48" s="56"/>
      <c r="E48" s="56"/>
      <c r="F48" s="57"/>
      <c r="G48" s="28">
        <f>SUM(G34:G47)</f>
        <v>0</v>
      </c>
    </row>
    <row r="49" spans="1:126" s="13" customFormat="1" ht="12" customHeight="1">
      <c r="A49" s="11"/>
      <c r="B49" s="10"/>
      <c r="C49" s="11"/>
      <c r="D49" s="11"/>
      <c r="E49" s="12"/>
      <c r="F49" s="12"/>
      <c r="G49" s="30"/>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row>
    <row r="50" spans="1:126" s="13" customFormat="1" ht="30" customHeight="1">
      <c r="A50" s="58" t="s">
        <v>12</v>
      </c>
      <c r="B50" s="59"/>
      <c r="C50" s="59"/>
      <c r="D50" s="59"/>
      <c r="E50" s="59"/>
      <c r="F50" s="59"/>
      <c r="G50" s="6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row>
    <row r="51" spans="1:126" s="13" customFormat="1" ht="23.1" customHeight="1">
      <c r="A51" s="47" t="s">
        <v>73</v>
      </c>
      <c r="B51" s="47"/>
      <c r="C51" s="47"/>
      <c r="D51" s="47"/>
      <c r="E51" s="47"/>
      <c r="F51" s="49">
        <f>SUM(F25)</f>
        <v>0</v>
      </c>
      <c r="G51" s="50"/>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row>
    <row r="52" spans="1:126" s="13" customFormat="1" ht="23.1" customHeight="1">
      <c r="A52" s="47" t="s">
        <v>74</v>
      </c>
      <c r="B52" s="48"/>
      <c r="C52" s="48"/>
      <c r="D52" s="48"/>
      <c r="E52" s="48"/>
      <c r="F52" s="51">
        <f>SUM(F30)</f>
        <v>0</v>
      </c>
      <c r="G52" s="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13" customFormat="1" ht="23.1" customHeight="1">
      <c r="A53" s="47" t="s">
        <v>75</v>
      </c>
      <c r="B53" s="48"/>
      <c r="C53" s="48"/>
      <c r="D53" s="48"/>
      <c r="E53" s="48"/>
      <c r="F53" s="51">
        <f>SUM(G48)</f>
        <v>0</v>
      </c>
      <c r="G53" s="52"/>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s="13" customFormat="1" ht="30" customHeight="1">
      <c r="A54" s="72" t="s">
        <v>76</v>
      </c>
      <c r="B54" s="73"/>
      <c r="C54" s="73"/>
      <c r="D54" s="73"/>
      <c r="E54" s="73"/>
      <c r="F54" s="74">
        <f>SUM(F51:G53)</f>
        <v>0</v>
      </c>
      <c r="G54" s="75"/>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row>
  </sheetData>
  <mergeCells count="32">
    <mergeCell ref="A54:E54"/>
    <mergeCell ref="F54:G54"/>
    <mergeCell ref="A51:E51"/>
    <mergeCell ref="F51:G51"/>
    <mergeCell ref="A52:E52"/>
    <mergeCell ref="F52:G52"/>
    <mergeCell ref="A53:E53"/>
    <mergeCell ref="F53:G53"/>
    <mergeCell ref="F29:G29"/>
    <mergeCell ref="A30:E30"/>
    <mergeCell ref="F30:G30"/>
    <mergeCell ref="A32:G32"/>
    <mergeCell ref="A48:F48"/>
    <mergeCell ref="A50:G50"/>
    <mergeCell ref="F23:G23"/>
    <mergeCell ref="F24:G24"/>
    <mergeCell ref="A25:E25"/>
    <mergeCell ref="F25:G25"/>
    <mergeCell ref="A27:G27"/>
    <mergeCell ref="F28:G28"/>
    <mergeCell ref="A14:G17"/>
    <mergeCell ref="A18:G18"/>
    <mergeCell ref="A19:G19"/>
    <mergeCell ref="A20:G20"/>
    <mergeCell ref="F21:G21"/>
    <mergeCell ref="F22:G22"/>
    <mergeCell ref="B5:G8"/>
    <mergeCell ref="C9:G9"/>
    <mergeCell ref="A10:G10"/>
    <mergeCell ref="A11:G11"/>
    <mergeCell ref="A12:G12"/>
    <mergeCell ref="A13:G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8C19-2C37-43DB-861D-1FDB150B84D8}">
  <dimension ref="A5:DV21"/>
  <sheetViews>
    <sheetView workbookViewId="0">
      <selection activeCell="C23" sqref="C23"/>
    </sheetView>
  </sheetViews>
  <sheetFormatPr defaultColWidth="9.28515625" defaultRowHeight="15"/>
  <cols>
    <col min="1" max="1" width="11" style="1" customWidth="1"/>
    <col min="2" max="2" width="29.7109375" style="1" customWidth="1"/>
    <col min="3" max="3" width="22" style="1" customWidth="1"/>
    <col min="4" max="4" width="28.7109375" style="1" customWidth="1"/>
    <col min="5" max="5" width="41.42578125" style="3" customWidth="1"/>
    <col min="6" max="6" width="31.7109375" style="4" customWidth="1"/>
    <col min="7" max="7" width="29.5703125" customWidth="1"/>
    <col min="9" max="9" width="11.140625" bestFit="1" customWidth="1"/>
  </cols>
  <sheetData>
    <row r="5" spans="1:7" ht="13.15" customHeight="1">
      <c r="A5" s="8"/>
      <c r="B5" s="31" t="s">
        <v>77</v>
      </c>
      <c r="C5" s="31"/>
      <c r="D5" s="31"/>
      <c r="E5" s="31"/>
      <c r="F5" s="31"/>
      <c r="G5" s="32"/>
    </row>
    <row r="6" spans="1:7" ht="13.15" customHeight="1">
      <c r="A6" s="9"/>
      <c r="B6" s="31"/>
      <c r="C6" s="31"/>
      <c r="D6" s="31"/>
      <c r="E6" s="31"/>
      <c r="F6" s="31"/>
      <c r="G6" s="32"/>
    </row>
    <row r="7" spans="1:7" s="2" customFormat="1" ht="25.15" customHeight="1">
      <c r="A7" s="9"/>
      <c r="B7" s="31"/>
      <c r="C7" s="31"/>
      <c r="D7" s="31"/>
      <c r="E7" s="31"/>
      <c r="F7" s="31"/>
      <c r="G7" s="32"/>
    </row>
    <row r="8" spans="1:7" ht="13.15" customHeight="1">
      <c r="A8" s="9"/>
      <c r="B8" s="31"/>
      <c r="C8" s="31"/>
      <c r="D8" s="31"/>
      <c r="E8" s="31"/>
      <c r="F8" s="31"/>
      <c r="G8" s="32"/>
    </row>
    <row r="9" spans="1:7" ht="23.25">
      <c r="A9" s="9"/>
      <c r="B9" s="5"/>
      <c r="C9" s="82" t="s">
        <v>78</v>
      </c>
      <c r="D9" s="83"/>
      <c r="E9" s="83"/>
      <c r="F9" s="83"/>
      <c r="G9" s="83"/>
    </row>
    <row r="10" spans="1:7" ht="23.25">
      <c r="A10" s="9"/>
      <c r="B10" s="5"/>
      <c r="C10" s="95"/>
      <c r="D10" s="96"/>
      <c r="E10" s="96"/>
      <c r="F10" s="96"/>
      <c r="G10" s="96"/>
    </row>
    <row r="11" spans="1:7" s="99" customFormat="1" ht="20.25">
      <c r="A11" s="97" t="s">
        <v>79</v>
      </c>
      <c r="B11" s="98"/>
      <c r="C11" s="98"/>
      <c r="D11" s="98"/>
      <c r="E11" s="98"/>
      <c r="F11" s="98"/>
      <c r="G11" s="98"/>
    </row>
    <row r="12" spans="1:7" ht="20.25">
      <c r="A12" s="100"/>
      <c r="B12" s="101"/>
      <c r="C12" s="101"/>
      <c r="D12" s="101"/>
      <c r="E12" s="101"/>
      <c r="F12" s="101"/>
      <c r="G12" s="101"/>
    </row>
    <row r="13" spans="1:7" s="99" customFormat="1" ht="20.25">
      <c r="A13" s="97" t="s">
        <v>80</v>
      </c>
      <c r="B13" s="98"/>
      <c r="C13" s="98"/>
      <c r="D13" s="98"/>
      <c r="E13" s="98"/>
      <c r="F13" s="98"/>
      <c r="G13" s="98"/>
    </row>
    <row r="14" spans="1:7" ht="12.75">
      <c r="A14" s="37"/>
      <c r="B14" s="32"/>
      <c r="C14" s="32"/>
      <c r="D14" s="32"/>
      <c r="E14" s="32"/>
      <c r="F14" s="32"/>
      <c r="G14" s="32"/>
    </row>
    <row r="15" spans="1:7" s="7" customFormat="1" ht="30" customHeight="1" thickBot="1">
      <c r="A15" s="92" t="s">
        <v>81</v>
      </c>
      <c r="B15" s="93"/>
      <c r="C15" s="93"/>
      <c r="D15" s="93"/>
      <c r="E15" s="93"/>
      <c r="F15" s="93"/>
      <c r="G15" s="94"/>
    </row>
    <row r="16" spans="1:7" s="7" customFormat="1" ht="12" customHeight="1">
      <c r="A16" s="67"/>
      <c r="B16" s="68"/>
      <c r="C16" s="68"/>
      <c r="D16" s="68"/>
      <c r="E16" s="68"/>
      <c r="F16" s="68"/>
      <c r="G16" s="32"/>
    </row>
    <row r="17" spans="1:126" ht="50.1" customHeight="1">
      <c r="A17" s="53" t="s">
        <v>82</v>
      </c>
      <c r="B17" s="54"/>
      <c r="C17" s="54"/>
      <c r="D17" s="54"/>
      <c r="E17" s="54"/>
      <c r="F17" s="102">
        <v>0</v>
      </c>
      <c r="G17" s="103"/>
    </row>
    <row r="18" spans="1:126" ht="12" customHeight="1">
      <c r="A18" s="18"/>
      <c r="B18" s="19"/>
      <c r="C18" s="19"/>
      <c r="D18" s="19"/>
      <c r="E18" s="19"/>
      <c r="F18" s="20"/>
      <c r="G18" s="22"/>
    </row>
    <row r="19" spans="1:126" ht="50.1" customHeight="1">
      <c r="A19" s="53" t="s">
        <v>83</v>
      </c>
      <c r="B19" s="54"/>
      <c r="C19" s="54"/>
      <c r="D19" s="54"/>
      <c r="E19" s="54"/>
      <c r="F19" s="104">
        <v>0</v>
      </c>
      <c r="G19" s="105"/>
    </row>
    <row r="20" spans="1:126" ht="12" customHeight="1">
      <c r="A20" s="18"/>
      <c r="B20" s="19"/>
      <c r="C20" s="19"/>
      <c r="D20" s="19"/>
      <c r="E20" s="19"/>
      <c r="F20" s="24" t="s">
        <v>84</v>
      </c>
      <c r="G20" s="22"/>
    </row>
    <row r="21" spans="1:126" s="13" customFormat="1" ht="50.1" customHeight="1">
      <c r="A21" s="72" t="s">
        <v>85</v>
      </c>
      <c r="B21" s="73"/>
      <c r="C21" s="73"/>
      <c r="D21" s="73"/>
      <c r="E21" s="73"/>
      <c r="F21" s="106">
        <f>SUM(F19,F17)</f>
        <v>0</v>
      </c>
      <c r="G21" s="107"/>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sheetData>
  <mergeCells count="13">
    <mergeCell ref="A16:G16"/>
    <mergeCell ref="A17:E17"/>
    <mergeCell ref="F17:G17"/>
    <mergeCell ref="A19:E19"/>
    <mergeCell ref="F19:G19"/>
    <mergeCell ref="A21:E21"/>
    <mergeCell ref="F21:G21"/>
    <mergeCell ref="B5:G8"/>
    <mergeCell ref="C9:G9"/>
    <mergeCell ref="A11:G11"/>
    <mergeCell ref="A13:G13"/>
    <mergeCell ref="A14:G14"/>
    <mergeCell ref="A15:G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593ED0-7D92-486C-BF66-7F5DFFB8C010}"/>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58A5B670-78D3-4249-AB95-52CAE9CA4ECC}">
  <ds:schemaRefs>
    <ds:schemaRef ds:uri="d5ad96e6-46eb-43fa-b309-22506ea389e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Service Area 1 Details</vt:lpstr>
      <vt:lpstr>Service Area 2 Details</vt:lpstr>
      <vt:lpstr>Summary Total Price Proposal</vt:lpstr>
      <vt:lpstr>'Service Area 1 Details'!Print_Area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Boehs, Brian</cp:lastModifiedBy>
  <cp:lastPrinted>2023-03-16T11:31:05Z</cp:lastPrinted>
  <dcterms:created xsi:type="dcterms:W3CDTF">1998-06-09T19:27:04Z</dcterms:created>
  <dcterms:modified xsi:type="dcterms:W3CDTF">2023-03-22T12:25:09Z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