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urement Management\WORKAREA\DAVID\BID\B200119DWJ - Matlacha Fishing Pier Replacement\6 - Addendum\"/>
    </mc:Choice>
  </mc:AlternateContent>
  <bookViews>
    <workbookView xWindow="28680" yWindow="-120" windowWidth="29040" windowHeight="15840" tabRatio="601"/>
  </bookViews>
  <sheets>
    <sheet name="100% Estimate" sheetId="4" r:id="rId1"/>
  </sheets>
  <definedNames>
    <definedName name="_xlnm.Print_Area" localSheetId="0">'100% Estimate'!$A$1:$F$63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4" l="1"/>
  <c r="F46" i="4" s="1"/>
  <c r="F33" i="4" l="1"/>
  <c r="F57" i="4" l="1"/>
  <c r="F58" i="4" s="1"/>
  <c r="F51" i="4" l="1"/>
  <c r="F52" i="4" s="1"/>
  <c r="F19" i="4"/>
  <c r="F27" i="4" l="1"/>
  <c r="F39" i="4" l="1"/>
  <c r="F36" i="4"/>
  <c r="F31" i="4"/>
  <c r="F22" i="4" l="1"/>
  <c r="F23" i="4" l="1"/>
  <c r="F25" i="4"/>
  <c r="F26" i="4"/>
  <c r="F28" i="4"/>
  <c r="F29" i="4"/>
  <c r="F30" i="4"/>
  <c r="F32" i="4"/>
  <c r="F34" i="4"/>
  <c r="F20" i="4"/>
  <c r="F21" i="4"/>
  <c r="F24" i="4"/>
  <c r="F35" i="4"/>
  <c r="F37" i="4"/>
  <c r="F38" i="4"/>
  <c r="F40" i="4" l="1"/>
  <c r="F60" i="4" s="1"/>
</calcChain>
</file>

<file path=xl/sharedStrings.xml><?xml version="1.0" encoding="utf-8"?>
<sst xmlns="http://schemas.openxmlformats.org/spreadsheetml/2006/main" count="119" uniqueCount="83">
  <si>
    <t>LS</t>
  </si>
  <si>
    <t>EA</t>
  </si>
  <si>
    <t>CY</t>
  </si>
  <si>
    <t>LF</t>
  </si>
  <si>
    <t>COMPANY NAME:</t>
  </si>
  <si>
    <t>SOLICITATION:</t>
  </si>
  <si>
    <t>Item</t>
  </si>
  <si>
    <t>Description</t>
  </si>
  <si>
    <t>Unit</t>
  </si>
  <si>
    <t>Quantity</t>
  </si>
  <si>
    <t>Unit Price</t>
  </si>
  <si>
    <t>Extension</t>
  </si>
  <si>
    <t>Having carefully examined the Contract Documents, Contractor proposes to furnish the following which meeting these specifications.</t>
  </si>
  <si>
    <t>101-1</t>
  </si>
  <si>
    <t>104-11</t>
  </si>
  <si>
    <t>104-12</t>
  </si>
  <si>
    <t>515-1-2</t>
  </si>
  <si>
    <t>PROJECT TOTAL</t>
  </si>
  <si>
    <t>**Quantities are not guaranteed.  Final payment will be based on actual quantities.</t>
  </si>
  <si>
    <t>(Use Words to Write Total)</t>
  </si>
  <si>
    <r>
      <t xml:space="preserve">Matlacha Fishing Pier Replacement
</t>
    </r>
    <r>
      <rPr>
        <b/>
        <i/>
        <sz val="18"/>
        <color rgb="FFFF0000"/>
        <rFont val="Arial"/>
        <family val="2"/>
      </rPr>
      <t>BASE BID</t>
    </r>
  </si>
  <si>
    <t>Pier Replacement</t>
  </si>
  <si>
    <t>110-82</t>
  </si>
  <si>
    <t>400-0-11</t>
  </si>
  <si>
    <t>400-4-5</t>
  </si>
  <si>
    <t>415-1-5</t>
  </si>
  <si>
    <t>455-34-2</t>
  </si>
  <si>
    <t>470-1A</t>
  </si>
  <si>
    <t>470-1B</t>
  </si>
  <si>
    <t>470-1C</t>
  </si>
  <si>
    <t>519-78</t>
  </si>
  <si>
    <t>1050-31-102</t>
  </si>
  <si>
    <t>1050-31-202</t>
  </si>
  <si>
    <t>999-01</t>
  </si>
  <si>
    <t>999-02</t>
  </si>
  <si>
    <t>999-03</t>
  </si>
  <si>
    <t>999-04</t>
  </si>
  <si>
    <t>999-05</t>
  </si>
  <si>
    <t>999-06</t>
  </si>
  <si>
    <t>BOND AND INSURANCE</t>
  </si>
  <si>
    <t>MOBILIZATION/DEMOBILIZATION</t>
  </si>
  <si>
    <t>FLOATING TURBIDITY BARRIER</t>
  </si>
  <si>
    <t>STAKED TURBIDITY BARRIER</t>
  </si>
  <si>
    <t>REMOVE &amp; DISPOSE OF STRUCTURAL TIMBER PIER AND PILES</t>
  </si>
  <si>
    <t>CONCRETE CLASS NS, GRAVITY WALL</t>
  </si>
  <si>
    <t>CONCRETE CLASS IV, BRIDGE SUBSTRUCTURE</t>
  </si>
  <si>
    <t>REINF STEEL- SUBSTRUCTURE</t>
  </si>
  <si>
    <t>PRESTRESSED CONCRETE PILING, 14" SQ</t>
  </si>
  <si>
    <t>TREATED TIMBER, STRUCTURAL (BLOCKING)</t>
  </si>
  <si>
    <t>TREATED TIMBER, STRUCTURAL (STRINGERS)</t>
  </si>
  <si>
    <t>TANDECK</t>
  </si>
  <si>
    <t>PIPE HANDRAIL SYSTEM - GUIDERAIL, ALUMINUM</t>
  </si>
  <si>
    <t>BOLLARDS</t>
  </si>
  <si>
    <t>UTILITY PIPE- PVC, F&amp;I 2"</t>
  </si>
  <si>
    <t>LIGHTING</t>
  </si>
  <si>
    <t>FISH CLEANING STATION</t>
  </si>
  <si>
    <t>BENCHES</t>
  </si>
  <si>
    <t>TRASH RECEPTACLES</t>
  </si>
  <si>
    <t>ROD HOLDER</t>
  </si>
  <si>
    <t>SIGNAGE</t>
  </si>
  <si>
    <t>LB</t>
  </si>
  <si>
    <t>MB</t>
  </si>
  <si>
    <t>Pier Replacement Subtotal</t>
  </si>
  <si>
    <t>Section 000A Bid Alternate - Concrete Piling</t>
  </si>
  <si>
    <t>455-34-1</t>
  </si>
  <si>
    <t>PRESTRESSED CONCRETE PILING, 12" SQ</t>
  </si>
  <si>
    <t>455-99-99</t>
  </si>
  <si>
    <t>FRP PILING, 12" x 3/8", REINFORCED AND GROUTED</t>
  </si>
  <si>
    <t xml:space="preserve">UPDATED - B200119DWJ - Matlacha Fishing Pier Replacement </t>
  </si>
  <si>
    <t>Section 000B Bid Alternate - Concrete Piling</t>
  </si>
  <si>
    <t>UTILITY PIPE- PVC, F&amp;I 2" WITH (1) STAINLESS STEEL BALL VALVE</t>
  </si>
  <si>
    <r>
      <t xml:space="preserve">Matlacha Fishing Pier Replacement
</t>
    </r>
    <r>
      <rPr>
        <b/>
        <i/>
        <sz val="18"/>
        <color rgb="FFFF0000"/>
        <rFont val="Arial"/>
        <family val="2"/>
      </rPr>
      <t>ALTERNATE OPTION A</t>
    </r>
  </si>
  <si>
    <r>
      <rPr>
        <b/>
        <sz val="16"/>
        <rFont val="Arial"/>
        <family val="2"/>
      </rPr>
      <t xml:space="preserve">ALTERNATE INSTRUCTIONS:  Contractor is to complete EITHER Alternate Option "A", Alternate Option "B", or Alternate Option "C".  </t>
    </r>
    <r>
      <rPr>
        <b/>
        <sz val="18"/>
        <rFont val="Arial"/>
        <family val="2"/>
      </rPr>
      <t xml:space="preserve">
</t>
    </r>
    <r>
      <rPr>
        <b/>
        <sz val="16"/>
        <rFont val="Arial"/>
        <family val="2"/>
      </rPr>
      <t>Do NOT provide pricing for more than one Alternate Option.</t>
    </r>
  </si>
  <si>
    <r>
      <t xml:space="preserve">Matlacha Fishing Pier Replacement
</t>
    </r>
    <r>
      <rPr>
        <b/>
        <i/>
        <sz val="18"/>
        <color rgb="FFFF0000"/>
        <rFont val="Arial"/>
        <family val="2"/>
      </rPr>
      <t>ALTERNATE OPTION B</t>
    </r>
  </si>
  <si>
    <r>
      <t xml:space="preserve">Matlacha Fishing Pier Replacement
</t>
    </r>
    <r>
      <rPr>
        <b/>
        <i/>
        <sz val="18"/>
        <color rgb="FFFF0000"/>
        <rFont val="Arial"/>
        <family val="2"/>
      </rPr>
      <t>ALTERNATE OPTION C</t>
    </r>
  </si>
  <si>
    <t>Section 000C Bid Alternate - Fiber Reinforced Polymer (FRP)</t>
  </si>
  <si>
    <t>PROJECT TOTAL BID</t>
  </si>
  <si>
    <t>ALTERNATE OPTION 01 SUBTOTAL</t>
  </si>
  <si>
    <t>ALTERNATE OPTION 02 SUBTOTAL</t>
  </si>
  <si>
    <t>ALTERNATE OPTION 03 SUBTOTAL</t>
  </si>
  <si>
    <t>PROJECT TOTAL BID:</t>
  </si>
  <si>
    <r>
      <rPr>
        <b/>
        <sz val="11"/>
        <rFont val="Arial"/>
        <family val="2"/>
      </rPr>
      <t>PRICING</t>
    </r>
    <r>
      <rPr>
        <sz val="11"/>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1"/>
        <color rgb="FFFF0000"/>
        <rFont val="Arial"/>
        <family val="2"/>
      </rPr>
      <t>REMINDER
Contractors shall bid ALL line items of the Base Bid and MUST bid on ONE Alternate Option.  Failure to bid all Base Bid line items and ONE Alternate Option will deem Contractor Non-Responsive and therefore ineligible for award.  
Contractor shall only bid ONE Alternate Option and such shall be chosen at the discretion of the Contractor.  Should Contractor provide pricing for more than one Alternate Option, Contractor shall be deemed Non-Responsive and therefore ineligible for award.</t>
    </r>
    <r>
      <rPr>
        <sz val="11"/>
        <rFont val="Arial"/>
        <family val="2"/>
      </rPr>
      <t xml:space="preserve">
</t>
    </r>
    <r>
      <rPr>
        <b/>
        <sz val="11"/>
        <rFont val="Arial"/>
        <family val="2"/>
      </rPr>
      <t xml:space="preserve">
PLEASE ENSURE you have provided a printed copy of the Bid Schedule with your hard copy submission packages and provided the excel version with your digital submission package.</t>
    </r>
  </si>
  <si>
    <r>
      <t xml:space="preserve">Lee County Procurement Management
</t>
    </r>
    <r>
      <rPr>
        <b/>
        <u/>
        <sz val="18"/>
        <rFont val="Arial"/>
        <family val="2"/>
      </rPr>
      <t xml:space="preserve">PROPOSAL FORM
</t>
    </r>
    <r>
      <rPr>
        <b/>
        <u/>
        <sz val="18"/>
        <color rgb="FFFF0000"/>
        <rFont val="Arial"/>
        <family val="2"/>
      </rPr>
      <t>ADDENDUM 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</si>
</sst>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3">
    <font>
      <sz val="10"/>
      <name val="Arial"/>
    </font>
    <font>
      <sz val="11"/>
      <color theme="1"/>
      <name val="Calibri"/>
      <family val="2"/>
      <scheme val="minor"/>
    </font>
    <font>
      <sz val="10"/>
      <name val="Arial"/>
      <family val="2"/>
    </font>
    <font>
      <sz val="12"/>
      <name val="Arial"/>
      <family val="2"/>
    </font>
    <font>
      <b/>
      <sz val="12"/>
      <name val="Arial"/>
      <family val="2"/>
    </font>
    <font>
      <sz val="10"/>
      <name val="Arial"/>
      <family val="2"/>
    </font>
    <font>
      <b/>
      <sz val="10"/>
      <name val="Arial"/>
      <family val="2"/>
    </font>
    <font>
      <sz val="16"/>
      <name val="Arial"/>
      <family val="2"/>
    </font>
    <font>
      <sz val="18"/>
      <name val="Arial"/>
      <family val="2"/>
    </font>
    <font>
      <b/>
      <u/>
      <sz val="18"/>
      <name val="Arial"/>
      <family val="2"/>
    </font>
    <font>
      <b/>
      <sz val="9"/>
      <name val="Arial"/>
      <family val="2"/>
    </font>
    <font>
      <sz val="9"/>
      <name val="Arial"/>
      <family val="2"/>
    </font>
    <font>
      <sz val="14"/>
      <name val="FDOT"/>
    </font>
    <font>
      <b/>
      <sz val="16"/>
      <name val="Arial"/>
      <family val="2"/>
    </font>
    <font>
      <b/>
      <sz val="14"/>
      <name val="Arial"/>
      <family val="2"/>
    </font>
    <font>
      <b/>
      <i/>
      <sz val="14"/>
      <color theme="3" tint="0.39997558519241921"/>
      <name val="Arial"/>
      <family val="2"/>
    </font>
    <font>
      <b/>
      <i/>
      <sz val="20"/>
      <color theme="0"/>
      <name val="Arial"/>
      <family val="2"/>
    </font>
    <font>
      <b/>
      <i/>
      <sz val="18"/>
      <color rgb="FF000000"/>
      <name val="Arial"/>
      <family val="2"/>
    </font>
    <font>
      <b/>
      <i/>
      <sz val="18"/>
      <color rgb="FFFF0000"/>
      <name val="Arial"/>
      <family val="2"/>
    </font>
    <font>
      <sz val="11"/>
      <name val="Arial"/>
      <family val="2"/>
    </font>
    <font>
      <b/>
      <sz val="11"/>
      <name val="Arial"/>
      <family val="2"/>
    </font>
    <font>
      <b/>
      <i/>
      <sz val="14"/>
      <color rgb="FF0070C0"/>
      <name val="Arial"/>
      <family val="2"/>
    </font>
    <font>
      <sz val="14"/>
      <color rgb="FF0070C0"/>
      <name val="Arial"/>
      <family val="2"/>
    </font>
    <font>
      <u/>
      <sz val="10"/>
      <color theme="10"/>
      <name val="Arial"/>
      <family val="2"/>
    </font>
    <font>
      <sz val="12"/>
      <name val="Calibri"/>
      <family val="2"/>
      <scheme val="minor"/>
    </font>
    <font>
      <sz val="12"/>
      <color theme="1"/>
      <name val="Calibri"/>
      <family val="2"/>
      <scheme val="minor"/>
    </font>
    <font>
      <sz val="12"/>
      <color indexed="8"/>
      <name val="Calibri"/>
      <family val="2"/>
      <scheme val="minor"/>
    </font>
    <font>
      <sz val="10"/>
      <color theme="1"/>
      <name val="Arial"/>
      <family val="2"/>
    </font>
    <font>
      <b/>
      <u/>
      <sz val="18"/>
      <color rgb="FFFF0000"/>
      <name val="Arial"/>
      <family val="2"/>
    </font>
    <font>
      <b/>
      <sz val="11"/>
      <color rgb="FFFF0000"/>
      <name val="Arial"/>
      <family val="2"/>
    </font>
    <font>
      <b/>
      <sz val="18"/>
      <name val="Arial"/>
      <family val="2"/>
    </font>
    <font>
      <sz val="18"/>
      <name val="FDOT"/>
    </font>
    <font>
      <b/>
      <sz val="14"/>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xf numFmtId="44" fontId="2" fillId="0" borderId="0" applyFont="0" applyFill="0" applyBorder="0" applyAlignment="0" applyProtection="0"/>
    <xf numFmtId="0" fontId="5" fillId="0" borderId="0"/>
    <xf numFmtId="0" fontId="5" fillId="0" borderId="0"/>
    <xf numFmtId="0" fontId="1" fillId="0" borderId="0"/>
    <xf numFmtId="0" fontId="23" fillId="0" borderId="0" applyNumberFormat="0" applyFill="0" applyBorder="0" applyAlignment="0" applyProtection="0"/>
  </cellStyleXfs>
  <cellXfs count="87">
    <xf numFmtId="0" fontId="0" fillId="0" borderId="0" xfId="0"/>
    <xf numFmtId="0" fontId="0" fillId="0" borderId="0" xfId="0" applyFill="1" applyAlignment="1">
      <alignment vertical="center"/>
    </xf>
    <xf numFmtId="44" fontId="0" fillId="0" borderId="0" xfId="0" applyNumberFormat="1" applyFill="1" applyBorder="1" applyAlignment="1">
      <alignment horizontal="center" vertical="center"/>
    </xf>
    <xf numFmtId="44" fontId="0" fillId="0" borderId="6" xfId="0" applyNumberFormat="1" applyFill="1" applyBorder="1" applyAlignment="1">
      <alignment horizontal="center" vertical="center"/>
    </xf>
    <xf numFmtId="44" fontId="12" fillId="0" borderId="1" xfId="0" applyNumberFormat="1" applyFont="1" applyFill="1" applyBorder="1" applyAlignment="1">
      <alignment horizontal="right" vertical="center"/>
    </xf>
    <xf numFmtId="0" fontId="3" fillId="0" borderId="0" xfId="0" applyFont="1" applyFill="1" applyBorder="1" applyAlignment="1">
      <alignment vertical="center"/>
    </xf>
    <xf numFmtId="0" fontId="7" fillId="0" borderId="0" xfId="0" applyFont="1" applyBorder="1" applyAlignment="1">
      <alignment horizontal="center" vertical="center" wrapText="1"/>
    </xf>
    <xf numFmtId="44" fontId="7" fillId="0" borderId="0" xfId="0" applyNumberFormat="1"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5" fillId="0" borderId="6" xfId="0" applyFont="1" applyBorder="1" applyAlignment="1">
      <alignment vertical="center"/>
    </xf>
    <xf numFmtId="0" fontId="0" fillId="0" borderId="6" xfId="0" applyBorder="1" applyAlignment="1">
      <alignment vertical="center"/>
    </xf>
    <xf numFmtId="0" fontId="0" fillId="0" borderId="6" xfId="0" applyBorder="1" applyAlignment="1">
      <alignment horizontal="center" vertical="center"/>
    </xf>
    <xf numFmtId="44" fontId="12" fillId="0" borderId="1" xfId="1" applyFont="1" applyFill="1" applyBorder="1" applyAlignment="1">
      <alignment horizontal="right"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44" fontId="14" fillId="2" borderId="11" xfId="0" applyNumberFormat="1" applyFont="1" applyFill="1" applyBorder="1" applyAlignment="1">
      <alignment horizontal="center" vertical="center"/>
    </xf>
    <xf numFmtId="44" fontId="12" fillId="3" borderId="1" xfId="0" applyNumberFormat="1" applyFont="1" applyFill="1" applyBorder="1" applyAlignment="1">
      <alignment horizontal="right" vertical="center"/>
    </xf>
    <xf numFmtId="0" fontId="5" fillId="5" borderId="1" xfId="0" applyFont="1" applyFill="1" applyBorder="1" applyAlignment="1">
      <alignment horizontal="center" vertical="center" wrapText="1"/>
    </xf>
    <xf numFmtId="0" fontId="5" fillId="5" borderId="1" xfId="0" applyFont="1" applyFill="1" applyBorder="1" applyAlignment="1">
      <alignment vertical="center" wrapText="1"/>
    </xf>
    <xf numFmtId="164" fontId="5" fillId="5" borderId="1" xfId="0" applyNumberFormat="1" applyFont="1" applyFill="1" applyBorder="1" applyAlignment="1">
      <alignment horizontal="center" vertical="center" wrapText="1"/>
    </xf>
    <xf numFmtId="0" fontId="0" fillId="0" borderId="0" xfId="0" applyFill="1"/>
    <xf numFmtId="0" fontId="0" fillId="0" borderId="0" xfId="0" applyFill="1" applyBorder="1"/>
    <xf numFmtId="0" fontId="0" fillId="0" borderId="3" xfId="0" applyBorder="1"/>
    <xf numFmtId="0" fontId="15" fillId="4" borderId="3" xfId="0" applyFont="1" applyFill="1" applyBorder="1" applyAlignment="1">
      <alignment horizontal="left" vertical="center"/>
    </xf>
    <xf numFmtId="0" fontId="15" fillId="4" borderId="10" xfId="0" applyFont="1" applyFill="1" applyBorder="1" applyAlignment="1">
      <alignment horizontal="left" vertical="center"/>
    </xf>
    <xf numFmtId="0" fontId="15" fillId="4" borderId="2" xfId="0" applyFont="1" applyFill="1" applyBorder="1" applyAlignment="1">
      <alignment horizontal="left" vertical="center"/>
    </xf>
    <xf numFmtId="0" fontId="24" fillId="0" borderId="1" xfId="5" applyFont="1" applyBorder="1" applyAlignment="1">
      <alignment horizontal="center"/>
    </xf>
    <xf numFmtId="0" fontId="25" fillId="0" borderId="1" xfId="0" applyFont="1" applyBorder="1" applyAlignment="1">
      <alignment horizontal="center"/>
    </xf>
    <xf numFmtId="0" fontId="25" fillId="0" borderId="1" xfId="0" applyFont="1" applyBorder="1" applyAlignment="1">
      <alignment vertical="center"/>
    </xf>
    <xf numFmtId="0" fontId="25" fillId="0" borderId="1" xfId="0" applyFont="1" applyBorder="1" applyAlignment="1">
      <alignment horizontal="left" vertical="center"/>
    </xf>
    <xf numFmtId="0" fontId="25" fillId="0" borderId="1" xfId="0" applyFont="1" applyBorder="1"/>
    <xf numFmtId="0" fontId="24" fillId="0" borderId="1" xfId="0" applyFont="1" applyBorder="1" applyAlignment="1">
      <alignment horizontal="left" vertical="center"/>
    </xf>
    <xf numFmtId="0" fontId="25" fillId="0" borderId="1" xfId="0" applyFont="1" applyBorder="1" applyAlignment="1">
      <alignment horizontal="center" vertical="center"/>
    </xf>
    <xf numFmtId="1" fontId="26" fillId="0" borderId="1" xfId="0" applyNumberFormat="1" applyFont="1" applyBorder="1" applyAlignment="1">
      <alignment horizontal="center" vertical="center"/>
    </xf>
    <xf numFmtId="1" fontId="25" fillId="0" borderId="1" xfId="0" applyNumberFormat="1" applyFont="1" applyBorder="1" applyAlignment="1">
      <alignment horizontal="center" vertical="center"/>
    </xf>
    <xf numFmtId="0" fontId="25" fillId="0" borderId="1" xfId="0" applyFont="1" applyFill="1" applyBorder="1" applyAlignment="1">
      <alignment horizontal="center"/>
    </xf>
    <xf numFmtId="0" fontId="0" fillId="5" borderId="0" xfId="0" applyFill="1" applyBorder="1" applyAlignment="1">
      <alignment horizontal="right" vertical="center"/>
    </xf>
    <xf numFmtId="0" fontId="11" fillId="0" borderId="13" xfId="0" applyFont="1" applyBorder="1" applyAlignment="1">
      <alignment horizontal="left" vertical="center" wrapText="1"/>
    </xf>
    <xf numFmtId="0" fontId="0" fillId="3" borderId="4" xfId="0" applyFill="1" applyBorder="1" applyAlignment="1">
      <alignment horizontal="right" vertical="center"/>
    </xf>
    <xf numFmtId="49" fontId="4" fillId="3" borderId="1" xfId="0" applyNumberFormat="1" applyFont="1" applyFill="1" applyBorder="1" applyAlignment="1">
      <alignment horizontal="right" vertical="center"/>
    </xf>
    <xf numFmtId="0" fontId="0" fillId="3" borderId="1" xfId="0" applyFill="1" applyBorder="1" applyAlignment="1">
      <alignment horizontal="right" vertical="center"/>
    </xf>
    <xf numFmtId="0" fontId="16" fillId="6" borderId="1" xfId="0" applyFont="1" applyFill="1" applyBorder="1" applyAlignment="1">
      <alignment horizontal="left" vertical="center" wrapText="1"/>
    </xf>
    <xf numFmtId="0" fontId="17" fillId="7"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xf>
    <xf numFmtId="0" fontId="8" fillId="0" borderId="0" xfId="0" applyFont="1" applyBorder="1" applyAlignment="1">
      <alignment horizontal="center" vertical="center" wrapText="1"/>
    </xf>
    <xf numFmtId="0" fontId="6" fillId="0" borderId="0" xfId="0" applyFont="1" applyFill="1" applyBorder="1" applyAlignment="1">
      <alignment horizontal="left" vertical="center"/>
    </xf>
    <xf numFmtId="0" fontId="10" fillId="0" borderId="0" xfId="0" applyFont="1" applyBorder="1" applyAlignment="1">
      <alignment horizontal="left" vertical="center"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9" fillId="0" borderId="7" xfId="0" applyFont="1" applyBorder="1" applyAlignment="1">
      <alignment horizontal="left" vertical="top" wrapText="1"/>
    </xf>
    <xf numFmtId="0" fontId="21" fillId="4" borderId="1" xfId="0" applyFont="1" applyFill="1" applyBorder="1" applyAlignment="1">
      <alignment horizontal="left" vertical="center"/>
    </xf>
    <xf numFmtId="0" fontId="22" fillId="4" borderId="1" xfId="0" applyFont="1" applyFill="1" applyBorder="1" applyAlignment="1">
      <alignment horizontal="left" vertical="center"/>
    </xf>
    <xf numFmtId="0" fontId="8" fillId="8" borderId="10" xfId="0" applyFont="1" applyFill="1" applyBorder="1" applyAlignment="1">
      <alignment horizontal="center" vertical="center"/>
    </xf>
    <xf numFmtId="0" fontId="8" fillId="8" borderId="2" xfId="0" applyFont="1" applyFill="1" applyBorder="1" applyAlignment="1">
      <alignment horizontal="center" vertical="center"/>
    </xf>
    <xf numFmtId="0" fontId="30" fillId="8" borderId="3" xfId="0" applyFont="1" applyFill="1" applyBorder="1" applyAlignment="1">
      <alignment horizontal="center" vertical="center" wrapText="1"/>
    </xf>
    <xf numFmtId="0" fontId="8" fillId="9" borderId="8" xfId="0" applyFont="1" applyFill="1" applyBorder="1" applyAlignment="1">
      <alignment horizontal="right" vertical="center"/>
    </xf>
    <xf numFmtId="0" fontId="8" fillId="9" borderId="9" xfId="0" applyFont="1" applyFill="1" applyBorder="1" applyAlignment="1">
      <alignment horizontal="right" vertical="center"/>
    </xf>
    <xf numFmtId="0" fontId="32" fillId="0" borderId="5" xfId="0" applyFont="1" applyBorder="1"/>
    <xf numFmtId="0" fontId="32" fillId="0" borderId="6" xfId="0" applyFont="1" applyBorder="1"/>
    <xf numFmtId="0" fontId="32" fillId="0" borderId="7" xfId="0" applyFont="1" applyBorder="1"/>
    <xf numFmtId="0" fontId="27" fillId="0" borderId="10" xfId="0" applyFont="1" applyBorder="1" applyAlignment="1">
      <alignment horizontal="center" vertical="top"/>
    </xf>
    <xf numFmtId="0" fontId="27" fillId="0" borderId="2" xfId="0" applyFont="1" applyBorder="1" applyAlignment="1">
      <alignment horizontal="center" vertical="top"/>
    </xf>
    <xf numFmtId="0" fontId="0" fillId="0" borderId="16" xfId="0" applyBorder="1" applyAlignment="1">
      <alignment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14" xfId="0" applyBorder="1" applyAlignment="1">
      <alignment vertical="center"/>
    </xf>
    <xf numFmtId="0" fontId="8" fillId="0" borderId="15" xfId="0" applyFont="1" applyBorder="1" applyAlignment="1">
      <alignment horizontal="center" vertical="center" wrapText="1"/>
    </xf>
    <xf numFmtId="44" fontId="5" fillId="0" borderId="15" xfId="0" applyNumberFormat="1" applyFont="1" applyBorder="1" applyAlignment="1">
      <alignment horizontal="center" vertical="center" wrapText="1"/>
    </xf>
    <xf numFmtId="44" fontId="5" fillId="0" borderId="15" xfId="0" applyNumberFormat="1" applyFont="1" applyFill="1" applyBorder="1" applyAlignment="1">
      <alignment horizontal="center" vertical="center"/>
    </xf>
    <xf numFmtId="0" fontId="6" fillId="0" borderId="14" xfId="0" applyFont="1" applyBorder="1" applyAlignment="1">
      <alignment vertical="center"/>
    </xf>
    <xf numFmtId="44" fontId="5" fillId="0" borderId="7" xfId="0" applyNumberFormat="1" applyFont="1" applyFill="1" applyBorder="1" applyAlignment="1">
      <alignment horizontal="center" vertical="center"/>
    </xf>
    <xf numFmtId="0" fontId="6" fillId="0" borderId="15" xfId="0" applyFont="1" applyFill="1" applyBorder="1" applyAlignment="1">
      <alignment horizontal="left" vertical="center"/>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9" fillId="0" borderId="0" xfId="0" applyFont="1" applyBorder="1" applyAlignment="1">
      <alignment horizontal="left" vertical="top" wrapText="1"/>
    </xf>
    <xf numFmtId="49" fontId="4" fillId="3" borderId="19" xfId="0" applyNumberFormat="1" applyFont="1" applyFill="1" applyBorder="1" applyAlignment="1">
      <alignment horizontal="right" vertical="center"/>
    </xf>
    <xf numFmtId="44" fontId="12" fillId="3" borderId="20" xfId="0" applyNumberFormat="1" applyFont="1" applyFill="1" applyBorder="1" applyAlignment="1">
      <alignment horizontal="right" vertical="center"/>
    </xf>
    <xf numFmtId="49" fontId="4" fillId="5" borderId="14" xfId="0" applyNumberFormat="1" applyFont="1" applyFill="1" applyBorder="1" applyAlignment="1">
      <alignment horizontal="right" vertical="center"/>
    </xf>
    <xf numFmtId="44" fontId="12" fillId="5" borderId="15" xfId="0" applyNumberFormat="1" applyFont="1" applyFill="1" applyBorder="1" applyAlignment="1">
      <alignment horizontal="right" vertical="center"/>
    </xf>
    <xf numFmtId="49" fontId="30" fillId="9" borderId="21" xfId="0" applyNumberFormat="1" applyFont="1" applyFill="1" applyBorder="1" applyAlignment="1">
      <alignment horizontal="right" vertical="center"/>
    </xf>
    <xf numFmtId="44" fontId="31" fillId="9" borderId="20" xfId="0" applyNumberFormat="1" applyFont="1" applyFill="1" applyBorder="1" applyAlignment="1">
      <alignment horizontal="right" vertical="center"/>
    </xf>
    <xf numFmtId="0" fontId="3" fillId="0" borderId="14" xfId="0" applyFont="1" applyFill="1" applyBorder="1" applyAlignment="1">
      <alignment vertical="center"/>
    </xf>
    <xf numFmtId="44" fontId="3" fillId="0" borderId="0" xfId="0" applyNumberFormat="1" applyFont="1" applyFill="1" applyBorder="1" applyAlignment="1">
      <alignment vertical="center"/>
    </xf>
    <xf numFmtId="44" fontId="3" fillId="0" borderId="15" xfId="0" applyNumberFormat="1" applyFont="1" applyFill="1" applyBorder="1" applyAlignment="1">
      <alignment horizontal="left" vertical="center"/>
    </xf>
  </cellXfs>
  <cellStyles count="6">
    <cellStyle name="Currency" xfId="1" builtinId="4"/>
    <cellStyle name="Hyperlink" xfId="5" builtinId="8"/>
    <cellStyle name="Normal" xfId="0" builtinId="0"/>
    <cellStyle name="Normal 2" xfId="2"/>
    <cellStyle name="Normal 2 3" xfId="3"/>
    <cellStyle name="Normal 2 4" xfId="4"/>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2078566</xdr:colOff>
      <xdr:row>4</xdr:row>
      <xdr:rowOff>248708</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185"/>
  <sheetViews>
    <sheetView tabSelected="1" zoomScale="72" zoomScaleNormal="72" zoomScaleSheetLayoutView="75" workbookViewId="0">
      <selection activeCell="A12" sqref="A12:F15"/>
    </sheetView>
  </sheetViews>
  <sheetFormatPr defaultColWidth="9.140625" defaultRowHeight="15"/>
  <cols>
    <col min="1" max="1" width="17.28515625" style="84" customWidth="1"/>
    <col min="2" max="2" width="114.5703125" style="5" bestFit="1" customWidth="1"/>
    <col min="3" max="3" width="9.28515625" style="5" bestFit="1" customWidth="1"/>
    <col min="4" max="4" width="17" style="5" bestFit="1" customWidth="1"/>
    <col min="5" max="5" width="17.140625" style="85" bestFit="1" customWidth="1"/>
    <col min="6" max="6" width="26.85546875" style="86" bestFit="1" customWidth="1"/>
    <col min="7" max="16384" width="9.140625" style="1"/>
  </cols>
  <sheetData>
    <row r="1" spans="1:6" ht="12.75">
      <c r="A1" s="65"/>
      <c r="B1" s="66" t="s">
        <v>82</v>
      </c>
      <c r="C1" s="66"/>
      <c r="D1" s="66"/>
      <c r="E1" s="66"/>
      <c r="F1" s="67"/>
    </row>
    <row r="2" spans="1:6" ht="12.75">
      <c r="A2" s="68"/>
      <c r="B2" s="45"/>
      <c r="C2" s="45"/>
      <c r="D2" s="45"/>
      <c r="E2" s="45"/>
      <c r="F2" s="69"/>
    </row>
    <row r="3" spans="1:6" ht="24.95" customHeight="1">
      <c r="A3" s="68"/>
      <c r="B3" s="45"/>
      <c r="C3" s="45"/>
      <c r="D3" s="45"/>
      <c r="E3" s="45"/>
      <c r="F3" s="69"/>
    </row>
    <row r="4" spans="1:6" ht="12.75">
      <c r="A4" s="68"/>
      <c r="B4" s="45"/>
      <c r="C4" s="45"/>
      <c r="D4" s="45"/>
      <c r="E4" s="45"/>
      <c r="F4" s="69"/>
    </row>
    <row r="5" spans="1:6" ht="20.25">
      <c r="A5" s="68"/>
      <c r="B5" s="6"/>
      <c r="C5" s="6"/>
      <c r="D5" s="6"/>
      <c r="E5" s="7"/>
      <c r="F5" s="70"/>
    </row>
    <row r="6" spans="1:6" ht="12.75">
      <c r="A6" s="68"/>
      <c r="B6" s="8"/>
      <c r="C6" s="8"/>
      <c r="D6" s="9"/>
      <c r="E6" s="2"/>
      <c r="F6" s="71"/>
    </row>
    <row r="7" spans="1:6" ht="12.75">
      <c r="A7" s="72" t="s">
        <v>4</v>
      </c>
      <c r="B7" s="10"/>
      <c r="C7" s="11"/>
      <c r="D7" s="12"/>
      <c r="E7" s="3"/>
      <c r="F7" s="73"/>
    </row>
    <row r="8" spans="1:6" ht="12.75">
      <c r="A8" s="68"/>
      <c r="B8" s="8"/>
      <c r="C8" s="8"/>
      <c r="D8" s="9"/>
      <c r="E8" s="2"/>
      <c r="F8" s="71"/>
    </row>
    <row r="9" spans="1:6" ht="12.75">
      <c r="A9" s="72" t="s">
        <v>5</v>
      </c>
      <c r="B9" s="46" t="s">
        <v>68</v>
      </c>
      <c r="C9" s="46"/>
      <c r="D9" s="46"/>
      <c r="E9" s="46"/>
      <c r="F9" s="74"/>
    </row>
    <row r="10" spans="1:6" ht="12.75">
      <c r="A10" s="68"/>
      <c r="B10" s="8"/>
      <c r="C10" s="8"/>
      <c r="D10" s="9"/>
      <c r="E10" s="2"/>
      <c r="F10" s="71"/>
    </row>
    <row r="11" spans="1:6" ht="12.75">
      <c r="A11" s="75" t="s">
        <v>12</v>
      </c>
      <c r="B11" s="47"/>
      <c r="C11" s="47"/>
      <c r="D11" s="47"/>
      <c r="E11" s="47"/>
      <c r="F11" s="76"/>
    </row>
    <row r="12" spans="1:6" ht="15" customHeight="1">
      <c r="A12" s="48" t="s">
        <v>81</v>
      </c>
      <c r="B12" s="77"/>
      <c r="C12" s="77"/>
      <c r="D12" s="77"/>
      <c r="E12" s="77"/>
      <c r="F12" s="49"/>
    </row>
    <row r="13" spans="1:6" ht="12.75">
      <c r="A13" s="48"/>
      <c r="B13" s="77"/>
      <c r="C13" s="77"/>
      <c r="D13" s="77"/>
      <c r="E13" s="77"/>
      <c r="F13" s="49"/>
    </row>
    <row r="14" spans="1:6" ht="12.75">
      <c r="A14" s="48"/>
      <c r="B14" s="77"/>
      <c r="C14" s="77"/>
      <c r="D14" s="77"/>
      <c r="E14" s="77"/>
      <c r="F14" s="49"/>
    </row>
    <row r="15" spans="1:6" ht="270.75" customHeight="1">
      <c r="A15" s="50"/>
      <c r="B15" s="51"/>
      <c r="C15" s="51"/>
      <c r="D15" s="51"/>
      <c r="E15" s="51"/>
      <c r="F15" s="52"/>
    </row>
    <row r="16" spans="1:6" ht="45" customHeight="1">
      <c r="A16" s="43" t="s">
        <v>20</v>
      </c>
      <c r="B16" s="44"/>
      <c r="C16" s="44"/>
      <c r="D16" s="44"/>
      <c r="E16" s="44"/>
      <c r="F16" s="44"/>
    </row>
    <row r="17" spans="1:6" ht="20.100000000000001" customHeight="1">
      <c r="A17" s="53" t="s">
        <v>21</v>
      </c>
      <c r="B17" s="54"/>
      <c r="C17" s="54"/>
      <c r="D17" s="54"/>
      <c r="E17" s="54"/>
      <c r="F17" s="54"/>
    </row>
    <row r="18" spans="1:6" ht="20.100000000000001" customHeight="1" thickBot="1">
      <c r="A18" s="14" t="s">
        <v>6</v>
      </c>
      <c r="B18" s="14" t="s">
        <v>7</v>
      </c>
      <c r="C18" s="15" t="s">
        <v>8</v>
      </c>
      <c r="D18" s="14" t="s">
        <v>9</v>
      </c>
      <c r="E18" s="16" t="s">
        <v>10</v>
      </c>
      <c r="F18" s="16" t="s">
        <v>11</v>
      </c>
    </row>
    <row r="19" spans="1:6" ht="20.100000000000001" customHeight="1">
      <c r="A19" s="27">
        <v>1</v>
      </c>
      <c r="B19" s="29" t="s">
        <v>39</v>
      </c>
      <c r="C19" s="33" t="s">
        <v>0</v>
      </c>
      <c r="D19" s="34">
        <v>1</v>
      </c>
      <c r="E19" s="13">
        <v>0</v>
      </c>
      <c r="F19" s="4">
        <f t="shared" ref="F19:F28" si="0">ROUND(E19*D19,0)</f>
        <v>0</v>
      </c>
    </row>
    <row r="20" spans="1:6" ht="20.100000000000001" customHeight="1">
      <c r="A20" s="27" t="s">
        <v>13</v>
      </c>
      <c r="B20" s="29" t="s">
        <v>40</v>
      </c>
      <c r="C20" s="33" t="s">
        <v>0</v>
      </c>
      <c r="D20" s="34">
        <v>1</v>
      </c>
      <c r="E20" s="13">
        <v>0</v>
      </c>
      <c r="F20" s="4">
        <f t="shared" si="0"/>
        <v>0</v>
      </c>
    </row>
    <row r="21" spans="1:6" ht="20.100000000000001" customHeight="1">
      <c r="A21" s="28" t="s">
        <v>14</v>
      </c>
      <c r="B21" s="30" t="s">
        <v>41</v>
      </c>
      <c r="C21" s="33" t="s">
        <v>3</v>
      </c>
      <c r="D21" s="35">
        <v>750</v>
      </c>
      <c r="E21" s="13">
        <v>0</v>
      </c>
      <c r="F21" s="4">
        <f>ROUND(E21*D21,0)</f>
        <v>0</v>
      </c>
    </row>
    <row r="22" spans="1:6" ht="20.100000000000001" customHeight="1">
      <c r="A22" s="27" t="s">
        <v>15</v>
      </c>
      <c r="B22" s="29" t="s">
        <v>42</v>
      </c>
      <c r="C22" s="33" t="s">
        <v>3</v>
      </c>
      <c r="D22" s="34">
        <v>70</v>
      </c>
      <c r="E22" s="13">
        <v>0</v>
      </c>
      <c r="F22" s="4">
        <f>ROUND(E22*D22,0)</f>
        <v>0</v>
      </c>
    </row>
    <row r="23" spans="1:6" ht="20.100000000000001" customHeight="1">
      <c r="A23" s="28" t="s">
        <v>22</v>
      </c>
      <c r="B23" s="30" t="s">
        <v>43</v>
      </c>
      <c r="C23" s="33" t="s">
        <v>0</v>
      </c>
      <c r="D23" s="35">
        <v>1</v>
      </c>
      <c r="E23" s="13">
        <v>0</v>
      </c>
      <c r="F23" s="4">
        <f t="shared" si="0"/>
        <v>0</v>
      </c>
    </row>
    <row r="24" spans="1:6" ht="20.100000000000001" customHeight="1">
      <c r="A24" s="28" t="s">
        <v>23</v>
      </c>
      <c r="B24" s="30" t="s">
        <v>44</v>
      </c>
      <c r="C24" s="33" t="s">
        <v>2</v>
      </c>
      <c r="D24" s="35">
        <v>26.784259259259258</v>
      </c>
      <c r="E24" s="13">
        <v>0</v>
      </c>
      <c r="F24" s="4">
        <f t="shared" si="0"/>
        <v>0</v>
      </c>
    </row>
    <row r="25" spans="1:6" ht="20.100000000000001" customHeight="1">
      <c r="A25" s="28" t="s">
        <v>24</v>
      </c>
      <c r="B25" s="30" t="s">
        <v>45</v>
      </c>
      <c r="C25" s="33" t="s">
        <v>2</v>
      </c>
      <c r="D25" s="35">
        <v>64</v>
      </c>
      <c r="E25" s="13">
        <v>0</v>
      </c>
      <c r="F25" s="4">
        <f t="shared" si="0"/>
        <v>0</v>
      </c>
    </row>
    <row r="26" spans="1:6" ht="20.100000000000001" customHeight="1">
      <c r="A26" s="28" t="s">
        <v>25</v>
      </c>
      <c r="B26" s="31" t="s">
        <v>46</v>
      </c>
      <c r="C26" s="33" t="s">
        <v>60</v>
      </c>
      <c r="D26" s="35">
        <v>7883</v>
      </c>
      <c r="E26" s="13">
        <v>0</v>
      </c>
      <c r="F26" s="4">
        <f>ROUND(E26*D26,0)</f>
        <v>0</v>
      </c>
    </row>
    <row r="27" spans="1:6" ht="20.100000000000001" customHeight="1">
      <c r="A27" s="28" t="s">
        <v>27</v>
      </c>
      <c r="B27" s="31" t="s">
        <v>48</v>
      </c>
      <c r="C27" s="33" t="s">
        <v>61</v>
      </c>
      <c r="D27" s="35">
        <v>0.77659999999999996</v>
      </c>
      <c r="E27" s="13">
        <v>0</v>
      </c>
      <c r="F27" s="4">
        <f t="shared" si="0"/>
        <v>0</v>
      </c>
    </row>
    <row r="28" spans="1:6" ht="20.100000000000001" customHeight="1">
      <c r="A28" s="28" t="s">
        <v>28</v>
      </c>
      <c r="B28" s="30" t="s">
        <v>49</v>
      </c>
      <c r="C28" s="33" t="s">
        <v>61</v>
      </c>
      <c r="D28" s="35">
        <v>4.3566666666666665</v>
      </c>
      <c r="E28" s="13">
        <v>0</v>
      </c>
      <c r="F28" s="4">
        <f t="shared" si="0"/>
        <v>0</v>
      </c>
    </row>
    <row r="29" spans="1:6" ht="20.100000000000001" customHeight="1">
      <c r="A29" s="28" t="s">
        <v>29</v>
      </c>
      <c r="B29" s="30" t="s">
        <v>50</v>
      </c>
      <c r="C29" s="33" t="s">
        <v>3</v>
      </c>
      <c r="D29" s="35">
        <v>6650.4</v>
      </c>
      <c r="E29" s="13">
        <v>0</v>
      </c>
      <c r="F29" s="4">
        <f t="shared" ref="F29:F39" si="1">ROUND(E29*D29,0)</f>
        <v>0</v>
      </c>
    </row>
    <row r="30" spans="1:6" ht="20.100000000000001" customHeight="1">
      <c r="A30" s="28" t="s">
        <v>16</v>
      </c>
      <c r="B30" s="32" t="s">
        <v>51</v>
      </c>
      <c r="C30" s="33" t="s">
        <v>3</v>
      </c>
      <c r="D30" s="35">
        <v>600</v>
      </c>
      <c r="E30" s="13">
        <v>0</v>
      </c>
      <c r="F30" s="4">
        <f t="shared" si="1"/>
        <v>0</v>
      </c>
    </row>
    <row r="31" spans="1:6" ht="20.100000000000001" customHeight="1">
      <c r="A31" s="28" t="s">
        <v>30</v>
      </c>
      <c r="B31" s="32" t="s">
        <v>52</v>
      </c>
      <c r="C31" s="33" t="s">
        <v>1</v>
      </c>
      <c r="D31" s="35">
        <v>3</v>
      </c>
      <c r="E31" s="13">
        <v>0</v>
      </c>
      <c r="F31" s="4">
        <f t="shared" si="1"/>
        <v>0</v>
      </c>
    </row>
    <row r="32" spans="1:6" ht="20.100000000000001" customHeight="1">
      <c r="A32" s="28" t="s">
        <v>31</v>
      </c>
      <c r="B32" s="30" t="s">
        <v>53</v>
      </c>
      <c r="C32" s="33" t="s">
        <v>3</v>
      </c>
      <c r="D32" s="35">
        <v>300</v>
      </c>
      <c r="E32" s="13">
        <v>0</v>
      </c>
      <c r="F32" s="4">
        <f t="shared" si="1"/>
        <v>0</v>
      </c>
    </row>
    <row r="33" spans="1:135" ht="20.100000000000001" customHeight="1">
      <c r="A33" s="28" t="s">
        <v>32</v>
      </c>
      <c r="B33" s="30" t="s">
        <v>70</v>
      </c>
      <c r="C33" s="33" t="s">
        <v>3</v>
      </c>
      <c r="D33" s="35">
        <v>250</v>
      </c>
      <c r="E33" s="13">
        <v>0</v>
      </c>
      <c r="F33" s="4">
        <f t="shared" ref="F33" si="2">ROUND(E33*D33,0)</f>
        <v>0</v>
      </c>
    </row>
    <row r="34" spans="1:135" ht="20.100000000000001" customHeight="1">
      <c r="A34" s="28" t="s">
        <v>33</v>
      </c>
      <c r="B34" s="30" t="s">
        <v>54</v>
      </c>
      <c r="C34" s="33" t="s">
        <v>1</v>
      </c>
      <c r="D34" s="35">
        <v>4</v>
      </c>
      <c r="E34" s="13">
        <v>0</v>
      </c>
      <c r="F34" s="4">
        <f t="shared" si="1"/>
        <v>0</v>
      </c>
    </row>
    <row r="35" spans="1:135" ht="20.100000000000001" customHeight="1">
      <c r="A35" s="28" t="s">
        <v>34</v>
      </c>
      <c r="B35" s="31" t="s">
        <v>55</v>
      </c>
      <c r="C35" s="33" t="s">
        <v>1</v>
      </c>
      <c r="D35" s="35">
        <v>2</v>
      </c>
      <c r="E35" s="13">
        <v>0</v>
      </c>
      <c r="F35" s="4">
        <f t="shared" si="1"/>
        <v>0</v>
      </c>
    </row>
    <row r="36" spans="1:135" ht="20.100000000000001" customHeight="1">
      <c r="A36" s="28" t="s">
        <v>35</v>
      </c>
      <c r="B36" s="31" t="s">
        <v>56</v>
      </c>
      <c r="C36" s="33" t="s">
        <v>1</v>
      </c>
      <c r="D36" s="35">
        <v>4</v>
      </c>
      <c r="E36" s="13">
        <v>0</v>
      </c>
      <c r="F36" s="4">
        <f t="shared" si="1"/>
        <v>0</v>
      </c>
    </row>
    <row r="37" spans="1:135" ht="20.100000000000001" customHeight="1">
      <c r="A37" s="28" t="s">
        <v>36</v>
      </c>
      <c r="B37" s="31" t="s">
        <v>57</v>
      </c>
      <c r="C37" s="33" t="s">
        <v>1</v>
      </c>
      <c r="D37" s="34">
        <v>2</v>
      </c>
      <c r="E37" s="13">
        <v>0</v>
      </c>
      <c r="F37" s="4">
        <f t="shared" si="1"/>
        <v>0</v>
      </c>
    </row>
    <row r="38" spans="1:135" ht="20.100000000000001" customHeight="1">
      <c r="A38" s="28" t="s">
        <v>37</v>
      </c>
      <c r="B38" s="31" t="s">
        <v>58</v>
      </c>
      <c r="C38" s="33" t="s">
        <v>1</v>
      </c>
      <c r="D38" s="35">
        <v>20</v>
      </c>
      <c r="E38" s="13">
        <v>0</v>
      </c>
      <c r="F38" s="4">
        <f t="shared" si="1"/>
        <v>0</v>
      </c>
    </row>
    <row r="39" spans="1:135" ht="20.100000000000001" customHeight="1" thickBot="1">
      <c r="A39" s="28" t="s">
        <v>38</v>
      </c>
      <c r="B39" s="31" t="s">
        <v>59</v>
      </c>
      <c r="C39" s="33" t="s">
        <v>1</v>
      </c>
      <c r="D39" s="34">
        <v>7</v>
      </c>
      <c r="E39" s="13">
        <v>0</v>
      </c>
      <c r="F39" s="4">
        <f t="shared" si="1"/>
        <v>0</v>
      </c>
    </row>
    <row r="40" spans="1:135" ht="20.100000000000001" customHeight="1" thickBot="1">
      <c r="A40" s="78" t="s">
        <v>62</v>
      </c>
      <c r="B40" s="39"/>
      <c r="C40" s="39"/>
      <c r="D40" s="39"/>
      <c r="E40" s="39"/>
      <c r="F40" s="79">
        <f>SUM(F19:F39)</f>
        <v>0</v>
      </c>
    </row>
    <row r="41" spans="1:135" s="21" customFormat="1" ht="63.75" customHeight="1">
      <c r="A41" s="57" t="s">
        <v>72</v>
      </c>
      <c r="B41" s="55"/>
      <c r="C41" s="55"/>
      <c r="D41" s="55"/>
      <c r="E41" s="55"/>
      <c r="F41" s="56"/>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row>
    <row r="42" spans="1:135" ht="57.75" customHeight="1">
      <c r="A42" s="43" t="s">
        <v>71</v>
      </c>
      <c r="B42" s="44"/>
      <c r="C42" s="44"/>
      <c r="D42" s="44"/>
      <c r="E42" s="44"/>
      <c r="F42" s="44"/>
    </row>
    <row r="43" spans="1:135" ht="20.100000000000001" customHeight="1">
      <c r="A43" s="24" t="s">
        <v>63</v>
      </c>
      <c r="B43" s="25"/>
      <c r="C43" s="25"/>
      <c r="D43" s="25"/>
      <c r="E43" s="25"/>
      <c r="F43" s="26"/>
    </row>
    <row r="44" spans="1:135" ht="20.100000000000001" customHeight="1" thickBot="1">
      <c r="A44" s="14" t="s">
        <v>6</v>
      </c>
      <c r="B44" s="14" t="s">
        <v>7</v>
      </c>
      <c r="C44" s="15" t="s">
        <v>8</v>
      </c>
      <c r="D44" s="14" t="s">
        <v>9</v>
      </c>
      <c r="E44" s="16" t="s">
        <v>10</v>
      </c>
      <c r="F44" s="16" t="s">
        <v>11</v>
      </c>
    </row>
    <row r="45" spans="1:135" ht="20.100000000000001" customHeight="1">
      <c r="A45" s="36" t="s">
        <v>26</v>
      </c>
      <c r="B45" s="30" t="s">
        <v>47</v>
      </c>
      <c r="C45" s="33" t="s">
        <v>3</v>
      </c>
      <c r="D45" s="34">
        <v>1670</v>
      </c>
      <c r="E45" s="4">
        <v>0</v>
      </c>
      <c r="F45" s="4">
        <f t="shared" ref="F45" si="3">ROUND(E45*D45,0)</f>
        <v>0</v>
      </c>
    </row>
    <row r="46" spans="1:135" ht="28.5" customHeight="1">
      <c r="A46" s="40" t="s">
        <v>77</v>
      </c>
      <c r="B46" s="41"/>
      <c r="C46" s="41"/>
      <c r="D46" s="41"/>
      <c r="E46" s="41"/>
      <c r="F46" s="17">
        <f>F45</f>
        <v>0</v>
      </c>
    </row>
    <row r="47" spans="1:135" ht="9.75" customHeight="1">
      <c r="A47" s="80"/>
      <c r="B47" s="37"/>
      <c r="C47" s="37"/>
      <c r="D47" s="37"/>
      <c r="E47" s="37"/>
      <c r="F47" s="81"/>
    </row>
    <row r="48" spans="1:135" ht="46.5" customHeight="1">
      <c r="A48" s="43" t="s">
        <v>73</v>
      </c>
      <c r="B48" s="44"/>
      <c r="C48" s="44"/>
      <c r="D48" s="44"/>
      <c r="E48" s="44"/>
      <c r="F48" s="44"/>
    </row>
    <row r="49" spans="1:135" ht="20.100000000000001" customHeight="1">
      <c r="A49" s="24" t="s">
        <v>69</v>
      </c>
      <c r="B49" s="25"/>
      <c r="C49" s="25"/>
      <c r="D49" s="25"/>
      <c r="E49" s="25"/>
      <c r="F49" s="26"/>
    </row>
    <row r="50" spans="1:135" ht="20.100000000000001" customHeight="1" thickBot="1">
      <c r="A50" s="14" t="s">
        <v>6</v>
      </c>
      <c r="B50" s="14" t="s">
        <v>7</v>
      </c>
      <c r="C50" s="15" t="s">
        <v>8</v>
      </c>
      <c r="D50" s="14" t="s">
        <v>9</v>
      </c>
      <c r="E50" s="16" t="s">
        <v>10</v>
      </c>
      <c r="F50" s="16" t="s">
        <v>11</v>
      </c>
    </row>
    <row r="51" spans="1:135" ht="20.100000000000001" customHeight="1">
      <c r="A51" s="28" t="s">
        <v>64</v>
      </c>
      <c r="B51" s="30" t="s">
        <v>65</v>
      </c>
      <c r="C51" s="33" t="s">
        <v>3</v>
      </c>
      <c r="D51" s="34">
        <v>1670</v>
      </c>
      <c r="E51" s="4">
        <v>0</v>
      </c>
      <c r="F51" s="4">
        <f t="shared" ref="F51" si="4">ROUND(E51*D51,0)</f>
        <v>0</v>
      </c>
    </row>
    <row r="52" spans="1:135" s="21" customFormat="1" ht="28.5" customHeight="1">
      <c r="A52" s="40" t="s">
        <v>78</v>
      </c>
      <c r="B52" s="41"/>
      <c r="C52" s="41"/>
      <c r="D52" s="41"/>
      <c r="E52" s="41"/>
      <c r="F52" s="17">
        <f>F51</f>
        <v>0</v>
      </c>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row>
    <row r="53" spans="1:135" ht="6" customHeight="1">
      <c r="A53" s="18"/>
      <c r="B53" s="19"/>
      <c r="C53" s="18"/>
      <c r="D53" s="18"/>
      <c r="E53" s="20"/>
      <c r="F53" s="20"/>
    </row>
    <row r="54" spans="1:135" ht="46.5" customHeight="1">
      <c r="A54" s="43" t="s">
        <v>74</v>
      </c>
      <c r="B54" s="44"/>
      <c r="C54" s="44"/>
      <c r="D54" s="44"/>
      <c r="E54" s="44"/>
      <c r="F54" s="44"/>
    </row>
    <row r="55" spans="1:135" ht="20.100000000000001" customHeight="1">
      <c r="A55" s="24" t="s">
        <v>75</v>
      </c>
      <c r="B55" s="25"/>
      <c r="C55" s="25"/>
      <c r="D55" s="25"/>
      <c r="E55" s="25"/>
      <c r="F55" s="26"/>
    </row>
    <row r="56" spans="1:135" ht="20.100000000000001" customHeight="1" thickBot="1">
      <c r="A56" s="14" t="s">
        <v>6</v>
      </c>
      <c r="B56" s="14" t="s">
        <v>7</v>
      </c>
      <c r="C56" s="15" t="s">
        <v>8</v>
      </c>
      <c r="D56" s="14" t="s">
        <v>9</v>
      </c>
      <c r="E56" s="16" t="s">
        <v>10</v>
      </c>
      <c r="F56" s="16" t="s">
        <v>11</v>
      </c>
    </row>
    <row r="57" spans="1:135" ht="20.100000000000001" customHeight="1">
      <c r="A57" s="28" t="s">
        <v>66</v>
      </c>
      <c r="B57" s="30" t="s">
        <v>67</v>
      </c>
      <c r="C57" s="33" t="s">
        <v>3</v>
      </c>
      <c r="D57" s="34">
        <v>1670</v>
      </c>
      <c r="E57" s="4">
        <v>0</v>
      </c>
      <c r="F57" s="4">
        <f t="shared" ref="F57" si="5">ROUND(E57*D57,0)</f>
        <v>0</v>
      </c>
    </row>
    <row r="58" spans="1:135" s="21" customFormat="1" ht="28.5" customHeight="1">
      <c r="A58" s="40" t="s">
        <v>79</v>
      </c>
      <c r="B58" s="41"/>
      <c r="C58" s="41"/>
      <c r="D58" s="41"/>
      <c r="E58" s="41"/>
      <c r="F58" s="17">
        <f>F57</f>
        <v>0</v>
      </c>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row>
    <row r="59" spans="1:135" ht="48" customHeight="1" thickBot="1">
      <c r="A59" s="42" t="s">
        <v>17</v>
      </c>
      <c r="B59" s="42"/>
      <c r="C59" s="42"/>
      <c r="D59" s="42"/>
      <c r="E59" s="42"/>
      <c r="F59" s="42"/>
    </row>
    <row r="60" spans="1:135" ht="62.25" customHeight="1" thickBot="1">
      <c r="A60" s="82" t="s">
        <v>76</v>
      </c>
      <c r="B60" s="58"/>
      <c r="C60" s="58"/>
      <c r="D60" s="58"/>
      <c r="E60" s="59"/>
      <c r="F60" s="83">
        <f>SUM(F40,F46,F52,F58)</f>
        <v>0</v>
      </c>
    </row>
    <row r="61" spans="1:135" ht="20.100000000000001" customHeight="1">
      <c r="A61" s="38" t="s">
        <v>18</v>
      </c>
      <c r="B61" s="38"/>
      <c r="C61" s="38"/>
      <c r="D61" s="38"/>
      <c r="E61" s="38"/>
      <c r="F61" s="38"/>
    </row>
    <row r="62" spans="1:135" s="21" customFormat="1" ht="42.75" customHeight="1">
      <c r="A62" s="60" t="s">
        <v>80</v>
      </c>
      <c r="B62" s="61"/>
      <c r="C62" s="61"/>
      <c r="D62" s="61"/>
      <c r="E62" s="61"/>
      <c r="F62" s="6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row>
    <row r="63" spans="1:135" s="21" customFormat="1" ht="20.100000000000001" customHeight="1">
      <c r="A63" s="23"/>
      <c r="B63" s="63" t="s">
        <v>19</v>
      </c>
      <c r="C63" s="63"/>
      <c r="D63" s="63"/>
      <c r="E63" s="63"/>
      <c r="F63" s="64"/>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row>
    <row r="64" spans="1:135"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sheetData>
  <mergeCells count="19">
    <mergeCell ref="B63:F63"/>
    <mergeCell ref="B1:F4"/>
    <mergeCell ref="B9:F9"/>
    <mergeCell ref="A11:F11"/>
    <mergeCell ref="A12:F15"/>
    <mergeCell ref="A17:F17"/>
    <mergeCell ref="A16:F16"/>
    <mergeCell ref="A61:F61"/>
    <mergeCell ref="A60:E60"/>
    <mergeCell ref="A40:E40"/>
    <mergeCell ref="A52:E52"/>
    <mergeCell ref="A59:F59"/>
    <mergeCell ref="A48:F48"/>
    <mergeCell ref="A54:F54"/>
    <mergeCell ref="A58:E58"/>
    <mergeCell ref="A42:F42"/>
    <mergeCell ref="A46:E46"/>
    <mergeCell ref="A41:F41"/>
    <mergeCell ref="A62:F62"/>
  </mergeCells>
  <phoneticPr fontId="0" type="noConversion"/>
  <hyperlinks>
    <hyperlink ref="A39" location="'E1'!A1" display="E1"/>
    <hyperlink ref="A37" location="'C'!A1" display="C"/>
    <hyperlink ref="A38" location="D!A1" display="D"/>
    <hyperlink ref="A36" location="'B2'!A1" display="B2"/>
    <hyperlink ref="A35" location="'B1'!A1" display="B1"/>
    <hyperlink ref="A27" location="D!A1" display="D"/>
    <hyperlink ref="A23" location="'B2'!A1" display="B2"/>
    <hyperlink ref="A30" location="D!A1" display="D"/>
    <hyperlink ref="A28" location="'B1'!A1" display="B1"/>
    <hyperlink ref="A29" location="'B1'!A1" display="B1"/>
    <hyperlink ref="A21" location="'B1'!A1" display="B1"/>
    <hyperlink ref="A20" location="A!A1" display="A"/>
    <hyperlink ref="A51" location="'C'!A1" display="C"/>
    <hyperlink ref="A57" location="'C'!A1" display="C"/>
    <hyperlink ref="A33" location="'B2'!A1" display="B2"/>
    <hyperlink ref="A45" location="'C'!A1" display="C"/>
  </hyperlinks>
  <printOptions horizontalCentered="1"/>
  <pageMargins left="0.2" right="0.2" top="0.25" bottom="0.25" header="0.3" footer="0.3"/>
  <pageSetup scale="46" orientation="portrait" r:id="rId1"/>
  <headerFooter alignWithMargins="0">
    <oddFooter>&amp;LREV. 10/20/2017&amp;RPage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A5B670-78D3-4249-AB95-52CAE9CA4ECC}">
  <ds:schemaRefs>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E37A8B81-5308-4039-A463-68D410419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100% Estimate</vt:lpstr>
      <vt:lpstr>'100% Estimate'!Print_Area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Lytle</dc:creator>
  <cp:lastModifiedBy>Cepero, Lindsay</cp:lastModifiedBy>
  <cp:lastPrinted>2020-02-27T20:43:49Z</cp:lastPrinted>
  <dcterms:created xsi:type="dcterms:W3CDTF">1998-06-09T19:27:04Z</dcterms:created>
  <dcterms:modified xsi:type="dcterms:W3CDTF">2020-02-27T20:44:10Z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