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Procurement Management\WORKAREA\CHRISTY\BID\B200192CJV Hancock Bridge Pkwy Sidewalk Improvements\6 - Addendum\"/>
    </mc:Choice>
  </mc:AlternateContent>
  <bookViews>
    <workbookView xWindow="0" yWindow="0" windowWidth="28800" windowHeight="11955" tabRatio="601"/>
  </bookViews>
  <sheets>
    <sheet name="BID-PROPOSAL FORM" sheetId="4" r:id="rId1"/>
  </sheets>
  <definedNames>
    <definedName name="_xlnm.Print_Area" localSheetId="0">'BID-PROPOSAL FORM'!$A$1:$F$135</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12" i="4" l="1"/>
  <c r="F33" i="4" l="1"/>
  <c r="F20" i="4" l="1"/>
  <c r="F74" i="4" l="1"/>
  <c r="F48" i="4"/>
  <c r="F125" i="4" l="1"/>
  <c r="F126" i="4" s="1"/>
  <c r="F64" i="4"/>
  <c r="F63" i="4"/>
  <c r="F62" i="4"/>
  <c r="F61" i="4"/>
  <c r="F60" i="4"/>
  <c r="F59" i="4"/>
  <c r="F58" i="4"/>
  <c r="F57" i="4"/>
  <c r="F56" i="4"/>
  <c r="F55" i="4"/>
  <c r="F54" i="4"/>
  <c r="F53" i="4"/>
  <c r="F52" i="4"/>
  <c r="F51" i="4"/>
  <c r="F50" i="4"/>
  <c r="F49" i="4"/>
  <c r="F47" i="4"/>
  <c r="F46" i="4"/>
  <c r="F45" i="4"/>
  <c r="F44" i="4"/>
  <c r="F43" i="4"/>
  <c r="F42" i="4"/>
  <c r="F41" i="4"/>
  <c r="F40" i="4"/>
  <c r="F39" i="4"/>
  <c r="F38" i="4"/>
  <c r="F37" i="4"/>
  <c r="F36" i="4"/>
  <c r="F35" i="4"/>
  <c r="F34" i="4"/>
  <c r="F32" i="4"/>
  <c r="F31" i="4"/>
  <c r="F30" i="4"/>
  <c r="F29" i="4"/>
  <c r="F28" i="4"/>
  <c r="F27" i="4"/>
  <c r="F26" i="4"/>
  <c r="F25" i="4"/>
  <c r="F24" i="4"/>
  <c r="F23" i="4"/>
  <c r="F121" i="4"/>
  <c r="F120" i="4"/>
  <c r="F119" i="4"/>
  <c r="F118" i="4"/>
  <c r="F117" i="4"/>
  <c r="F116" i="4"/>
  <c r="F115" i="4"/>
  <c r="F114" i="4"/>
  <c r="F113" i="4"/>
  <c r="F111" i="4"/>
  <c r="F110" i="4"/>
  <c r="F109" i="4"/>
  <c r="F108" i="4"/>
  <c r="F107" i="4"/>
  <c r="F106" i="4"/>
  <c r="F105" i="4"/>
  <c r="F104" i="4"/>
  <c r="F103" i="4"/>
  <c r="F102" i="4"/>
  <c r="F101" i="4"/>
  <c r="F100" i="4"/>
  <c r="F99" i="4"/>
  <c r="F98" i="4"/>
  <c r="F97" i="4"/>
  <c r="F96" i="4"/>
  <c r="F95" i="4"/>
  <c r="F94" i="4"/>
  <c r="F93" i="4"/>
  <c r="F92" i="4"/>
  <c r="F91" i="4"/>
  <c r="F90" i="4"/>
  <c r="F89" i="4"/>
  <c r="F88" i="4"/>
  <c r="F87" i="4"/>
  <c r="F86" i="4"/>
  <c r="F85" i="4"/>
  <c r="F84" i="4"/>
  <c r="F83" i="4"/>
  <c r="F82" i="4"/>
  <c r="F81" i="4" l="1"/>
  <c r="F80" i="4"/>
  <c r="F79" i="4"/>
  <c r="F78" i="4"/>
  <c r="F77" i="4"/>
  <c r="F76" i="4"/>
  <c r="F75" i="4"/>
  <c r="F73" i="4"/>
  <c r="F72" i="4"/>
  <c r="F71" i="4"/>
  <c r="F70" i="4"/>
  <c r="F69" i="4"/>
  <c r="F68" i="4"/>
  <c r="F122" i="4" l="1"/>
  <c r="F21" i="4"/>
  <c r="F65" i="4" s="1"/>
  <c r="F22" i="4"/>
  <c r="E128" i="4" l="1"/>
  <c r="E132" i="4"/>
</calcChain>
</file>

<file path=xl/sharedStrings.xml><?xml version="1.0" encoding="utf-8"?>
<sst xmlns="http://schemas.openxmlformats.org/spreadsheetml/2006/main" count="340" uniqueCount="238">
  <si>
    <t>COMPANY NAME:</t>
  </si>
  <si>
    <t>SOLICITATION:</t>
  </si>
  <si>
    <t>Item</t>
  </si>
  <si>
    <t>Description</t>
  </si>
  <si>
    <t>Unit Price</t>
  </si>
  <si>
    <t>BID SUMMARY</t>
  </si>
  <si>
    <t>**Quantities are not guaranteed.  Final payment will be based on actual quantities.</t>
  </si>
  <si>
    <t>(Use Words to Write Total)</t>
  </si>
  <si>
    <t>Estimated
Quantity</t>
  </si>
  <si>
    <t>Having carefully examined the Contract Documents, Contractor/Vendor proposes to furnish the following which meeting these specifications.</t>
  </si>
  <si>
    <r>
      <rPr>
        <b/>
        <sz val="11"/>
        <rFont val="Arial"/>
        <family val="2"/>
      </rPr>
      <t>PRICING</t>
    </r>
    <r>
      <rPr>
        <sz val="11"/>
        <rFont val="Arial"/>
        <family val="2"/>
      </rPr>
      <t xml:space="preserve">                                                                                                                                                                                                                                                                                                                                                                                                                                                         
Pricing shall be inclusive of all labor, equipment, supplies, overhead, profit, material, and any other incidental costs required to perform and complete all work as specified in the Contract Documents.   All Unit Prices will be bid at the nearest whole penny.  The Excel document contains formulas for convenience, however it is the Contractor’s/Vendor's responsibility to verify all pricing and calculations are CORRECT.  Lee County is not responsible for errors in formulas or calculations contained within Excel document(s).  
In the event there is a discrepancy between a subtotal or total amount and the unit prices and extended amounts, the unit prices will prevail and the corrected extension(s) and total(s) will be considered the price.
The County will only accept bids submitted on bid forms provided by the County.  Bids submitted on other forms, other than those provided by the County, will be deemed non-responsive and ineligible for award.
</t>
    </r>
    <r>
      <rPr>
        <b/>
        <sz val="11"/>
        <rFont val="Arial"/>
        <family val="2"/>
      </rPr>
      <t xml:space="preserve">
PLEASE ENSURE you have provided a printed copy of the Bid Schedule with your hard copy submission packages and provided the excel version with your digital submission package.</t>
    </r>
  </si>
  <si>
    <t xml:space="preserve">Unit of
Measure </t>
  </si>
  <si>
    <t>Extended
Amount</t>
  </si>
  <si>
    <t>0101 1</t>
  </si>
  <si>
    <t>Mobilization</t>
  </si>
  <si>
    <t>LS</t>
  </si>
  <si>
    <t>0102 1</t>
  </si>
  <si>
    <t>Maintenance of Traffic</t>
  </si>
  <si>
    <t>0104 10 3</t>
  </si>
  <si>
    <t>Sediment Barrier</t>
  </si>
  <si>
    <t>LF</t>
  </si>
  <si>
    <t>0104 11</t>
  </si>
  <si>
    <t>Floating Turbidity Barrier</t>
  </si>
  <si>
    <t>0107 1</t>
  </si>
  <si>
    <t>Litter Removal</t>
  </si>
  <si>
    <t>AC</t>
  </si>
  <si>
    <t>0107 2</t>
  </si>
  <si>
    <t>Mowing</t>
  </si>
  <si>
    <t>0110 1</t>
  </si>
  <si>
    <t>Clearing and Grubbing (1.73 AC)</t>
  </si>
  <si>
    <t>0110 4 10</t>
  </si>
  <si>
    <t>Removal of Existing Concrete</t>
  </si>
  <si>
    <t>SY</t>
  </si>
  <si>
    <t>0120 1</t>
  </si>
  <si>
    <t>Regular Excavation</t>
  </si>
  <si>
    <t>CY</t>
  </si>
  <si>
    <t>0120 6</t>
  </si>
  <si>
    <t>Embankment</t>
  </si>
  <si>
    <t>0121 70 5</t>
  </si>
  <si>
    <t>Flowable Fill, 24"</t>
  </si>
  <si>
    <t>0334 1 11</t>
  </si>
  <si>
    <t>Superpave Asphaltic Conc., 2"</t>
  </si>
  <si>
    <t>TN</t>
  </si>
  <si>
    <t>0339 1</t>
  </si>
  <si>
    <t>Misc. Asph. Pavement</t>
  </si>
  <si>
    <t>0400 4 1</t>
  </si>
  <si>
    <t>Concrete Class IV, Culverts</t>
  </si>
  <si>
    <t>0415 1 1</t>
  </si>
  <si>
    <t>Reinf. Steel, Roadway</t>
  </si>
  <si>
    <t>LB</t>
  </si>
  <si>
    <t>0425 1 481</t>
  </si>
  <si>
    <t>Inlet, Curb, Type 8, &lt;10'</t>
  </si>
  <si>
    <t>EA</t>
  </si>
  <si>
    <t>0425 1 521</t>
  </si>
  <si>
    <t>Inlet, DBI, Type C. &lt;10'</t>
  </si>
  <si>
    <t>0425 1 541</t>
  </si>
  <si>
    <t>Inlet, DBI, Type D. &lt;10'</t>
  </si>
  <si>
    <t>0425 2 42</t>
  </si>
  <si>
    <t>Manholes, J-7, &lt;10'</t>
  </si>
  <si>
    <t>0425 3 62</t>
  </si>
  <si>
    <t>Junction Boxes, J-7, &lt;10'</t>
  </si>
  <si>
    <t>0430 175 115</t>
  </si>
  <si>
    <t>Pipe Culvert, Opt. Material, Round, 15" S/CD</t>
  </si>
  <si>
    <t>0430 175 118</t>
  </si>
  <si>
    <t>Pipe Culvert, Opt. Material, Round, 18" S/CD</t>
  </si>
  <si>
    <t>0430 175 124</t>
  </si>
  <si>
    <t>Pipe Culvert, Opt. Material, Round, 24" S/CD</t>
  </si>
  <si>
    <t>0430 175 130</t>
  </si>
  <si>
    <t>Pipe Culvert, Opt. Material, Round, 30" S/CD</t>
  </si>
  <si>
    <t>0515 2 311</t>
  </si>
  <si>
    <t>Pedestrian/Bicycle Railing, Aluminum Only, 42" Type 1</t>
  </si>
  <si>
    <t>0520 1 7</t>
  </si>
  <si>
    <t>Conc. Curb &amp; Gutter, Type E</t>
  </si>
  <si>
    <t>0520 1 10</t>
  </si>
  <si>
    <t>Conc. Curb &amp; Gutter, Type F</t>
  </si>
  <si>
    <t>0522 2</t>
  </si>
  <si>
    <t>Conc. Sidewalk, 6"</t>
  </si>
  <si>
    <t>0522 3</t>
  </si>
  <si>
    <t>Bus Boarding Pad, Conc.</t>
  </si>
  <si>
    <t>0527 2</t>
  </si>
  <si>
    <t>Detectable Warnings</t>
  </si>
  <si>
    <t>SF</t>
  </si>
  <si>
    <t>0536 1 1</t>
  </si>
  <si>
    <t>Guradrail-Roadway, General TL-3</t>
  </si>
  <si>
    <t>0536 6</t>
  </si>
  <si>
    <t>Pipe Rail for Guardrail</t>
  </si>
  <si>
    <t>0538 85 20</t>
  </si>
  <si>
    <t>Guradrail End Treatment-Trailing Anchorage</t>
  </si>
  <si>
    <t>0536 85 24</t>
  </si>
  <si>
    <t>Guardrail End Treatment-Parallel Approach Terminal</t>
  </si>
  <si>
    <t>0570 1 2</t>
  </si>
  <si>
    <t>Performance Turf</t>
  </si>
  <si>
    <t>0630 2 11</t>
  </si>
  <si>
    <t>Conduit, F&amp;I, Open Trench</t>
  </si>
  <si>
    <t>0630 2 12</t>
  </si>
  <si>
    <t>Conduit, F&amp;I, Directional Bore</t>
  </si>
  <si>
    <t>0635 2 12</t>
  </si>
  <si>
    <t>Pull &amp; Splice Box, F&amp;I, 24"x36" Cover Size</t>
  </si>
  <si>
    <t>0700 1 50</t>
  </si>
  <si>
    <t>Single Post Sign, Relocate</t>
  </si>
  <si>
    <t>AS</t>
  </si>
  <si>
    <t>0700 2 50</t>
  </si>
  <si>
    <t>Multi Post Sign, Relocate</t>
  </si>
  <si>
    <t>0711 11 123</t>
  </si>
  <si>
    <t>Thermo., Std., White, Solid, Crosswalk/RA, 12"</t>
  </si>
  <si>
    <t>0711 11 125</t>
  </si>
  <si>
    <t>Thermo., Std., White, Solid, Stop Line, 24"</t>
  </si>
  <si>
    <t>0711 16 101</t>
  </si>
  <si>
    <t>Thermo., Std., Other Surfaces,White, Solid, 6"</t>
  </si>
  <si>
    <t>GM</t>
  </si>
  <si>
    <t>Remove and Replace Carp Gate Attachment Hardware</t>
  </si>
  <si>
    <t>Mobilization/Demobilization</t>
  </si>
  <si>
    <t>Pre-construction Video</t>
  </si>
  <si>
    <t>Erosion and Sedimentation Control</t>
  </si>
  <si>
    <t>Surveying-Construction Layout, As-built Survey &amp; GIS</t>
  </si>
  <si>
    <t>Restoration</t>
  </si>
  <si>
    <t>G-1</t>
  </si>
  <si>
    <t>G-2</t>
  </si>
  <si>
    <t>G-3</t>
  </si>
  <si>
    <t>G-4</t>
  </si>
  <si>
    <t>G-5</t>
  </si>
  <si>
    <t>G-6</t>
  </si>
  <si>
    <t>W-1</t>
  </si>
  <si>
    <t>W-2</t>
  </si>
  <si>
    <t>W-3</t>
  </si>
  <si>
    <t>W-4</t>
  </si>
  <si>
    <t>W-5</t>
  </si>
  <si>
    <t>W-6</t>
  </si>
  <si>
    <t>W-7</t>
  </si>
  <si>
    <t>W-8</t>
  </si>
  <si>
    <t>W-9</t>
  </si>
  <si>
    <t>W-10</t>
  </si>
  <si>
    <t>W-11</t>
  </si>
  <si>
    <t>W-12</t>
  </si>
  <si>
    <t>W-13</t>
  </si>
  <si>
    <t>W-14</t>
  </si>
  <si>
    <t>W-15</t>
  </si>
  <si>
    <t>W-16</t>
  </si>
  <si>
    <t>W-17</t>
  </si>
  <si>
    <t>W-18</t>
  </si>
  <si>
    <t>W-19</t>
  </si>
  <si>
    <t>W-20</t>
  </si>
  <si>
    <t>W-21</t>
  </si>
  <si>
    <t>W-22</t>
  </si>
  <si>
    <t>W-23</t>
  </si>
  <si>
    <t>W-24</t>
  </si>
  <si>
    <t>W-25</t>
  </si>
  <si>
    <t>W-26</t>
  </si>
  <si>
    <t>W-27</t>
  </si>
  <si>
    <t>W-28</t>
  </si>
  <si>
    <t>W-29</t>
  </si>
  <si>
    <t>W-30</t>
  </si>
  <si>
    <t>W-31</t>
  </si>
  <si>
    <t>W-32</t>
  </si>
  <si>
    <t>W-33</t>
  </si>
  <si>
    <t>W-34</t>
  </si>
  <si>
    <t>W-35</t>
  </si>
  <si>
    <t>W-36</t>
  </si>
  <si>
    <t>W-37</t>
  </si>
  <si>
    <t>W-39</t>
  </si>
  <si>
    <t>W-40</t>
  </si>
  <si>
    <t>W-41</t>
  </si>
  <si>
    <t>W-42</t>
  </si>
  <si>
    <t>16" PVC DR 18 WM EXT., ID Tape &amp; Tracing Wire</t>
  </si>
  <si>
    <t>16" PR 250 DIP WM EXT., ID Tape &amp; Tracing Wire</t>
  </si>
  <si>
    <t>16" DIP M.J. Tee for WM Ext.</t>
  </si>
  <si>
    <t>16"x6" DIP M.J. Tee for WM Ext. &amp; Fire Hyd. Conn.</t>
  </si>
  <si>
    <t>16" DIP M.J. 45° Bend for WM Ext.</t>
  </si>
  <si>
    <t>16" Butterfly Valves</t>
  </si>
  <si>
    <t>16" M.J. Coupling and Connection to Ex. 16" WM Ext.</t>
  </si>
  <si>
    <t>Tie Back Thrust Blocks on Ex. 16" WM Ext.</t>
  </si>
  <si>
    <t>12" End Cap on Ex. 12" Tee on Del Prado Blvd.</t>
  </si>
  <si>
    <t>Automatic Air Release Valve assembly - 16" WM Ext.</t>
  </si>
  <si>
    <t>Cut-in 16" Butterfly Isolation Valves w/coupling</t>
  </si>
  <si>
    <t>Cut-in 8" Gate Isolation Valves w/coupling, if required</t>
  </si>
  <si>
    <t>Cut-in 6" Gate Isolation Valves w/coupling, if required</t>
  </si>
  <si>
    <t>Cut-in 16" Line Stop Valves, if required</t>
  </si>
  <si>
    <t>NE/SE 16th PL 8" WM Relocation and connections (Complete) including 14" HDD Casing &amp; 8" Carrier Pipe, ftgs., valve, end caps, couplings, restraints, blow-offs and cut-in tee connection to 16" PVC WM</t>
  </si>
  <si>
    <t>W-43</t>
  </si>
  <si>
    <t>W-44</t>
  </si>
  <si>
    <t>W-45</t>
  </si>
  <si>
    <t>W-46</t>
  </si>
  <si>
    <t>NE 17th Ave WM Transfer Connections (Complete) including pipe, ftgs., valves, end caps, couplings, restraints, blow-offs</t>
  </si>
  <si>
    <t>SE 17th Ave WM Transfer Connections (Complete) including pipe, ftgs., valves, end caps, couplings, restraints, blow-offs</t>
  </si>
  <si>
    <t>SE 18th CT WM Transfer Connections (Complete) including pipe, ftgs., valves, end caps, couplings, restraints, blow-offs</t>
  </si>
  <si>
    <t>SE 20th Place WM Transfer Connections (Complete) including pipe, ftgs., valves, end caps, couplings, restraints, blow-offs</t>
  </si>
  <si>
    <t>NE/SE 20th CT WM Transfer Connections (Complete) including pipe, ftgs., valves, end caps, couplings, restraints, blow-offs</t>
  </si>
  <si>
    <t>NE/SE 21st Ave WM Transfer Connections (Complete) including pipe, ftgs., valves, end caps, couplings, restraints, blow-offs</t>
  </si>
  <si>
    <t>SE 21st PL WM Transfer Connections (Complete) including pipe, ftgs., valves, end caps, couplings, restraints, blow-offs</t>
  </si>
  <si>
    <t>NE 22nd Ave WM Transfer Connections (Complete) including pipe, ftgs., valves, end caps, couplings, restraints, blow-offs</t>
  </si>
  <si>
    <t>SE 23rd Ave WM Transfer Connections (Complete) including pipe, ftgs., valves, end caps, couplings, restraints, blow-offs</t>
  </si>
  <si>
    <t>SE 23rd PL WM Transfer Connections (Complete) including pipe, ftgs., valves, end caps, couplings, restraints, blow-offs</t>
  </si>
  <si>
    <t>Fire Hydrant Assembly, w/ Pipe, Tee &amp; Valve</t>
  </si>
  <si>
    <t>Temp. Relocate water service (short) 16" PVC to AC</t>
  </si>
  <si>
    <t>New Single Water Service (Short)</t>
  </si>
  <si>
    <t>New Single Water Service (Short) 2"</t>
  </si>
  <si>
    <t>New Single Water Service (Long) w/HDD Casing</t>
  </si>
  <si>
    <t xml:space="preserve">New Double Water Service (Short) </t>
  </si>
  <si>
    <t>New Double Water Service (Long) w/HDD Casing</t>
  </si>
  <si>
    <t>Adjust Water boxes/valves, 6 manholes to finish grd.</t>
  </si>
  <si>
    <t>Abandon 16" AC WM by Removal &amp; Disposal</t>
  </si>
  <si>
    <t>Remove/Dispose 16" DIP WM Aerial &amp; Supports</t>
  </si>
  <si>
    <t>Abandonment of 12" DIP WM by Grouting w/ports</t>
  </si>
  <si>
    <t>Pavement Milling &amp; Overlay, 1" S-3 AC, with markings</t>
  </si>
  <si>
    <t>Remove and Replace AC St. Pavement with saw-cuts, compaction, testing, flowable fill, 3" S-1 AC</t>
  </si>
  <si>
    <t>Remove, Dispose &amp; Replace Curbing (Type F)</t>
  </si>
  <si>
    <t xml:space="preserve">Remove, Dispose &amp; Replace Sidewalk (6”) Curbing </t>
  </si>
  <si>
    <r>
      <t>Deflect/Divert 16" DIP WM 57</t>
    </r>
    <r>
      <rPr>
        <u/>
        <sz val="12"/>
        <color theme="1"/>
        <rFont val="Arial"/>
        <family val="2"/>
      </rPr>
      <t>+</t>
    </r>
    <r>
      <rPr>
        <sz val="12"/>
        <color theme="1"/>
        <rFont val="Arial"/>
        <family val="2"/>
      </rPr>
      <t xml:space="preserve">50 (Complete) including pipe, ftgs., couplings, restraints, blow-offs </t>
    </r>
  </si>
  <si>
    <r>
      <t>Bac't. CL., Flush, P. Testing, Sample pts. (5,500'</t>
    </r>
    <r>
      <rPr>
        <u/>
        <sz val="12"/>
        <color theme="1"/>
        <rFont val="Arial"/>
        <family val="2"/>
      </rPr>
      <t>+</t>
    </r>
    <r>
      <rPr>
        <sz val="12"/>
        <color theme="1"/>
        <rFont val="Arial"/>
        <family val="2"/>
      </rPr>
      <t>)</t>
    </r>
  </si>
  <si>
    <t>Conc. Curb &amp; Gutter, Type D</t>
  </si>
  <si>
    <t>G-7</t>
  </si>
  <si>
    <t>HANCOCK BRIDGE PARKWAY SIDEWALK PROJECT WITH ALTERNATE FOR WATERMAIN RELOCATION (16TH-24TH)</t>
  </si>
  <si>
    <t>0520 2 4</t>
  </si>
  <si>
    <t>NE 17th PL WM Transfer Connections (Complete) including pipe, ftgs., valves, end caps, couplings, restraints, blow-offs, 16" BV</t>
  </si>
  <si>
    <t>NE 19th CT WM Transfer Connections (Complete) including pipe, ftgs., valves, end caps, couplings, restraints, blow-offs, 16" BV</t>
  </si>
  <si>
    <t>Concrete Class NS, Gravity Wall</t>
  </si>
  <si>
    <t>0400 0 11</t>
  </si>
  <si>
    <t xml:space="preserve">BASE BID - Section 0001 Sidewalk Plans                                                                                                                            </t>
  </si>
  <si>
    <t>BASE BID SUBTOTAL:  SECTION 0001</t>
  </si>
  <si>
    <t xml:space="preserve">PROJECT TOTAL:  BASE BID </t>
  </si>
  <si>
    <t>PROJECT TOTAL:  BASE BID</t>
  </si>
  <si>
    <t>AL</t>
  </si>
  <si>
    <t>Allowance for Government Permit and Fees</t>
  </si>
  <si>
    <t>W-38B</t>
  </si>
  <si>
    <t>W-38A</t>
  </si>
  <si>
    <t>Abandon 16" AC WM by Grouting, incl. ports (subterranean/beneath roadway)</t>
  </si>
  <si>
    <t>BID ALTERNATE NO. 2 SUBTOTAL</t>
  </si>
  <si>
    <t>BID ALTERNATE NO. 1 SUBTOTAL</t>
  </si>
  <si>
    <t>BID ALTERNATE NO. 1: CAPE CORAL WATERMAIN RELOCATION</t>
  </si>
  <si>
    <r>
      <t xml:space="preserve">PROJECT TOTAL:  BASE BID WITH </t>
    </r>
    <r>
      <rPr>
        <b/>
        <i/>
        <sz val="16"/>
        <rFont val="Arial"/>
        <family val="2"/>
      </rPr>
      <t>BID ALTERNATE NO. 1 AND ALTERNATE NO. 2</t>
    </r>
  </si>
  <si>
    <t>PROJECT TOTAL:   BASE BID WITH BID ALTERNATE NO. 1 AND ALTERNATE NO. 2</t>
  </si>
  <si>
    <t xml:space="preserve">BID ALTERNATE NO. 2 TO WATER MAIN RELOCATION PLANS </t>
  </si>
  <si>
    <r>
      <t xml:space="preserve">Remove &amp; Dispose of 16" AC WM
</t>
    </r>
    <r>
      <rPr>
        <b/>
        <i/>
        <sz val="12"/>
        <color theme="1"/>
        <rFont val="Arial"/>
        <family val="2"/>
      </rPr>
      <t>(If electing Alternate No.1 pay item W-38B above, then enter zero (0) as the Unit Price for this line item.)</t>
    </r>
  </si>
  <si>
    <t xml:space="preserve">Maintenance of Traffic </t>
  </si>
  <si>
    <t>B200192CJV Hancock Bridge Pkwy Sidewalk Improvements - NE 16 PL to SE 24th AVE</t>
  </si>
  <si>
    <r>
      <t xml:space="preserve">PROCUREMENT MANAGEMENT DEPARTMENT
</t>
    </r>
    <r>
      <rPr>
        <b/>
        <u/>
        <sz val="20"/>
        <color rgb="FFFF0000"/>
        <rFont val="Arial"/>
        <family val="2"/>
      </rPr>
      <t>REVISED BID/PROPOSAL FORM - ADDENDUM 2 - ISSUED 5/20/2020</t>
    </r>
  </si>
  <si>
    <r>
      <t xml:space="preserve">Abandon 16" AC WM by Grouting, incl. ports (subterranean/non-roadway)
</t>
    </r>
    <r>
      <rPr>
        <b/>
        <i/>
        <sz val="12"/>
        <color theme="1"/>
        <rFont val="Arial"/>
        <family val="2"/>
      </rPr>
      <t>(If electing Alternate No. 2 pay item W-47 below, then enter zero (0) as the Unit Price for this line item.)</t>
    </r>
  </si>
  <si>
    <t>W-47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</si>
</sst>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31">
    <font>
      <sz val="10"/>
      <name val="Arial"/>
    </font>
    <font>
      <sz val="11"/>
      <color theme="1"/>
      <name val="Calibri"/>
      <family val="2"/>
      <scheme val="minor"/>
    </font>
    <font>
      <sz val="12"/>
      <name val="Arial"/>
      <family val="2"/>
    </font>
    <font>
      <b/>
      <sz val="12"/>
      <name val="Arial"/>
      <family val="2"/>
    </font>
    <font>
      <sz val="10"/>
      <name val="Arial"/>
      <family val="2"/>
    </font>
    <font>
      <b/>
      <sz val="10"/>
      <name val="Arial"/>
      <family val="2"/>
    </font>
    <font>
      <sz val="16"/>
      <name val="Arial"/>
      <family val="2"/>
    </font>
    <font>
      <sz val="18"/>
      <name val="Arial"/>
      <family val="2"/>
    </font>
    <font>
      <b/>
      <sz val="9"/>
      <name val="Arial"/>
      <family val="2"/>
    </font>
    <font>
      <sz val="9"/>
      <name val="Arial"/>
      <family val="2"/>
    </font>
    <font>
      <sz val="14"/>
      <name val="FDOT"/>
    </font>
    <font>
      <b/>
      <sz val="16"/>
      <name val="Arial"/>
      <family val="2"/>
    </font>
    <font>
      <sz val="14"/>
      <name val="Arial"/>
      <family val="2"/>
    </font>
    <font>
      <sz val="11"/>
      <color theme="1"/>
      <name val="Arial"/>
      <family val="2"/>
    </font>
    <font>
      <b/>
      <i/>
      <sz val="14"/>
      <color rgb="FF0070C0"/>
      <name val="Arial"/>
      <family val="2"/>
    </font>
    <font>
      <sz val="14"/>
      <color rgb="FF0070C0"/>
      <name val="Arial"/>
      <family val="2"/>
    </font>
    <font>
      <b/>
      <i/>
      <sz val="18"/>
      <color rgb="FF000000"/>
      <name val="Arial"/>
      <family val="2"/>
    </font>
    <font>
      <b/>
      <sz val="14"/>
      <name val="Arial"/>
      <family val="2"/>
    </font>
    <font>
      <b/>
      <sz val="14"/>
      <name val="FDOT"/>
    </font>
    <font>
      <b/>
      <i/>
      <sz val="16"/>
      <color theme="1"/>
      <name val="Arial"/>
      <family val="2"/>
    </font>
    <font>
      <b/>
      <sz val="14"/>
      <color theme="1"/>
      <name val="Arial"/>
      <family val="2"/>
    </font>
    <font>
      <b/>
      <sz val="18"/>
      <name val="Arial"/>
      <family val="2"/>
    </font>
    <font>
      <sz val="10"/>
      <color theme="1"/>
      <name val="Arial"/>
      <family val="2"/>
    </font>
    <font>
      <sz val="11"/>
      <name val="Arial"/>
      <family val="2"/>
    </font>
    <font>
      <b/>
      <sz val="11"/>
      <name val="Arial"/>
      <family val="2"/>
    </font>
    <font>
      <sz val="12"/>
      <color theme="1"/>
      <name val="Arial"/>
      <family val="2"/>
    </font>
    <font>
      <u/>
      <sz val="12"/>
      <color theme="1"/>
      <name val="Arial"/>
      <family val="2"/>
    </font>
    <font>
      <b/>
      <i/>
      <sz val="16"/>
      <name val="Arial"/>
      <family val="2"/>
    </font>
    <font>
      <b/>
      <i/>
      <sz val="12"/>
      <color theme="1"/>
      <name val="Arial"/>
      <family val="2"/>
    </font>
    <font>
      <sz val="12"/>
      <name val="FDOT"/>
    </font>
    <font>
      <b/>
      <u/>
      <sz val="20"/>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6" tint="0.39997558519241921"/>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3"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s>
  <cellStyleXfs count="4">
    <xf numFmtId="0" fontId="0" fillId="0" borderId="0"/>
    <xf numFmtId="0" fontId="4" fillId="0" borderId="0"/>
    <xf numFmtId="0" fontId="4" fillId="0" borderId="0"/>
    <xf numFmtId="0" fontId="1" fillId="0" borderId="0"/>
  </cellStyleXfs>
  <cellXfs count="102">
    <xf numFmtId="0" fontId="0" fillId="0" borderId="0" xfId="0"/>
    <xf numFmtId="0" fontId="2" fillId="0" borderId="0" xfId="0" applyFont="1" applyFill="1"/>
    <xf numFmtId="0" fontId="0" fillId="0" borderId="0" xfId="0" applyFill="1"/>
    <xf numFmtId="0" fontId="0" fillId="0" borderId="0" xfId="0" applyFill="1" applyBorder="1"/>
    <xf numFmtId="0" fontId="0" fillId="0" borderId="0" xfId="0" applyFill="1" applyBorder="1" applyAlignment="1">
      <alignment vertical="center"/>
    </xf>
    <xf numFmtId="0" fontId="0" fillId="0" borderId="0" xfId="0" applyFill="1" applyAlignment="1">
      <alignment vertical="center"/>
    </xf>
    <xf numFmtId="44" fontId="0" fillId="0" borderId="0" xfId="0" applyNumberFormat="1" applyFill="1" applyBorder="1" applyAlignment="1">
      <alignment horizontal="center" vertical="center"/>
    </xf>
    <xf numFmtId="44" fontId="2" fillId="0" borderId="0" xfId="0" applyNumberFormat="1" applyFont="1" applyFill="1"/>
    <xf numFmtId="44" fontId="2" fillId="0" borderId="0" xfId="0" applyNumberFormat="1" applyFont="1" applyFill="1" applyAlignment="1">
      <alignment horizontal="left"/>
    </xf>
    <xf numFmtId="44" fontId="10" fillId="0" borderId="1" xfId="0" applyNumberFormat="1" applyFont="1" applyFill="1" applyBorder="1" applyAlignment="1">
      <alignment horizontal="right" vertical="center"/>
    </xf>
    <xf numFmtId="0" fontId="6" fillId="0" borderId="0" xfId="0" applyFont="1" applyFill="1" applyBorder="1" applyAlignment="1">
      <alignment horizontal="center" wrapText="1"/>
    </xf>
    <xf numFmtId="44" fontId="6" fillId="0" borderId="0" xfId="0" applyNumberFormat="1" applyFont="1" applyFill="1" applyBorder="1" applyAlignment="1">
      <alignment horizontal="center" wrapText="1"/>
    </xf>
    <xf numFmtId="0" fontId="0" fillId="0" borderId="0" xfId="0" applyFill="1" applyBorder="1" applyAlignment="1">
      <alignment horizontal="center"/>
    </xf>
    <xf numFmtId="0" fontId="4" fillId="0" borderId="0" xfId="0" applyFont="1" applyFill="1" applyBorder="1" applyAlignment="1">
      <alignment horizontal="left" vertical="top" wrapText="1"/>
    </xf>
    <xf numFmtId="0" fontId="12" fillId="0" borderId="0" xfId="0" applyFont="1" applyFill="1" applyBorder="1"/>
    <xf numFmtId="0" fontId="12" fillId="0" borderId="0" xfId="0" applyFont="1" applyFill="1"/>
    <xf numFmtId="0" fontId="13" fillId="0" borderId="0" xfId="0" applyFont="1" applyProtection="1"/>
    <xf numFmtId="0" fontId="0" fillId="0" borderId="7" xfId="0" applyFill="1" applyBorder="1"/>
    <xf numFmtId="0" fontId="0" fillId="0" borderId="10" xfId="0" applyFill="1" applyBorder="1"/>
    <xf numFmtId="44" fontId="4" fillId="0" borderId="11" xfId="0" applyNumberFormat="1" applyFont="1" applyFill="1" applyBorder="1" applyAlignment="1">
      <alignment horizontal="center" wrapText="1"/>
    </xf>
    <xf numFmtId="44" fontId="4" fillId="0" borderId="11" xfId="0" applyNumberFormat="1" applyFont="1" applyFill="1" applyBorder="1" applyAlignment="1">
      <alignment horizontal="center" vertical="center"/>
    </xf>
    <xf numFmtId="0" fontId="5" fillId="0" borderId="10" xfId="0" applyFont="1" applyFill="1" applyBorder="1"/>
    <xf numFmtId="0" fontId="4" fillId="0" borderId="11" xfId="0" applyFont="1" applyFill="1" applyBorder="1" applyAlignment="1">
      <alignment horizontal="left" vertical="top" wrapText="1"/>
    </xf>
    <xf numFmtId="44" fontId="18" fillId="3" borderId="1" xfId="0" applyNumberFormat="1" applyFont="1" applyFill="1" applyBorder="1" applyAlignment="1">
      <alignment horizontal="right" vertical="center"/>
    </xf>
    <xf numFmtId="0" fontId="0" fillId="0" borderId="1" xfId="0" applyBorder="1"/>
    <xf numFmtId="0" fontId="0" fillId="0" borderId="3" xfId="0" applyBorder="1"/>
    <xf numFmtId="0" fontId="13" fillId="0" borderId="0" xfId="0" applyFont="1" applyBorder="1" applyProtection="1"/>
    <xf numFmtId="0" fontId="0" fillId="0" borderId="0" xfId="0" applyBorder="1"/>
    <xf numFmtId="0" fontId="4" fillId="0" borderId="4" xfId="0" applyFont="1" applyFill="1" applyBorder="1" applyAlignment="1">
      <alignment horizontal="left" vertical="top" wrapText="1"/>
    </xf>
    <xf numFmtId="0" fontId="4" fillId="0" borderId="5" xfId="0" applyFont="1" applyFill="1" applyBorder="1" applyAlignment="1">
      <alignment horizontal="left" vertical="top" wrapText="1"/>
    </xf>
    <xf numFmtId="0" fontId="17" fillId="6" borderId="1" xfId="0" applyFont="1" applyFill="1" applyBorder="1" applyAlignment="1">
      <alignment horizontal="center" vertical="center"/>
    </xf>
    <xf numFmtId="44" fontId="17" fillId="6" borderId="1" xfId="0" applyNumberFormat="1" applyFont="1" applyFill="1" applyBorder="1" applyAlignment="1">
      <alignment horizontal="center" vertical="center"/>
    </xf>
    <xf numFmtId="0" fontId="17" fillId="6" borderId="1" xfId="0" applyFont="1" applyFill="1" applyBorder="1" applyAlignment="1">
      <alignment horizontal="center" vertical="center" wrapText="1"/>
    </xf>
    <xf numFmtId="0" fontId="17" fillId="6" borderId="12" xfId="0" applyFont="1" applyFill="1" applyBorder="1" applyAlignment="1">
      <alignment horizontal="center" vertical="center"/>
    </xf>
    <xf numFmtId="44" fontId="17" fillId="6" borderId="1" xfId="0" applyNumberFormat="1" applyFont="1" applyFill="1" applyBorder="1" applyAlignment="1">
      <alignment horizontal="center" vertical="center" wrapText="1"/>
    </xf>
    <xf numFmtId="0" fontId="25" fillId="0" borderId="15" xfId="0" applyFont="1" applyBorder="1"/>
    <xf numFmtId="0" fontId="25" fillId="0" borderId="16" xfId="0" applyFont="1" applyBorder="1"/>
    <xf numFmtId="0" fontId="25" fillId="0" borderId="16" xfId="0" applyFont="1" applyBorder="1" applyAlignment="1">
      <alignment horizontal="center"/>
    </xf>
    <xf numFmtId="0" fontId="25" fillId="0" borderId="17" xfId="0" applyFont="1" applyBorder="1"/>
    <xf numFmtId="0" fontId="25" fillId="0" borderId="1" xfId="0" applyFont="1" applyBorder="1"/>
    <xf numFmtId="0" fontId="25" fillId="0" borderId="1" xfId="0" applyFont="1" applyBorder="1" applyAlignment="1">
      <alignment horizontal="center"/>
    </xf>
    <xf numFmtId="0" fontId="25" fillId="0" borderId="17" xfId="0" applyFont="1" applyFill="1" applyBorder="1"/>
    <xf numFmtId="0" fontId="25" fillId="0" borderId="1" xfId="0" applyFont="1" applyFill="1" applyBorder="1"/>
    <xf numFmtId="0" fontId="25" fillId="0" borderId="1" xfId="0" applyFont="1" applyFill="1" applyBorder="1" applyAlignment="1">
      <alignment horizontal="center"/>
    </xf>
    <xf numFmtId="0" fontId="25" fillId="0" borderId="18" xfId="0" applyFont="1" applyBorder="1"/>
    <xf numFmtId="0" fontId="25" fillId="0" borderId="19" xfId="0" applyFont="1" applyBorder="1"/>
    <xf numFmtId="0" fontId="25" fillId="0" borderId="19" xfId="0" applyFont="1" applyBorder="1" applyAlignment="1">
      <alignment horizontal="center"/>
    </xf>
    <xf numFmtId="0" fontId="2" fillId="0" borderId="1" xfId="0" applyFont="1" applyFill="1" applyBorder="1" applyAlignment="1">
      <alignment horizontal="left" vertical="center"/>
    </xf>
    <xf numFmtId="0" fontId="25" fillId="0" borderId="1" xfId="0" applyFont="1" applyBorder="1" applyAlignment="1">
      <alignment wrapText="1"/>
    </xf>
    <xf numFmtId="0" fontId="2" fillId="0" borderId="1" xfId="0" applyFont="1" applyBorder="1" applyAlignment="1">
      <alignment horizontal="left"/>
    </xf>
    <xf numFmtId="0" fontId="2" fillId="0" borderId="1" xfId="0" applyFont="1" applyBorder="1"/>
    <xf numFmtId="0" fontId="25" fillId="0" borderId="1" xfId="0" applyFont="1" applyBorder="1" applyAlignment="1">
      <alignment vertical="center" wrapText="1"/>
    </xf>
    <xf numFmtId="0" fontId="25" fillId="0" borderId="1" xfId="0" applyFont="1" applyBorder="1" applyAlignment="1">
      <alignment vertical="center"/>
    </xf>
    <xf numFmtId="0" fontId="25" fillId="0" borderId="1" xfId="0" applyFont="1" applyBorder="1" applyAlignment="1">
      <alignment horizontal="right"/>
    </xf>
    <xf numFmtId="3" fontId="25" fillId="0" borderId="1" xfId="0" applyNumberFormat="1" applyFont="1" applyBorder="1" applyAlignment="1">
      <alignment horizontal="right"/>
    </xf>
    <xf numFmtId="0" fontId="25" fillId="0" borderId="16" xfId="0" applyFont="1" applyBorder="1" applyAlignment="1">
      <alignment horizontal="right"/>
    </xf>
    <xf numFmtId="0" fontId="25" fillId="0" borderId="1" xfId="0" applyFont="1" applyFill="1" applyBorder="1" applyAlignment="1">
      <alignment horizontal="right"/>
    </xf>
    <xf numFmtId="0" fontId="25" fillId="0" borderId="19" xfId="0" applyFont="1" applyBorder="1" applyAlignment="1">
      <alignment horizontal="right"/>
    </xf>
    <xf numFmtId="3" fontId="25" fillId="0" borderId="1" xfId="0" applyNumberFormat="1" applyFont="1" applyFill="1" applyBorder="1" applyAlignment="1">
      <alignment horizontal="right"/>
    </xf>
    <xf numFmtId="0" fontId="25" fillId="0" borderId="1" xfId="0" applyFont="1" applyFill="1" applyBorder="1" applyAlignment="1">
      <alignment wrapText="1"/>
    </xf>
    <xf numFmtId="0" fontId="25" fillId="0" borderId="17" xfId="0" applyFont="1" applyFill="1" applyBorder="1" applyAlignment="1">
      <alignment vertical="center"/>
    </xf>
    <xf numFmtId="44" fontId="29" fillId="0" borderId="1" xfId="0" applyNumberFormat="1" applyFont="1" applyFill="1" applyBorder="1" applyAlignment="1">
      <alignment horizontal="right" vertical="center"/>
    </xf>
    <xf numFmtId="0" fontId="14" fillId="4" borderId="12" xfId="0" applyFont="1" applyFill="1" applyBorder="1" applyAlignment="1">
      <alignment horizontal="left" vertical="center"/>
    </xf>
    <xf numFmtId="0" fontId="15" fillId="4" borderId="12" xfId="0" applyFont="1" applyFill="1" applyBorder="1" applyAlignment="1">
      <alignment horizontal="left" vertical="center"/>
    </xf>
    <xf numFmtId="49" fontId="3" fillId="3" borderId="14" xfId="0" applyNumberFormat="1" applyFont="1" applyFill="1" applyBorder="1" applyAlignment="1">
      <alignment horizontal="right" vertical="center"/>
    </xf>
    <xf numFmtId="49" fontId="3" fillId="3" borderId="1" xfId="0" applyNumberFormat="1" applyFont="1" applyFill="1" applyBorder="1" applyAlignment="1">
      <alignment horizontal="right" vertical="center"/>
    </xf>
    <xf numFmtId="0" fontId="20" fillId="0" borderId="4" xfId="0" applyFont="1" applyBorder="1"/>
    <xf numFmtId="0" fontId="20" fillId="0" borderId="5" xfId="0" applyFont="1" applyBorder="1"/>
    <xf numFmtId="0" fontId="20" fillId="0" borderId="6" xfId="0" applyFont="1" applyBorder="1"/>
    <xf numFmtId="0" fontId="22" fillId="0" borderId="13" xfId="0" applyFont="1" applyBorder="1" applyAlignment="1">
      <alignment horizontal="center" vertical="top"/>
    </xf>
    <xf numFmtId="0" fontId="22" fillId="0" borderId="2" xfId="0" applyFont="1" applyBorder="1" applyAlignment="1">
      <alignment horizontal="center" vertical="top"/>
    </xf>
    <xf numFmtId="164" fontId="11" fillId="2" borderId="3" xfId="0" applyNumberFormat="1" applyFont="1" applyFill="1" applyBorder="1" applyAlignment="1">
      <alignment horizontal="center" vertical="center" wrapText="1"/>
    </xf>
    <xf numFmtId="164" fontId="11" fillId="2" borderId="2" xfId="0"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0" fontId="19" fillId="7" borderId="3" xfId="0" applyFont="1" applyFill="1" applyBorder="1" applyAlignment="1">
      <alignment horizontal="left" vertical="center" wrapText="1"/>
    </xf>
    <xf numFmtId="0" fontId="19" fillId="7" borderId="13"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1" fillId="2" borderId="3" xfId="0" applyFont="1" applyFill="1" applyBorder="1" applyAlignment="1">
      <alignment horizontal="right" vertical="center" wrapText="1"/>
    </xf>
    <xf numFmtId="0" fontId="11" fillId="2" borderId="13" xfId="0" applyFont="1" applyFill="1" applyBorder="1" applyAlignment="1">
      <alignment horizontal="right" vertical="center" wrapText="1"/>
    </xf>
    <xf numFmtId="0" fontId="11" fillId="2" borderId="2" xfId="0" applyFont="1" applyFill="1" applyBorder="1" applyAlignment="1">
      <alignment horizontal="right" vertical="center" wrapText="1"/>
    </xf>
    <xf numFmtId="0" fontId="21" fillId="0" borderId="8" xfId="0" applyFont="1" applyFill="1" applyBorder="1" applyAlignment="1">
      <alignment horizontal="center" wrapText="1"/>
    </xf>
    <xf numFmtId="0" fontId="7" fillId="0" borderId="8" xfId="0" applyFont="1" applyFill="1" applyBorder="1" applyAlignment="1">
      <alignment horizontal="center" wrapText="1"/>
    </xf>
    <xf numFmtId="0" fontId="7" fillId="0" borderId="9" xfId="0" applyFont="1" applyFill="1" applyBorder="1" applyAlignment="1">
      <alignment horizontal="center" wrapText="1"/>
    </xf>
    <xf numFmtId="0" fontId="7" fillId="0" borderId="0" xfId="0" applyFont="1" applyFill="1" applyBorder="1" applyAlignment="1">
      <alignment horizontal="center" wrapText="1"/>
    </xf>
    <xf numFmtId="0" fontId="7" fillId="0" borderId="11" xfId="0" applyFont="1" applyFill="1" applyBorder="1" applyAlignment="1">
      <alignment horizontal="center" wrapText="1"/>
    </xf>
    <xf numFmtId="0" fontId="5" fillId="0" borderId="5" xfId="0" applyFont="1" applyFill="1" applyBorder="1" applyAlignment="1">
      <alignment horizontal="left"/>
    </xf>
    <xf numFmtId="0" fontId="5" fillId="0" borderId="6" xfId="0" applyFont="1" applyFill="1" applyBorder="1" applyAlignment="1">
      <alignment horizontal="left"/>
    </xf>
    <xf numFmtId="0" fontId="8" fillId="0" borderId="1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8" fillId="0" borderId="11" xfId="0" applyFont="1" applyFill="1" applyBorder="1" applyAlignment="1">
      <alignment horizontal="left" vertical="center" wrapText="1"/>
    </xf>
    <xf numFmtId="0" fontId="23" fillId="0" borderId="10"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11" xfId="0" applyFont="1" applyFill="1" applyBorder="1" applyAlignment="1">
      <alignment horizontal="left" vertical="top" wrapText="1"/>
    </xf>
    <xf numFmtId="0" fontId="23" fillId="0" borderId="4" xfId="0" applyFont="1" applyFill="1" applyBorder="1" applyAlignment="1">
      <alignment horizontal="left" vertical="top" wrapText="1"/>
    </xf>
    <xf numFmtId="0" fontId="23" fillId="0" borderId="5" xfId="0" applyFont="1" applyFill="1" applyBorder="1" applyAlignment="1">
      <alignment horizontal="left" vertical="top" wrapText="1"/>
    </xf>
    <xf numFmtId="0" fontId="23" fillId="0" borderId="6" xfId="0" applyFont="1" applyFill="1" applyBorder="1" applyAlignment="1">
      <alignment horizontal="left" vertical="top" wrapText="1"/>
    </xf>
    <xf numFmtId="0" fontId="1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xf>
    <xf numFmtId="0" fontId="4" fillId="0" borderId="5" xfId="0" applyFont="1" applyFill="1" applyBorder="1" applyAlignment="1">
      <alignment horizontal="left"/>
    </xf>
    <xf numFmtId="0" fontId="4" fillId="0" borderId="6" xfId="0" applyFont="1" applyFill="1" applyBorder="1" applyAlignment="1">
      <alignment horizontal="left"/>
    </xf>
  </cellXfs>
  <cellStyles count="4">
    <cellStyle name="Normal" xfId="0" builtinId="0"/>
    <cellStyle name="Normal 2" xfId="1"/>
    <cellStyle name="Normal 2 3" xfId="2"/>
    <cellStyle name="Normal 2 4" xfId="3"/>
  </cellStyles>
  <dxfs count="0"/>
  <tableStyles count="0" defaultTableStyle="TableStyleMedium9" defaultPivotStyle="PivotStyleLight16"/>
  <colors>
    <mruColors>
      <color rgb="FF66FF33"/>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30691</xdr:colOff>
      <xdr:row>0</xdr:row>
      <xdr:rowOff>31749</xdr:rowOff>
    </xdr:from>
    <xdr:to>
      <xdr:col>1</xdr:col>
      <xdr:colOff>1866899</xdr:colOff>
      <xdr:row>4</xdr:row>
      <xdr:rowOff>238125</xdr:rowOff>
    </xdr:to>
    <xdr:pic>
      <xdr:nvPicPr>
        <xdr:cNvPr id="2" name="Picture 1" descr="LEELOGOB">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rcRect/>
        <a:stretch>
          <a:fillRect/>
        </a:stretch>
      </xdr:blipFill>
      <xdr:spPr bwMode="auto">
        <a:xfrm>
          <a:off x="30691" y="31749"/>
          <a:ext cx="3200400" cy="101600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V141"/>
  <sheetViews>
    <sheetView tabSelected="1" topLeftCell="A106" zoomScale="80" zoomScaleNormal="80" workbookViewId="0">
      <selection activeCell="B117" sqref="B117"/>
    </sheetView>
  </sheetViews>
  <sheetFormatPr defaultColWidth="9.140625" defaultRowHeight="15"/>
  <cols>
    <col min="1" max="1" width="20.42578125" style="1" customWidth="1"/>
    <col min="2" max="2" width="89.42578125" style="1" customWidth="1"/>
    <col min="3" max="3" width="18.140625" style="1" customWidth="1"/>
    <col min="4" max="4" width="17.85546875" style="1" customWidth="1"/>
    <col min="5" max="5" width="29.140625" style="7" customWidth="1"/>
    <col min="6" max="6" width="26.85546875" style="8" bestFit="1" customWidth="1"/>
    <col min="7" max="126" width="9.140625" style="3"/>
    <col min="127" max="16384" width="9.140625" style="2"/>
  </cols>
  <sheetData>
    <row r="1" spans="1:126" ht="12.75">
      <c r="A1" s="17"/>
      <c r="B1" s="82" t="s">
        <v>235</v>
      </c>
      <c r="C1" s="83"/>
      <c r="D1" s="83"/>
      <c r="E1" s="83"/>
      <c r="F1" s="84"/>
    </row>
    <row r="2" spans="1:126" ht="12.75">
      <c r="A2" s="18"/>
      <c r="B2" s="85"/>
      <c r="C2" s="85"/>
      <c r="D2" s="85"/>
      <c r="E2" s="85"/>
      <c r="F2" s="86"/>
    </row>
    <row r="3" spans="1:126" s="5" customFormat="1" ht="24.95" customHeight="1">
      <c r="A3" s="18"/>
      <c r="B3" s="85"/>
      <c r="C3" s="85"/>
      <c r="D3" s="85"/>
      <c r="E3" s="85"/>
      <c r="F3" s="86"/>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row>
    <row r="4" spans="1:126" ht="12.75">
      <c r="A4" s="18"/>
      <c r="B4" s="85"/>
      <c r="C4" s="85"/>
      <c r="D4" s="85"/>
      <c r="E4" s="85"/>
      <c r="F4" s="86"/>
    </row>
    <row r="5" spans="1:126" ht="20.25">
      <c r="A5" s="18"/>
      <c r="B5" s="10"/>
      <c r="C5" s="10"/>
      <c r="D5" s="10"/>
      <c r="E5" s="11"/>
      <c r="F5" s="19"/>
    </row>
    <row r="6" spans="1:126" ht="12.75">
      <c r="A6" s="18"/>
      <c r="B6" s="3"/>
      <c r="C6" s="3"/>
      <c r="D6" s="12"/>
      <c r="E6" s="6"/>
      <c r="F6" s="20"/>
    </row>
    <row r="7" spans="1:126" ht="29.25" customHeight="1">
      <c r="A7" s="21" t="s">
        <v>0</v>
      </c>
      <c r="B7" s="100"/>
      <c r="C7" s="100"/>
      <c r="D7" s="100"/>
      <c r="E7" s="100"/>
      <c r="F7" s="101"/>
    </row>
    <row r="8" spans="1:126" ht="12.75">
      <c r="A8" s="18"/>
      <c r="B8" s="3"/>
      <c r="C8" s="3"/>
      <c r="D8" s="12"/>
      <c r="E8" s="6"/>
      <c r="F8" s="20"/>
    </row>
    <row r="9" spans="1:126" ht="12.75">
      <c r="A9" s="21" t="s">
        <v>1</v>
      </c>
      <c r="B9" s="87" t="s">
        <v>234</v>
      </c>
      <c r="C9" s="87"/>
      <c r="D9" s="87"/>
      <c r="E9" s="87"/>
      <c r="F9" s="88"/>
    </row>
    <row r="10" spans="1:126" ht="12.75">
      <c r="A10" s="18"/>
      <c r="B10" s="3"/>
      <c r="C10" s="3"/>
      <c r="D10" s="12"/>
      <c r="E10" s="6"/>
      <c r="F10" s="20"/>
    </row>
    <row r="11" spans="1:126" ht="18" customHeight="1">
      <c r="A11" s="89" t="s">
        <v>9</v>
      </c>
      <c r="B11" s="90"/>
      <c r="C11" s="90"/>
      <c r="D11" s="90"/>
      <c r="E11" s="90"/>
      <c r="F11" s="91"/>
    </row>
    <row r="12" spans="1:126" ht="12.75">
      <c r="A12" s="92" t="s">
        <v>10</v>
      </c>
      <c r="B12" s="93"/>
      <c r="C12" s="93"/>
      <c r="D12" s="93"/>
      <c r="E12" s="93"/>
      <c r="F12" s="94"/>
    </row>
    <row r="13" spans="1:126" ht="12.75">
      <c r="A13" s="92"/>
      <c r="B13" s="93"/>
      <c r="C13" s="93"/>
      <c r="D13" s="93"/>
      <c r="E13" s="93"/>
      <c r="F13" s="94"/>
    </row>
    <row r="14" spans="1:126" ht="12.75">
      <c r="A14" s="92"/>
      <c r="B14" s="93"/>
      <c r="C14" s="93"/>
      <c r="D14" s="93"/>
      <c r="E14" s="93"/>
      <c r="F14" s="94"/>
    </row>
    <row r="15" spans="1:126" ht="135.75" customHeight="1">
      <c r="A15" s="95"/>
      <c r="B15" s="96"/>
      <c r="C15" s="96"/>
      <c r="D15" s="96"/>
      <c r="E15" s="96"/>
      <c r="F15" s="97"/>
    </row>
    <row r="16" spans="1:126" ht="3.75" customHeight="1">
      <c r="A16" s="28"/>
      <c r="B16" s="29"/>
      <c r="C16" s="29"/>
      <c r="D16" s="29"/>
      <c r="E16" s="13"/>
      <c r="F16" s="22"/>
    </row>
    <row r="17" spans="1:126" s="16" customFormat="1" ht="31.5" customHeight="1">
      <c r="A17" s="98" t="s">
        <v>211</v>
      </c>
      <c r="B17" s="99"/>
      <c r="C17" s="99"/>
      <c r="D17" s="99"/>
      <c r="E17" s="99"/>
      <c r="F17" s="99"/>
      <c r="G17" s="26"/>
      <c r="H17" s="26"/>
      <c r="I17" s="26"/>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row>
    <row r="18" spans="1:126" ht="30.75" customHeight="1">
      <c r="A18" s="62" t="s">
        <v>217</v>
      </c>
      <c r="B18" s="63"/>
      <c r="C18" s="63"/>
      <c r="D18" s="63"/>
      <c r="E18" s="63"/>
      <c r="F18" s="63"/>
    </row>
    <row r="19" spans="1:126" s="15" customFormat="1" ht="37.5" customHeight="1" thickBot="1">
      <c r="A19" s="33" t="s">
        <v>2</v>
      </c>
      <c r="B19" s="30" t="s">
        <v>3</v>
      </c>
      <c r="C19" s="32" t="s">
        <v>11</v>
      </c>
      <c r="D19" s="32" t="s">
        <v>8</v>
      </c>
      <c r="E19" s="31" t="s">
        <v>4</v>
      </c>
      <c r="F19" s="34" t="s">
        <v>12</v>
      </c>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14"/>
      <c r="BY19" s="14"/>
      <c r="BZ19" s="14"/>
      <c r="CA19" s="14"/>
      <c r="CB19" s="14"/>
      <c r="CC19" s="14"/>
      <c r="CD19" s="14"/>
      <c r="CE19" s="14"/>
      <c r="CF19" s="14"/>
      <c r="CG19" s="14"/>
      <c r="CH19" s="14"/>
      <c r="CI19" s="14"/>
      <c r="CJ19" s="14"/>
      <c r="CK19" s="14"/>
      <c r="CL19" s="14"/>
      <c r="CM19" s="14"/>
      <c r="CN19" s="14"/>
      <c r="CO19" s="14"/>
      <c r="CP19" s="14"/>
      <c r="CQ19" s="14"/>
      <c r="CR19" s="14"/>
      <c r="CS19" s="14"/>
      <c r="CT19" s="14"/>
      <c r="CU19" s="14"/>
      <c r="CV19" s="14"/>
      <c r="CW19" s="14"/>
      <c r="CX19" s="14"/>
      <c r="CY19" s="14"/>
      <c r="CZ19" s="14"/>
      <c r="DA19" s="14"/>
      <c r="DB19" s="14"/>
      <c r="DC19" s="14"/>
      <c r="DD19" s="14"/>
      <c r="DE19" s="14"/>
      <c r="DF19" s="14"/>
      <c r="DG19" s="14"/>
      <c r="DH19" s="14"/>
      <c r="DI19" s="14"/>
      <c r="DJ19" s="14"/>
      <c r="DK19" s="14"/>
      <c r="DL19" s="14"/>
      <c r="DM19" s="14"/>
      <c r="DN19" s="14"/>
      <c r="DO19" s="14"/>
      <c r="DP19" s="14"/>
      <c r="DQ19" s="14"/>
      <c r="DR19" s="14"/>
      <c r="DS19" s="14"/>
      <c r="DT19" s="14"/>
      <c r="DU19" s="14"/>
      <c r="DV19" s="14"/>
    </row>
    <row r="20" spans="1:126" ht="20.100000000000001" customHeight="1">
      <c r="A20" s="35" t="s">
        <v>13</v>
      </c>
      <c r="B20" s="36" t="s">
        <v>14</v>
      </c>
      <c r="C20" s="37" t="s">
        <v>15</v>
      </c>
      <c r="D20" s="55">
        <v>1</v>
      </c>
      <c r="E20" s="9"/>
      <c r="F20" s="9">
        <f>E20*D20</f>
        <v>0</v>
      </c>
    </row>
    <row r="21" spans="1:126" ht="20.100000000000001" customHeight="1">
      <c r="A21" s="38" t="s">
        <v>16</v>
      </c>
      <c r="B21" s="39" t="s">
        <v>233</v>
      </c>
      <c r="C21" s="40" t="s">
        <v>15</v>
      </c>
      <c r="D21" s="53">
        <v>1</v>
      </c>
      <c r="E21" s="9"/>
      <c r="F21" s="9">
        <f t="shared" ref="F21:F64" si="0">E21*D21</f>
        <v>0</v>
      </c>
    </row>
    <row r="22" spans="1:126" ht="20.100000000000001" customHeight="1">
      <c r="A22" s="38" t="s">
        <v>18</v>
      </c>
      <c r="B22" s="39" t="s">
        <v>19</v>
      </c>
      <c r="C22" s="40" t="s">
        <v>20</v>
      </c>
      <c r="D22" s="53">
        <v>1941</v>
      </c>
      <c r="E22" s="9"/>
      <c r="F22" s="9">
        <f t="shared" si="0"/>
        <v>0</v>
      </c>
    </row>
    <row r="23" spans="1:126" ht="20.100000000000001" customHeight="1">
      <c r="A23" s="38" t="s">
        <v>21</v>
      </c>
      <c r="B23" s="39" t="s">
        <v>22</v>
      </c>
      <c r="C23" s="40" t="s">
        <v>20</v>
      </c>
      <c r="D23" s="53">
        <v>30</v>
      </c>
      <c r="E23" s="9"/>
      <c r="F23" s="9">
        <f t="shared" si="0"/>
        <v>0</v>
      </c>
    </row>
    <row r="24" spans="1:126" ht="20.100000000000001" customHeight="1">
      <c r="A24" s="38" t="s">
        <v>23</v>
      </c>
      <c r="B24" s="39" t="s">
        <v>24</v>
      </c>
      <c r="C24" s="40" t="s">
        <v>25</v>
      </c>
      <c r="D24" s="53">
        <v>7.97</v>
      </c>
      <c r="E24" s="9"/>
      <c r="F24" s="9">
        <f t="shared" si="0"/>
        <v>0</v>
      </c>
    </row>
    <row r="25" spans="1:126" ht="20.100000000000001" customHeight="1">
      <c r="A25" s="38" t="s">
        <v>26</v>
      </c>
      <c r="B25" s="39" t="s">
        <v>27</v>
      </c>
      <c r="C25" s="40" t="s">
        <v>25</v>
      </c>
      <c r="D25" s="53">
        <v>4.68</v>
      </c>
      <c r="E25" s="9"/>
      <c r="F25" s="9">
        <f t="shared" si="0"/>
        <v>0</v>
      </c>
    </row>
    <row r="26" spans="1:126" ht="20.100000000000001" customHeight="1">
      <c r="A26" s="38" t="s">
        <v>28</v>
      </c>
      <c r="B26" s="39" t="s">
        <v>29</v>
      </c>
      <c r="C26" s="40" t="s">
        <v>15</v>
      </c>
      <c r="D26" s="53">
        <v>1</v>
      </c>
      <c r="E26" s="9"/>
      <c r="F26" s="9">
        <f t="shared" si="0"/>
        <v>0</v>
      </c>
    </row>
    <row r="27" spans="1:126" ht="20.100000000000001" customHeight="1">
      <c r="A27" s="38" t="s">
        <v>30</v>
      </c>
      <c r="B27" s="39" t="s">
        <v>31</v>
      </c>
      <c r="C27" s="40" t="s">
        <v>32</v>
      </c>
      <c r="D27" s="53">
        <v>1280</v>
      </c>
      <c r="E27" s="9"/>
      <c r="F27" s="9">
        <f t="shared" si="0"/>
        <v>0</v>
      </c>
    </row>
    <row r="28" spans="1:126" ht="20.100000000000001" customHeight="1">
      <c r="A28" s="41" t="s">
        <v>33</v>
      </c>
      <c r="B28" s="42" t="s">
        <v>34</v>
      </c>
      <c r="C28" s="43" t="s">
        <v>35</v>
      </c>
      <c r="D28" s="56">
        <v>1070</v>
      </c>
      <c r="E28" s="9"/>
      <c r="F28" s="9">
        <f t="shared" si="0"/>
        <v>0</v>
      </c>
    </row>
    <row r="29" spans="1:126" ht="20.100000000000001" customHeight="1">
      <c r="A29" s="41" t="s">
        <v>36</v>
      </c>
      <c r="B29" s="42" t="s">
        <v>37</v>
      </c>
      <c r="C29" s="43" t="s">
        <v>35</v>
      </c>
      <c r="D29" s="56">
        <v>151</v>
      </c>
      <c r="E29" s="9"/>
      <c r="F29" s="9">
        <f t="shared" si="0"/>
        <v>0</v>
      </c>
    </row>
    <row r="30" spans="1:126" ht="20.100000000000001" customHeight="1">
      <c r="A30" s="38" t="s">
        <v>38</v>
      </c>
      <c r="B30" s="39" t="s">
        <v>39</v>
      </c>
      <c r="C30" s="40" t="s">
        <v>35</v>
      </c>
      <c r="D30" s="53">
        <v>59.8</v>
      </c>
      <c r="E30" s="9"/>
      <c r="F30" s="9">
        <f t="shared" si="0"/>
        <v>0</v>
      </c>
    </row>
    <row r="31" spans="1:126" ht="20.100000000000001" customHeight="1">
      <c r="A31" s="41" t="s">
        <v>40</v>
      </c>
      <c r="B31" s="42" t="s">
        <v>41</v>
      </c>
      <c r="C31" s="43" t="s">
        <v>42</v>
      </c>
      <c r="D31" s="56">
        <v>13.9</v>
      </c>
      <c r="E31" s="9"/>
      <c r="F31" s="9">
        <f t="shared" si="0"/>
        <v>0</v>
      </c>
    </row>
    <row r="32" spans="1:126" ht="20.100000000000001" customHeight="1">
      <c r="A32" s="41" t="s">
        <v>43</v>
      </c>
      <c r="B32" s="42" t="s">
        <v>44</v>
      </c>
      <c r="C32" s="43" t="s">
        <v>42</v>
      </c>
      <c r="D32" s="56">
        <v>8.6</v>
      </c>
      <c r="E32" s="9"/>
      <c r="F32" s="9">
        <f t="shared" si="0"/>
        <v>0</v>
      </c>
    </row>
    <row r="33" spans="1:6" ht="20.100000000000001" customHeight="1">
      <c r="A33" s="41" t="s">
        <v>216</v>
      </c>
      <c r="B33" s="42" t="s">
        <v>215</v>
      </c>
      <c r="C33" s="43" t="s">
        <v>35</v>
      </c>
      <c r="D33" s="56">
        <v>17</v>
      </c>
      <c r="E33" s="9"/>
      <c r="F33" s="9">
        <f t="shared" si="0"/>
        <v>0</v>
      </c>
    </row>
    <row r="34" spans="1:6" ht="20.100000000000001" customHeight="1">
      <c r="A34" s="38" t="s">
        <v>45</v>
      </c>
      <c r="B34" s="39" t="s">
        <v>46</v>
      </c>
      <c r="C34" s="40" t="s">
        <v>35</v>
      </c>
      <c r="D34" s="53">
        <v>19.3</v>
      </c>
      <c r="E34" s="9"/>
      <c r="F34" s="9">
        <f t="shared" si="0"/>
        <v>0</v>
      </c>
    </row>
    <row r="35" spans="1:6" ht="20.100000000000001" customHeight="1">
      <c r="A35" s="38" t="s">
        <v>47</v>
      </c>
      <c r="B35" s="39" t="s">
        <v>48</v>
      </c>
      <c r="C35" s="40" t="s">
        <v>49</v>
      </c>
      <c r="D35" s="53">
        <v>3147</v>
      </c>
      <c r="E35" s="9"/>
      <c r="F35" s="9">
        <f t="shared" si="0"/>
        <v>0</v>
      </c>
    </row>
    <row r="36" spans="1:6" ht="20.100000000000001" customHeight="1">
      <c r="A36" s="38" t="s">
        <v>50</v>
      </c>
      <c r="B36" s="39" t="s">
        <v>51</v>
      </c>
      <c r="C36" s="40" t="s">
        <v>52</v>
      </c>
      <c r="D36" s="53">
        <v>3</v>
      </c>
      <c r="E36" s="9"/>
      <c r="F36" s="9">
        <f t="shared" si="0"/>
        <v>0</v>
      </c>
    </row>
    <row r="37" spans="1:6" ht="20.100000000000001" customHeight="1">
      <c r="A37" s="38" t="s">
        <v>53</v>
      </c>
      <c r="B37" s="39" t="s">
        <v>54</v>
      </c>
      <c r="C37" s="40" t="s">
        <v>52</v>
      </c>
      <c r="D37" s="53">
        <v>42</v>
      </c>
      <c r="E37" s="9"/>
      <c r="F37" s="9">
        <f t="shared" si="0"/>
        <v>0</v>
      </c>
    </row>
    <row r="38" spans="1:6" ht="20.100000000000001" customHeight="1">
      <c r="A38" s="38" t="s">
        <v>55</v>
      </c>
      <c r="B38" s="39" t="s">
        <v>56</v>
      </c>
      <c r="C38" s="40" t="s">
        <v>52</v>
      </c>
      <c r="D38" s="53">
        <v>1</v>
      </c>
      <c r="E38" s="9"/>
      <c r="F38" s="9">
        <f t="shared" si="0"/>
        <v>0</v>
      </c>
    </row>
    <row r="39" spans="1:6" ht="20.100000000000001" customHeight="1">
      <c r="A39" s="38" t="s">
        <v>57</v>
      </c>
      <c r="B39" s="39" t="s">
        <v>58</v>
      </c>
      <c r="C39" s="40" t="s">
        <v>52</v>
      </c>
      <c r="D39" s="53">
        <v>3</v>
      </c>
      <c r="E39" s="9"/>
      <c r="F39" s="9">
        <f t="shared" si="0"/>
        <v>0</v>
      </c>
    </row>
    <row r="40" spans="1:6" ht="20.100000000000001" customHeight="1">
      <c r="A40" s="38" t="s">
        <v>59</v>
      </c>
      <c r="B40" s="39" t="s">
        <v>60</v>
      </c>
      <c r="C40" s="40" t="s">
        <v>52</v>
      </c>
      <c r="D40" s="53">
        <v>1</v>
      </c>
      <c r="E40" s="9"/>
      <c r="F40" s="9">
        <f t="shared" si="0"/>
        <v>0</v>
      </c>
    </row>
    <row r="41" spans="1:6" ht="20.100000000000001" customHeight="1">
      <c r="A41" s="38" t="s">
        <v>61</v>
      </c>
      <c r="B41" s="39" t="s">
        <v>62</v>
      </c>
      <c r="C41" s="40" t="s">
        <v>20</v>
      </c>
      <c r="D41" s="53">
        <v>121</v>
      </c>
      <c r="E41" s="9"/>
      <c r="F41" s="9">
        <f t="shared" si="0"/>
        <v>0</v>
      </c>
    </row>
    <row r="42" spans="1:6" ht="20.100000000000001" customHeight="1">
      <c r="A42" s="38" t="s">
        <v>63</v>
      </c>
      <c r="B42" s="39" t="s">
        <v>64</v>
      </c>
      <c r="C42" s="40" t="s">
        <v>20</v>
      </c>
      <c r="D42" s="53">
        <v>2782</v>
      </c>
      <c r="E42" s="9"/>
      <c r="F42" s="9">
        <f t="shared" si="0"/>
        <v>0</v>
      </c>
    </row>
    <row r="43" spans="1:6" ht="20.100000000000001" customHeight="1">
      <c r="A43" s="38" t="s">
        <v>65</v>
      </c>
      <c r="B43" s="39" t="s">
        <v>66</v>
      </c>
      <c r="C43" s="40" t="s">
        <v>20</v>
      </c>
      <c r="D43" s="53">
        <v>163</v>
      </c>
      <c r="E43" s="9"/>
      <c r="F43" s="9">
        <f t="shared" si="0"/>
        <v>0</v>
      </c>
    </row>
    <row r="44" spans="1:6" ht="20.100000000000001" customHeight="1">
      <c r="A44" s="38" t="s">
        <v>67</v>
      </c>
      <c r="B44" s="39" t="s">
        <v>68</v>
      </c>
      <c r="C44" s="40" t="s">
        <v>20</v>
      </c>
      <c r="D44" s="53">
        <v>4</v>
      </c>
      <c r="E44" s="9"/>
      <c r="F44" s="9">
        <f t="shared" si="0"/>
        <v>0</v>
      </c>
    </row>
    <row r="45" spans="1:6" ht="20.100000000000001" customHeight="1">
      <c r="A45" s="38" t="s">
        <v>69</v>
      </c>
      <c r="B45" s="39" t="s">
        <v>70</v>
      </c>
      <c r="C45" s="40" t="s">
        <v>20</v>
      </c>
      <c r="D45" s="53">
        <v>166</v>
      </c>
      <c r="E45" s="9"/>
      <c r="F45" s="9">
        <f t="shared" si="0"/>
        <v>0</v>
      </c>
    </row>
    <row r="46" spans="1:6" ht="20.100000000000001" customHeight="1">
      <c r="A46" s="38" t="s">
        <v>71</v>
      </c>
      <c r="B46" s="39" t="s">
        <v>72</v>
      </c>
      <c r="C46" s="40" t="s">
        <v>20</v>
      </c>
      <c r="D46" s="53">
        <v>51</v>
      </c>
      <c r="E46" s="9"/>
      <c r="F46" s="9">
        <f t="shared" si="0"/>
        <v>0</v>
      </c>
    </row>
    <row r="47" spans="1:6" ht="20.100000000000001" customHeight="1">
      <c r="A47" s="38" t="s">
        <v>73</v>
      </c>
      <c r="B47" s="39" t="s">
        <v>74</v>
      </c>
      <c r="C47" s="40" t="s">
        <v>20</v>
      </c>
      <c r="D47" s="53">
        <v>763</v>
      </c>
      <c r="E47" s="9"/>
      <c r="F47" s="9">
        <f t="shared" si="0"/>
        <v>0</v>
      </c>
    </row>
    <row r="48" spans="1:6" ht="20.100000000000001" customHeight="1">
      <c r="A48" s="38" t="s">
        <v>212</v>
      </c>
      <c r="B48" s="39" t="s">
        <v>209</v>
      </c>
      <c r="C48" s="40" t="s">
        <v>20</v>
      </c>
      <c r="D48" s="53">
        <v>309</v>
      </c>
      <c r="E48" s="9"/>
      <c r="F48" s="9">
        <f t="shared" si="0"/>
        <v>0</v>
      </c>
    </row>
    <row r="49" spans="1:6" ht="20.100000000000001" customHeight="1">
      <c r="A49" s="38" t="s">
        <v>75</v>
      </c>
      <c r="B49" s="39" t="s">
        <v>76</v>
      </c>
      <c r="C49" s="40" t="s">
        <v>32</v>
      </c>
      <c r="D49" s="53">
        <v>3642</v>
      </c>
      <c r="E49" s="9"/>
      <c r="F49" s="9">
        <f t="shared" si="0"/>
        <v>0</v>
      </c>
    </row>
    <row r="50" spans="1:6" ht="20.100000000000001" customHeight="1">
      <c r="A50" s="38" t="s">
        <v>77</v>
      </c>
      <c r="B50" s="39" t="s">
        <v>78</v>
      </c>
      <c r="C50" s="40" t="s">
        <v>32</v>
      </c>
      <c r="D50" s="53">
        <v>114</v>
      </c>
      <c r="E50" s="9"/>
      <c r="F50" s="9">
        <f t="shared" si="0"/>
        <v>0</v>
      </c>
    </row>
    <row r="51" spans="1:6" ht="20.100000000000001" customHeight="1">
      <c r="A51" s="38" t="s">
        <v>79</v>
      </c>
      <c r="B51" s="39" t="s">
        <v>80</v>
      </c>
      <c r="C51" s="40" t="s">
        <v>81</v>
      </c>
      <c r="D51" s="53">
        <v>173</v>
      </c>
      <c r="E51" s="9"/>
      <c r="F51" s="9">
        <f t="shared" si="0"/>
        <v>0</v>
      </c>
    </row>
    <row r="52" spans="1:6" ht="20.100000000000001" customHeight="1">
      <c r="A52" s="38" t="s">
        <v>82</v>
      </c>
      <c r="B52" s="39" t="s">
        <v>83</v>
      </c>
      <c r="C52" s="40" t="s">
        <v>20</v>
      </c>
      <c r="D52" s="53">
        <v>170</v>
      </c>
      <c r="E52" s="9"/>
      <c r="F52" s="9">
        <f t="shared" si="0"/>
        <v>0</v>
      </c>
    </row>
    <row r="53" spans="1:6" ht="20.100000000000001" customHeight="1">
      <c r="A53" s="38" t="s">
        <v>84</v>
      </c>
      <c r="B53" s="39" t="s">
        <v>85</v>
      </c>
      <c r="C53" s="40" t="s">
        <v>20</v>
      </c>
      <c r="D53" s="53">
        <v>170</v>
      </c>
      <c r="E53" s="9"/>
      <c r="F53" s="9">
        <f t="shared" si="0"/>
        <v>0</v>
      </c>
    </row>
    <row r="54" spans="1:6" ht="20.100000000000001" customHeight="1">
      <c r="A54" s="38" t="s">
        <v>86</v>
      </c>
      <c r="B54" s="39" t="s">
        <v>87</v>
      </c>
      <c r="C54" s="40" t="s">
        <v>52</v>
      </c>
      <c r="D54" s="53">
        <v>1</v>
      </c>
      <c r="E54" s="9"/>
      <c r="F54" s="9">
        <f t="shared" si="0"/>
        <v>0</v>
      </c>
    </row>
    <row r="55" spans="1:6" ht="20.100000000000001" customHeight="1">
      <c r="A55" s="38" t="s">
        <v>88</v>
      </c>
      <c r="B55" s="39" t="s">
        <v>89</v>
      </c>
      <c r="C55" s="40" t="s">
        <v>52</v>
      </c>
      <c r="D55" s="53">
        <v>1</v>
      </c>
      <c r="E55" s="9"/>
      <c r="F55" s="9">
        <f t="shared" si="0"/>
        <v>0</v>
      </c>
    </row>
    <row r="56" spans="1:6" ht="20.100000000000001" customHeight="1">
      <c r="A56" s="38" t="s">
        <v>90</v>
      </c>
      <c r="B56" s="39" t="s">
        <v>91</v>
      </c>
      <c r="C56" s="40" t="s">
        <v>32</v>
      </c>
      <c r="D56" s="53">
        <v>6085</v>
      </c>
      <c r="E56" s="9"/>
      <c r="F56" s="9">
        <f t="shared" si="0"/>
        <v>0</v>
      </c>
    </row>
    <row r="57" spans="1:6" ht="20.100000000000001" customHeight="1">
      <c r="A57" s="38" t="s">
        <v>92</v>
      </c>
      <c r="B57" s="39" t="s">
        <v>93</v>
      </c>
      <c r="C57" s="40" t="s">
        <v>20</v>
      </c>
      <c r="D57" s="53">
        <v>4622</v>
      </c>
      <c r="E57" s="9"/>
      <c r="F57" s="9">
        <f t="shared" si="0"/>
        <v>0</v>
      </c>
    </row>
    <row r="58" spans="1:6" ht="20.100000000000001" customHeight="1">
      <c r="A58" s="38" t="s">
        <v>94</v>
      </c>
      <c r="B58" s="39" t="s">
        <v>95</v>
      </c>
      <c r="C58" s="40" t="s">
        <v>20</v>
      </c>
      <c r="D58" s="53">
        <v>903</v>
      </c>
      <c r="E58" s="9"/>
      <c r="F58" s="9">
        <f t="shared" si="0"/>
        <v>0</v>
      </c>
    </row>
    <row r="59" spans="1:6" ht="20.100000000000001" customHeight="1">
      <c r="A59" s="38" t="s">
        <v>96</v>
      </c>
      <c r="B59" s="39" t="s">
        <v>97</v>
      </c>
      <c r="C59" s="40" t="s">
        <v>52</v>
      </c>
      <c r="D59" s="53">
        <v>10</v>
      </c>
      <c r="E59" s="9"/>
      <c r="F59" s="9">
        <f t="shared" si="0"/>
        <v>0</v>
      </c>
    </row>
    <row r="60" spans="1:6" ht="20.100000000000001" customHeight="1">
      <c r="A60" s="38" t="s">
        <v>98</v>
      </c>
      <c r="B60" s="39" t="s">
        <v>99</v>
      </c>
      <c r="C60" s="40" t="s">
        <v>100</v>
      </c>
      <c r="D60" s="53">
        <v>25</v>
      </c>
      <c r="E60" s="9"/>
      <c r="F60" s="9">
        <f t="shared" si="0"/>
        <v>0</v>
      </c>
    </row>
    <row r="61" spans="1:6" ht="20.100000000000001" customHeight="1">
      <c r="A61" s="38" t="s">
        <v>101</v>
      </c>
      <c r="B61" s="39" t="s">
        <v>102</v>
      </c>
      <c r="C61" s="40" t="s">
        <v>100</v>
      </c>
      <c r="D61" s="53">
        <v>5</v>
      </c>
      <c r="E61" s="9"/>
      <c r="F61" s="9">
        <f t="shared" si="0"/>
        <v>0</v>
      </c>
    </row>
    <row r="62" spans="1:6" ht="20.100000000000001" customHeight="1">
      <c r="A62" s="41" t="s">
        <v>103</v>
      </c>
      <c r="B62" s="42" t="s">
        <v>104</v>
      </c>
      <c r="C62" s="43" t="s">
        <v>20</v>
      </c>
      <c r="D62" s="56">
        <v>467</v>
      </c>
      <c r="E62" s="9"/>
      <c r="F62" s="9">
        <f t="shared" si="0"/>
        <v>0</v>
      </c>
    </row>
    <row r="63" spans="1:6" ht="20.100000000000001" customHeight="1">
      <c r="A63" s="38" t="s">
        <v>105</v>
      </c>
      <c r="B63" s="39" t="s">
        <v>106</v>
      </c>
      <c r="C63" s="40" t="s">
        <v>20</v>
      </c>
      <c r="D63" s="53">
        <v>73</v>
      </c>
      <c r="E63" s="9"/>
      <c r="F63" s="9">
        <f t="shared" si="0"/>
        <v>0</v>
      </c>
    </row>
    <row r="64" spans="1:6" ht="20.100000000000001" customHeight="1" thickBot="1">
      <c r="A64" s="44" t="s">
        <v>107</v>
      </c>
      <c r="B64" s="45" t="s">
        <v>108</v>
      </c>
      <c r="C64" s="46" t="s">
        <v>109</v>
      </c>
      <c r="D64" s="57">
        <v>0.126</v>
      </c>
      <c r="E64" s="9"/>
      <c r="F64" s="9">
        <f t="shared" si="0"/>
        <v>0</v>
      </c>
    </row>
    <row r="65" spans="1:6" ht="31.5" customHeight="1">
      <c r="A65" s="64" t="s">
        <v>218</v>
      </c>
      <c r="B65" s="65"/>
      <c r="C65" s="65"/>
      <c r="D65" s="65"/>
      <c r="E65" s="65"/>
      <c r="F65" s="23">
        <f>SUM(F20:F64)</f>
        <v>0</v>
      </c>
    </row>
    <row r="66" spans="1:6" ht="30.75" customHeight="1">
      <c r="A66" s="62" t="s">
        <v>228</v>
      </c>
      <c r="B66" s="63"/>
      <c r="C66" s="63"/>
      <c r="D66" s="63"/>
      <c r="E66" s="63"/>
      <c r="F66" s="63"/>
    </row>
    <row r="67" spans="1:6" ht="37.5" customHeight="1">
      <c r="A67" s="33" t="s">
        <v>2</v>
      </c>
      <c r="B67" s="30" t="s">
        <v>3</v>
      </c>
      <c r="C67" s="32" t="s">
        <v>11</v>
      </c>
      <c r="D67" s="32" t="s">
        <v>8</v>
      </c>
      <c r="E67" s="31" t="s">
        <v>4</v>
      </c>
      <c r="F67" s="34" t="s">
        <v>12</v>
      </c>
    </row>
    <row r="68" spans="1:6" ht="20.100000000000001" customHeight="1">
      <c r="A68" s="47" t="s">
        <v>116</v>
      </c>
      <c r="B68" s="39" t="s">
        <v>111</v>
      </c>
      <c r="C68" s="40" t="s">
        <v>15</v>
      </c>
      <c r="D68" s="53">
        <v>1</v>
      </c>
      <c r="E68" s="9"/>
      <c r="F68" s="9">
        <f>E68*D68</f>
        <v>0</v>
      </c>
    </row>
    <row r="69" spans="1:6" ht="20.100000000000001" customHeight="1">
      <c r="A69" s="47" t="s">
        <v>117</v>
      </c>
      <c r="B69" s="39" t="s">
        <v>112</v>
      </c>
      <c r="C69" s="40" t="s">
        <v>15</v>
      </c>
      <c r="D69" s="53">
        <v>1</v>
      </c>
      <c r="E69" s="9"/>
      <c r="F69" s="9">
        <f t="shared" ref="F69:F74" si="1">E69*D69</f>
        <v>0</v>
      </c>
    </row>
    <row r="70" spans="1:6" ht="20.100000000000001" customHeight="1">
      <c r="A70" s="47" t="s">
        <v>118</v>
      </c>
      <c r="B70" s="39" t="s">
        <v>17</v>
      </c>
      <c r="C70" s="40" t="s">
        <v>15</v>
      </c>
      <c r="D70" s="53">
        <v>1</v>
      </c>
      <c r="E70" s="9"/>
      <c r="F70" s="9">
        <f t="shared" si="1"/>
        <v>0</v>
      </c>
    </row>
    <row r="71" spans="1:6" ht="20.100000000000001" customHeight="1">
      <c r="A71" s="47" t="s">
        <v>119</v>
      </c>
      <c r="B71" s="39" t="s">
        <v>113</v>
      </c>
      <c r="C71" s="40" t="s">
        <v>15</v>
      </c>
      <c r="D71" s="53">
        <v>1</v>
      </c>
      <c r="E71" s="9"/>
      <c r="F71" s="9">
        <f t="shared" si="1"/>
        <v>0</v>
      </c>
    </row>
    <row r="72" spans="1:6" ht="20.100000000000001" customHeight="1">
      <c r="A72" s="47" t="s">
        <v>120</v>
      </c>
      <c r="B72" s="39" t="s">
        <v>114</v>
      </c>
      <c r="C72" s="40" t="s">
        <v>15</v>
      </c>
      <c r="D72" s="53">
        <v>1</v>
      </c>
      <c r="E72" s="9"/>
      <c r="F72" s="9">
        <f t="shared" si="1"/>
        <v>0</v>
      </c>
    </row>
    <row r="73" spans="1:6" ht="20.100000000000001" customHeight="1">
      <c r="A73" s="47" t="s">
        <v>121</v>
      </c>
      <c r="B73" s="48" t="s">
        <v>115</v>
      </c>
      <c r="C73" s="40" t="s">
        <v>15</v>
      </c>
      <c r="D73" s="53">
        <v>1</v>
      </c>
      <c r="E73" s="9"/>
      <c r="F73" s="9">
        <f t="shared" si="1"/>
        <v>0</v>
      </c>
    </row>
    <row r="74" spans="1:6" ht="20.100000000000001" customHeight="1">
      <c r="A74" s="47" t="s">
        <v>210</v>
      </c>
      <c r="B74" s="48" t="s">
        <v>110</v>
      </c>
      <c r="C74" s="40" t="s">
        <v>15</v>
      </c>
      <c r="D74" s="53">
        <v>1</v>
      </c>
      <c r="E74" s="9"/>
      <c r="F74" s="9">
        <f t="shared" si="1"/>
        <v>0</v>
      </c>
    </row>
    <row r="75" spans="1:6" ht="20.100000000000001" customHeight="1">
      <c r="A75" s="47" t="s">
        <v>122</v>
      </c>
      <c r="B75" s="49" t="s">
        <v>163</v>
      </c>
      <c r="C75" s="40" t="s">
        <v>20</v>
      </c>
      <c r="D75" s="53">
        <v>250</v>
      </c>
      <c r="E75" s="9"/>
      <c r="F75" s="9">
        <f>E75*D75</f>
        <v>0</v>
      </c>
    </row>
    <row r="76" spans="1:6" ht="20.100000000000001" customHeight="1">
      <c r="A76" s="47" t="s">
        <v>123</v>
      </c>
      <c r="B76" s="49" t="s">
        <v>164</v>
      </c>
      <c r="C76" s="40" t="s">
        <v>20</v>
      </c>
      <c r="D76" s="53">
        <v>100</v>
      </c>
      <c r="E76" s="9"/>
      <c r="F76" s="9">
        <f t="shared" ref="F76:F121" si="2">E76*D76</f>
        <v>0</v>
      </c>
    </row>
    <row r="77" spans="1:6" ht="20.100000000000001" customHeight="1">
      <c r="A77" s="47" t="s">
        <v>124</v>
      </c>
      <c r="B77" s="50" t="s">
        <v>165</v>
      </c>
      <c r="C77" s="40" t="s">
        <v>52</v>
      </c>
      <c r="D77" s="53">
        <v>2</v>
      </c>
      <c r="E77" s="9"/>
      <c r="F77" s="9">
        <f t="shared" si="2"/>
        <v>0</v>
      </c>
    </row>
    <row r="78" spans="1:6" ht="20.100000000000001" customHeight="1">
      <c r="A78" s="47" t="s">
        <v>125</v>
      </c>
      <c r="B78" s="50" t="s">
        <v>166</v>
      </c>
      <c r="C78" s="40" t="s">
        <v>52</v>
      </c>
      <c r="D78" s="53">
        <v>1</v>
      </c>
      <c r="E78" s="9"/>
      <c r="F78" s="9">
        <f t="shared" si="2"/>
        <v>0</v>
      </c>
    </row>
    <row r="79" spans="1:6" ht="20.100000000000001" customHeight="1">
      <c r="A79" s="47" t="s">
        <v>126</v>
      </c>
      <c r="B79" s="50" t="s">
        <v>167</v>
      </c>
      <c r="C79" s="40" t="s">
        <v>52</v>
      </c>
      <c r="D79" s="53">
        <v>6</v>
      </c>
      <c r="E79" s="9"/>
      <c r="F79" s="9">
        <f t="shared" si="2"/>
        <v>0</v>
      </c>
    </row>
    <row r="80" spans="1:6" ht="20.100000000000001" customHeight="1">
      <c r="A80" s="47" t="s">
        <v>127</v>
      </c>
      <c r="B80" s="49" t="s">
        <v>168</v>
      </c>
      <c r="C80" s="40" t="s">
        <v>52</v>
      </c>
      <c r="D80" s="53">
        <v>2</v>
      </c>
      <c r="E80" s="9"/>
      <c r="F80" s="9">
        <f t="shared" si="2"/>
        <v>0</v>
      </c>
    </row>
    <row r="81" spans="1:6" ht="20.100000000000001" customHeight="1">
      <c r="A81" s="47" t="s">
        <v>128</v>
      </c>
      <c r="B81" s="50" t="s">
        <v>169</v>
      </c>
      <c r="C81" s="40" t="s">
        <v>52</v>
      </c>
      <c r="D81" s="53">
        <v>3</v>
      </c>
      <c r="E81" s="9"/>
      <c r="F81" s="9">
        <f t="shared" si="2"/>
        <v>0</v>
      </c>
    </row>
    <row r="82" spans="1:6" ht="20.100000000000001" customHeight="1">
      <c r="A82" s="47" t="s">
        <v>129</v>
      </c>
      <c r="B82" s="50" t="s">
        <v>170</v>
      </c>
      <c r="C82" s="40" t="s">
        <v>52</v>
      </c>
      <c r="D82" s="53">
        <v>2</v>
      </c>
      <c r="E82" s="9"/>
      <c r="F82" s="9">
        <f t="shared" si="2"/>
        <v>0</v>
      </c>
    </row>
    <row r="83" spans="1:6" ht="20.100000000000001" customHeight="1">
      <c r="A83" s="47" t="s">
        <v>130</v>
      </c>
      <c r="B83" s="39" t="s">
        <v>171</v>
      </c>
      <c r="C83" s="40" t="s">
        <v>15</v>
      </c>
      <c r="D83" s="53">
        <v>1</v>
      </c>
      <c r="E83" s="9"/>
      <c r="F83" s="9">
        <f t="shared" si="2"/>
        <v>0</v>
      </c>
    </row>
    <row r="84" spans="1:6" ht="20.100000000000001" customHeight="1">
      <c r="A84" s="47" t="s">
        <v>131</v>
      </c>
      <c r="B84" s="50" t="s">
        <v>172</v>
      </c>
      <c r="C84" s="40" t="s">
        <v>52</v>
      </c>
      <c r="D84" s="53">
        <v>3</v>
      </c>
      <c r="E84" s="9"/>
      <c r="F84" s="9">
        <f t="shared" si="2"/>
        <v>0</v>
      </c>
    </row>
    <row r="85" spans="1:6" ht="20.100000000000001" customHeight="1">
      <c r="A85" s="47" t="s">
        <v>132</v>
      </c>
      <c r="B85" s="49" t="s">
        <v>173</v>
      </c>
      <c r="C85" s="40" t="s">
        <v>52</v>
      </c>
      <c r="D85" s="53">
        <v>2</v>
      </c>
      <c r="E85" s="9"/>
      <c r="F85" s="9">
        <f t="shared" si="2"/>
        <v>0</v>
      </c>
    </row>
    <row r="86" spans="1:6" ht="20.100000000000001" customHeight="1">
      <c r="A86" s="47" t="s">
        <v>133</v>
      </c>
      <c r="B86" s="49" t="s">
        <v>174</v>
      </c>
      <c r="C86" s="40" t="s">
        <v>52</v>
      </c>
      <c r="D86" s="53">
        <v>3</v>
      </c>
      <c r="E86" s="9"/>
      <c r="F86" s="9">
        <f t="shared" si="2"/>
        <v>0</v>
      </c>
    </row>
    <row r="87" spans="1:6" ht="20.100000000000001" customHeight="1">
      <c r="A87" s="47" t="s">
        <v>134</v>
      </c>
      <c r="B87" s="49" t="s">
        <v>175</v>
      </c>
      <c r="C87" s="40" t="s">
        <v>52</v>
      </c>
      <c r="D87" s="53">
        <v>5</v>
      </c>
      <c r="E87" s="9"/>
      <c r="F87" s="9">
        <f t="shared" si="2"/>
        <v>0</v>
      </c>
    </row>
    <row r="88" spans="1:6" ht="20.100000000000001" customHeight="1">
      <c r="A88" s="47" t="s">
        <v>135</v>
      </c>
      <c r="B88" s="50" t="s">
        <v>176</v>
      </c>
      <c r="C88" s="40" t="s">
        <v>52</v>
      </c>
      <c r="D88" s="53">
        <v>2</v>
      </c>
      <c r="E88" s="9"/>
      <c r="F88" s="9">
        <f t="shared" si="2"/>
        <v>0</v>
      </c>
    </row>
    <row r="89" spans="1:6" ht="45">
      <c r="A89" s="47" t="s">
        <v>136</v>
      </c>
      <c r="B89" s="48" t="s">
        <v>177</v>
      </c>
      <c r="C89" s="40" t="s">
        <v>15</v>
      </c>
      <c r="D89" s="53">
        <v>1</v>
      </c>
      <c r="E89" s="9"/>
      <c r="F89" s="9">
        <f t="shared" si="2"/>
        <v>0</v>
      </c>
    </row>
    <row r="90" spans="1:6" ht="32.25" customHeight="1">
      <c r="A90" s="47" t="s">
        <v>137</v>
      </c>
      <c r="B90" s="48" t="s">
        <v>182</v>
      </c>
      <c r="C90" s="40" t="s">
        <v>15</v>
      </c>
      <c r="D90" s="53">
        <v>1</v>
      </c>
      <c r="E90" s="9"/>
      <c r="F90" s="9">
        <f t="shared" si="2"/>
        <v>0</v>
      </c>
    </row>
    <row r="91" spans="1:6" ht="36" customHeight="1">
      <c r="A91" s="47" t="s">
        <v>138</v>
      </c>
      <c r="B91" s="48" t="s">
        <v>183</v>
      </c>
      <c r="C91" s="40" t="s">
        <v>15</v>
      </c>
      <c r="D91" s="53">
        <v>1</v>
      </c>
      <c r="E91" s="9"/>
      <c r="F91" s="9">
        <f t="shared" si="2"/>
        <v>0</v>
      </c>
    </row>
    <row r="92" spans="1:6" ht="33.75" customHeight="1">
      <c r="A92" s="47" t="s">
        <v>139</v>
      </c>
      <c r="B92" s="48" t="s">
        <v>213</v>
      </c>
      <c r="C92" s="40" t="s">
        <v>15</v>
      </c>
      <c r="D92" s="53">
        <v>1</v>
      </c>
      <c r="E92" s="9"/>
      <c r="F92" s="9">
        <f t="shared" si="2"/>
        <v>0</v>
      </c>
    </row>
    <row r="93" spans="1:6" ht="32.25" customHeight="1">
      <c r="A93" s="47" t="s">
        <v>140</v>
      </c>
      <c r="B93" s="48" t="s">
        <v>184</v>
      </c>
      <c r="C93" s="40" t="s">
        <v>15</v>
      </c>
      <c r="D93" s="53">
        <v>1</v>
      </c>
      <c r="E93" s="9"/>
      <c r="F93" s="9">
        <f t="shared" si="2"/>
        <v>0</v>
      </c>
    </row>
    <row r="94" spans="1:6" ht="36" customHeight="1">
      <c r="A94" s="47" t="s">
        <v>141</v>
      </c>
      <c r="B94" s="48" t="s">
        <v>214</v>
      </c>
      <c r="C94" s="40" t="s">
        <v>15</v>
      </c>
      <c r="D94" s="53">
        <v>1</v>
      </c>
      <c r="E94" s="9"/>
      <c r="F94" s="9">
        <f t="shared" si="2"/>
        <v>0</v>
      </c>
    </row>
    <row r="95" spans="1:6" ht="30.75" customHeight="1">
      <c r="A95" s="47" t="s">
        <v>142</v>
      </c>
      <c r="B95" s="48" t="s">
        <v>185</v>
      </c>
      <c r="C95" s="40" t="s">
        <v>15</v>
      </c>
      <c r="D95" s="53">
        <v>1</v>
      </c>
      <c r="E95" s="9"/>
      <c r="F95" s="9">
        <f t="shared" si="2"/>
        <v>0</v>
      </c>
    </row>
    <row r="96" spans="1:6" ht="33" customHeight="1">
      <c r="A96" s="47" t="s">
        <v>143</v>
      </c>
      <c r="B96" s="48" t="s">
        <v>186</v>
      </c>
      <c r="C96" s="40" t="s">
        <v>15</v>
      </c>
      <c r="D96" s="53">
        <v>1</v>
      </c>
      <c r="E96" s="9"/>
      <c r="F96" s="9">
        <f t="shared" si="2"/>
        <v>0</v>
      </c>
    </row>
    <row r="97" spans="1:6" ht="30" customHeight="1">
      <c r="A97" s="47" t="s">
        <v>144</v>
      </c>
      <c r="B97" s="48" t="s">
        <v>187</v>
      </c>
      <c r="C97" s="40" t="s">
        <v>15</v>
      </c>
      <c r="D97" s="53">
        <v>1</v>
      </c>
      <c r="E97" s="9"/>
      <c r="F97" s="9">
        <f t="shared" si="2"/>
        <v>0</v>
      </c>
    </row>
    <row r="98" spans="1:6" ht="27.75" customHeight="1">
      <c r="A98" s="47" t="s">
        <v>145</v>
      </c>
      <c r="B98" s="48" t="s">
        <v>188</v>
      </c>
      <c r="C98" s="40" t="s">
        <v>15</v>
      </c>
      <c r="D98" s="53">
        <v>1</v>
      </c>
      <c r="E98" s="9"/>
      <c r="F98" s="9">
        <f t="shared" si="2"/>
        <v>0</v>
      </c>
    </row>
    <row r="99" spans="1:6" ht="31.5" customHeight="1">
      <c r="A99" s="47" t="s">
        <v>146</v>
      </c>
      <c r="B99" s="48" t="s">
        <v>189</v>
      </c>
      <c r="C99" s="40" t="s">
        <v>15</v>
      </c>
      <c r="D99" s="53">
        <v>1</v>
      </c>
      <c r="E99" s="9"/>
      <c r="F99" s="9">
        <f t="shared" si="2"/>
        <v>0</v>
      </c>
    </row>
    <row r="100" spans="1:6" ht="31.5" customHeight="1">
      <c r="A100" s="47" t="s">
        <v>147</v>
      </c>
      <c r="B100" s="48" t="s">
        <v>207</v>
      </c>
      <c r="C100" s="40" t="s">
        <v>15</v>
      </c>
      <c r="D100" s="53">
        <v>1</v>
      </c>
      <c r="E100" s="9"/>
      <c r="F100" s="9">
        <f t="shared" si="2"/>
        <v>0</v>
      </c>
    </row>
    <row r="101" spans="1:6" ht="32.25" customHeight="1">
      <c r="A101" s="47" t="s">
        <v>148</v>
      </c>
      <c r="B101" s="51" t="s">
        <v>190</v>
      </c>
      <c r="C101" s="40" t="s">
        <v>15</v>
      </c>
      <c r="D101" s="53">
        <v>1</v>
      </c>
      <c r="E101" s="9"/>
      <c r="F101" s="9">
        <f t="shared" si="2"/>
        <v>0</v>
      </c>
    </row>
    <row r="102" spans="1:6" ht="30.75" customHeight="1">
      <c r="A102" s="47" t="s">
        <v>149</v>
      </c>
      <c r="B102" s="51" t="s">
        <v>191</v>
      </c>
      <c r="C102" s="40" t="s">
        <v>15</v>
      </c>
      <c r="D102" s="53">
        <v>1</v>
      </c>
      <c r="E102" s="9"/>
      <c r="F102" s="9">
        <f t="shared" si="2"/>
        <v>0</v>
      </c>
    </row>
    <row r="103" spans="1:6" ht="17.25" customHeight="1">
      <c r="A103" s="47" t="s">
        <v>150</v>
      </c>
      <c r="B103" s="50" t="s">
        <v>192</v>
      </c>
      <c r="C103" s="40" t="s">
        <v>52</v>
      </c>
      <c r="D103" s="53">
        <v>3</v>
      </c>
      <c r="E103" s="9"/>
      <c r="F103" s="9">
        <f t="shared" si="2"/>
        <v>0</v>
      </c>
    </row>
    <row r="104" spans="1:6" ht="20.100000000000001" customHeight="1">
      <c r="A104" s="47" t="s">
        <v>151</v>
      </c>
      <c r="B104" s="48" t="s">
        <v>193</v>
      </c>
      <c r="C104" s="40" t="s">
        <v>52</v>
      </c>
      <c r="D104" s="53">
        <v>1</v>
      </c>
      <c r="E104" s="9"/>
      <c r="F104" s="9">
        <f t="shared" si="2"/>
        <v>0</v>
      </c>
    </row>
    <row r="105" spans="1:6" ht="20.100000000000001" customHeight="1">
      <c r="A105" s="47" t="s">
        <v>152</v>
      </c>
      <c r="B105" s="49" t="s">
        <v>194</v>
      </c>
      <c r="C105" s="40" t="s">
        <v>52</v>
      </c>
      <c r="D105" s="53">
        <v>11</v>
      </c>
      <c r="E105" s="9"/>
      <c r="F105" s="9">
        <f t="shared" si="2"/>
        <v>0</v>
      </c>
    </row>
    <row r="106" spans="1:6" ht="20.100000000000001" customHeight="1">
      <c r="A106" s="47" t="s">
        <v>153</v>
      </c>
      <c r="B106" s="49" t="s">
        <v>195</v>
      </c>
      <c r="C106" s="40" t="s">
        <v>52</v>
      </c>
      <c r="D106" s="53">
        <v>1</v>
      </c>
      <c r="E106" s="9"/>
      <c r="F106" s="9">
        <f t="shared" si="2"/>
        <v>0</v>
      </c>
    </row>
    <row r="107" spans="1:6" ht="20.100000000000001" customHeight="1">
      <c r="A107" s="47" t="s">
        <v>154</v>
      </c>
      <c r="B107" s="50" t="s">
        <v>196</v>
      </c>
      <c r="C107" s="40" t="s">
        <v>52</v>
      </c>
      <c r="D107" s="53">
        <v>5</v>
      </c>
      <c r="E107" s="9"/>
      <c r="F107" s="9">
        <f t="shared" si="2"/>
        <v>0</v>
      </c>
    </row>
    <row r="108" spans="1:6" ht="20.100000000000001" customHeight="1">
      <c r="A108" s="47" t="s">
        <v>155</v>
      </c>
      <c r="B108" s="49" t="s">
        <v>197</v>
      </c>
      <c r="C108" s="40" t="s">
        <v>52</v>
      </c>
      <c r="D108" s="53">
        <v>14</v>
      </c>
      <c r="E108" s="9"/>
      <c r="F108" s="9">
        <f t="shared" si="2"/>
        <v>0</v>
      </c>
    </row>
    <row r="109" spans="1:6" ht="20.100000000000001" customHeight="1">
      <c r="A109" s="47" t="s">
        <v>156</v>
      </c>
      <c r="B109" s="50" t="s">
        <v>198</v>
      </c>
      <c r="C109" s="40" t="s">
        <v>52</v>
      </c>
      <c r="D109" s="53">
        <v>13</v>
      </c>
      <c r="E109" s="9"/>
      <c r="F109" s="9">
        <f t="shared" si="2"/>
        <v>0</v>
      </c>
    </row>
    <row r="110" spans="1:6" ht="20.100000000000001" customHeight="1">
      <c r="A110" s="47" t="s">
        <v>157</v>
      </c>
      <c r="B110" s="39" t="s">
        <v>208</v>
      </c>
      <c r="C110" s="40" t="s">
        <v>15</v>
      </c>
      <c r="D110" s="53">
        <v>1</v>
      </c>
      <c r="E110" s="9"/>
      <c r="F110" s="9">
        <f t="shared" si="2"/>
        <v>0</v>
      </c>
    </row>
    <row r="111" spans="1:6" ht="20.100000000000001" customHeight="1">
      <c r="A111" s="47" t="s">
        <v>158</v>
      </c>
      <c r="B111" s="39" t="s">
        <v>199</v>
      </c>
      <c r="C111" s="40" t="s">
        <v>15</v>
      </c>
      <c r="D111" s="54">
        <v>1</v>
      </c>
      <c r="E111" s="9"/>
      <c r="F111" s="9">
        <f t="shared" si="2"/>
        <v>0</v>
      </c>
    </row>
    <row r="112" spans="1:6" ht="19.5" customHeight="1">
      <c r="A112" s="47" t="s">
        <v>224</v>
      </c>
      <c r="B112" s="42" t="s">
        <v>225</v>
      </c>
      <c r="C112" s="43" t="s">
        <v>20</v>
      </c>
      <c r="D112" s="58">
        <v>386</v>
      </c>
      <c r="E112" s="9"/>
      <c r="F112" s="9">
        <f t="shared" si="2"/>
        <v>0</v>
      </c>
    </row>
    <row r="113" spans="1:126" ht="45" customHeight="1">
      <c r="A113" s="47" t="s">
        <v>223</v>
      </c>
      <c r="B113" s="59" t="s">
        <v>236</v>
      </c>
      <c r="C113" s="43" t="s">
        <v>20</v>
      </c>
      <c r="D113" s="58">
        <v>1751</v>
      </c>
      <c r="E113" s="9"/>
      <c r="F113" s="9">
        <f t="shared" si="2"/>
        <v>0</v>
      </c>
    </row>
    <row r="114" spans="1:126" ht="20.100000000000001" customHeight="1">
      <c r="A114" s="47" t="s">
        <v>159</v>
      </c>
      <c r="B114" s="39" t="s">
        <v>200</v>
      </c>
      <c r="C114" s="40" t="s">
        <v>20</v>
      </c>
      <c r="D114" s="54">
        <v>2753</v>
      </c>
      <c r="E114" s="9"/>
      <c r="F114" s="9">
        <f t="shared" si="2"/>
        <v>0</v>
      </c>
    </row>
    <row r="115" spans="1:126" ht="20.100000000000001" customHeight="1">
      <c r="A115" s="47" t="s">
        <v>160</v>
      </c>
      <c r="B115" s="39" t="s">
        <v>201</v>
      </c>
      <c r="C115" s="40" t="s">
        <v>20</v>
      </c>
      <c r="D115" s="53">
        <v>100</v>
      </c>
      <c r="E115" s="9"/>
      <c r="F115" s="9">
        <f t="shared" si="2"/>
        <v>0</v>
      </c>
    </row>
    <row r="116" spans="1:126" ht="20.100000000000001" customHeight="1">
      <c r="A116" s="47" t="s">
        <v>161</v>
      </c>
      <c r="B116" s="39" t="s">
        <v>202</v>
      </c>
      <c r="C116" s="40" t="s">
        <v>20</v>
      </c>
      <c r="D116" s="53">
        <v>380</v>
      </c>
      <c r="E116" s="9"/>
      <c r="F116" s="9">
        <f t="shared" si="2"/>
        <v>0</v>
      </c>
    </row>
    <row r="117" spans="1:126" ht="20.100000000000001" customHeight="1">
      <c r="A117" s="47" t="s">
        <v>162</v>
      </c>
      <c r="B117" s="48" t="s">
        <v>203</v>
      </c>
      <c r="C117" s="40" t="s">
        <v>32</v>
      </c>
      <c r="D117" s="53">
        <v>670</v>
      </c>
      <c r="E117" s="9"/>
      <c r="F117" s="9">
        <f t="shared" si="2"/>
        <v>0</v>
      </c>
    </row>
    <row r="118" spans="1:126" ht="31.5" customHeight="1">
      <c r="A118" s="47" t="s">
        <v>178</v>
      </c>
      <c r="B118" s="48" t="s">
        <v>204</v>
      </c>
      <c r="C118" s="40" t="s">
        <v>32</v>
      </c>
      <c r="D118" s="53">
        <v>100</v>
      </c>
      <c r="E118" s="9"/>
      <c r="F118" s="9">
        <f t="shared" si="2"/>
        <v>0</v>
      </c>
    </row>
    <row r="119" spans="1:126" ht="20.100000000000001" customHeight="1">
      <c r="A119" s="47" t="s">
        <v>179</v>
      </c>
      <c r="B119" s="52" t="s">
        <v>205</v>
      </c>
      <c r="C119" s="40" t="s">
        <v>20</v>
      </c>
      <c r="D119" s="53">
        <v>50</v>
      </c>
      <c r="E119" s="9"/>
      <c r="F119" s="9">
        <f t="shared" si="2"/>
        <v>0</v>
      </c>
    </row>
    <row r="120" spans="1:126" ht="20.100000000000001" customHeight="1">
      <c r="A120" s="47" t="s">
        <v>180</v>
      </c>
      <c r="B120" s="52" t="s">
        <v>206</v>
      </c>
      <c r="C120" s="40" t="s">
        <v>32</v>
      </c>
      <c r="D120" s="53">
        <v>40</v>
      </c>
      <c r="E120" s="9"/>
      <c r="F120" s="9">
        <f t="shared" si="2"/>
        <v>0</v>
      </c>
    </row>
    <row r="121" spans="1:126" ht="20.100000000000001" customHeight="1">
      <c r="A121" s="47" t="s">
        <v>181</v>
      </c>
      <c r="B121" s="59" t="s">
        <v>222</v>
      </c>
      <c r="C121" s="43" t="s">
        <v>221</v>
      </c>
      <c r="D121" s="56">
        <v>1</v>
      </c>
      <c r="E121" s="61">
        <v>250</v>
      </c>
      <c r="F121" s="61">
        <f t="shared" si="2"/>
        <v>250</v>
      </c>
    </row>
    <row r="122" spans="1:126" ht="31.5" customHeight="1">
      <c r="A122" s="64" t="s">
        <v>227</v>
      </c>
      <c r="B122" s="65"/>
      <c r="C122" s="65"/>
      <c r="D122" s="65"/>
      <c r="E122" s="65"/>
      <c r="F122" s="23">
        <f>SUM(F68:F121)</f>
        <v>250</v>
      </c>
    </row>
    <row r="123" spans="1:126" ht="31.5" customHeight="1">
      <c r="A123" s="62" t="s">
        <v>231</v>
      </c>
      <c r="B123" s="63"/>
      <c r="C123" s="63"/>
      <c r="D123" s="63"/>
      <c r="E123" s="63"/>
      <c r="F123" s="63"/>
    </row>
    <row r="124" spans="1:126" ht="38.25" customHeight="1">
      <c r="A124" s="33" t="s">
        <v>2</v>
      </c>
      <c r="B124" s="30" t="s">
        <v>3</v>
      </c>
      <c r="C124" s="32" t="s">
        <v>11</v>
      </c>
      <c r="D124" s="32" t="s">
        <v>8</v>
      </c>
      <c r="E124" s="31" t="s">
        <v>4</v>
      </c>
      <c r="F124" s="34" t="s">
        <v>12</v>
      </c>
    </row>
    <row r="125" spans="1:126" ht="51" customHeight="1">
      <c r="A125" s="60" t="s">
        <v>237</v>
      </c>
      <c r="B125" s="59" t="s">
        <v>232</v>
      </c>
      <c r="C125" s="43" t="s">
        <v>20</v>
      </c>
      <c r="D125" s="58">
        <v>1751</v>
      </c>
      <c r="E125" s="9"/>
      <c r="F125" s="9">
        <f>E125*D125</f>
        <v>0</v>
      </c>
    </row>
    <row r="126" spans="1:126" ht="31.5" customHeight="1">
      <c r="A126" s="64" t="s">
        <v>226</v>
      </c>
      <c r="B126" s="65"/>
      <c r="C126" s="65"/>
      <c r="D126" s="65"/>
      <c r="E126" s="65"/>
      <c r="F126" s="23">
        <f>SUM(F125:F125)</f>
        <v>0</v>
      </c>
    </row>
    <row r="127" spans="1:126" s="24" customFormat="1" ht="30.75" customHeight="1">
      <c r="A127" s="76" t="s">
        <v>5</v>
      </c>
      <c r="B127" s="77"/>
      <c r="C127" s="77"/>
      <c r="D127" s="77"/>
      <c r="E127" s="77"/>
      <c r="F127" s="78"/>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c r="AP127" s="27"/>
      <c r="AQ127" s="27"/>
      <c r="AR127" s="27"/>
      <c r="AS127" s="27"/>
      <c r="AT127" s="27"/>
      <c r="AU127" s="27"/>
      <c r="AV127" s="27"/>
      <c r="AW127" s="27"/>
      <c r="AX127" s="27"/>
      <c r="AY127" s="27"/>
      <c r="AZ127" s="27"/>
      <c r="BA127" s="27"/>
      <c r="BB127" s="27"/>
      <c r="BC127" s="27"/>
      <c r="BD127" s="27"/>
      <c r="BE127" s="27"/>
      <c r="BF127" s="27"/>
      <c r="BG127" s="27"/>
      <c r="BH127" s="27"/>
      <c r="BI127" s="27"/>
      <c r="BJ127" s="27"/>
      <c r="BK127" s="27"/>
      <c r="BL127" s="27"/>
      <c r="BM127" s="27"/>
      <c r="BN127" s="27"/>
      <c r="BO127" s="27"/>
      <c r="BP127" s="27"/>
      <c r="BQ127" s="27"/>
      <c r="BR127" s="27"/>
      <c r="BS127" s="27"/>
      <c r="BT127" s="27"/>
      <c r="BU127" s="27"/>
      <c r="BV127" s="27"/>
      <c r="BW127" s="27"/>
      <c r="BX127" s="27"/>
      <c r="BY127" s="27"/>
      <c r="BZ127" s="27"/>
      <c r="CA127" s="27"/>
      <c r="CB127" s="27"/>
      <c r="CC127" s="27"/>
      <c r="CD127" s="27"/>
      <c r="CE127" s="27"/>
      <c r="CF127" s="27"/>
      <c r="CG127" s="27"/>
      <c r="CH127" s="27"/>
      <c r="CI127" s="27"/>
      <c r="CJ127" s="27"/>
      <c r="CK127" s="27"/>
      <c r="CL127" s="27"/>
      <c r="CM127" s="27"/>
      <c r="CN127" s="27"/>
      <c r="CO127" s="27"/>
      <c r="CP127" s="27"/>
      <c r="CQ127" s="27"/>
      <c r="CR127" s="27"/>
      <c r="CS127" s="27"/>
      <c r="CT127" s="27"/>
      <c r="CU127" s="27"/>
      <c r="CV127" s="27"/>
      <c r="CW127" s="27"/>
      <c r="CX127" s="27"/>
      <c r="CY127" s="27"/>
      <c r="CZ127" s="27"/>
      <c r="DA127" s="27"/>
      <c r="DB127" s="27"/>
      <c r="DC127" s="27"/>
      <c r="DD127" s="27"/>
      <c r="DE127" s="27"/>
      <c r="DF127" s="27"/>
      <c r="DG127" s="27"/>
      <c r="DH127" s="27"/>
      <c r="DI127" s="27"/>
      <c r="DJ127" s="27"/>
      <c r="DK127" s="27"/>
      <c r="DL127" s="27"/>
      <c r="DM127" s="27"/>
      <c r="DN127" s="27"/>
      <c r="DO127" s="27"/>
      <c r="DP127" s="27"/>
      <c r="DQ127" s="27"/>
      <c r="DR127" s="27"/>
      <c r="DS127" s="27"/>
      <c r="DT127" s="27"/>
      <c r="DU127" s="27"/>
      <c r="DV127" s="27"/>
    </row>
    <row r="128" spans="1:126" s="24" customFormat="1" ht="30.75" customHeight="1">
      <c r="A128" s="79" t="s">
        <v>219</v>
      </c>
      <c r="B128" s="80"/>
      <c r="C128" s="80"/>
      <c r="D128" s="81"/>
      <c r="E128" s="71">
        <f>F65</f>
        <v>0</v>
      </c>
      <c r="F128" s="72"/>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c r="AP128" s="27"/>
      <c r="AQ128" s="27"/>
      <c r="AR128" s="27"/>
      <c r="AS128" s="27"/>
      <c r="AT128" s="27"/>
      <c r="AU128" s="27"/>
      <c r="AV128" s="27"/>
      <c r="AW128" s="27"/>
      <c r="AX128" s="27"/>
      <c r="AY128" s="27"/>
      <c r="AZ128" s="27"/>
      <c r="BA128" s="27"/>
      <c r="BB128" s="27"/>
      <c r="BC128" s="27"/>
      <c r="BD128" s="27"/>
      <c r="BE128" s="27"/>
      <c r="BF128" s="27"/>
      <c r="BG128" s="27"/>
      <c r="BH128" s="27"/>
      <c r="BI128" s="27"/>
      <c r="BJ128" s="27"/>
      <c r="BK128" s="27"/>
      <c r="BL128" s="27"/>
      <c r="BM128" s="27"/>
      <c r="BN128" s="27"/>
      <c r="BO128" s="27"/>
      <c r="BP128" s="27"/>
      <c r="BQ128" s="27"/>
      <c r="BR128" s="27"/>
      <c r="BS128" s="27"/>
      <c r="BT128" s="27"/>
      <c r="BU128" s="27"/>
      <c r="BV128" s="27"/>
      <c r="BW128" s="27"/>
      <c r="BX128" s="27"/>
      <c r="BY128" s="27"/>
      <c r="BZ128" s="27"/>
      <c r="CA128" s="27"/>
      <c r="CB128" s="27"/>
      <c r="CC128" s="27"/>
      <c r="CD128" s="27"/>
      <c r="CE128" s="27"/>
      <c r="CF128" s="27"/>
      <c r="CG128" s="27"/>
      <c r="CH128" s="27"/>
      <c r="CI128" s="27"/>
      <c r="CJ128" s="27"/>
      <c r="CK128" s="27"/>
      <c r="CL128" s="27"/>
      <c r="CM128" s="27"/>
      <c r="CN128" s="27"/>
      <c r="CO128" s="27"/>
      <c r="CP128" s="27"/>
      <c r="CQ128" s="27"/>
      <c r="CR128" s="27"/>
      <c r="CS128" s="27"/>
      <c r="CT128" s="27"/>
      <c r="CU128" s="27"/>
      <c r="CV128" s="27"/>
      <c r="CW128" s="27"/>
      <c r="CX128" s="27"/>
      <c r="CY128" s="27"/>
      <c r="CZ128" s="27"/>
      <c r="DA128" s="27"/>
      <c r="DB128" s="27"/>
      <c r="DC128" s="27"/>
      <c r="DD128" s="27"/>
      <c r="DE128" s="27"/>
      <c r="DF128" s="27"/>
      <c r="DG128" s="27"/>
      <c r="DH128" s="27"/>
      <c r="DI128" s="27"/>
      <c r="DJ128" s="27"/>
      <c r="DK128" s="27"/>
      <c r="DL128" s="27"/>
      <c r="DM128" s="27"/>
      <c r="DN128" s="27"/>
      <c r="DO128" s="27"/>
      <c r="DP128" s="27"/>
      <c r="DQ128" s="27"/>
      <c r="DR128" s="27"/>
      <c r="DS128" s="27"/>
      <c r="DT128" s="27"/>
      <c r="DU128" s="27"/>
      <c r="DV128" s="27"/>
    </row>
    <row r="129" spans="1:126" s="24" customFormat="1" ht="22.5" customHeight="1">
      <c r="A129" s="73" t="s">
        <v>6</v>
      </c>
      <c r="B129" s="74"/>
      <c r="C129" s="74"/>
      <c r="D129" s="74"/>
      <c r="E129" s="74"/>
      <c r="F129" s="75"/>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c r="AP129" s="27"/>
      <c r="AQ129" s="27"/>
      <c r="AR129" s="27"/>
      <c r="AS129" s="27"/>
      <c r="AT129" s="27"/>
      <c r="AU129" s="27"/>
      <c r="AV129" s="27"/>
      <c r="AW129" s="27"/>
      <c r="AX129" s="27"/>
      <c r="AY129" s="27"/>
      <c r="AZ129" s="27"/>
      <c r="BA129" s="27"/>
      <c r="BB129" s="27"/>
      <c r="BC129" s="27"/>
      <c r="BD129" s="27"/>
      <c r="BE129" s="27"/>
      <c r="BF129" s="27"/>
      <c r="BG129" s="27"/>
      <c r="BH129" s="27"/>
      <c r="BI129" s="27"/>
      <c r="BJ129" s="27"/>
      <c r="BK129" s="27"/>
      <c r="BL129" s="27"/>
      <c r="BM129" s="27"/>
      <c r="BN129" s="27"/>
      <c r="BO129" s="27"/>
      <c r="BP129" s="27"/>
      <c r="BQ129" s="27"/>
      <c r="BR129" s="27"/>
      <c r="BS129" s="27"/>
      <c r="BT129" s="27"/>
      <c r="BU129" s="27"/>
      <c r="BV129" s="27"/>
      <c r="BW129" s="27"/>
      <c r="BX129" s="27"/>
      <c r="BY129" s="27"/>
      <c r="BZ129" s="27"/>
      <c r="CA129" s="27"/>
      <c r="CB129" s="27"/>
      <c r="CC129" s="27"/>
      <c r="CD129" s="27"/>
      <c r="CE129" s="27"/>
      <c r="CF129" s="27"/>
      <c r="CG129" s="27"/>
      <c r="CH129" s="27"/>
      <c r="CI129" s="27"/>
      <c r="CJ129" s="27"/>
      <c r="CK129" s="27"/>
      <c r="CL129" s="27"/>
      <c r="CM129" s="27"/>
      <c r="CN129" s="27"/>
      <c r="CO129" s="27"/>
      <c r="CP129" s="27"/>
      <c r="CQ129" s="27"/>
      <c r="CR129" s="27"/>
      <c r="CS129" s="27"/>
      <c r="CT129" s="27"/>
      <c r="CU129" s="27"/>
      <c r="CV129" s="27"/>
      <c r="CW129" s="27"/>
      <c r="CX129" s="27"/>
      <c r="CY129" s="27"/>
      <c r="CZ129" s="27"/>
      <c r="DA129" s="27"/>
      <c r="DB129" s="27"/>
      <c r="DC129" s="27"/>
      <c r="DD129" s="27"/>
      <c r="DE129" s="27"/>
      <c r="DF129" s="27"/>
      <c r="DG129" s="27"/>
      <c r="DH129" s="27"/>
      <c r="DI129" s="27"/>
      <c r="DJ129" s="27"/>
      <c r="DK129" s="27"/>
      <c r="DL129" s="27"/>
      <c r="DM129" s="27"/>
      <c r="DN129" s="27"/>
      <c r="DO129" s="27"/>
      <c r="DP129" s="27"/>
      <c r="DQ129" s="27"/>
      <c r="DR129" s="27"/>
      <c r="DS129" s="27"/>
      <c r="DT129" s="27"/>
      <c r="DU129" s="27"/>
      <c r="DV129" s="27"/>
    </row>
    <row r="130" spans="1:126" ht="21.75" customHeight="1">
      <c r="A130" s="66" t="s">
        <v>220</v>
      </c>
      <c r="B130" s="67"/>
      <c r="C130" s="67"/>
      <c r="D130" s="67"/>
      <c r="E130" s="67"/>
      <c r="F130" s="68"/>
    </row>
    <row r="131" spans="1:126" ht="20.100000000000001" customHeight="1">
      <c r="A131" s="25"/>
      <c r="B131" s="69" t="s">
        <v>7</v>
      </c>
      <c r="C131" s="69"/>
      <c r="D131" s="69"/>
      <c r="E131" s="69"/>
      <c r="F131" s="70"/>
    </row>
    <row r="132" spans="1:126" ht="30.75" customHeight="1">
      <c r="A132" s="79" t="s">
        <v>229</v>
      </c>
      <c r="B132" s="80"/>
      <c r="C132" s="80"/>
      <c r="D132" s="81"/>
      <c r="E132" s="71">
        <f>F65+F122+F126</f>
        <v>250</v>
      </c>
      <c r="F132" s="72"/>
    </row>
    <row r="133" spans="1:126" ht="20.100000000000001" customHeight="1">
      <c r="A133" s="73" t="s">
        <v>6</v>
      </c>
      <c r="B133" s="74"/>
      <c r="C133" s="74"/>
      <c r="D133" s="74"/>
      <c r="E133" s="74"/>
      <c r="F133" s="75"/>
    </row>
    <row r="134" spans="1:126" ht="20.100000000000001" customHeight="1">
      <c r="A134" s="66" t="s">
        <v>230</v>
      </c>
      <c r="B134" s="67"/>
      <c r="C134" s="67"/>
      <c r="D134" s="67"/>
      <c r="E134" s="67"/>
      <c r="F134" s="68"/>
    </row>
    <row r="135" spans="1:126" ht="20.100000000000001" customHeight="1">
      <c r="A135" s="25"/>
      <c r="B135" s="69" t="s">
        <v>7</v>
      </c>
      <c r="C135" s="69"/>
      <c r="D135" s="69"/>
      <c r="E135" s="69"/>
      <c r="F135" s="70"/>
    </row>
    <row r="136" spans="1:126" ht="20.100000000000001" customHeight="1"/>
    <row r="137" spans="1:126" ht="20.100000000000001" customHeight="1"/>
    <row r="138" spans="1:126" ht="20.100000000000001" customHeight="1"/>
    <row r="139" spans="1:126" ht="20.100000000000001" customHeight="1"/>
    <row r="140" spans="1:126" ht="20.100000000000001" customHeight="1"/>
    <row r="141" spans="1:126" ht="20.100000000000001" customHeight="1"/>
  </sheetData>
  <mergeCells count="23">
    <mergeCell ref="A134:F134"/>
    <mergeCell ref="B135:F135"/>
    <mergeCell ref="A132:D132"/>
    <mergeCell ref="E132:F132"/>
    <mergeCell ref="A133:F133"/>
    <mergeCell ref="B1:F4"/>
    <mergeCell ref="B9:F9"/>
    <mergeCell ref="A11:F11"/>
    <mergeCell ref="A12:F15"/>
    <mergeCell ref="A65:E65"/>
    <mergeCell ref="A17:F17"/>
    <mergeCell ref="A18:F18"/>
    <mergeCell ref="B7:F7"/>
    <mergeCell ref="B131:F131"/>
    <mergeCell ref="E128:F128"/>
    <mergeCell ref="A129:F129"/>
    <mergeCell ref="A127:F127"/>
    <mergeCell ref="A128:D128"/>
    <mergeCell ref="A66:F66"/>
    <mergeCell ref="A122:E122"/>
    <mergeCell ref="A126:E126"/>
    <mergeCell ref="A123:F123"/>
    <mergeCell ref="A130:F130"/>
  </mergeCells>
  <phoneticPr fontId="0" type="noConversion"/>
  <printOptions horizontalCentered="1"/>
  <pageMargins left="0.2" right="0.2" top="0.25" bottom="0.5" header="0.3" footer="0.3"/>
  <pageSetup scale="47" fitToHeight="4" orientation="portrait"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4117080EC7F984FB31AAEB0DFA8F7A3" ma:contentTypeVersion="2" ma:contentTypeDescription="Create a new document." ma:contentTypeScope="" ma:versionID="3ce30d157fb3420cfa24d826abc8d766">
  <xsd:schema xmlns:xsd="http://www.w3.org/2001/XMLSchema" xmlns:xs="http://www.w3.org/2001/XMLSchema" xmlns:p="http://schemas.microsoft.com/office/2006/metadata/properties" targetNamespace="http://schemas.microsoft.com/office/2006/metadata/properties" ma:root="true" ma:fieldsID="9abfe3f26f379ab2a533ed41fa8c29f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FDFF8C90D0AD12498166A89253B24FAF" ma:contentTypeVersion="0" ma:contentTypeDescription="Create a new document." ma:contentTypeScope="" ma:versionID="46e096edf7446e326367aaa15a04c64a">
  <xsd:schema xmlns:xsd="http://www.w3.org/2001/XMLSchema" xmlns:xs="http://www.w3.org/2001/XMLSchema" xmlns:p="http://schemas.microsoft.com/office/2006/metadata/properties" xmlns:ns2="d5ad96e6-46eb-43fa-b309-22506ea389e0" targetNamespace="http://schemas.microsoft.com/office/2006/metadata/properties" ma:root="true" ma:fieldsID="0a2ca394c6ff813a842f4e5c9ba718be" ns2:_="">
    <xsd:import namespace="d5ad96e6-46eb-43fa-b309-22506ea389e0"/>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5ad96e6-46eb-43fa-b309-22506ea389e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CA3CE9D-019D-4993-8BB8-3E5C778B7646}"/>
</file>

<file path=customXml/itemProps2.xml><?xml version="1.0" encoding="utf-8"?>
<ds:datastoreItem xmlns:ds="http://schemas.openxmlformats.org/officeDocument/2006/customXml" ds:itemID="{58A5B670-78D3-4249-AB95-52CAE9CA4ECC}">
  <ds:schemaRefs>
    <ds:schemaRef ds:uri="http://schemas.microsoft.com/office/infopath/2007/PartnerControl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elements/1.1/"/>
    <ds:schemaRef ds:uri="d5ad96e6-46eb-43fa-b309-22506ea389e0"/>
    <ds:schemaRef ds:uri="http://www.w3.org/XML/1998/namespace"/>
    <ds:schemaRef ds:uri="http://purl.org/dc/dcmitype/"/>
  </ds:schemaRefs>
</ds:datastoreItem>
</file>

<file path=customXml/itemProps3.xml><?xml version="1.0" encoding="utf-8"?>
<ds:datastoreItem xmlns:ds="http://schemas.openxmlformats.org/officeDocument/2006/customXml" ds:itemID="{B0DAC873-4641-4531-AD27-C0465866CC28}">
  <ds:schemaRefs>
    <ds:schemaRef ds:uri="http://schemas.microsoft.com/sharepoint/v3/contenttype/forms"/>
  </ds:schemaRefs>
</ds:datastoreItem>
</file>

<file path=customXml/itemProps4.xml><?xml version="1.0" encoding="utf-8"?>
<ds:datastoreItem xmlns:ds="http://schemas.openxmlformats.org/officeDocument/2006/customXml" ds:itemID="{9D0427CA-57E1-4A76-9387-D9B7B1A3E3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5ad96e6-46eb-43fa-b309-22506ea389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BID-PROPOSAL FORM</vt:lpstr>
      <vt:lpstr>'BID-PROPOSAL FORM'!Print_Area</vt:lpstr>
    </vt:vector>
  </TitlesOfParts>
  <Company>HDR,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Stephanie Lytle</dc:creator>
  <cp:lastModifiedBy>VanAllen, Christy</cp:lastModifiedBy>
  <cp:lastPrinted>2020-03-18T20:12:54Z</cp:lastPrinted>
  <dcterms:created xsi:type="dcterms:W3CDTF">1998-06-09T19:27:04Z</dcterms:created>
  <dcterms:modified xsi:type="dcterms:W3CDTF">2020-05-20T18:37:16Z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0x01010044117080EC7F984FB31AAEB0DFA8F7A3</vt:lpwstr>
  </property>
  <property fmtid="{D5CDD505-2E9C-101B-9397-08002B2CF9AE}" pid="3" name="_dlc_DocIdItemGuid">
    <vt:lpwstr>a4de41a3-f06d-4232-b2da-9a008b05d26e</vt:lpwstr>
  </property>
</Properties>
</file>