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mc:AlternateContent xmlns:mc="http://schemas.openxmlformats.org/markup-compatibility/2006">
    <mc:Choice Requires="x15">
      <x15ac:absPath xmlns:x15ac="http://schemas.microsoft.com/office/spreadsheetml/2010/11/ac" url="W:\Share\HW Clients\Lee County Gov't\2022 Onward\7. Marketing\2023\Life Marketing\1. RFP Draft\"/>
    </mc:Choice>
  </mc:AlternateContent>
  <xr:revisionPtr revIDLastSave="0" documentId="13_ncr:1_{300E38FF-E3B3-4D72-8A27-D6BEC65ECE7A}" xr6:coauthVersionLast="47" xr6:coauthVersionMax="47" xr10:uidLastSave="{00000000-0000-0000-0000-000000000000}"/>
  <workbookProtection workbookAlgorithmName="SHA-512" workbookHashValue="uvLcZjCIvJWH8vOb0bEsngoGr6JDTATkLzHiHWEYey03bQBzXhCSPsgQQapUFeQPIGdJkV+nBIQcsukdKlB4gQ==" workbookSaltValue="TunV45nhp6Xh4SCFX9n8Qw==" workbookSpinCount="100000" lockStructure="1"/>
  <bookViews>
    <workbookView xWindow="-120" yWindow="-120" windowWidth="29040" windowHeight="15840" tabRatio="829" xr2:uid="{00000000-000D-0000-FFFF-FFFF00000000}"/>
  </bookViews>
  <sheets>
    <sheet name="Introduction" sheetId="44" r:id="rId1"/>
    <sheet name="Scoring Details" sheetId="50" r:id="rId2"/>
    <sheet name="Information" sheetId="51" r:id="rId3"/>
    <sheet name="Proposer Info" sheetId="46" r:id="rId4"/>
    <sheet name="1 - Account Management" sheetId="72" r:id="rId5"/>
    <sheet name="1 - Customer Service" sheetId="56" r:id="rId6"/>
    <sheet name="2 - Performance" sheetId="55" r:id="rId7"/>
    <sheet name="2 - Claims Processing" sheetId="69" r:id="rId8"/>
    <sheet name="3 - Plan Design" sheetId="70" r:id="rId9"/>
    <sheet name="4 - Systems Reporting" sheetId="76" r:id="rId10"/>
    <sheet name="5 - Cost &amp; Contract" sheetId="61" r:id="rId11"/>
    <sheet name="5 - Cost Rates" sheetId="75"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51" l="1"/>
  <c r="H89" i="75"/>
  <c r="H88" i="75"/>
  <c r="G89" i="75"/>
  <c r="G88" i="75"/>
  <c r="H70" i="75"/>
  <c r="H69" i="75"/>
  <c r="G70" i="75"/>
  <c r="G69" i="75"/>
  <c r="H51" i="75"/>
  <c r="H50" i="75"/>
  <c r="G51" i="75"/>
  <c r="G50" i="75"/>
  <c r="H41" i="75"/>
  <c r="H40" i="75"/>
  <c r="G41" i="75"/>
  <c r="G40" i="75"/>
  <c r="H28" i="75"/>
  <c r="H27" i="75"/>
  <c r="G28" i="75"/>
  <c r="G27" i="75"/>
  <c r="F24" i="75" l="1"/>
  <c r="F38" i="75"/>
  <c r="F37" i="75"/>
  <c r="C6" i="76" l="1"/>
  <c r="C4" i="76"/>
  <c r="C3" i="76"/>
  <c r="C2" i="76"/>
  <c r="E66" i="75" l="1"/>
  <c r="D66" i="75"/>
  <c r="F85" i="75"/>
  <c r="E85" i="75"/>
  <c r="D85" i="75"/>
  <c r="H85" i="75"/>
  <c r="H86" i="75" s="1"/>
  <c r="G85" i="75"/>
  <c r="G86" i="75" s="1"/>
  <c r="F66" i="75"/>
  <c r="F67" i="75" s="1"/>
  <c r="H47" i="75"/>
  <c r="H48" i="75" s="1"/>
  <c r="G47" i="75"/>
  <c r="G48" i="75" s="1"/>
  <c r="F47" i="75"/>
  <c r="D47" i="75"/>
  <c r="H66" i="75"/>
  <c r="G66" i="75"/>
  <c r="E47" i="75"/>
  <c r="G37" i="75"/>
  <c r="H37" i="75"/>
  <c r="E37" i="75"/>
  <c r="D37" i="75"/>
  <c r="H24" i="75"/>
  <c r="H25" i="75" s="1"/>
  <c r="G24" i="75"/>
  <c r="G25" i="75" s="1"/>
  <c r="E24" i="75"/>
  <c r="D24" i="75"/>
  <c r="C6" i="75"/>
  <c r="C4" i="75"/>
  <c r="C3" i="75"/>
  <c r="C2" i="75"/>
  <c r="F86" i="75" l="1"/>
  <c r="F48" i="75"/>
  <c r="F25" i="75"/>
  <c r="G67" i="75"/>
  <c r="H67" i="75"/>
  <c r="G38" i="75"/>
  <c r="H38" i="75"/>
  <c r="C6" i="72" l="1"/>
  <c r="C4" i="72"/>
  <c r="C3" i="72"/>
  <c r="C2" i="72"/>
  <c r="C6" i="70" l="1"/>
  <c r="C4" i="70"/>
  <c r="C3" i="70"/>
  <c r="C2" i="70"/>
  <c r="C6" i="69" l="1"/>
  <c r="C4" i="69"/>
  <c r="C3" i="69"/>
  <c r="C2" i="69"/>
  <c r="C6" i="61" l="1"/>
  <c r="C4" i="61"/>
  <c r="C3" i="61"/>
  <c r="C2" i="61"/>
  <c r="C6" i="56" l="1"/>
  <c r="C4" i="56"/>
  <c r="C3" i="56"/>
  <c r="C2" i="56"/>
  <c r="C6" i="55"/>
  <c r="C4" i="55"/>
  <c r="C3" i="55"/>
  <c r="C2" i="55"/>
  <c r="B6" i="46"/>
  <c r="B4" i="46"/>
  <c r="B3" i="46"/>
  <c r="B2" i="46"/>
  <c r="B6" i="51"/>
  <c r="B4" i="51"/>
  <c r="B3" i="51"/>
  <c r="B2" i="51"/>
  <c r="B6" i="50"/>
  <c r="B4" i="50"/>
  <c r="B3" i="50"/>
  <c r="B2" i="50"/>
</calcChain>
</file>

<file path=xl/sharedStrings.xml><?xml version="1.0" encoding="utf-8"?>
<sst xmlns="http://schemas.openxmlformats.org/spreadsheetml/2006/main" count="1009" uniqueCount="471">
  <si>
    <t>Frequency</t>
  </si>
  <si>
    <t>Monthly</t>
  </si>
  <si>
    <t>Commission Type</t>
  </si>
  <si>
    <t>Percentage</t>
  </si>
  <si>
    <t>Type of Fee / Commission</t>
  </si>
  <si>
    <t>Broking</t>
  </si>
  <si>
    <t>Initial Commission</t>
  </si>
  <si>
    <t>0.00%</t>
  </si>
  <si>
    <t>Commission Expectation</t>
  </si>
  <si>
    <t>Ongoing Commission</t>
  </si>
  <si>
    <t>Paid To</t>
  </si>
  <si>
    <t>Aon</t>
  </si>
  <si>
    <t>Provide the contact name and email address of the individual that can answer questions on your proposal.</t>
  </si>
  <si>
    <t>Name of Proposer:</t>
  </si>
  <si>
    <t>If you have any questions, please contact Lee County's Procurement Department:</t>
  </si>
  <si>
    <t>Christy VanAllen</t>
  </si>
  <si>
    <t>Procurement Analyst</t>
  </si>
  <si>
    <t>Lee County Board of County Commissioners</t>
  </si>
  <si>
    <t>Procurement Management Division</t>
  </si>
  <si>
    <t>2115 Second Street, 1st Floor</t>
  </si>
  <si>
    <t>Fort Myers, FL 33901</t>
  </si>
  <si>
    <t>Email: CVanAllen@leegov.com</t>
  </si>
  <si>
    <t>Direct Line: (239) 533-8839</t>
  </si>
  <si>
    <t>Phone:</t>
  </si>
  <si>
    <t>Additional Notes:</t>
  </si>
  <si>
    <t>Name:</t>
  </si>
  <si>
    <t>Title:</t>
  </si>
  <si>
    <t>To Proposer: Please enter your Company's name in the space provided below.</t>
  </si>
  <si>
    <t>[Enter Company's Response Here]</t>
  </si>
  <si>
    <t>Request for Proposal - Scoring</t>
  </si>
  <si>
    <t>Request for Proposal - Introduction</t>
  </si>
  <si>
    <t>Criteria</t>
  </si>
  <si>
    <t>Criteria Description</t>
  </si>
  <si>
    <t>Maximum Points Available</t>
  </si>
  <si>
    <t>Total Points</t>
  </si>
  <si>
    <t>Scoring Details</t>
  </si>
  <si>
    <t xml:space="preserve">*Additional details and documents found within submittal package, although not located within tabs as listed above, may be reviewed and considered by evaluation committee when scoring Proposers.   </t>
  </si>
  <si>
    <t>Commissions Details:</t>
  </si>
  <si>
    <t>Email:</t>
  </si>
  <si>
    <t>Question</t>
  </si>
  <si>
    <t>Response</t>
  </si>
  <si>
    <t>Explanation</t>
  </si>
  <si>
    <t>Request for Proposal - Information</t>
  </si>
  <si>
    <t>Provide a description of your Company, your Company’s experience, and underlying philosophy in providing the services as described and requested herein.  Description should include details such as:  abilities, capacity, skill, strengths, number of years, location of office(s), as well as MBE, WBE, DBE, VBE or similar status, and recent, current, and/or projected workload, etc.…</t>
  </si>
  <si>
    <t>RFP Instructions:</t>
  </si>
  <si>
    <t>Effective 1/1/2023</t>
  </si>
  <si>
    <t>for Lee County Board of County Commissioners (Lee County)</t>
  </si>
  <si>
    <t>Brand Name of Proposer:</t>
  </si>
  <si>
    <t>Parent Co. Legal Entity Name:</t>
  </si>
  <si>
    <t>d/b/a (Name in Marketplace):</t>
  </si>
  <si>
    <t>Year Established/Incorporated:</t>
  </si>
  <si>
    <t>FEIN (Federal Employer Identification Number):</t>
  </si>
  <si>
    <t>Tax Status (for-profit; not-for-profit)</t>
  </si>
  <si>
    <t>Public or Privately Held?</t>
  </si>
  <si>
    <t>NAIC Code</t>
  </si>
  <si>
    <t>Ownership/Controlling Interest Structure</t>
  </si>
  <si>
    <t xml:space="preserve">Location(s) where employees will be assigned to provide services described in this RFP. </t>
  </si>
  <si>
    <t>General Proposer Information</t>
  </si>
  <si>
    <t>Proposer confirms that all requirements set forth in the RFP will be met, including mandatory minimums within the Specifications Document and attached all  items.</t>
  </si>
  <si>
    <t xml:space="preserve">Are you authorized to do business in the State of Florida? </t>
  </si>
  <si>
    <t>How many subcontractors will provide administrative services should your organization be awarded this business?</t>
  </si>
  <si>
    <t>Home Office Location</t>
  </si>
  <si>
    <t>Address Line #1</t>
  </si>
  <si>
    <t>Address Line #2</t>
  </si>
  <si>
    <t>City</t>
  </si>
  <si>
    <t>State</t>
  </si>
  <si>
    <t>Zip</t>
  </si>
  <si>
    <t>Web Address</t>
  </si>
  <si>
    <t>I.</t>
  </si>
  <si>
    <t>a</t>
  </si>
  <si>
    <t>c</t>
  </si>
  <si>
    <t>b</t>
  </si>
  <si>
    <t>d</t>
  </si>
  <si>
    <t>e</t>
  </si>
  <si>
    <t>f</t>
  </si>
  <si>
    <t>A.M. Best: Financial Rating Status</t>
  </si>
  <si>
    <t>Financial Rating (do not report credit rating)</t>
  </si>
  <si>
    <t>Financial Rating Modifiers (if applicable)</t>
  </si>
  <si>
    <r>
      <t xml:space="preserve">Proposer Financial Rating
</t>
    </r>
    <r>
      <rPr>
        <sz val="11"/>
        <color theme="0"/>
        <rFont val="Calibri"/>
        <family val="2"/>
        <scheme val="minor"/>
      </rPr>
      <t>For the entity that will be providing medical claims administration services, provide your  most recent financial ratings or filings and effective dates of the ratings from each of the following agencies:</t>
    </r>
    <r>
      <rPr>
        <b/>
        <sz val="11"/>
        <color theme="0"/>
        <rFont val="Calibri"/>
        <family val="2"/>
        <scheme val="minor"/>
      </rPr>
      <t xml:space="preserve">
</t>
    </r>
    <r>
      <rPr>
        <sz val="11"/>
        <color theme="0"/>
        <rFont val="Calibri"/>
        <family val="2"/>
        <scheme val="minor"/>
      </rPr>
      <t>Note: Indicate whether your organization has received a financial rating for each of the rating agencies listed below by using the drop down box in the response cell to the right of each agency's name.</t>
    </r>
  </si>
  <si>
    <t>Date Rating Effective (if rated; if not financially rated, leave response cell blank)</t>
  </si>
  <si>
    <t>Standard &amp; Poor's: Financial Rating Status</t>
  </si>
  <si>
    <t>Moody's: Financial Rating Status</t>
  </si>
  <si>
    <t>Fitch: Financial Rating Status</t>
  </si>
  <si>
    <t>Proposer's financial rating change within the past 12 months:</t>
  </si>
  <si>
    <t>A.M. Best</t>
  </si>
  <si>
    <t>Moody's</t>
  </si>
  <si>
    <t>Fitch.</t>
  </si>
  <si>
    <t>II.</t>
  </si>
  <si>
    <t>III.</t>
  </si>
  <si>
    <t>Line Item</t>
  </si>
  <si>
    <t>Carrier Response</t>
  </si>
  <si>
    <t>I</t>
  </si>
  <si>
    <t>IV.</t>
  </si>
  <si>
    <r>
      <t xml:space="preserve">Please include a list of subcontractors used for customer service, claims administration, network access, disease management, and any other services within </t>
    </r>
    <r>
      <rPr>
        <sz val="11"/>
        <color rgb="FFFF0000"/>
        <rFont val="Calibri"/>
        <family val="2"/>
        <scheme val="minor"/>
      </rPr>
      <t xml:space="preserve"> </t>
    </r>
    <r>
      <rPr>
        <sz val="11"/>
        <color theme="9"/>
        <rFont val="Calibri"/>
        <family val="2"/>
        <scheme val="minor"/>
      </rPr>
      <t>an Exhibit titled "[Proposer] Subcontractors" in your response that includes the following information:</t>
    </r>
    <r>
      <rPr>
        <sz val="11"/>
        <color theme="1"/>
        <rFont val="Calibri"/>
        <family val="2"/>
        <scheme val="minor"/>
      </rPr>
      <t xml:space="preserve"> in your response that includes the following information:
  * Year Established/Incorporated
  * NAIC Code
  * Specify services to be provided</t>
    </r>
  </si>
  <si>
    <t>Industry Classification:</t>
  </si>
  <si>
    <t>Account Service Detail</t>
  </si>
  <si>
    <t>Will the account be serviced by a team approach, designated account manager, or a dedicated account manager?</t>
  </si>
  <si>
    <t>Average tenure for team or dedicated account manager?</t>
  </si>
  <si>
    <t>Average Size of Clients for team or dedicated account manager?</t>
  </si>
  <si>
    <t>Number of Current Clients Managed by this team or Account Manager</t>
  </si>
  <si>
    <t>Implementation Support</t>
  </si>
  <si>
    <t xml:space="preserve">
Any modifications to this RFP will be published in the form of an addendum posted solely by the county on the county's procurement website, www.leegov.com/procurement, under this solicitation number.</t>
  </si>
  <si>
    <t>Current Plan Design</t>
  </si>
  <si>
    <t>Deviations</t>
  </si>
  <si>
    <t>Name of person responsible for day to day direct contact with Lee County HR staff.</t>
  </si>
  <si>
    <r>
      <t xml:space="preserve">Please include team biographies and organizational chart in an additional attachment. Label the attachment </t>
    </r>
    <r>
      <rPr>
        <sz val="11"/>
        <color theme="9"/>
        <rFont val="Calibri"/>
        <family val="2"/>
        <scheme val="minor"/>
      </rPr>
      <t>"[Proposer] Service Team"</t>
    </r>
  </si>
  <si>
    <t>Cost - Questionnaire</t>
  </si>
  <si>
    <t>Please confirm you agree to an initial 4 year rate guarantee.</t>
  </si>
  <si>
    <t>Experience</t>
  </si>
  <si>
    <t>Local Vendor Preference</t>
  </si>
  <si>
    <t>Request for Proposal - Scoring Section 3 - Plan Design</t>
  </si>
  <si>
    <t>g</t>
  </si>
  <si>
    <t>h</t>
  </si>
  <si>
    <t>j</t>
  </si>
  <si>
    <t>References</t>
  </si>
  <si>
    <t>Confirm you have completed the reference document included within the RFP.</t>
  </si>
  <si>
    <t>Benefit Eligible</t>
  </si>
  <si>
    <t>Request for Proposal - Scoring Section 5: Cost</t>
  </si>
  <si>
    <r>
      <t xml:space="preserve">Use this line to indicate what sets your </t>
    </r>
    <r>
      <rPr>
        <b/>
        <sz val="11"/>
        <color theme="1"/>
        <rFont val="Calibri"/>
        <family val="2"/>
        <scheme val="minor"/>
      </rPr>
      <t>customer</t>
    </r>
    <r>
      <rPr>
        <sz val="11"/>
        <color theme="1"/>
        <rFont val="Calibri"/>
        <family val="2"/>
        <scheme val="minor"/>
      </rPr>
      <t xml:space="preserve"> </t>
    </r>
    <r>
      <rPr>
        <b/>
        <sz val="11"/>
        <color theme="1"/>
        <rFont val="Calibri"/>
        <family val="2"/>
        <scheme val="minor"/>
      </rPr>
      <t>service</t>
    </r>
    <r>
      <rPr>
        <sz val="11"/>
        <color theme="1"/>
        <rFont val="Calibri"/>
        <family val="2"/>
        <scheme val="minor"/>
      </rPr>
      <t xml:space="preserve"> experience apart from your competitors.</t>
    </r>
  </si>
  <si>
    <t>Employee and Employer Experience</t>
  </si>
  <si>
    <r>
      <t xml:space="preserve">Use this line to indicate what sets your </t>
    </r>
    <r>
      <rPr>
        <b/>
        <sz val="11"/>
        <color theme="1"/>
        <rFont val="Calibri"/>
        <family val="2"/>
        <scheme val="minor"/>
      </rPr>
      <t>employer experience</t>
    </r>
    <r>
      <rPr>
        <sz val="11"/>
        <color theme="1"/>
        <rFont val="Calibri"/>
        <family val="2"/>
        <scheme val="minor"/>
      </rPr>
      <t xml:space="preserve"> apart from your competitors.</t>
    </r>
  </si>
  <si>
    <t>List any additional enhancements to your proposal that have not been captured in this Attachment A.</t>
  </si>
  <si>
    <t>What future plan or benefit enhancements do you feel the County should know when evaluating this multi-year offer?</t>
  </si>
  <si>
    <t>Describe what makes your company uniquely qualified to administer benefits to Lee County's employees?</t>
  </si>
  <si>
    <r>
      <t xml:space="preserve">Use this line to indicate what sets your </t>
    </r>
    <r>
      <rPr>
        <b/>
        <sz val="11"/>
        <color theme="1"/>
        <rFont val="Calibri"/>
        <family val="2"/>
        <scheme val="minor"/>
      </rPr>
      <t>website</t>
    </r>
    <r>
      <rPr>
        <sz val="11"/>
        <color theme="1"/>
        <rFont val="Calibri"/>
        <family val="2"/>
        <scheme val="minor"/>
      </rPr>
      <t xml:space="preserve"> experience apart from your competitors. Include snapshots of your website with your proposal. </t>
    </r>
    <r>
      <rPr>
        <sz val="11"/>
        <color theme="7"/>
        <rFont val="Calibri"/>
        <family val="2"/>
        <scheme val="minor"/>
      </rPr>
      <t>Name the additional attachment "[Proposer] Website".</t>
    </r>
  </si>
  <si>
    <r>
      <t xml:space="preserve">Use this line to indicate what sets your </t>
    </r>
    <r>
      <rPr>
        <b/>
        <sz val="11"/>
        <color theme="1"/>
        <rFont val="Calibri"/>
        <family val="2"/>
        <scheme val="minor"/>
      </rPr>
      <t>mobile</t>
    </r>
    <r>
      <rPr>
        <sz val="11"/>
        <color theme="1"/>
        <rFont val="Calibri"/>
        <family val="2"/>
        <scheme val="minor"/>
      </rPr>
      <t xml:space="preserve"> </t>
    </r>
    <r>
      <rPr>
        <b/>
        <sz val="11"/>
        <color theme="1"/>
        <rFont val="Calibri"/>
        <family val="2"/>
        <scheme val="minor"/>
      </rPr>
      <t>app</t>
    </r>
    <r>
      <rPr>
        <sz val="11"/>
        <color theme="1"/>
        <rFont val="Calibri"/>
        <family val="2"/>
        <scheme val="minor"/>
      </rPr>
      <t xml:space="preserve"> experience apart from your competitors. Include snapshots of your mobile app with your proposal. </t>
    </r>
    <r>
      <rPr>
        <sz val="11"/>
        <color theme="7"/>
        <rFont val="Calibri"/>
        <family val="2"/>
        <scheme val="minor"/>
      </rPr>
      <t>Name the additional attachment "[Proposer] Mobile App".</t>
    </r>
  </si>
  <si>
    <r>
      <rPr>
        <b/>
        <sz val="11"/>
        <color theme="0"/>
        <rFont val="Calibri"/>
        <family val="2"/>
        <scheme val="minor"/>
      </rPr>
      <t>Data</t>
    </r>
    <r>
      <rPr>
        <sz val="11"/>
        <color theme="0"/>
        <rFont val="Calibri"/>
        <family val="2"/>
        <scheme val="minor"/>
      </rPr>
      <t xml:space="preserve">
     Included with this solicitation are the following reports:</t>
    </r>
  </si>
  <si>
    <t>Do you provide implementation support?</t>
  </si>
  <si>
    <t>Is there a dedicated implementation manager?</t>
  </si>
  <si>
    <t>Name of person responsible for overall client satisfaction?</t>
  </si>
  <si>
    <t>Standard &amp; Poor's</t>
  </si>
  <si>
    <t>N/A</t>
  </si>
  <si>
    <t>Census</t>
  </si>
  <si>
    <t>RFP220099CJV</t>
  </si>
  <si>
    <t>Request for Proposal (RFP) for Employee Life and Accidental Death and Dismemberment Plan</t>
  </si>
  <si>
    <t>Contract Length</t>
  </si>
  <si>
    <t>Initial Period</t>
  </si>
  <si>
    <t>Four Years (2023-2026)</t>
  </si>
  <si>
    <t>Optional Renewals</t>
  </si>
  <si>
    <t>Three One-Year Renewals (2027-2029)</t>
  </si>
  <si>
    <t xml:space="preserve">Plan Design </t>
  </si>
  <si>
    <t xml:space="preserve">Account Management &amp; Customer Service </t>
  </si>
  <si>
    <t xml:space="preserve">Systems Reporting </t>
  </si>
  <si>
    <t>Enrolled Count</t>
  </si>
  <si>
    <t>Total Volume</t>
  </si>
  <si>
    <t>Employee Basic Life 1x Salary</t>
  </si>
  <si>
    <t>Employee Basic Life 2x Salary</t>
  </si>
  <si>
    <t>Employee Voluntary Life</t>
  </si>
  <si>
    <t>Retiree Life</t>
  </si>
  <si>
    <t>Spouse Life</t>
  </si>
  <si>
    <t>Child Life</t>
  </si>
  <si>
    <r>
      <rPr>
        <b/>
        <sz val="11"/>
        <color theme="0"/>
        <rFont val="Calibri"/>
        <family val="2"/>
        <scheme val="minor"/>
      </rPr>
      <t>Enrollment as of 02/01/2022</t>
    </r>
    <r>
      <rPr>
        <sz val="11"/>
        <color theme="0"/>
        <rFont val="Calibri"/>
        <family val="2"/>
        <scheme val="minor"/>
      </rPr>
      <t xml:space="preserve">
     For detailed enrollment, please refer to the census data provided with the solicitation</t>
    </r>
  </si>
  <si>
    <t>2022 Plan Year Rates</t>
  </si>
  <si>
    <t>Employee Basic Accidental Death and Dismemberment</t>
  </si>
  <si>
    <t>Classes 1, 2 &amp; 3</t>
  </si>
  <si>
    <t>Class 4 (Retirees)</t>
  </si>
  <si>
    <t>2019-2021</t>
  </si>
  <si>
    <t>Employee Basic Life (amounts per $1,000)</t>
  </si>
  <si>
    <t>Employee Voluntary Life (amounts per $1,000)</t>
  </si>
  <si>
    <t>29 and under</t>
  </si>
  <si>
    <t>30 - 34</t>
  </si>
  <si>
    <t>35 - 39</t>
  </si>
  <si>
    <t>40 - 44</t>
  </si>
  <si>
    <t>45 - 49</t>
  </si>
  <si>
    <t>50 - 54</t>
  </si>
  <si>
    <t>55 - 59</t>
  </si>
  <si>
    <t>60 - 64</t>
  </si>
  <si>
    <t>65 - 69</t>
  </si>
  <si>
    <t>70 and over</t>
  </si>
  <si>
    <t>Child Life (amounts per $1,000)</t>
  </si>
  <si>
    <t>Spouse Life (amounts per $1,000)</t>
  </si>
  <si>
    <t>All</t>
  </si>
  <si>
    <t>Travel Assistance</t>
  </si>
  <si>
    <t>Included with Basic Life</t>
  </si>
  <si>
    <t>LCBOCC Life Census.xlsx</t>
  </si>
  <si>
    <t>Request for Proposal - Proposer Info</t>
  </si>
  <si>
    <t xml:space="preserve">List the number and percentage of employers of similar size to Lee County Board of County Commissioners  that your organization currently contracts with directly for Life and AD&amp;D services. </t>
  </si>
  <si>
    <t xml:space="preserve">List the number and percentage of public sector employers that your organization currently contracts with directly for Life and AD&amp;D Services. </t>
  </si>
  <si>
    <t>How many years has your organization been providing  Life and AD&amp;D benefits?</t>
  </si>
  <si>
    <t>Request for Proposal - Scoring Section 1: Account Management</t>
  </si>
  <si>
    <t>Request for Proposal - Scoring Section 1: Customer Service</t>
  </si>
  <si>
    <r>
      <t xml:space="preserve">Use this line to indicate what sets your </t>
    </r>
    <r>
      <rPr>
        <b/>
        <sz val="11"/>
        <color theme="1"/>
        <rFont val="Calibri"/>
        <family val="2"/>
        <scheme val="minor"/>
      </rPr>
      <t>Life and AD&amp;D benefits</t>
    </r>
    <r>
      <rPr>
        <sz val="11"/>
        <color theme="1"/>
        <rFont val="Calibri"/>
        <family val="2"/>
        <scheme val="minor"/>
      </rPr>
      <t xml:space="preserve"> apart from your competitors.</t>
    </r>
  </si>
  <si>
    <r>
      <t>Include attachments of your new enrollee communication materials, open enrollment communication materials and other communications available to Lee County. Name the attachment</t>
    </r>
    <r>
      <rPr>
        <sz val="11"/>
        <color theme="7"/>
        <rFont val="Calibri"/>
        <family val="2"/>
        <scheme val="minor"/>
      </rPr>
      <t xml:space="preserve"> "[Proposer] Communication Samples"</t>
    </r>
    <r>
      <rPr>
        <sz val="11"/>
        <color theme="1"/>
        <rFont val="Calibri"/>
        <family val="2"/>
        <scheme val="minor"/>
      </rPr>
      <t>.</t>
    </r>
  </si>
  <si>
    <t>In what ways does your customer service team work to make filing a claim as easy as possible?</t>
  </si>
  <si>
    <r>
      <t xml:space="preserve">Life and AD&amp;D RFP
</t>
    </r>
    <r>
      <rPr>
        <i/>
        <sz val="11"/>
        <color theme="0"/>
        <rFont val="Calibri"/>
        <family val="2"/>
        <scheme val="minor"/>
      </rPr>
      <t>Use drop downs in column to the right of each question to indicate response where applicable. If additional details need to be provided, please use the column to the right of the drop down.</t>
    </r>
  </si>
  <si>
    <t>V.</t>
  </si>
  <si>
    <t>VI.</t>
  </si>
  <si>
    <t>Are you willing to put implementation performance guarantees in place? If so, please include implementation performance guarantee details as an attachment. Name the file "[Proposer] Implementation Performance Guarantees". Include the total amount of fees at risk in the box to the right. If the total amount at risk is a percentage, please also include a note of the estimated dollar amount based on your proposed rates and the enrollment included in the census.</t>
  </si>
  <si>
    <t>Use this space to explain what would be involved in an implementation should there be a change in the vendor providing life benefits. How would your team ensure that the implementation is smooth for both Lee County and for their employees?</t>
  </si>
  <si>
    <t>Benefit Details</t>
  </si>
  <si>
    <t>Class Information</t>
  </si>
  <si>
    <t>Eligibility Waiting Period</t>
  </si>
  <si>
    <t>Maximums</t>
  </si>
  <si>
    <t>Additional Information</t>
  </si>
  <si>
    <t>AD&amp;D</t>
  </si>
  <si>
    <t>GI Max</t>
  </si>
  <si>
    <t>Rounding Description</t>
  </si>
  <si>
    <t>Accelerated Death Benefit</t>
  </si>
  <si>
    <t>Portability</t>
  </si>
  <si>
    <t xml:space="preserve">Class 1: </t>
  </si>
  <si>
    <t>All active employees in classifications that reside in Pay Grade 203 and above and/or have met the requirements of the Policyholder for eligibility</t>
  </si>
  <si>
    <t>Class 2:</t>
  </si>
  <si>
    <t>All active members in pay grades 202 and under and/or have met the requirements of the Policyholder for eligibility</t>
  </si>
  <si>
    <t>Active Employee Definition:</t>
  </si>
  <si>
    <t>Class 3:</t>
  </si>
  <si>
    <t>All active Sheriff's office employees who were enrolled prior to January 1, 1995 and chose to continue coverage</t>
  </si>
  <si>
    <t>Retired members</t>
  </si>
  <si>
    <t>Class 4:</t>
  </si>
  <si>
    <t>Class 1, 2 and 3</t>
  </si>
  <si>
    <t>First day of the calendar month following one month as an eligible employee (please note: eligibility will be updating to "First day of the calendar month following hire date")</t>
  </si>
  <si>
    <t>Class 4</t>
  </si>
  <si>
    <t>Eligible on the date they become a member</t>
  </si>
  <si>
    <t>Class 3</t>
  </si>
  <si>
    <t>Spouse</t>
  </si>
  <si>
    <t>No EOI for child life</t>
  </si>
  <si>
    <t>Child</t>
  </si>
  <si>
    <t>Family Status Changes</t>
  </si>
  <si>
    <t>Up to $50,000 of Plan 2 (Employee Additional Life) can be added within 31 days of a Family Status Change (not to exceed the GI amount)</t>
  </si>
  <si>
    <t>Plan 2 (Additional Life)</t>
  </si>
  <si>
    <t>Premium Contributions</t>
  </si>
  <si>
    <t>Life Plan 1 - Class 1 and 2</t>
  </si>
  <si>
    <t>Life Plan 1 - Class 3 and 4</t>
  </si>
  <si>
    <t>Life Plan 2</t>
  </si>
  <si>
    <t>Dependent Life - Spouse</t>
  </si>
  <si>
    <t>Dependent Life - Child</t>
  </si>
  <si>
    <t>Plan 1 (Basic)</t>
  </si>
  <si>
    <t>Class 1</t>
  </si>
  <si>
    <t>Rounded to the next higher multiple of $1,000</t>
  </si>
  <si>
    <t>2 x Annual Earnings (rounded)</t>
  </si>
  <si>
    <t>1 x Annual Earnings (rounded)</t>
  </si>
  <si>
    <t>Class 2</t>
  </si>
  <si>
    <t>Overall Max: Plan 1 (Basic Life)</t>
  </si>
  <si>
    <t>Apply for $25,000 - $500,000 not to exceed 10x Annual Earnings</t>
  </si>
  <si>
    <t>$500,000 not to exceed 10x Annual Earnings</t>
  </si>
  <si>
    <t>$5,000 must apply within 31 days following retirement</t>
  </si>
  <si>
    <t>Plan 2 (Additional)</t>
  </si>
  <si>
    <t>Class 1 and 2</t>
  </si>
  <si>
    <t>Multiples of $1,000 from $25,000 to $500,000</t>
  </si>
  <si>
    <t>Overall Max: Plan 2 (Additional Life)</t>
  </si>
  <si>
    <t>Class 3 and 4</t>
  </si>
  <si>
    <t>None</t>
  </si>
  <si>
    <t>Multiples of $1,000 from $25,000 to $250,000
Requires enrollment in Employee Additional Life
(the amount of dependent life insurance for spouse coverage may not exceed 50% of the Employee Plan 2 amount)</t>
  </si>
  <si>
    <t>Multiples of $5,000 from $5,000 to $25,000
Requires enrollment in Employee Additional Life
(the amount of dependent life insurance for spouse coverage may not exceed 50% of the Employee Plan 2 amount)</t>
  </si>
  <si>
    <t>Multiples of $5,000 from $5,000 to $25,000
Required enrollment under Plan 1 (Dependents Life Insurance for your Spouse may not exceed 100% of the amount of your Plan 1 Life Insurance.)</t>
  </si>
  <si>
    <t>Multiples of $1,000 from $25,000 to $250,000
Required enrollment under Plan 1 (Dependents Life Insurance for your Spouse may not exceed 100% of the amount of your Plan 1 Life Insurance.)</t>
  </si>
  <si>
    <t>Additional Benefit Details</t>
  </si>
  <si>
    <t>Schedule of AD&amp;D Insurance</t>
  </si>
  <si>
    <t>AD&amp;D Insurance Benefit</t>
  </si>
  <si>
    <t>Schedule of Life Insurance</t>
  </si>
  <si>
    <t>If an employees is insured for Plan 1 Life Insurance, they are insured for AD&amp;D Insurance. The amount of AD&amp;D Insurance Benefit is equal to the amount of Plan 1 Life Insurance Benefit. The amount payable for certain Losses is less than 100% of the AD&amp;D Insurance Benefit.</t>
  </si>
  <si>
    <t>Other Benefit Line Items</t>
  </si>
  <si>
    <t>Seat Belt Benefit</t>
  </si>
  <si>
    <t>Air Bag Benefit</t>
  </si>
  <si>
    <t>Career Adjustment Benefit</t>
  </si>
  <si>
    <t>Child Care Benefit</t>
  </si>
  <si>
    <t>Higher Education Benefit</t>
  </si>
  <si>
    <t>Occupational Assault Benefit</t>
  </si>
  <si>
    <t>Public Transport Benefit</t>
  </si>
  <si>
    <t>Table of Losses</t>
  </si>
  <si>
    <t>The amount of the Seat Belt Benefit is the lesser of (1) $15,000 or (2) the amount of AD&amp;D Insurance Benefit payable for loss of life.</t>
  </si>
  <si>
    <t>The amount of the Air Bag Benefit is the lesser of (1) $10,000; or (2) the amount of AD&amp;D Insurance Benefit payable for Loss of your life.</t>
  </si>
  <si>
    <t>The tuition expenses for training incurred by your Spouse within 36 months after the date of your death, exclusive of board and room, books, fees, supplies and other expenses, but not to exceed $5,000 per year, or the cumulative total of $10,000 or 25% of the AD&amp;D Insurance Benefit, whichever is less.</t>
  </si>
  <si>
    <t>The total child care expense incurred by your Spouse within 36 months after the date of your death for all. Children under age 13, but not to exceed $5,000 per year, or the cumulative total of $10,000 or 25% of the AD&amp;D Insurance Benefit, whichever is less.</t>
  </si>
  <si>
    <t>The tuition expenses incurred per Child within 4 years after the date of your death at an accredited institution of higher education, exclusive of board and room, books, fees, supplies and other expenses, but not to exceed $5,000 per year, or the cumulative total of $20,000 or 25% of the AD&amp;D Insurance Benefit, whichever is less.</t>
  </si>
  <si>
    <t>The lesser of (1) $25,000; or (2) 50% of the amount of the AD&amp;D Insurance Benefit otherwise payable for the Loss.</t>
  </si>
  <si>
    <t>The lesser of (1) $200,000; or (2) 100% of the amount of the AD&amp;D Insurance Benefit otherwise payable for the Loss of your life.</t>
  </si>
  <si>
    <t>% Payable</t>
  </si>
  <si>
    <t>a.  Life</t>
  </si>
  <si>
    <t>b.  One Hand or Foot</t>
  </si>
  <si>
    <t>c.  Sight in one eye, speech, or hearing in both ears</t>
  </si>
  <si>
    <t>d.  Two or more of the Losses listed in b. and c. above</t>
  </si>
  <si>
    <t>e.  Thumb and index finger of the same hand</t>
  </si>
  <si>
    <t>f.  Quadriplegia</t>
  </si>
  <si>
    <t>100%**</t>
  </si>
  <si>
    <t>25%*</t>
  </si>
  <si>
    <t>g.  Hemiplegia</t>
  </si>
  <si>
    <t>50%**</t>
  </si>
  <si>
    <t>h.  Paraplegia</t>
  </si>
  <si>
    <t>i.  Uniplegia</t>
  </si>
  <si>
    <t>j.  Coma</t>
  </si>
  <si>
    <t>25%**</t>
  </si>
  <si>
    <t>No more than 100% of your AD&amp;D Insurance will be paid for all Losses resulting from one
accident.
* No AD&amp;D Insurance Benefit will be paid for Loss of thumb and index finger of the same
hand if an AD&amp;D Insurance Benefit is payable for the Loss of that entire hand.
** No AD&amp;D Insurance Benefit will be paid for loss of a hand or foot if an AD&amp;D Insurance
Benefit is payable for Quadriplegia, Hemiplegia, Uniplegia or Paraplegia involving the same
hand or foot.
***per month of the remainder of the AD&amp;D Insurance Benefit payable for Loss of life after reduction by any AD&amp;D Insurance Benefit paid for any other Loss as a result of the same accident. Payments for coma will not exceed a maximum of 12 months.</t>
  </si>
  <si>
    <t>5% per month***</t>
  </si>
  <si>
    <t>Plan 1 Life and AD&amp;D</t>
  </si>
  <si>
    <t>Insurance will not be reduced because of member age unless insurance is subject to termination under the Waiver of Premium provision.</t>
  </si>
  <si>
    <t>65 through 69</t>
  </si>
  <si>
    <t>70 through 74</t>
  </si>
  <si>
    <t>75 or over</t>
  </si>
  <si>
    <t>The amount of insurance will be the amount determined from the Schedule Of Insurance, multiplied by the appropriate percentage below:</t>
  </si>
  <si>
    <t>Plan 2 Employee Life
(based on age on last January 1)</t>
  </si>
  <si>
    <t>Plan 2 Spouse Life
(based on age on last January 1)</t>
  </si>
  <si>
    <t>Age Reduction: Classes 1, 2 and 3</t>
  </si>
  <si>
    <t>Age Reduction: Class 4</t>
  </si>
  <si>
    <t>Insurance for retired Members is not subject to reductions due to age</t>
  </si>
  <si>
    <t>Waiver of Premium</t>
  </si>
  <si>
    <t>Class 1, 2 and 3: Yes
Class 4: No</t>
  </si>
  <si>
    <t>Class 1, 2 and 3: Yes for members and dependents
Class 4: No</t>
  </si>
  <si>
    <t>Conversion Limits:</t>
  </si>
  <si>
    <t>Minimum Time Insured</t>
  </si>
  <si>
    <t>5 years</t>
  </si>
  <si>
    <t>Maximum Conversion amount</t>
  </si>
  <si>
    <t>Suicide Exclusion</t>
  </si>
  <si>
    <t>Applies to:
a. Plan 1 Life Insurance for Class 3
b. Plan 2 Life Insurance for Class 1 and 2
c. Dependents Life Insurance on your Spouse
d. AD&amp;D Insurance</t>
  </si>
  <si>
    <t>60 Days</t>
  </si>
  <si>
    <t>Continuity of Coverage</t>
  </si>
  <si>
    <t>Yes</t>
  </si>
  <si>
    <t>Insurance Eligible For Portability</t>
  </si>
  <si>
    <t>Retirees are not eligible to buy portable group insurance coverage.</t>
  </si>
  <si>
    <t>Retirees</t>
  </si>
  <si>
    <t>Employee Life</t>
  </si>
  <si>
    <t>Minimum Amount</t>
  </si>
  <si>
    <t>Maximum Amount</t>
  </si>
  <si>
    <t>Employee AD&amp;D</t>
  </si>
  <si>
    <t>Class</t>
  </si>
  <si>
    <t>Lives</t>
  </si>
  <si>
    <t>Volumes</t>
  </si>
  <si>
    <t>Monthly Cost</t>
  </si>
  <si>
    <t>Annual Cost</t>
  </si>
  <si>
    <t>Amount Changed from Current</t>
  </si>
  <si>
    <t>% Change from Current</t>
  </si>
  <si>
    <t>Cost - Basic Life (per $1,000 of covered payroll)</t>
  </si>
  <si>
    <t>Proposed  Rates</t>
  </si>
  <si>
    <t>Proposed  Alternate Rates</t>
  </si>
  <si>
    <t>2022 Rates</t>
  </si>
  <si>
    <t>Cost - Basic AD&amp;D (per $1,000 of covered payroll)</t>
  </si>
  <si>
    <t>Cost - Child Life (per $1,000 of coverage)</t>
  </si>
  <si>
    <t>Cost - Spouse Life (per $1,000 of coverage)</t>
  </si>
  <si>
    <t>Cost - Employee Additional Life (per $1,000 of coverage)</t>
  </si>
  <si>
    <t>Age</t>
  </si>
  <si>
    <t>Proposers are to complete Column G of each section of this Cost tab. If proposer would like to proposer alternate rates, please indicate your intention to do so below and include a description of each of your proposed rates.</t>
  </si>
  <si>
    <t>Proposing? (Yes/No)</t>
  </si>
  <si>
    <t>Rates Description/Differentiators</t>
  </si>
  <si>
    <t>Please confirm you are proposing an initial contract term of 4 years with 3 additional 1 year renewals.</t>
  </si>
  <si>
    <t>Are there any costs associated with your proposal that is not covered by the rates in the "Coast Rates" tab? If yes, please include details on the fees including when they would apply and an estimate of costs for a group of Lee County's size.</t>
  </si>
  <si>
    <r>
      <t xml:space="preserve">Plan Deviations
</t>
    </r>
    <r>
      <rPr>
        <sz val="11"/>
        <color theme="0"/>
        <rFont val="Calibri"/>
        <family val="2"/>
        <scheme val="minor"/>
      </rPr>
      <t>Use the columns to the right to notate any deviations to current plan designs. A blank cell is a response that the plan will be administered as noted in the existing plan design.</t>
    </r>
  </si>
  <si>
    <t>Table of Losses (%payable listing)</t>
  </si>
  <si>
    <t>i</t>
  </si>
  <si>
    <t>k</t>
  </si>
  <si>
    <t>Life</t>
  </si>
  <si>
    <t>One Hand or Foot</t>
  </si>
  <si>
    <t>Sight in one eye, speech, or hearing in both ears</t>
  </si>
  <si>
    <t>Two or more of the Losses listed in b. and c. above</t>
  </si>
  <si>
    <t>Quadriplegia</t>
  </si>
  <si>
    <t>Thumb and index finger of the same hand</t>
  </si>
  <si>
    <t>Hemiplegia</t>
  </si>
  <si>
    <t>Paraplegia</t>
  </si>
  <si>
    <t>Uniplegia</t>
  </si>
  <si>
    <t>Coma</t>
  </si>
  <si>
    <t>EOI Rules</t>
  </si>
  <si>
    <t>Confirm you are willing to host an Open Enrollment with EOI waived for the 2023 plan year? Please utilize the tab "3-Plan Design" to notate the GI included with your proposal. If the proposed EOI waived Open Enrollment is not to the full GI amount listed on this tab, please indicate maximum value allowed without EOI for the 2022 Open Enrollment for plans effective 1/1/2023 in the "explanations" column.</t>
  </si>
  <si>
    <t>What amount can employees increase voluntary coverage each Open Enrollment without requiring EOI?</t>
  </si>
  <si>
    <t>What amount can employees increase voluntary coverage when they experience a Qualified life Event (marriage, birth, adoption, etc.) without requiring EOI?</t>
  </si>
  <si>
    <t>Are there any additional EOI rules that have not been captured above that the County should be aware of when evaluating your proposal?</t>
  </si>
  <si>
    <t>Plan Design/Underwriting</t>
  </si>
  <si>
    <t xml:space="preserve">Your company agrees to duplicate all current benefits/provisions as described in this RFP and accompanying documentation.  If your company does not intend to duplicate the current plans exactly, all deviations must be specifically identified in your response to this RFP. </t>
  </si>
  <si>
    <t>Vendor agrees that there will be no exclusions (including suicide) applicable to basic life and that only a 2 year suicide exclusion will apply to optional life.</t>
  </si>
  <si>
    <t>Please confirm the minimum participation requirement on the supplemental life.</t>
  </si>
  <si>
    <t>Disability Waiver of Premium/Premium Continuation</t>
  </si>
  <si>
    <t xml:space="preserve">During policy transition, in order to ensure that no employees lose coverage due to the change in vendors, the new vendor will agree to cover an employee still satisfying their waiver elimination period on a premium paying basis.  If approved for waiver, the liability will revert back to the terminating carrier.  If not approved, the new vendor will allow for the employee to convert at that time. </t>
  </si>
  <si>
    <t>If the employee dies prior to the approval of waiver status (and prior to the expiration of the initial extension period, typically one year), the death benefit would be paid by the insurance company if the employee is determined to have been continuously disabled until the time of death.  The cause of death does not need to be related to the disabling condition; nor does the disabling condition need to have been the same during the period of disability as long the employee was continuously disabled.</t>
  </si>
  <si>
    <t>If the employee dies and is deemed not to have been disabled, the claim would be paid if the employee had continued to be covered as an active employee under the policy; i.e., premium had continued to be paid on behalf of the employee.</t>
  </si>
  <si>
    <t>Vendor agrees to take over the liability of disabled individuals who continue coverage on a premium paying basis.</t>
  </si>
  <si>
    <t>Specify the location of the office that would process claims for Lee County Board of County Commissioners.</t>
  </si>
  <si>
    <t>Indicate your willingness to comply with the following services/statements.</t>
  </si>
  <si>
    <t>Accept the current enrollment forms and beneficiary designations for the existing group.</t>
  </si>
  <si>
    <t>Accept the current assignments of coverage in existence as of the program effective date.</t>
  </si>
  <si>
    <t>General Admin</t>
  </si>
  <si>
    <t>Is an original copy of the certified death certificate required for claim submission?</t>
  </si>
  <si>
    <t>Please confirm whether you would be able to send out port and conversion notices on behalf of Lee County Board of County Commissioners.</t>
  </si>
  <si>
    <t>Please confirm that this service is included in the quoted rates.</t>
  </si>
  <si>
    <t>Please provide the file specs needed for the termination file.</t>
  </si>
  <si>
    <t>Are the following value added services available &amp; are they included in your pricing?</t>
  </si>
  <si>
    <t>Will Prep</t>
  </si>
  <si>
    <t>Financial Counseling</t>
  </si>
  <si>
    <t>Grief Counseling</t>
  </si>
  <si>
    <t>Funeral Concierge</t>
  </si>
  <si>
    <t xml:space="preserve">Travel Assist </t>
  </si>
  <si>
    <t>ID Theft</t>
  </si>
  <si>
    <t>Please provide brochures of all value adds along with your proposal.</t>
  </si>
  <si>
    <t>If outsourced to a third party please identify the organization providing these services.</t>
  </si>
  <si>
    <t>Continued Coverage Following Termination of Eligibility</t>
  </si>
  <si>
    <t>Do ported individuals continue to be covered by your company following the termination of the group policy?</t>
  </si>
  <si>
    <t>Can dependents port coverage if the employee does not also port coverage? (example: the employee dies, can the spouse port?)</t>
  </si>
  <si>
    <t>Is an individual required to provide satisfactory Evidence of Insurability (EOI) in order to qualify to port a policy?</t>
  </si>
  <si>
    <t>What is the maximum age at which an individual can elect to port coverage?</t>
  </si>
  <si>
    <t>Is there a maximum age at which port coverage reduces and/or terminates?  If yes, describe fully all such reductions, noting any distinction that applies to employees and dependents.</t>
  </si>
  <si>
    <t>Can employees port coverage that is lost at the time they retire?</t>
  </si>
  <si>
    <t>Can disabled individuals port their coverage?</t>
  </si>
  <si>
    <t>Please provide the conversion charge.</t>
  </si>
  <si>
    <t>Does the Port experience stay with the client's experience or is the experience collected in a port pool?</t>
  </si>
  <si>
    <t>Please provide port rates</t>
  </si>
  <si>
    <t>Performance Guarantees</t>
  </si>
  <si>
    <t>Indicate your willingness to implement performance guarantees.</t>
  </si>
  <si>
    <t>Please confirm your willingness to put at least 3% of premium at risk.</t>
  </si>
  <si>
    <t>Unless noted explicitly to the contrary, it is assumed that your proposal complies with the plan design and all terms and conditions specified in this RFP.</t>
  </si>
  <si>
    <t>Describe in text box to the right, all terms and conditions under which you retain the right to modify the rates or administrative agreement and/or its fees prior to the expiration of the quoted rates/fees.</t>
  </si>
  <si>
    <t>Vendor agrees to a +/- 25% change in lives or volume caveat.</t>
  </si>
  <si>
    <t>If rate is changing prior to the end of the rate guarantee period, for one of the reasons above, please confirm you will provide 90 days notice of any rate change.</t>
  </si>
  <si>
    <t>Renewal rates (to be accompanied with an experience summary report) will be provided at least 270 days in advance of the contract anniversary date.</t>
  </si>
  <si>
    <t>Implementation and Audit Credits</t>
  </si>
  <si>
    <t xml:space="preserve">Cost Consideration &amp; Contractual Terms </t>
  </si>
  <si>
    <t>Claim Processing, Performance Metrics &amp; Guarantees</t>
  </si>
  <si>
    <t>Request for Proposal - Scoring Section 4: Systems Reporting</t>
  </si>
  <si>
    <t>Contract Terms</t>
  </si>
  <si>
    <t xml:space="preserve">Please confirm that your organization has complied with all state insurance department filing requirements for all plans/products being offered in this quote in the greater United States.  </t>
  </si>
  <si>
    <t>Please confirm that all the responses you provided in the RFP apply to this client.  If not, please outline any differences in your supporting materials.</t>
  </si>
  <si>
    <t>We understand that terminology and contract provisions may vary from vendor to vendor. We will permit such alternative language, provided they are reviewed and approved by Lee County Board of County Commissioners.</t>
  </si>
  <si>
    <t>Vendor unconditionally agrees to provide coverage to all present participants enrolled on the program effective date. No active employees or disabled employees shall lose coverage as a result of a change in vendor.</t>
  </si>
  <si>
    <t xml:space="preserve">Vendor agrees to a "no loss, no gain" provision and to unconditionally provide continuous coverage to all current participants.  Please provide specific wording of the no loss/no gain provision and include as an attachment.  </t>
  </si>
  <si>
    <t>No statement of health or medical evidence will be imposed upon the initial group of covered employees.</t>
  </si>
  <si>
    <t>Key Contractual Provisions - Your company must agree formally to each of the following, whether in the contract or in a side letter of clarification.</t>
  </si>
  <si>
    <t>Vendor will provide not less than 180 days notice to Lee County Board of County Commissioners of its intent to terminate the life or disability insurance policies</t>
  </si>
  <si>
    <t>Lee County Board of County Commissioners reserves the right to terminate its contract at any time, provided such notification is given at least 31 days in advance.</t>
  </si>
  <si>
    <t>In the event of policy termination, your company will be responsible for claims incurred prior to the termination date.  The replacement vendor will have the responsibility to pay claims incurred after the termination date of the contact.</t>
  </si>
  <si>
    <t xml:space="preserve">Vendor will agree to provide Lee County Board of County Commissioners with a 60 day grace period to pay premium. </t>
  </si>
  <si>
    <t xml:space="preserve">Vendor certifies that it will comply with the Department of Labor's final claims procedure regulations, including the appropriate timeframes for (a) adjudicating claims, and (b) notice of appeal decisions. </t>
  </si>
  <si>
    <t>The vendor agrees to assume claim fiduciary responsibilities, including appeals, under ERISA for claim adjudication and defense of claim decisions.</t>
  </si>
  <si>
    <t>Vendor agrees to monitor federal and state legislation affecting the delivery of plan benefits to participants and to report to Lee County Board of County Commissioners   on those issues in a timely fashion, prior to the effective date of any mandated plan changes.</t>
  </si>
  <si>
    <r>
      <t>Please include an attached sample of your reporting capabilities. Name the file</t>
    </r>
    <r>
      <rPr>
        <b/>
        <sz val="11"/>
        <color theme="7"/>
        <rFont val="Calibri"/>
        <family val="2"/>
        <scheme val="minor"/>
      </rPr>
      <t xml:space="preserve"> "[Proposer] Sample Reporting"</t>
    </r>
    <r>
      <rPr>
        <sz val="11"/>
        <color theme="1"/>
        <rFont val="Calibri"/>
        <family val="2"/>
        <scheme val="minor"/>
      </rPr>
      <t>.</t>
    </r>
  </si>
  <si>
    <t>Confirm the frequency that reporting is available to The County.</t>
  </si>
  <si>
    <t>Is there a self-service portal available that the county could utilize to pull utilization reporting.</t>
  </si>
  <si>
    <t>Systems Reporting</t>
  </si>
  <si>
    <t>How often is a "Pending EOI" report generated?</t>
  </si>
  <si>
    <t>When an employee elects an amount that required EOI, how is that member communicated to and what is the deadline for EOI submission?</t>
  </si>
  <si>
    <t>Active Certificates</t>
  </si>
  <si>
    <t>Certificate</t>
  </si>
  <si>
    <t>Amendment 1</t>
  </si>
  <si>
    <t>Amendment 2</t>
  </si>
  <si>
    <t>164657_Lee County BOCC_Life Certificate.pdf</t>
  </si>
  <si>
    <t>164657_Lee County BOCC_Life Amendment 1.pdf</t>
  </si>
  <si>
    <t>164657_Lee County BOCC_Life Amendment 2.pdf</t>
  </si>
  <si>
    <t>Historical Invoice</t>
  </si>
  <si>
    <r>
      <t xml:space="preserve">Refer to County Procurement RFP Posting for complete RFP Submission Details.
Informational Tabs included in this "Attachment A" Document:
</t>
    </r>
    <r>
      <rPr>
        <sz val="11"/>
        <color theme="9"/>
        <rFont val="Calibri"/>
        <family val="2"/>
        <scheme val="minor"/>
      </rPr>
      <t xml:space="preserve">   Introduction
   Scoring Details
   Information</t>
    </r>
  </si>
  <si>
    <r>
      <rPr>
        <b/>
        <sz val="11"/>
        <rFont val="Calibri"/>
        <family val="2"/>
        <scheme val="minor"/>
      </rPr>
      <t>Tabs to be completed by proposer in this "Attachment A" Document are organized by scoring section and are as follows:</t>
    </r>
    <r>
      <rPr>
        <b/>
        <sz val="11"/>
        <color theme="7"/>
        <rFont val="Calibri"/>
        <family val="2"/>
        <scheme val="minor"/>
      </rPr>
      <t xml:space="preserve">
</t>
    </r>
    <r>
      <rPr>
        <sz val="11"/>
        <color theme="9"/>
        <rFont val="Calibri"/>
        <family val="2"/>
        <scheme val="minor"/>
      </rPr>
      <t xml:space="preserve">   Proposer Info
   1 - Account Management                                                     
   1 - Customer Service
   2 - Performance
   2 - Claims Processing
   3 - Plan Design
   4 - Systems Reporting
   5 - Cost &amp; Contract
   5 - Cost Rates</t>
    </r>
  </si>
  <si>
    <t>Employees regularly working at least 30 hours per week or an employee of the Employer who retired under the Employer's retirement program</t>
  </si>
  <si>
    <t>Noncontributory</t>
  </si>
  <si>
    <t>Contributory</t>
  </si>
  <si>
    <t>Leave of Absence Period</t>
  </si>
  <si>
    <t>In what avenues can individuals reach your customer service team (phone, email, app, chat) and what are the hours of operation of your customer service team?</t>
  </si>
  <si>
    <t>Please confirm any implementation credits (fee holidays, communication budgets, ect.) included with your proposal.</t>
  </si>
  <si>
    <t>Please confirm that pilots will be covered as part of the port authority with the same benefit levels as current.</t>
  </si>
  <si>
    <t>Confirm you can provide reporting by class for all lines included in the RFP.</t>
  </si>
  <si>
    <t>Use the space in this line to explain what makes your reporting capabilities different from your competitors.</t>
  </si>
  <si>
    <t xml:space="preserve">Do any of the current provisions that are enforce require your organization to do a single case filing?  If yes, please explain. </t>
  </si>
  <si>
    <t>All financial and claimant information will be kept confidential and will not be disclosed to any other party without Lee County Board of County Commissioners' express approval.</t>
  </si>
  <si>
    <t>Request for Proposal - Scoring Section 2: Performance Metrics</t>
  </si>
  <si>
    <t>Request for Proposal - Scoring Section 2: Claims Processing</t>
  </si>
  <si>
    <r>
      <t xml:space="preserve">Attachments to be provided by proposer as indicated in this Attachment A:
</t>
    </r>
    <r>
      <rPr>
        <sz val="11"/>
        <color theme="7"/>
        <rFont val="Calibri"/>
        <family val="2"/>
        <scheme val="minor"/>
      </rPr>
      <t xml:space="preserve">   Tab 1 - Account Management: I.15. </t>
    </r>
    <r>
      <rPr>
        <b/>
        <sz val="11"/>
        <color theme="7"/>
        <rFont val="Calibri"/>
        <family val="2"/>
        <scheme val="minor"/>
      </rPr>
      <t>"[Proposer] Subcontractors"</t>
    </r>
    <r>
      <rPr>
        <sz val="11"/>
        <color theme="7"/>
        <rFont val="Calibri"/>
        <family val="2"/>
        <scheme val="minor"/>
      </rPr>
      <t xml:space="preserve">
   Tab 1 - Account Management: V.4. </t>
    </r>
    <r>
      <rPr>
        <b/>
        <sz val="11"/>
        <color theme="7"/>
        <rFont val="Calibri"/>
        <family val="2"/>
        <scheme val="minor"/>
      </rPr>
      <t>"[Proposer] Service Team"</t>
    </r>
    <r>
      <rPr>
        <sz val="11"/>
        <color theme="7"/>
        <rFont val="Calibri"/>
        <family val="2"/>
        <scheme val="minor"/>
      </rPr>
      <t xml:space="preserve">
   Tab 1 - Customer Service: I.4.</t>
    </r>
    <r>
      <rPr>
        <b/>
        <sz val="11"/>
        <color theme="7"/>
        <rFont val="Calibri"/>
        <family val="2"/>
        <scheme val="minor"/>
      </rPr>
      <t xml:space="preserve"> "[Proposer] Website"</t>
    </r>
    <r>
      <rPr>
        <sz val="11"/>
        <color theme="7"/>
        <rFont val="Calibri"/>
        <family val="2"/>
        <scheme val="minor"/>
      </rPr>
      <t xml:space="preserve">
   Tab 1 - Customer Service: I.5. </t>
    </r>
    <r>
      <rPr>
        <b/>
        <sz val="11"/>
        <color theme="7"/>
        <rFont val="Calibri"/>
        <family val="2"/>
        <scheme val="minor"/>
      </rPr>
      <t>"[Proposer] Mobile App"</t>
    </r>
    <r>
      <rPr>
        <sz val="11"/>
        <color theme="7"/>
        <rFont val="Calibri"/>
        <family val="2"/>
        <scheme val="minor"/>
      </rPr>
      <t xml:space="preserve">
   Tab 1 - Customer Service: I.10. </t>
    </r>
    <r>
      <rPr>
        <b/>
        <sz val="11"/>
        <color theme="7"/>
        <rFont val="Calibri"/>
        <family val="2"/>
        <scheme val="minor"/>
      </rPr>
      <t>"[Proposer] Communication Samples"</t>
    </r>
    <r>
      <rPr>
        <sz val="11"/>
        <color theme="7"/>
        <rFont val="Calibri"/>
        <family val="2"/>
        <scheme val="minor"/>
      </rPr>
      <t xml:space="preserve">
   Tab 2 - Performance I.3. </t>
    </r>
    <r>
      <rPr>
        <b/>
        <sz val="11"/>
        <color theme="7"/>
        <rFont val="Calibri"/>
        <family val="2"/>
        <scheme val="minor"/>
      </rPr>
      <t>"[Proposer] Performance Guarantees"</t>
    </r>
    <r>
      <rPr>
        <sz val="11"/>
        <color theme="7"/>
        <rFont val="Calibri"/>
        <family val="2"/>
        <scheme val="minor"/>
      </rPr>
      <t xml:space="preserve">
   Tab 4 _ Systems Reporting </t>
    </r>
    <r>
      <rPr>
        <b/>
        <sz val="11"/>
        <color theme="7"/>
        <rFont val="Calibri"/>
        <family val="2"/>
        <scheme val="minor"/>
      </rPr>
      <t>"[Proposer] Sample Reporting"</t>
    </r>
  </si>
  <si>
    <t>All active Sheriff's office employees who were enrolled prior to January 1, 1995 and chose to continue coverage.
Note: No enrollment in Class 3. Plan is to be sunset from certificates and other documents.</t>
  </si>
  <si>
    <t>First day of the calendar month following hire date</t>
  </si>
  <si>
    <r>
      <t>Please include an attached proposed listing of performance guarantee metrics to be included with this contract for the life of the contract. Please include implementation performance guarantee details as an attachment. Name the file</t>
    </r>
    <r>
      <rPr>
        <b/>
        <sz val="11"/>
        <color theme="7"/>
        <rFont val="Calibri"/>
        <family val="2"/>
        <scheme val="minor"/>
      </rPr>
      <t xml:space="preserve"> "[Proposer] Ongoing Performance Guarantees"</t>
    </r>
    <r>
      <rPr>
        <sz val="11"/>
        <color theme="1"/>
        <rFont val="Calibri"/>
        <family val="2"/>
        <scheme val="minor"/>
      </rPr>
      <t>.</t>
    </r>
  </si>
  <si>
    <t>Confirm your proposal includes a pre-implementation audit credit of $22,000 and a operational assessment credit of $12,000</t>
  </si>
  <si>
    <t>Confirm if your proposal includes a communication allowance. What would you recommend Lee County use this allowance for? Are there customization costs to your standard communication samples that would be subject to an additional charge?</t>
  </si>
  <si>
    <t>Major wording changes to a single-sided flyer or email campaign</t>
  </si>
  <si>
    <t>Changing wording slightly to a single-sided flyer or email campaign</t>
  </si>
  <si>
    <t>Adding Lee County's logo to a single-sided flyer or email campaign</t>
  </si>
  <si>
    <t>Generation of a custom single-sided flyer or email campaign</t>
  </si>
  <si>
    <t>Are your communications pieces customizable? Please notate what could be changed with no cost and what could incur a cost. Include estimated cost or range for the following scenarios:</t>
  </si>
  <si>
    <t>Is there any cost associated with a mail and/or email campaign to notify employees of an Open Enrollment with EOI waived?</t>
  </si>
  <si>
    <t>Confirm your proposal includes an ongoing audit credit of $25,000 for an audit every other year of the contract outlined within this RFP (starting in 2024 of an audit of 2023 claims).</t>
  </si>
  <si>
    <t>164657 claim run.pdf</t>
  </si>
  <si>
    <t>Claims Runout and Reserves</t>
  </si>
  <si>
    <t>164657_Life Experience Report A.pdf</t>
  </si>
  <si>
    <t>164657_Life Experience Report B.pdf</t>
  </si>
  <si>
    <t>2019 - 2021 Experience by Year</t>
  </si>
  <si>
    <t>2022 Experience Through May 2022</t>
  </si>
  <si>
    <t>Experience Reports</t>
  </si>
  <si>
    <t>January 2019 - May 2022 Monly Claims, Membership and Premium</t>
  </si>
  <si>
    <t>2021 and 2022 YTD Billing Statement by Line</t>
  </si>
  <si>
    <t>64657-0001_Bill Lives by Contract and Benefit.xlsx</t>
  </si>
  <si>
    <t>164657 monthly report.pdf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</si>
</sst>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0_)"/>
    <numFmt numFmtId="165" formatCode="&quot;$&quot;#,##0.00"/>
    <numFmt numFmtId="166" formatCode="&quot;$&quot;#,##0"/>
    <numFmt numFmtId="167" formatCode="_(* #,##0_);_(* \(#,##0\);_(* &quot;-&quot;??_);_(@_)"/>
    <numFmt numFmtId="168" formatCode="&quot;$&quot;#,##0.000"/>
    <numFmt numFmtId="169" formatCode="_(&quot;$&quot;* #,##0.000_);_(&quot;$&quot;* \(#,##0.000\);_(&quot;$&quot;* &quot;-&quot;??_);_(@_)"/>
  </numFmts>
  <fonts count="34" x14ac:knownFonts="1">
    <font>
      <sz val="11"/>
      <color theme="1"/>
      <name val="Calibri"/>
      <family val="2"/>
      <scheme val="minor"/>
    </font>
    <font>
      <sz val="10"/>
      <name val="Arial"/>
      <family val="2"/>
    </font>
    <font>
      <sz val="8"/>
      <name val="Arial"/>
      <family val="2"/>
    </font>
    <font>
      <b/>
      <i/>
      <sz val="16"/>
      <name val="Helv"/>
      <family val="2"/>
    </font>
    <font>
      <b/>
      <sz val="11"/>
      <color theme="0"/>
      <name val="Calibri"/>
      <family val="2"/>
      <scheme val="minor"/>
    </font>
    <font>
      <b/>
      <sz val="11"/>
      <color theme="1"/>
      <name val="Calibri"/>
      <family val="2"/>
      <scheme val="minor"/>
    </font>
    <font>
      <sz val="11"/>
      <color theme="0"/>
      <name val="Calibri"/>
      <family val="2"/>
      <scheme val="minor"/>
    </font>
    <font>
      <sz val="11"/>
      <color theme="8"/>
      <name val="Calibri"/>
      <family val="2"/>
      <scheme val="minor"/>
    </font>
    <font>
      <sz val="14"/>
      <color theme="1"/>
      <name val="Calibri"/>
      <family val="2"/>
      <scheme val="minor"/>
    </font>
    <font>
      <sz val="14"/>
      <color theme="9"/>
      <name val="Calibri"/>
      <family val="2"/>
      <scheme val="minor"/>
    </font>
    <font>
      <b/>
      <sz val="16"/>
      <color theme="9"/>
      <name val="Calibri"/>
      <family val="2"/>
      <scheme val="minor"/>
    </font>
    <font>
      <sz val="10"/>
      <color theme="8"/>
      <name val="Arial"/>
      <family val="2"/>
    </font>
    <font>
      <sz val="10"/>
      <color theme="0"/>
      <name val="Calibri"/>
      <family val="2"/>
      <scheme val="minor"/>
    </font>
    <font>
      <sz val="10"/>
      <color theme="1"/>
      <name val="Calibri"/>
      <family val="2"/>
      <scheme val="minor"/>
    </font>
    <font>
      <i/>
      <sz val="11"/>
      <color theme="0"/>
      <name val="Calibri"/>
      <family val="2"/>
      <scheme val="minor"/>
    </font>
    <font>
      <sz val="8"/>
      <name val="Calibri"/>
      <family val="2"/>
      <scheme val="minor"/>
    </font>
    <font>
      <sz val="11"/>
      <color rgb="FFFF0000"/>
      <name val="Calibri"/>
      <family val="2"/>
      <scheme val="minor"/>
    </font>
    <font>
      <b/>
      <sz val="11"/>
      <color theme="2" tint="-0.499984740745262"/>
      <name val="Calibri"/>
      <family val="2"/>
      <scheme val="minor"/>
    </font>
    <font>
      <b/>
      <sz val="14"/>
      <color theme="2" tint="-0.499984740745262"/>
      <name val="Calibri"/>
      <family val="2"/>
      <scheme val="minor"/>
    </font>
    <font>
      <b/>
      <sz val="10"/>
      <color theme="2" tint="-0.499984740745262"/>
      <name val="Calibri"/>
      <family val="2"/>
      <scheme val="minor"/>
    </font>
    <font>
      <b/>
      <sz val="13.5"/>
      <name val="Times"/>
      <family val="1"/>
    </font>
    <font>
      <b/>
      <sz val="10"/>
      <name val="Arial"/>
      <family val="2"/>
    </font>
    <font>
      <sz val="11"/>
      <color theme="3"/>
      <name val="Calibri"/>
      <family val="2"/>
      <scheme val="minor"/>
    </font>
    <font>
      <sz val="11"/>
      <color theme="9"/>
      <name val="Calibri"/>
      <family val="2"/>
      <scheme val="minor"/>
    </font>
    <font>
      <sz val="11"/>
      <color theme="1"/>
      <name val="Calibri"/>
      <family val="2"/>
      <scheme val="minor"/>
    </font>
    <font>
      <sz val="11"/>
      <name val="Calibri"/>
      <family val="2"/>
      <scheme val="minor"/>
    </font>
    <font>
      <b/>
      <sz val="11"/>
      <name val="Calibri"/>
      <family val="2"/>
      <scheme val="minor"/>
    </font>
    <font>
      <sz val="11"/>
      <color theme="7"/>
      <name val="Calibri"/>
      <family val="2"/>
      <scheme val="minor"/>
    </font>
    <font>
      <b/>
      <sz val="11"/>
      <color theme="7"/>
      <name val="Calibri"/>
      <family val="2"/>
      <scheme val="minor"/>
    </font>
    <font>
      <sz val="10"/>
      <color theme="3"/>
      <name val="Calibri"/>
      <family val="2"/>
      <scheme val="minor"/>
    </font>
    <font>
      <sz val="10"/>
      <name val="Calibri"/>
      <family val="2"/>
      <scheme val="minor"/>
    </font>
    <font>
      <b/>
      <sz val="8"/>
      <color theme="2" tint="-0.499984740745262"/>
      <name val="Calibri"/>
      <family val="2"/>
      <scheme val="minor"/>
    </font>
    <font>
      <sz val="8"/>
      <color theme="0"/>
      <name val="Calibri"/>
      <family val="2"/>
      <scheme val="minor"/>
    </font>
    <font>
      <sz val="8"/>
      <color theme="1"/>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theme="2" tint="0.59999389629810485"/>
        <bgColor indexed="64"/>
      </patternFill>
    </fill>
    <fill>
      <patternFill patternType="solid">
        <fgColor theme="8"/>
        <bgColor indexed="64"/>
      </patternFill>
    </fill>
    <fill>
      <patternFill patternType="solid">
        <fgColor theme="9"/>
        <bgColor indexed="64"/>
      </patternFill>
    </fill>
    <fill>
      <patternFill patternType="solid">
        <fgColor theme="3"/>
        <bgColor indexed="64"/>
      </patternFill>
    </fill>
    <fill>
      <patternFill patternType="lightUp">
        <fgColor theme="9"/>
        <bgColor theme="2" tint="0.59999389629810485"/>
      </patternFill>
    </fill>
  </fills>
  <borders count="17">
    <border>
      <left/>
      <right/>
      <top/>
      <bottom/>
      <diagonal/>
    </border>
    <border>
      <left style="thin">
        <color auto="1"/>
      </left>
      <right style="thin">
        <color auto="1"/>
      </right>
      <top style="thin">
        <color auto="1"/>
      </top>
      <bottom style="thin">
        <color auto="1"/>
      </bottom>
      <diagonal/>
    </border>
    <border>
      <left style="thin">
        <color theme="8"/>
      </left>
      <right style="thin">
        <color theme="8"/>
      </right>
      <top style="thin">
        <color theme="8"/>
      </top>
      <bottom style="thin">
        <color theme="8"/>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style="thin">
        <color theme="8"/>
      </top>
      <bottom/>
      <diagonal/>
    </border>
    <border>
      <left style="thin">
        <color theme="8"/>
      </left>
      <right/>
      <top style="thin">
        <color theme="8"/>
      </top>
      <bottom/>
      <diagonal/>
    </border>
    <border>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style="thin">
        <color theme="8"/>
      </right>
      <top/>
      <bottom style="thin">
        <color theme="8"/>
      </bottom>
      <diagonal/>
    </border>
    <border>
      <left/>
      <right/>
      <top style="thin">
        <color theme="8"/>
      </top>
      <bottom style="thin">
        <color theme="8"/>
      </bottom>
      <diagonal/>
    </border>
    <border>
      <left/>
      <right/>
      <top/>
      <bottom style="thin">
        <color theme="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8"/>
      </top>
      <bottom/>
      <diagonal/>
    </border>
  </borders>
  <cellStyleXfs count="25">
    <xf numFmtId="0" fontId="0" fillId="0" borderId="0"/>
    <xf numFmtId="44" fontId="1" fillId="0" borderId="0" applyFont="0" applyFill="0" applyBorder="0" applyAlignment="0" applyProtection="0"/>
    <xf numFmtId="0" fontId="2" fillId="2" borderId="0" applyNumberFormat="0" applyBorder="0" applyAlignment="0" applyProtection="0"/>
    <xf numFmtId="0" fontId="2" fillId="3" borderId="1" applyNumberFormat="0" applyBorder="0" applyAlignment="0" applyProtection="0"/>
    <xf numFmtId="164"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0" fontId="1" fillId="0" borderId="0" applyFont="0" applyFill="0" applyBorder="0" applyAlignment="0" applyProtection="0"/>
    <xf numFmtId="0" fontId="20" fillId="0" borderId="0">
      <alignment vertical="top" wrapText="1"/>
    </xf>
    <xf numFmtId="0" fontId="1" fillId="0" borderId="0"/>
    <xf numFmtId="9" fontId="1" fillId="0" borderId="0" applyFont="0" applyFill="0" applyBorder="0" applyAlignment="0" applyProtection="0"/>
    <xf numFmtId="9" fontId="24" fillId="0" borderId="0" applyFont="0" applyFill="0" applyBorder="0" applyAlignment="0" applyProtection="0"/>
    <xf numFmtId="43" fontId="24" fillId="0" borderId="0" applyFont="0" applyFill="0" applyBorder="0" applyAlignment="0" applyProtection="0"/>
  </cellStyleXfs>
  <cellXfs count="173">
    <xf numFmtId="0" fontId="0" fillId="0" borderId="0" xfId="0"/>
    <xf numFmtId="0" fontId="1" fillId="5" borderId="0" xfId="0" applyFont="1" applyFill="1" applyBorder="1" applyAlignment="1">
      <alignment vertical="center"/>
    </xf>
    <xf numFmtId="0" fontId="0" fillId="4" borderId="0" xfId="0" applyFill="1" applyAlignment="1">
      <alignment vertical="center"/>
    </xf>
    <xf numFmtId="0" fontId="7" fillId="4" borderId="0" xfId="0" applyFont="1" applyFill="1" applyAlignment="1">
      <alignment vertical="center"/>
    </xf>
    <xf numFmtId="0" fontId="0" fillId="5" borderId="0" xfId="0" applyFill="1" applyAlignment="1">
      <alignment vertical="center"/>
    </xf>
    <xf numFmtId="0" fontId="0" fillId="5" borderId="0" xfId="0" applyFill="1" applyBorder="1" applyAlignment="1">
      <alignment vertical="center"/>
    </xf>
    <xf numFmtId="0" fontId="0" fillId="4" borderId="0" xfId="0" applyFill="1" applyBorder="1" applyAlignment="1">
      <alignment vertical="center"/>
    </xf>
    <xf numFmtId="0" fontId="8" fillId="4" borderId="0" xfId="0" applyFont="1" applyFill="1" applyAlignment="1">
      <alignment vertical="center"/>
    </xf>
    <xf numFmtId="0" fontId="9" fillId="4" borderId="0" xfId="0" applyFont="1" applyFill="1" applyAlignment="1">
      <alignment vertical="center"/>
    </xf>
    <xf numFmtId="0" fontId="8" fillId="0" borderId="0" xfId="0" applyFont="1" applyFill="1" applyAlignment="1">
      <alignment vertical="center"/>
    </xf>
    <xf numFmtId="0" fontId="10" fillId="4" borderId="0" xfId="0" applyFont="1" applyFill="1" applyAlignment="1">
      <alignment vertical="center"/>
    </xf>
    <xf numFmtId="0" fontId="0" fillId="6" borderId="2" xfId="0" applyFill="1" applyBorder="1" applyAlignment="1">
      <alignment vertical="center"/>
    </xf>
    <xf numFmtId="0" fontId="5" fillId="6" borderId="2" xfId="0" applyFont="1" applyFill="1" applyBorder="1" applyAlignment="1">
      <alignment vertical="center"/>
    </xf>
    <xf numFmtId="0" fontId="0" fillId="6" borderId="2" xfId="0" applyFill="1" applyBorder="1" applyAlignment="1">
      <alignment horizontal="center" vertical="center"/>
    </xf>
    <xf numFmtId="0" fontId="0" fillId="6" borderId="2" xfId="0" applyFill="1" applyBorder="1" applyAlignment="1">
      <alignment horizontal="left" vertical="center" indent="4"/>
    </xf>
    <xf numFmtId="0" fontId="0" fillId="6" borderId="2" xfId="0" applyFill="1" applyBorder="1" applyAlignment="1">
      <alignment horizontal="left" vertical="top"/>
    </xf>
    <xf numFmtId="0" fontId="0" fillId="6" borderId="2" xfId="0" applyFill="1" applyBorder="1" applyAlignment="1">
      <alignment horizontal="left" vertical="top" wrapText="1"/>
    </xf>
    <xf numFmtId="0" fontId="4" fillId="8" borderId="2" xfId="0" applyFont="1" applyFill="1" applyBorder="1" applyAlignment="1">
      <alignment vertical="center" wrapText="1"/>
    </xf>
    <xf numFmtId="0" fontId="5" fillId="6" borderId="4" xfId="0" applyFont="1" applyFill="1" applyBorder="1" applyAlignment="1">
      <alignment horizontal="center" vertical="top"/>
    </xf>
    <xf numFmtId="0" fontId="13" fillId="4" borderId="0" xfId="0" applyFont="1" applyFill="1" applyAlignment="1">
      <alignment vertical="center"/>
    </xf>
    <xf numFmtId="0" fontId="12" fillId="8" borderId="2" xfId="0" applyFont="1" applyFill="1" applyBorder="1" applyAlignment="1">
      <alignment vertical="center" wrapText="1"/>
    </xf>
    <xf numFmtId="0" fontId="0" fillId="6" borderId="2" xfId="0" applyFill="1" applyBorder="1" applyAlignment="1">
      <alignment vertical="top" wrapText="1"/>
    </xf>
    <xf numFmtId="0" fontId="0" fillId="6" borderId="2" xfId="0" applyFill="1" applyBorder="1" applyAlignment="1">
      <alignment horizontal="left" vertical="top" wrapText="1" indent="3"/>
    </xf>
    <xf numFmtId="0" fontId="17" fillId="4" borderId="0" xfId="0" applyFont="1" applyFill="1" applyAlignment="1">
      <alignment horizontal="right" vertical="top"/>
    </xf>
    <xf numFmtId="0" fontId="18" fillId="4" borderId="0" xfId="0" applyFont="1" applyFill="1" applyAlignment="1">
      <alignment horizontal="right" vertical="top"/>
    </xf>
    <xf numFmtId="0" fontId="19" fillId="4" borderId="0" xfId="0" applyFont="1" applyFill="1" applyAlignment="1">
      <alignment horizontal="right" vertical="top"/>
    </xf>
    <xf numFmtId="0" fontId="7" fillId="5" borderId="0" xfId="0" applyFont="1" applyFill="1" applyAlignment="1">
      <alignment vertical="center"/>
    </xf>
    <xf numFmtId="0" fontId="0" fillId="0" borderId="0" xfId="0" applyFill="1" applyAlignment="1">
      <alignment vertical="center"/>
    </xf>
    <xf numFmtId="0" fontId="8" fillId="5" borderId="0" xfId="0" applyFont="1" applyFill="1" applyAlignment="1">
      <alignment vertical="center"/>
    </xf>
    <xf numFmtId="0" fontId="0" fillId="4" borderId="0" xfId="0" applyFill="1" applyAlignment="1">
      <alignment vertical="center" wrapText="1"/>
    </xf>
    <xf numFmtId="0" fontId="8" fillId="5" borderId="0" xfId="0" quotePrefix="1" applyFont="1" applyFill="1" applyAlignment="1">
      <alignment vertical="center"/>
    </xf>
    <xf numFmtId="0" fontId="22" fillId="4" borderId="0" xfId="0" applyFont="1" applyFill="1" applyAlignment="1">
      <alignment vertical="center"/>
    </xf>
    <xf numFmtId="0" fontId="5" fillId="6" borderId="2" xfId="0" applyFont="1" applyFill="1" applyBorder="1" applyAlignment="1">
      <alignment vertical="center" wrapText="1"/>
    </xf>
    <xf numFmtId="0" fontId="0" fillId="6" borderId="2" xfId="0" applyFill="1" applyBorder="1" applyAlignment="1">
      <alignment horizontal="left" vertical="top" wrapText="1" indent="2"/>
    </xf>
    <xf numFmtId="0" fontId="11" fillId="6" borderId="2" xfId="0" applyNumberFormat="1" applyFont="1" applyFill="1" applyBorder="1" applyAlignment="1">
      <alignment horizontal="center" vertical="top"/>
    </xf>
    <xf numFmtId="0" fontId="12" fillId="8" borderId="2" xfId="0" applyNumberFormat="1" applyFont="1" applyFill="1" applyBorder="1" applyAlignment="1">
      <alignment horizontal="center" vertical="center" wrapText="1"/>
    </xf>
    <xf numFmtId="0" fontId="0" fillId="4" borderId="0" xfId="0" applyNumberFormat="1" applyFill="1" applyAlignment="1">
      <alignment horizontal="center" vertical="center"/>
    </xf>
    <xf numFmtId="0" fontId="8" fillId="4" borderId="0" xfId="0" applyNumberFormat="1" applyFont="1" applyFill="1" applyAlignment="1">
      <alignment horizontal="center" vertical="center"/>
    </xf>
    <xf numFmtId="0" fontId="0" fillId="5" borderId="0" xfId="0" applyNumberFormat="1" applyFill="1" applyAlignment="1">
      <alignment horizontal="center" vertical="center"/>
    </xf>
    <xf numFmtId="0" fontId="0" fillId="4" borderId="0" xfId="0" applyNumberFormat="1" applyFill="1" applyBorder="1" applyAlignment="1">
      <alignment horizontal="center" vertical="center"/>
    </xf>
    <xf numFmtId="0" fontId="4" fillId="7" borderId="3" xfId="0" applyFont="1" applyFill="1" applyBorder="1" applyAlignment="1">
      <alignment horizontal="left" vertical="center" wrapText="1"/>
    </xf>
    <xf numFmtId="0" fontId="29" fillId="8" borderId="2" xfId="0" applyFont="1" applyFill="1" applyBorder="1" applyAlignment="1">
      <alignment vertical="center" wrapText="1"/>
    </xf>
    <xf numFmtId="0" fontId="30" fillId="8" borderId="2" xfId="0" applyFont="1" applyFill="1" applyBorder="1" applyAlignment="1">
      <alignment vertical="center" wrapText="1"/>
    </xf>
    <xf numFmtId="0" fontId="5" fillId="6" borderId="2" xfId="0" applyFont="1" applyFill="1" applyBorder="1" applyAlignment="1">
      <alignment vertical="center"/>
    </xf>
    <xf numFmtId="168" fontId="25" fillId="6" borderId="2" xfId="24" applyNumberFormat="1" applyFont="1" applyFill="1" applyBorder="1" applyAlignment="1">
      <alignment vertical="center"/>
    </xf>
    <xf numFmtId="168" fontId="25" fillId="8" borderId="2" xfId="24" applyNumberFormat="1" applyFont="1" applyFill="1" applyBorder="1" applyAlignment="1">
      <alignment vertical="center"/>
    </xf>
    <xf numFmtId="168" fontId="25" fillId="6" borderId="2" xfId="24" applyNumberFormat="1" applyFont="1" applyFill="1" applyBorder="1" applyAlignment="1">
      <alignment horizontal="right" vertical="center"/>
    </xf>
    <xf numFmtId="0" fontId="30" fillId="8" borderId="2" xfId="0" applyFont="1" applyFill="1" applyBorder="1" applyAlignment="1">
      <alignment horizontal="right" vertical="center" wrapText="1"/>
    </xf>
    <xf numFmtId="0" fontId="4" fillId="7" borderId="1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25" fillId="5" borderId="0" xfId="0" applyFont="1" applyFill="1" applyAlignment="1">
      <alignment vertical="center"/>
    </xf>
    <xf numFmtId="0" fontId="5" fillId="6" borderId="2" xfId="0" applyFont="1" applyFill="1" applyBorder="1" applyAlignment="1">
      <alignment vertical="center"/>
    </xf>
    <xf numFmtId="0" fontId="0" fillId="6" borderId="2" xfId="0" applyFill="1" applyBorder="1" applyAlignment="1">
      <alignment horizontal="left" vertical="center" indent="3"/>
    </xf>
    <xf numFmtId="0" fontId="0" fillId="6" borderId="2" xfId="0" applyNumberFormat="1" applyFill="1" applyBorder="1" applyAlignment="1">
      <alignment horizontal="left" vertical="top" wrapText="1"/>
    </xf>
    <xf numFmtId="0" fontId="12" fillId="8" borderId="2" xfId="0" applyFont="1" applyFill="1" applyBorder="1" applyAlignment="1">
      <alignment vertical="center" wrapText="1"/>
    </xf>
    <xf numFmtId="0" fontId="0" fillId="6" borderId="2" xfId="0" applyFill="1" applyBorder="1" applyAlignment="1">
      <alignment vertical="center" wrapText="1"/>
    </xf>
    <xf numFmtId="0" fontId="0" fillId="6" borderId="2" xfId="0" applyFill="1" applyBorder="1" applyAlignment="1">
      <alignment vertical="top" wrapText="1"/>
    </xf>
    <xf numFmtId="9" fontId="0" fillId="6" borderId="2" xfId="0" applyNumberFormat="1" applyFill="1" applyBorder="1" applyAlignment="1">
      <alignment horizontal="left" vertical="top" wrapText="1"/>
    </xf>
    <xf numFmtId="9" fontId="0" fillId="6" borderId="2" xfId="0" applyNumberFormat="1" applyFill="1" applyBorder="1" applyAlignment="1">
      <alignment horizontal="left" vertical="top" wrapText="1"/>
    </xf>
    <xf numFmtId="0" fontId="13" fillId="6" borderId="2" xfId="0" applyNumberFormat="1" applyFont="1" applyFill="1" applyBorder="1" applyAlignment="1">
      <alignment horizontal="left" vertical="top" wrapText="1"/>
    </xf>
    <xf numFmtId="0" fontId="31" fillId="4" borderId="0" xfId="0" applyFont="1" applyFill="1" applyAlignment="1">
      <alignment horizontal="right" vertical="top"/>
    </xf>
    <xf numFmtId="0" fontId="32" fillId="8" borderId="2" xfId="0" applyFont="1" applyFill="1" applyBorder="1" applyAlignment="1">
      <alignment vertical="center" wrapText="1"/>
    </xf>
    <xf numFmtId="0" fontId="33" fillId="4" borderId="0" xfId="0" applyFont="1" applyFill="1" applyAlignment="1">
      <alignment vertical="center"/>
    </xf>
    <xf numFmtId="0" fontId="11" fillId="6" borderId="2" xfId="24" applyNumberFormat="1" applyFont="1" applyFill="1" applyBorder="1" applyAlignment="1">
      <alignment horizontal="center" vertical="top"/>
    </xf>
    <xf numFmtId="44" fontId="11" fillId="6" borderId="2" xfId="0" applyNumberFormat="1" applyFont="1" applyFill="1" applyBorder="1" applyAlignment="1">
      <alignment horizontal="center" vertical="top"/>
    </xf>
    <xf numFmtId="44" fontId="11" fillId="6" borderId="2" xfId="24" applyNumberFormat="1" applyFont="1" applyFill="1" applyBorder="1" applyAlignment="1">
      <alignment horizontal="center" vertical="top"/>
    </xf>
    <xf numFmtId="165" fontId="11" fillId="5" borderId="6" xfId="0" applyNumberFormat="1" applyFont="1" applyFill="1" applyBorder="1" applyAlignment="1">
      <alignment horizontal="center" vertical="top"/>
    </xf>
    <xf numFmtId="0" fontId="11" fillId="5" borderId="16" xfId="0" applyFont="1" applyFill="1" applyBorder="1" applyAlignment="1">
      <alignment horizontal="center" vertical="top"/>
    </xf>
    <xf numFmtId="0" fontId="11" fillId="5" borderId="7" xfId="0" applyFont="1" applyFill="1" applyBorder="1" applyAlignment="1">
      <alignment horizontal="center" vertical="top"/>
    </xf>
    <xf numFmtId="165" fontId="11" fillId="5" borderId="10" xfId="0" applyNumberFormat="1" applyFont="1" applyFill="1" applyBorder="1" applyAlignment="1">
      <alignment horizontal="center" vertical="top"/>
    </xf>
    <xf numFmtId="0" fontId="11" fillId="5" borderId="13" xfId="0" applyFont="1" applyFill="1" applyBorder="1" applyAlignment="1">
      <alignment horizontal="center" vertical="top"/>
    </xf>
    <xf numFmtId="0" fontId="11" fillId="5" borderId="11" xfId="0" applyFont="1" applyFill="1" applyBorder="1" applyAlignment="1">
      <alignment horizontal="center" vertical="top"/>
    </xf>
    <xf numFmtId="165" fontId="11" fillId="5" borderId="3" xfId="0" applyNumberFormat="1" applyFont="1" applyFill="1" applyBorder="1" applyAlignment="1">
      <alignment horizontal="center" vertical="top"/>
    </xf>
    <xf numFmtId="0" fontId="11" fillId="5" borderId="4" xfId="0" applyFont="1" applyFill="1" applyBorder="1" applyAlignment="1">
      <alignment horizontal="center" vertical="top"/>
    </xf>
    <xf numFmtId="9" fontId="11" fillId="6" borderId="2" xfId="23" applyFont="1" applyFill="1" applyBorder="1" applyAlignment="1">
      <alignment horizontal="center" vertical="top"/>
    </xf>
    <xf numFmtId="0" fontId="12" fillId="9" borderId="2" xfId="0" applyNumberFormat="1" applyFont="1" applyFill="1" applyBorder="1" applyAlignment="1">
      <alignment horizontal="center" vertical="center" wrapText="1"/>
    </xf>
    <xf numFmtId="169" fontId="11" fillId="6" borderId="2" xfId="0" applyNumberFormat="1" applyFont="1" applyFill="1" applyBorder="1" applyAlignment="1">
      <alignment horizontal="center" vertical="top"/>
    </xf>
    <xf numFmtId="0" fontId="0" fillId="6" borderId="3" xfId="0" applyFill="1" applyBorder="1" applyAlignment="1">
      <alignment vertical="top" wrapText="1"/>
    </xf>
    <xf numFmtId="0" fontId="12" fillId="8" borderId="2" xfId="0" applyNumberFormat="1" applyFont="1" applyFill="1" applyBorder="1" applyAlignment="1">
      <alignment horizontal="center" vertical="top" wrapText="1"/>
    </xf>
    <xf numFmtId="6" fontId="0" fillId="6" borderId="2" xfId="0" applyNumberFormat="1" applyFill="1" applyBorder="1" applyAlignment="1">
      <alignment horizontal="left" vertical="top" wrapText="1"/>
    </xf>
    <xf numFmtId="0" fontId="0" fillId="4" borderId="0" xfId="0" applyNumberFormat="1" applyFill="1" applyAlignment="1">
      <alignment horizontal="left" vertical="top" wrapText="1"/>
    </xf>
    <xf numFmtId="0" fontId="8" fillId="4" borderId="0" xfId="0" applyNumberFormat="1" applyFont="1" applyFill="1" applyAlignment="1">
      <alignment horizontal="left" vertical="top" wrapText="1"/>
    </xf>
    <xf numFmtId="0" fontId="0" fillId="5" borderId="0" xfId="0" applyNumberFormat="1" applyFill="1" applyAlignment="1">
      <alignment horizontal="left" vertical="top" wrapText="1"/>
    </xf>
    <xf numFmtId="0" fontId="0" fillId="4" borderId="0" xfId="0" applyNumberFormat="1" applyFill="1" applyBorder="1" applyAlignment="1">
      <alignment horizontal="left" vertical="top" wrapText="1"/>
    </xf>
    <xf numFmtId="0" fontId="0" fillId="4" borderId="0" xfId="0" applyFill="1" applyAlignment="1">
      <alignment horizontal="left" vertical="top" wrapText="1"/>
    </xf>
    <xf numFmtId="0" fontId="12" fillId="8" borderId="2" xfId="0" applyFont="1" applyFill="1" applyBorder="1" applyAlignment="1">
      <alignment vertical="center" wrapText="1"/>
    </xf>
    <xf numFmtId="9" fontId="0" fillId="6" borderId="2" xfId="0" applyNumberFormat="1" applyFill="1" applyBorder="1" applyAlignment="1">
      <alignment horizontal="left" vertical="top" wrapText="1"/>
    </xf>
    <xf numFmtId="0" fontId="0" fillId="6" borderId="2" xfId="0" applyFill="1" applyBorder="1" applyAlignment="1">
      <alignment vertical="top" wrapText="1"/>
    </xf>
    <xf numFmtId="0" fontId="11" fillId="6" borderId="2" xfId="0" applyFont="1" applyFill="1" applyBorder="1" applyAlignment="1" applyProtection="1">
      <alignment vertical="center"/>
      <protection locked="0"/>
    </xf>
    <xf numFmtId="0" fontId="11" fillId="6" borderId="2" xfId="0" applyFont="1" applyFill="1" applyBorder="1" applyAlignment="1" applyProtection="1">
      <alignment vertical="top" wrapText="1"/>
      <protection locked="0"/>
    </xf>
    <xf numFmtId="0" fontId="11" fillId="6" borderId="2" xfId="0" applyNumberFormat="1" applyFont="1" applyFill="1" applyBorder="1" applyAlignment="1" applyProtection="1">
      <alignment horizontal="center" vertical="top"/>
      <protection locked="0"/>
    </xf>
    <xf numFmtId="0" fontId="11" fillId="6" borderId="2" xfId="0" applyFont="1" applyFill="1" applyBorder="1" applyAlignment="1" applyProtection="1">
      <alignment horizontal="left" vertical="top"/>
      <protection locked="0"/>
    </xf>
    <xf numFmtId="0" fontId="11" fillId="6" borderId="2" xfId="0" applyNumberFormat="1" applyFont="1" applyFill="1" applyBorder="1" applyAlignment="1" applyProtection="1">
      <alignment horizontal="center" vertical="center"/>
      <protection locked="0"/>
    </xf>
    <xf numFmtId="0" fontId="11" fillId="6" borderId="2" xfId="0" applyNumberFormat="1" applyFont="1" applyFill="1" applyBorder="1" applyAlignment="1" applyProtection="1">
      <alignment horizontal="left" vertical="top" wrapText="1"/>
      <protection locked="0"/>
    </xf>
    <xf numFmtId="0" fontId="0" fillId="6" borderId="2" xfId="0" applyNumberFormat="1" applyFill="1" applyBorder="1" applyAlignment="1" applyProtection="1">
      <alignment horizontal="left" vertical="top" wrapText="1"/>
      <protection locked="0"/>
    </xf>
    <xf numFmtId="0" fontId="13" fillId="6" borderId="2" xfId="0" applyNumberFormat="1" applyFont="1" applyFill="1" applyBorder="1" applyAlignment="1" applyProtection="1">
      <alignment horizontal="left" vertical="top" wrapText="1"/>
      <protection locked="0"/>
    </xf>
    <xf numFmtId="165" fontId="11" fillId="6" borderId="2" xfId="0" applyNumberFormat="1" applyFont="1" applyFill="1" applyBorder="1" applyAlignment="1" applyProtection="1">
      <alignment horizontal="center" vertical="top"/>
      <protection locked="0"/>
    </xf>
    <xf numFmtId="0" fontId="11" fillId="6" borderId="2" xfId="0" applyFont="1" applyFill="1" applyBorder="1" applyAlignment="1" applyProtection="1">
      <alignment horizontal="center" vertical="top"/>
      <protection locked="0"/>
    </xf>
    <xf numFmtId="165" fontId="11" fillId="10" borderId="2" xfId="0" applyNumberFormat="1" applyFont="1" applyFill="1" applyBorder="1" applyAlignment="1" applyProtection="1">
      <alignment horizontal="center" vertical="top"/>
      <protection locked="0"/>
    </xf>
    <xf numFmtId="0" fontId="11" fillId="10" borderId="2" xfId="0" applyFont="1" applyFill="1" applyBorder="1" applyAlignment="1" applyProtection="1">
      <alignment horizontal="center" vertical="top"/>
      <protection locked="0"/>
    </xf>
    <xf numFmtId="169" fontId="11" fillId="6" borderId="2" xfId="0" applyNumberFormat="1" applyFont="1" applyFill="1" applyBorder="1" applyAlignment="1" applyProtection="1">
      <alignment horizontal="center" vertical="top"/>
      <protection locked="0"/>
    </xf>
    <xf numFmtId="0" fontId="32" fillId="8" borderId="2" xfId="0" applyFont="1" applyFill="1" applyBorder="1" applyAlignment="1" applyProtection="1">
      <alignment vertical="center" wrapText="1"/>
      <protection locked="0"/>
    </xf>
    <xf numFmtId="167" fontId="0" fillId="4" borderId="0" xfId="0" applyNumberFormat="1" applyFill="1" applyAlignment="1">
      <alignment vertical="center"/>
    </xf>
    <xf numFmtId="0" fontId="21" fillId="0" borderId="0" xfId="20" applyFont="1" applyAlignment="1">
      <alignment horizontal="left" vertical="top" wrapText="1"/>
    </xf>
    <xf numFmtId="0" fontId="0" fillId="6" borderId="10" xfId="0" applyFill="1" applyBorder="1" applyAlignment="1">
      <alignment vertical="center" wrapText="1"/>
    </xf>
    <xf numFmtId="0" fontId="0" fillId="6" borderId="11" xfId="0" applyFill="1" applyBorder="1" applyAlignment="1">
      <alignment vertical="center"/>
    </xf>
    <xf numFmtId="0" fontId="6" fillId="7" borderId="5" xfId="0" applyFont="1" applyFill="1" applyBorder="1" applyAlignment="1">
      <alignment horizontal="left" vertical="center" wrapText="1"/>
    </xf>
    <xf numFmtId="0" fontId="6" fillId="7" borderId="14" xfId="0" applyFont="1" applyFill="1" applyBorder="1" applyAlignment="1">
      <alignment horizontal="left" vertical="center" wrapText="1"/>
    </xf>
    <xf numFmtId="0" fontId="6" fillId="7" borderId="15" xfId="0" applyFont="1" applyFill="1" applyBorder="1" applyAlignment="1">
      <alignment horizontal="left" vertical="center" wrapText="1"/>
    </xf>
    <xf numFmtId="0" fontId="5" fillId="6" borderId="6" xfId="0" applyFont="1" applyFill="1" applyBorder="1" applyAlignment="1">
      <alignment vertical="center"/>
    </xf>
    <xf numFmtId="0" fontId="5" fillId="6" borderId="7" xfId="0" applyFont="1" applyFill="1" applyBorder="1" applyAlignment="1">
      <alignment vertical="center"/>
    </xf>
    <xf numFmtId="0" fontId="0" fillId="6" borderId="8" xfId="0" applyFill="1" applyBorder="1" applyAlignment="1">
      <alignment vertical="center"/>
    </xf>
    <xf numFmtId="0" fontId="0" fillId="6" borderId="9" xfId="0" applyFill="1" applyBorder="1" applyAlignment="1">
      <alignment vertical="center"/>
    </xf>
    <xf numFmtId="0" fontId="0" fillId="6" borderId="10" xfId="0" applyFill="1" applyBorder="1" applyAlignment="1">
      <alignment vertical="center"/>
    </xf>
    <xf numFmtId="0" fontId="5" fillId="6" borderId="8" xfId="0" quotePrefix="1" applyFont="1" applyFill="1" applyBorder="1" applyAlignment="1">
      <alignment vertical="center" wrapText="1"/>
    </xf>
    <xf numFmtId="0" fontId="5" fillId="6" borderId="9" xfId="0" applyFont="1" applyFill="1" applyBorder="1" applyAlignment="1">
      <alignment vertical="center" wrapText="1"/>
    </xf>
    <xf numFmtId="0" fontId="28" fillId="6" borderId="8" xfId="0" quotePrefix="1" applyFont="1" applyFill="1" applyBorder="1" applyAlignment="1">
      <alignment vertical="center" wrapText="1"/>
    </xf>
    <xf numFmtId="0" fontId="5" fillId="6" borderId="9" xfId="0" quotePrefix="1" applyFont="1" applyFill="1" applyBorder="1" applyAlignment="1">
      <alignment vertical="center" wrapText="1"/>
    </xf>
    <xf numFmtId="0" fontId="0" fillId="6" borderId="3" xfId="0" applyFill="1" applyBorder="1" applyAlignment="1">
      <alignment horizontal="left" vertical="center" wrapText="1"/>
    </xf>
    <xf numFmtId="0" fontId="0" fillId="6" borderId="12" xfId="0" applyFill="1" applyBorder="1" applyAlignment="1">
      <alignment horizontal="left" vertical="center" wrapText="1"/>
    </xf>
    <xf numFmtId="0" fontId="0" fillId="6" borderId="4" xfId="0" applyFill="1" applyBorder="1" applyAlignment="1">
      <alignment horizontal="left" vertical="center" wrapText="1"/>
    </xf>
    <xf numFmtId="0" fontId="5" fillId="6" borderId="3" xfId="0" applyFont="1" applyFill="1" applyBorder="1" applyAlignment="1">
      <alignment horizontal="left" vertical="center"/>
    </xf>
    <xf numFmtId="0" fontId="5" fillId="6" borderId="4" xfId="0" applyFont="1" applyFill="1" applyBorder="1" applyAlignment="1">
      <alignment horizontal="left" vertical="center"/>
    </xf>
    <xf numFmtId="0" fontId="6" fillId="7" borderId="2" xfId="0" applyFont="1" applyFill="1" applyBorder="1" applyAlignment="1">
      <alignment horizontal="left" vertical="center"/>
    </xf>
    <xf numFmtId="0" fontId="25" fillId="6" borderId="2" xfId="0" applyNumberFormat="1" applyFont="1" applyFill="1" applyBorder="1" applyAlignment="1">
      <alignment vertical="center"/>
    </xf>
    <xf numFmtId="0" fontId="6" fillId="7" borderId="2" xfId="0" applyFont="1" applyFill="1" applyBorder="1" applyAlignment="1">
      <alignment horizontal="left" vertical="center" wrapText="1"/>
    </xf>
    <xf numFmtId="0" fontId="29" fillId="8" borderId="2" xfId="0" applyFont="1" applyFill="1" applyBorder="1" applyAlignment="1">
      <alignment vertical="center" wrapText="1"/>
    </xf>
    <xf numFmtId="0" fontId="0" fillId="6" borderId="2" xfId="0" applyNumberFormat="1" applyFill="1" applyBorder="1" applyAlignment="1">
      <alignment vertical="center"/>
    </xf>
    <xf numFmtId="0" fontId="4" fillId="7" borderId="2" xfId="0" applyFont="1" applyFill="1" applyBorder="1" applyAlignment="1">
      <alignment horizontal="left" vertical="center" wrapText="1"/>
    </xf>
    <xf numFmtId="167" fontId="25" fillId="6" borderId="2" xfId="24" applyNumberFormat="1" applyFont="1" applyFill="1" applyBorder="1" applyAlignment="1">
      <alignment vertical="center"/>
    </xf>
    <xf numFmtId="166" fontId="25" fillId="6" borderId="2" xfId="0" applyNumberFormat="1" applyFont="1" applyFill="1" applyBorder="1" applyAlignment="1">
      <alignment vertical="center"/>
    </xf>
    <xf numFmtId="0" fontId="30" fillId="8" borderId="2" xfId="0" applyFont="1" applyFill="1" applyBorder="1" applyAlignment="1">
      <alignment vertical="center" wrapText="1"/>
    </xf>
    <xf numFmtId="0" fontId="5" fillId="6" borderId="2" xfId="0" applyFont="1" applyFill="1" applyBorder="1" applyAlignment="1">
      <alignment vertical="center"/>
    </xf>
    <xf numFmtId="0" fontId="0" fillId="6" borderId="2" xfId="0" applyNumberFormat="1" applyFill="1" applyBorder="1" applyAlignment="1">
      <alignment horizontal="left" vertical="center"/>
    </xf>
    <xf numFmtId="167" fontId="25" fillId="6" borderId="2" xfId="0" applyNumberFormat="1" applyFont="1" applyFill="1" applyBorder="1" applyAlignment="1">
      <alignment vertical="center"/>
    </xf>
    <xf numFmtId="0" fontId="0" fillId="6" borderId="2" xfId="0" applyNumberFormat="1" applyFill="1" applyBorder="1" applyAlignment="1">
      <alignment vertical="top" wrapText="1"/>
    </xf>
    <xf numFmtId="0" fontId="0" fillId="6" borderId="2" xfId="0" applyNumberFormat="1" applyFill="1" applyBorder="1" applyAlignment="1">
      <alignment horizontal="left" vertical="top"/>
    </xf>
    <xf numFmtId="6" fontId="0" fillId="6" borderId="2" xfId="0" applyNumberFormat="1" applyFill="1" applyBorder="1" applyAlignment="1">
      <alignment horizontal="right" vertical="center"/>
    </xf>
    <xf numFmtId="0" fontId="0" fillId="6" borderId="2" xfId="0" applyNumberFormat="1" applyFill="1" applyBorder="1" applyAlignment="1">
      <alignment horizontal="right" vertical="center"/>
    </xf>
    <xf numFmtId="0" fontId="0" fillId="6" borderId="2" xfId="0" applyNumberFormat="1" applyFill="1" applyBorder="1" applyAlignment="1">
      <alignment horizontal="left" vertical="top" wrapText="1"/>
    </xf>
    <xf numFmtId="0" fontId="0" fillId="6" borderId="2" xfId="0" applyNumberFormat="1" applyFill="1" applyBorder="1" applyAlignment="1">
      <alignment vertical="center" wrapText="1"/>
    </xf>
    <xf numFmtId="6" fontId="0" fillId="6" borderId="2" xfId="0" applyNumberFormat="1" applyFill="1" applyBorder="1" applyAlignment="1">
      <alignment horizontal="left" vertical="top"/>
    </xf>
    <xf numFmtId="0" fontId="0" fillId="6" borderId="3" xfId="0" applyNumberFormat="1" applyFill="1" applyBorder="1" applyAlignment="1">
      <alignment horizontal="left" vertical="top" wrapText="1"/>
    </xf>
    <xf numFmtId="0" fontId="0" fillId="6" borderId="4" xfId="0" applyNumberFormat="1" applyFill="1" applyBorder="1" applyAlignment="1">
      <alignment horizontal="left" vertical="top" wrapText="1"/>
    </xf>
    <xf numFmtId="0" fontId="0" fillId="6" borderId="3" xfId="0" applyNumberFormat="1" applyFill="1" applyBorder="1" applyAlignment="1">
      <alignment vertical="center"/>
    </xf>
    <xf numFmtId="0" fontId="0" fillId="6" borderId="4" xfId="0" applyNumberFormat="1" applyFill="1" applyBorder="1" applyAlignment="1">
      <alignment vertical="center"/>
    </xf>
    <xf numFmtId="0" fontId="12" fillId="8" borderId="2" xfId="0" applyFont="1" applyFill="1" applyBorder="1" applyAlignment="1">
      <alignment vertical="center" wrapText="1"/>
    </xf>
    <xf numFmtId="0" fontId="0" fillId="6" borderId="2" xfId="0" applyFill="1" applyBorder="1" applyAlignment="1">
      <alignment vertical="top" wrapText="1"/>
    </xf>
    <xf numFmtId="0" fontId="0" fillId="6" borderId="3" xfId="0" applyFill="1" applyBorder="1" applyAlignment="1">
      <alignment horizontal="left" vertical="top" wrapText="1"/>
    </xf>
    <xf numFmtId="0" fontId="0" fillId="6" borderId="12" xfId="0" applyFill="1" applyBorder="1" applyAlignment="1">
      <alignment horizontal="left" vertical="top" wrapText="1"/>
    </xf>
    <xf numFmtId="0" fontId="0" fillId="6" borderId="4" xfId="0" applyFill="1" applyBorder="1" applyAlignment="1">
      <alignment horizontal="left" vertical="top" wrapText="1"/>
    </xf>
    <xf numFmtId="9" fontId="0" fillId="6" borderId="2" xfId="0" applyNumberFormat="1" applyFill="1" applyBorder="1" applyAlignment="1">
      <alignment horizontal="left" vertical="top" wrapText="1"/>
    </xf>
    <xf numFmtId="0" fontId="13" fillId="6" borderId="2" xfId="0" applyNumberFormat="1" applyFont="1" applyFill="1" applyBorder="1" applyAlignment="1">
      <alignment horizontal="left" vertical="top" wrapText="1"/>
    </xf>
    <xf numFmtId="6" fontId="0" fillId="6" borderId="2" xfId="0" applyNumberFormat="1" applyFill="1" applyBorder="1" applyAlignment="1">
      <alignment vertical="center"/>
    </xf>
    <xf numFmtId="6" fontId="0" fillId="6" borderId="2" xfId="0" applyNumberFormat="1" applyFill="1" applyBorder="1" applyAlignment="1">
      <alignment vertical="center" wrapText="1"/>
    </xf>
    <xf numFmtId="0" fontId="7" fillId="6" borderId="3" xfId="0" applyFont="1" applyFill="1" applyBorder="1" applyAlignment="1" applyProtection="1">
      <alignment horizontal="left" vertical="top"/>
      <protection locked="0"/>
    </xf>
    <xf numFmtId="0" fontId="7" fillId="6" borderId="4" xfId="0" applyFont="1" applyFill="1" applyBorder="1" applyAlignment="1" applyProtection="1">
      <alignment horizontal="left" vertical="top"/>
      <protection locked="0"/>
    </xf>
    <xf numFmtId="0" fontId="4" fillId="7" borderId="8"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13"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4" fillId="7" borderId="10" xfId="0" applyFont="1" applyFill="1" applyBorder="1" applyAlignment="1">
      <alignment horizontal="left" vertical="top" wrapText="1"/>
    </xf>
    <xf numFmtId="0" fontId="4" fillId="7" borderId="13" xfId="0" applyFont="1" applyFill="1" applyBorder="1" applyAlignment="1">
      <alignment horizontal="left" vertical="top" wrapText="1"/>
    </xf>
    <xf numFmtId="0" fontId="12" fillId="8" borderId="3" xfId="0" applyFont="1" applyFill="1" applyBorder="1" applyAlignment="1">
      <alignment vertical="center" wrapText="1"/>
    </xf>
    <xf numFmtId="0" fontId="12" fillId="8" borderId="12" xfId="0" applyFont="1" applyFill="1" applyBorder="1" applyAlignment="1">
      <alignment vertical="center" wrapText="1"/>
    </xf>
    <xf numFmtId="0" fontId="12" fillId="8" borderId="4" xfId="0" applyFont="1" applyFill="1" applyBorder="1" applyAlignment="1">
      <alignment vertical="center" wrapText="1"/>
    </xf>
    <xf numFmtId="0" fontId="0" fillId="6" borderId="3" xfId="0" applyFill="1" applyBorder="1" applyAlignment="1">
      <alignment vertical="top" wrapText="1"/>
    </xf>
    <xf numFmtId="0" fontId="0" fillId="6" borderId="12" xfId="0" applyFill="1" applyBorder="1" applyAlignment="1">
      <alignment vertical="top" wrapText="1"/>
    </xf>
    <xf numFmtId="0" fontId="0" fillId="6" borderId="4" xfId="0" applyFill="1" applyBorder="1" applyAlignment="1">
      <alignment vertical="top" wrapText="1"/>
    </xf>
  </cellXfs>
  <cellStyles count="25">
    <cellStyle name="Comma" xfId="24" builtinId="3"/>
    <cellStyle name="Currency 2" xfId="1" xr:uid="{00000000-0005-0000-0000-000006000000}"/>
    <cellStyle name="Grey" xfId="2" xr:uid="{00000000-0005-0000-0000-000007000000}"/>
    <cellStyle name="Heading 1 2" xfId="20" xr:uid="{0F86FF21-E7D0-4174-BD7F-B2E65A0727AA}"/>
    <cellStyle name="Input [yellow]" xfId="3" xr:uid="{00000000-0005-0000-0000-000008000000}"/>
    <cellStyle name="Normal" xfId="0" builtinId="0"/>
    <cellStyle name="Normal - Style1" xfId="4" xr:uid="{00000000-0005-0000-0000-000009000000}"/>
    <cellStyle name="Normal 10" xfId="5" xr:uid="{00000000-0005-0000-0000-00000A000000}"/>
    <cellStyle name="Normal 11" xfId="6" xr:uid="{00000000-0005-0000-0000-00000B000000}"/>
    <cellStyle name="Normal 12" xfId="7" xr:uid="{00000000-0005-0000-0000-00000C000000}"/>
    <cellStyle name="Normal 13" xfId="8" xr:uid="{00000000-0005-0000-0000-00000D000000}"/>
    <cellStyle name="Normal 14" xfId="9" xr:uid="{00000000-0005-0000-0000-00000E000000}"/>
    <cellStyle name="Normal 15" xfId="10" xr:uid="{00000000-0005-0000-0000-00000F000000}"/>
    <cellStyle name="Normal 2" xfId="11" xr:uid="{00000000-0005-0000-0000-000010000000}"/>
    <cellStyle name="Normal 2 2" xfId="21" xr:uid="{A5211700-F7B7-468A-A3A7-5C110AC9E1F9}"/>
    <cellStyle name="Normal 3" xfId="12" xr:uid="{00000000-0005-0000-0000-000011000000}"/>
    <cellStyle name="Normal 4" xfId="13" xr:uid="{00000000-0005-0000-0000-000012000000}"/>
    <cellStyle name="Normal 5" xfId="14" xr:uid="{00000000-0005-0000-0000-000013000000}"/>
    <cellStyle name="Normal 6" xfId="15" xr:uid="{00000000-0005-0000-0000-000014000000}"/>
    <cellStyle name="Normal 7" xfId="16" xr:uid="{00000000-0005-0000-0000-000015000000}"/>
    <cellStyle name="Normal 8" xfId="17" xr:uid="{00000000-0005-0000-0000-000016000000}"/>
    <cellStyle name="Normal 9" xfId="18" xr:uid="{00000000-0005-0000-0000-000017000000}"/>
    <cellStyle name="Percent" xfId="23" builtinId="5"/>
    <cellStyle name="Percent [2]" xfId="19" xr:uid="{00000000-0005-0000-0000-000018000000}"/>
    <cellStyle name="Percent 2" xfId="22" xr:uid="{0C28B551-75DE-4DEE-8846-530BA6C441E6}"/>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Aon Color Palette">
      <a:dk1>
        <a:sysClr val="windowText" lastClr="000000"/>
      </a:dk1>
      <a:lt1>
        <a:sysClr val="window" lastClr="FFFFFF"/>
      </a:lt1>
      <a:dk2>
        <a:srgbClr val="E11B22"/>
      </a:dk2>
      <a:lt2>
        <a:srgbClr val="C9CAC8"/>
      </a:lt2>
      <a:accent1>
        <a:srgbClr val="F0AB00"/>
      </a:accent1>
      <a:accent2>
        <a:srgbClr val="7AB800"/>
      </a:accent2>
      <a:accent3>
        <a:srgbClr val="5EB6E4"/>
      </a:accent3>
      <a:accent4>
        <a:srgbClr val="0083A9"/>
      </a:accent4>
      <a:accent5>
        <a:srgbClr val="4D4F53"/>
      </a:accent5>
      <a:accent6>
        <a:srgbClr val="003F72"/>
      </a:accent6>
      <a:hlink>
        <a:srgbClr val="6E267B"/>
      </a:hlink>
      <a:folHlink>
        <a:srgbClr val="0039A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8C42-25D1-4870-B3CB-CEA6B377285B}">
  <sheetPr codeName="Sheet1"/>
  <dimension ref="B1:F23"/>
  <sheetViews>
    <sheetView tabSelected="1" workbookViewId="0"/>
  </sheetViews>
  <sheetFormatPr defaultRowHeight="15" x14ac:dyDescent="0.25"/>
  <cols>
    <col min="1" max="1" width="2.7109375" style="2" customWidth="1"/>
    <col min="2" max="2" width="34.42578125" style="2" customWidth="1"/>
    <col min="3" max="3" width="47.28515625" style="2" customWidth="1"/>
    <col min="4" max="5" width="30.7109375" style="2" customWidth="1"/>
    <col min="6" max="16384" width="9.140625" style="2"/>
  </cols>
  <sheetData>
    <row r="1" spans="2:6" ht="9.75" customHeight="1" x14ac:dyDescent="0.25"/>
    <row r="2" spans="2:6" s="7" customFormat="1" ht="20.25" customHeight="1" x14ac:dyDescent="0.25">
      <c r="B2" s="10" t="s">
        <v>134</v>
      </c>
    </row>
    <row r="3" spans="2:6" s="7" customFormat="1" ht="18.75" x14ac:dyDescent="0.25">
      <c r="B3" s="8" t="s">
        <v>46</v>
      </c>
    </row>
    <row r="4" spans="2:6" s="7" customFormat="1" ht="18.75" x14ac:dyDescent="0.25">
      <c r="B4" s="30" t="s">
        <v>133</v>
      </c>
    </row>
    <row r="5" spans="2:6" x14ac:dyDescent="0.25">
      <c r="B5" s="3" t="s">
        <v>30</v>
      </c>
    </row>
    <row r="6" spans="2:6" x14ac:dyDescent="0.25">
      <c r="B6" s="3" t="s">
        <v>45</v>
      </c>
    </row>
    <row r="7" spans="2:6" x14ac:dyDescent="0.25">
      <c r="D7" s="4"/>
      <c r="E7" s="4"/>
      <c r="F7" s="4"/>
    </row>
    <row r="8" spans="2:6" x14ac:dyDescent="0.25">
      <c r="B8" s="106" t="s">
        <v>14</v>
      </c>
      <c r="C8" s="106"/>
    </row>
    <row r="9" spans="2:6" x14ac:dyDescent="0.25">
      <c r="B9" s="109" t="s">
        <v>15</v>
      </c>
      <c r="C9" s="110"/>
    </row>
    <row r="10" spans="2:6" x14ac:dyDescent="0.25">
      <c r="B10" s="111" t="s">
        <v>16</v>
      </c>
      <c r="C10" s="112"/>
    </row>
    <row r="11" spans="2:6" x14ac:dyDescent="0.25">
      <c r="B11" s="111" t="s">
        <v>17</v>
      </c>
      <c r="C11" s="112"/>
    </row>
    <row r="12" spans="2:6" x14ac:dyDescent="0.25">
      <c r="B12" s="111" t="s">
        <v>18</v>
      </c>
      <c r="C12" s="112"/>
    </row>
    <row r="13" spans="2:6" x14ac:dyDescent="0.25">
      <c r="B13" s="111" t="s">
        <v>19</v>
      </c>
      <c r="C13" s="112"/>
    </row>
    <row r="14" spans="2:6" x14ac:dyDescent="0.25">
      <c r="B14" s="111" t="s">
        <v>20</v>
      </c>
      <c r="C14" s="112"/>
    </row>
    <row r="15" spans="2:6" x14ac:dyDescent="0.25">
      <c r="B15" s="111" t="s">
        <v>21</v>
      </c>
      <c r="C15" s="112"/>
    </row>
    <row r="16" spans="2:6" x14ac:dyDescent="0.25">
      <c r="B16" s="113" t="s">
        <v>22</v>
      </c>
      <c r="C16" s="105"/>
      <c r="D16" s="103"/>
      <c r="E16" s="103"/>
    </row>
    <row r="17" spans="2:5" ht="7.5" customHeight="1" x14ac:dyDescent="0.25"/>
    <row r="18" spans="2:5" ht="52.5" customHeight="1" x14ac:dyDescent="0.25">
      <c r="B18" s="107" t="s">
        <v>44</v>
      </c>
      <c r="C18" s="108"/>
      <c r="D18" s="4"/>
    </row>
    <row r="19" spans="2:5" ht="115.5" customHeight="1" x14ac:dyDescent="0.25">
      <c r="B19" s="114" t="s">
        <v>432</v>
      </c>
      <c r="C19" s="115"/>
      <c r="D19" s="4"/>
      <c r="E19" s="29"/>
    </row>
    <row r="20" spans="2:5" ht="183.75" customHeight="1" x14ac:dyDescent="0.25">
      <c r="B20" s="116" t="s">
        <v>433</v>
      </c>
      <c r="C20" s="117"/>
      <c r="D20" s="4"/>
      <c r="E20" s="29"/>
    </row>
    <row r="21" spans="2:5" ht="134.25" customHeight="1" x14ac:dyDescent="0.25">
      <c r="B21" s="114" t="s">
        <v>447</v>
      </c>
      <c r="C21" s="117"/>
      <c r="D21" s="4"/>
      <c r="E21" s="29"/>
    </row>
    <row r="22" spans="2:5" ht="60.75" customHeight="1" x14ac:dyDescent="0.25">
      <c r="B22" s="104" t="s">
        <v>101</v>
      </c>
      <c r="C22" s="105"/>
      <c r="D22" s="4"/>
    </row>
    <row r="23" spans="2:5" x14ac:dyDescent="0.25">
      <c r="D23" s="4"/>
    </row>
  </sheetData>
  <sheetProtection algorithmName="SHA-512" hashValue="KhQlLK778et2u5fUxA/KhaLK2KWJW0JKSzOHJIuWNDu08fURlNrvPIWmNngJx4Wu92aaI5BxJvchqDtFW3LlZg==" saltValue="mOFOaSWXnRXHhATOIPNczg==" spinCount="100000" sheet="1" objects="1" scenarios="1"/>
  <mergeCells count="15">
    <mergeCell ref="D16:E16"/>
    <mergeCell ref="B22:C22"/>
    <mergeCell ref="B8:C8"/>
    <mergeCell ref="B18:C18"/>
    <mergeCell ref="B9:C9"/>
    <mergeCell ref="B10:C10"/>
    <mergeCell ref="B11:C11"/>
    <mergeCell ref="B12:C12"/>
    <mergeCell ref="B13:C13"/>
    <mergeCell ref="B14:C14"/>
    <mergeCell ref="B15:C15"/>
    <mergeCell ref="B16:C16"/>
    <mergeCell ref="B19:C19"/>
    <mergeCell ref="B20:C20"/>
    <mergeCell ref="B21:C21"/>
  </mergeCells>
  <printOptions horizontalCentered="1"/>
  <pageMargins left="0.5" right="0.5" top="1" bottom="1" header="0" footer="0"/>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ED39B-FF16-48E9-8832-18CFE2802105}">
  <dimension ref="A1:G26"/>
  <sheetViews>
    <sheetView zoomScale="110" zoomScaleNormal="110" workbookViewId="0"/>
  </sheetViews>
  <sheetFormatPr defaultRowHeight="15" x14ac:dyDescent="0.25"/>
  <cols>
    <col min="1" max="2" width="2.7109375" style="23" customWidth="1"/>
    <col min="3" max="3" width="43.85546875" style="2" customWidth="1"/>
    <col min="4" max="4" width="44.140625" style="36" customWidth="1"/>
    <col min="5" max="5" width="30.7109375" style="36" customWidth="1"/>
    <col min="6" max="6" width="30.7109375" style="2" customWidth="1"/>
    <col min="7" max="16384" width="9.140625" style="2"/>
  </cols>
  <sheetData>
    <row r="1" spans="1:7" ht="9.75" customHeight="1" x14ac:dyDescent="0.25"/>
    <row r="2" spans="1:7" s="7" customFormat="1" ht="20.25" customHeight="1" x14ac:dyDescent="0.25">
      <c r="A2" s="24"/>
      <c r="B2" s="24"/>
      <c r="C2" s="10" t="str">
        <f>Introduction!B2</f>
        <v>Request for Proposal (RFP) for Employee Life and Accidental Death and Dismemberment Plan</v>
      </c>
      <c r="D2" s="37"/>
      <c r="E2" s="37"/>
    </row>
    <row r="3" spans="1:7" s="7" customFormat="1" ht="18.75" x14ac:dyDescent="0.25">
      <c r="A3" s="24"/>
      <c r="B3" s="24"/>
      <c r="C3" s="8" t="str">
        <f>Introduction!B3</f>
        <v>for Lee County Board of County Commissioners (Lee County)</v>
      </c>
      <c r="D3" s="37"/>
      <c r="E3" s="37"/>
    </row>
    <row r="4" spans="1:7" s="7" customFormat="1" ht="18.75" x14ac:dyDescent="0.25">
      <c r="A4" s="24"/>
      <c r="B4" s="24"/>
      <c r="C4" s="9" t="str">
        <f>Introduction!B4</f>
        <v>RFP220099CJV</v>
      </c>
      <c r="D4" s="37"/>
      <c r="E4" s="37"/>
    </row>
    <row r="5" spans="1:7" x14ac:dyDescent="0.25">
      <c r="C5" s="26" t="s">
        <v>402</v>
      </c>
    </row>
    <row r="6" spans="1:7" x14ac:dyDescent="0.25">
      <c r="C6" s="3" t="str">
        <f>Introduction!B6</f>
        <v>Effective 1/1/2023</v>
      </c>
    </row>
    <row r="7" spans="1:7" x14ac:dyDescent="0.25">
      <c r="E7" s="38"/>
      <c r="F7" s="27"/>
      <c r="G7" s="27"/>
    </row>
    <row r="8" spans="1:7" x14ac:dyDescent="0.25">
      <c r="C8" s="123" t="s">
        <v>27</v>
      </c>
      <c r="D8" s="123"/>
      <c r="F8" s="5"/>
      <c r="G8" s="5"/>
    </row>
    <row r="9" spans="1:7" ht="24.75" customHeight="1" x14ac:dyDescent="0.25">
      <c r="C9" s="11" t="s">
        <v>13</v>
      </c>
      <c r="D9" s="92"/>
      <c r="F9" s="1"/>
      <c r="G9" s="1"/>
    </row>
    <row r="10" spans="1:7" x14ac:dyDescent="0.25">
      <c r="E10" s="39"/>
      <c r="F10" s="6"/>
      <c r="G10" s="6"/>
    </row>
    <row r="12" spans="1:7" x14ac:dyDescent="0.25">
      <c r="A12" s="23" t="s">
        <v>68</v>
      </c>
      <c r="C12" s="159" t="s">
        <v>421</v>
      </c>
      <c r="D12" s="160"/>
      <c r="E12" s="161"/>
    </row>
    <row r="13" spans="1:7" x14ac:dyDescent="0.25">
      <c r="C13" s="54" t="s">
        <v>39</v>
      </c>
      <c r="D13" s="35" t="s">
        <v>40</v>
      </c>
      <c r="E13" s="35" t="s">
        <v>41</v>
      </c>
    </row>
    <row r="14" spans="1:7" ht="30" x14ac:dyDescent="0.25">
      <c r="A14" s="23">
        <v>1</v>
      </c>
      <c r="C14" s="56" t="s">
        <v>441</v>
      </c>
      <c r="D14" s="92"/>
      <c r="E14" s="92"/>
    </row>
    <row r="15" spans="1:7" ht="30" x14ac:dyDescent="0.25">
      <c r="A15" s="23">
        <v>2</v>
      </c>
      <c r="C15" s="56" t="s">
        <v>419</v>
      </c>
      <c r="D15" s="92"/>
      <c r="E15" s="92"/>
    </row>
    <row r="16" spans="1:7" ht="30" customHeight="1" x14ac:dyDescent="0.25">
      <c r="A16" s="23">
        <v>3</v>
      </c>
      <c r="C16" s="56" t="s">
        <v>420</v>
      </c>
      <c r="D16" s="92"/>
      <c r="E16" s="92"/>
    </row>
    <row r="17" spans="1:5" ht="18.75" customHeight="1" x14ac:dyDescent="0.25">
      <c r="A17" s="23">
        <v>4</v>
      </c>
      <c r="C17" s="56" t="s">
        <v>422</v>
      </c>
      <c r="D17" s="92"/>
      <c r="E17" s="92"/>
    </row>
    <row r="18" spans="1:5" ht="45" customHeight="1" x14ac:dyDescent="0.25">
      <c r="A18" s="23">
        <v>5</v>
      </c>
      <c r="C18" s="56" t="s">
        <v>423</v>
      </c>
      <c r="D18" s="92"/>
      <c r="E18" s="92"/>
    </row>
    <row r="19" spans="1:5" ht="45" x14ac:dyDescent="0.25">
      <c r="A19" s="23">
        <v>6</v>
      </c>
      <c r="C19" s="56" t="s">
        <v>418</v>
      </c>
      <c r="D19" s="92"/>
      <c r="E19" s="92"/>
    </row>
    <row r="20" spans="1:5" ht="45" x14ac:dyDescent="0.25">
      <c r="A20" s="23">
        <v>7</v>
      </c>
      <c r="C20" s="56" t="s">
        <v>442</v>
      </c>
      <c r="D20" s="92"/>
      <c r="E20" s="92"/>
    </row>
    <row r="22" spans="1:5" x14ac:dyDescent="0.25">
      <c r="A22" s="2"/>
      <c r="B22" s="2"/>
      <c r="D22" s="2"/>
      <c r="E22" s="2"/>
    </row>
    <row r="23" spans="1:5" x14ac:dyDescent="0.25">
      <c r="A23" s="2"/>
      <c r="B23" s="2"/>
      <c r="D23" s="2"/>
      <c r="E23" s="2"/>
    </row>
    <row r="24" spans="1:5" x14ac:dyDescent="0.25">
      <c r="A24" s="2"/>
      <c r="B24" s="2"/>
      <c r="D24" s="2"/>
      <c r="E24" s="2"/>
    </row>
    <row r="25" spans="1:5" x14ac:dyDescent="0.25">
      <c r="A25" s="2"/>
      <c r="B25" s="2"/>
      <c r="D25" s="2"/>
      <c r="E25" s="2"/>
    </row>
    <row r="26" spans="1:5" x14ac:dyDescent="0.25">
      <c r="A26" s="2"/>
      <c r="B26" s="2"/>
      <c r="D26" s="2"/>
      <c r="E26" s="2"/>
    </row>
  </sheetData>
  <sheetProtection algorithmName="SHA-512" hashValue="aXfEYAeZHTjRGk1XENryhzl6YCmzL+3NzAdKVyBAxUBCqFa+m2p0OzbG8qihCFmBAxNsGiiw3MDLd8oqCmCemw==" saltValue="Imt0RYz3Y+7bF7HPN9XXWg==" spinCount="100000" sheet="1" objects="1" scenarios="1"/>
  <mergeCells count="2">
    <mergeCell ref="C8:D8"/>
    <mergeCell ref="C12:E12"/>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1E0B6-9538-4018-808D-501D0B0A38D3}">
  <dimension ref="A1:H38"/>
  <sheetViews>
    <sheetView zoomScaleNormal="100" workbookViewId="0"/>
  </sheetViews>
  <sheetFormatPr defaultRowHeight="15" x14ac:dyDescent="0.25"/>
  <cols>
    <col min="1" max="2" width="2.7109375" style="23" customWidth="1"/>
    <col min="3" max="3" width="43.85546875" style="2" customWidth="1"/>
    <col min="4" max="4" width="44.140625" style="2" customWidth="1"/>
    <col min="5" max="6" width="30.7109375" style="2" customWidth="1"/>
    <col min="7" max="16384" width="9.140625" style="2"/>
  </cols>
  <sheetData>
    <row r="1" spans="1:8" ht="9.75" customHeight="1" x14ac:dyDescent="0.25"/>
    <row r="2" spans="1:8" s="7" customFormat="1" ht="20.25" customHeight="1" x14ac:dyDescent="0.25">
      <c r="A2" s="24"/>
      <c r="B2" s="24"/>
      <c r="C2" s="10" t="str">
        <f>Introduction!B2</f>
        <v>Request for Proposal (RFP) for Employee Life and Accidental Death and Dismemberment Plan</v>
      </c>
    </row>
    <row r="3" spans="1:8" s="7" customFormat="1" ht="18.75" x14ac:dyDescent="0.25">
      <c r="A3" s="24"/>
      <c r="B3" s="24"/>
      <c r="C3" s="8" t="str">
        <f>Introduction!B3</f>
        <v>for Lee County Board of County Commissioners (Lee County)</v>
      </c>
      <c r="F3" s="28"/>
      <c r="G3" s="28"/>
      <c r="H3" s="28"/>
    </row>
    <row r="4" spans="1:8" s="7" customFormat="1" ht="18.75" x14ac:dyDescent="0.25">
      <c r="A4" s="24"/>
      <c r="B4" s="24"/>
      <c r="C4" s="9" t="str">
        <f>Introduction!B4</f>
        <v>RFP220099CJV</v>
      </c>
      <c r="F4" s="28"/>
      <c r="G4" s="28"/>
      <c r="H4" s="28"/>
    </row>
    <row r="5" spans="1:8" x14ac:dyDescent="0.25">
      <c r="C5" s="26" t="s">
        <v>117</v>
      </c>
      <c r="F5" s="4"/>
      <c r="G5" s="4"/>
      <c r="H5" s="4"/>
    </row>
    <row r="6" spans="1:8" x14ac:dyDescent="0.25">
      <c r="C6" s="3" t="str">
        <f>Introduction!B6</f>
        <v>Effective 1/1/2023</v>
      </c>
      <c r="F6" s="4"/>
      <c r="G6" s="4"/>
      <c r="H6" s="4"/>
    </row>
    <row r="7" spans="1:8" x14ac:dyDescent="0.25">
      <c r="E7" s="4"/>
      <c r="F7" s="4"/>
      <c r="G7" s="4"/>
      <c r="H7" s="4"/>
    </row>
    <row r="8" spans="1:8" x14ac:dyDescent="0.25">
      <c r="C8" s="123" t="s">
        <v>27</v>
      </c>
      <c r="D8" s="123"/>
      <c r="F8" s="4"/>
      <c r="G8" s="5"/>
      <c r="H8" s="4"/>
    </row>
    <row r="9" spans="1:8" ht="24.75" customHeight="1" x14ac:dyDescent="0.25">
      <c r="C9" s="11" t="s">
        <v>13</v>
      </c>
      <c r="D9" s="88"/>
      <c r="G9" s="1"/>
    </row>
    <row r="10" spans="1:8" x14ac:dyDescent="0.25">
      <c r="E10" s="6"/>
      <c r="G10" s="6"/>
    </row>
    <row r="12" spans="1:8" x14ac:dyDescent="0.25">
      <c r="A12" s="23" t="s">
        <v>68</v>
      </c>
      <c r="C12" s="159" t="s">
        <v>106</v>
      </c>
      <c r="D12" s="160"/>
      <c r="E12" s="161"/>
    </row>
    <row r="13" spans="1:8" x14ac:dyDescent="0.25">
      <c r="C13" s="20" t="s">
        <v>39</v>
      </c>
      <c r="D13" s="35" t="s">
        <v>40</v>
      </c>
      <c r="E13" s="35" t="s">
        <v>41</v>
      </c>
    </row>
    <row r="14" spans="1:8" ht="45" x14ac:dyDescent="0.25">
      <c r="A14" s="23">
        <v>1</v>
      </c>
      <c r="C14" s="21" t="s">
        <v>332</v>
      </c>
      <c r="D14" s="96"/>
      <c r="E14" s="97"/>
    </row>
    <row r="15" spans="1:8" ht="30" x14ac:dyDescent="0.25">
      <c r="A15" s="23">
        <v>2</v>
      </c>
      <c r="C15" s="21" t="s">
        <v>107</v>
      </c>
      <c r="D15" s="96"/>
      <c r="E15" s="97"/>
    </row>
    <row r="16" spans="1:8" ht="90" x14ac:dyDescent="0.25">
      <c r="A16" s="23">
        <v>3</v>
      </c>
      <c r="C16" s="56" t="s">
        <v>333</v>
      </c>
      <c r="D16" s="96"/>
      <c r="E16" s="97"/>
    </row>
    <row r="17" spans="1:5" ht="60" x14ac:dyDescent="0.25">
      <c r="A17" s="23">
        <v>4</v>
      </c>
      <c r="C17" s="56" t="s">
        <v>398</v>
      </c>
      <c r="D17" s="92"/>
      <c r="E17" s="92"/>
    </row>
    <row r="18" spans="1:5" ht="75" x14ac:dyDescent="0.25">
      <c r="A18" s="23">
        <v>5</v>
      </c>
      <c r="B18" s="23" t="s">
        <v>69</v>
      </c>
      <c r="C18" s="56" t="s">
        <v>395</v>
      </c>
      <c r="D18" s="92"/>
      <c r="E18" s="92"/>
    </row>
    <row r="19" spans="1:5" ht="60" x14ac:dyDescent="0.25">
      <c r="B19" s="23" t="s">
        <v>71</v>
      </c>
      <c r="C19" s="33" t="s">
        <v>397</v>
      </c>
      <c r="D19" s="92"/>
      <c r="E19" s="92"/>
    </row>
    <row r="21" spans="1:5" x14ac:dyDescent="0.25">
      <c r="A21" s="23" t="s">
        <v>87</v>
      </c>
      <c r="C21" s="159" t="s">
        <v>403</v>
      </c>
      <c r="D21" s="160"/>
      <c r="E21" s="161"/>
    </row>
    <row r="22" spans="1:5" x14ac:dyDescent="0.25">
      <c r="C22" s="54" t="s">
        <v>39</v>
      </c>
      <c r="D22" s="35" t="s">
        <v>40</v>
      </c>
      <c r="E22" s="35" t="s">
        <v>41</v>
      </c>
    </row>
    <row r="23" spans="1:5" ht="75" x14ac:dyDescent="0.25">
      <c r="A23" s="23">
        <v>1</v>
      </c>
      <c r="C23" s="56" t="s">
        <v>404</v>
      </c>
      <c r="D23" s="96"/>
      <c r="E23" s="97"/>
    </row>
    <row r="24" spans="1:5" ht="45" x14ac:dyDescent="0.25">
      <c r="A24" s="23">
        <v>2</v>
      </c>
      <c r="C24" s="56" t="s">
        <v>443</v>
      </c>
      <c r="D24" s="96"/>
      <c r="E24" s="97"/>
    </row>
    <row r="25" spans="1:5" ht="60" x14ac:dyDescent="0.25">
      <c r="A25" s="23">
        <v>3</v>
      </c>
      <c r="C25" s="56" t="s">
        <v>405</v>
      </c>
      <c r="D25" s="96"/>
      <c r="E25" s="97"/>
    </row>
    <row r="26" spans="1:5" ht="75" x14ac:dyDescent="0.25">
      <c r="A26" s="23">
        <v>4</v>
      </c>
      <c r="C26" s="56" t="s">
        <v>406</v>
      </c>
      <c r="D26" s="98"/>
      <c r="E26" s="99"/>
    </row>
    <row r="27" spans="1:5" ht="75" x14ac:dyDescent="0.25">
      <c r="B27" s="23" t="s">
        <v>69</v>
      </c>
      <c r="C27" s="33" t="s">
        <v>407</v>
      </c>
      <c r="D27" s="96"/>
      <c r="E27" s="97"/>
    </row>
    <row r="28" spans="1:5" ht="90" x14ac:dyDescent="0.25">
      <c r="B28" s="23" t="s">
        <v>71</v>
      </c>
      <c r="C28" s="33" t="s">
        <v>408</v>
      </c>
      <c r="D28" s="96"/>
      <c r="E28" s="97"/>
    </row>
    <row r="29" spans="1:5" ht="45" x14ac:dyDescent="0.25">
      <c r="B29" s="23" t="s">
        <v>70</v>
      </c>
      <c r="C29" s="33" t="s">
        <v>409</v>
      </c>
      <c r="D29" s="96"/>
      <c r="E29" s="97"/>
    </row>
    <row r="30" spans="1:5" ht="60" x14ac:dyDescent="0.25">
      <c r="A30" s="23">
        <v>5</v>
      </c>
      <c r="C30" s="56" t="s">
        <v>410</v>
      </c>
      <c r="D30" s="98"/>
      <c r="E30" s="99"/>
    </row>
    <row r="31" spans="1:5" ht="60" x14ac:dyDescent="0.25">
      <c r="B31" s="23" t="s">
        <v>69</v>
      </c>
      <c r="C31" s="33" t="s">
        <v>411</v>
      </c>
      <c r="D31" s="96"/>
      <c r="E31" s="97"/>
    </row>
    <row r="32" spans="1:5" ht="60" x14ac:dyDescent="0.25">
      <c r="B32" s="23" t="s">
        <v>71</v>
      </c>
      <c r="C32" s="33" t="s">
        <v>412</v>
      </c>
      <c r="D32" s="96"/>
      <c r="E32" s="97"/>
    </row>
    <row r="33" spans="2:5" ht="90" x14ac:dyDescent="0.25">
      <c r="B33" s="23" t="s">
        <v>70</v>
      </c>
      <c r="C33" s="33" t="s">
        <v>413</v>
      </c>
      <c r="D33" s="96"/>
      <c r="E33" s="97"/>
    </row>
    <row r="34" spans="2:5" ht="45" x14ac:dyDescent="0.25">
      <c r="B34" s="23" t="s">
        <v>72</v>
      </c>
      <c r="C34" s="33" t="s">
        <v>414</v>
      </c>
      <c r="D34" s="96"/>
      <c r="E34" s="97"/>
    </row>
    <row r="35" spans="2:5" ht="61.5" customHeight="1" x14ac:dyDescent="0.25">
      <c r="B35" s="23" t="s">
        <v>73</v>
      </c>
      <c r="C35" s="33" t="s">
        <v>444</v>
      </c>
      <c r="D35" s="96"/>
      <c r="E35" s="97"/>
    </row>
    <row r="36" spans="2:5" ht="75" x14ac:dyDescent="0.25">
      <c r="B36" s="23" t="s">
        <v>74</v>
      </c>
      <c r="C36" s="33" t="s">
        <v>415</v>
      </c>
      <c r="D36" s="96"/>
      <c r="E36" s="97"/>
    </row>
    <row r="37" spans="2:5" ht="60" x14ac:dyDescent="0.25">
      <c r="B37" s="23" t="s">
        <v>111</v>
      </c>
      <c r="C37" s="33" t="s">
        <v>416</v>
      </c>
      <c r="D37" s="96"/>
      <c r="E37" s="97"/>
    </row>
    <row r="38" spans="2:5" ht="91.5" customHeight="1" x14ac:dyDescent="0.25">
      <c r="B38" s="23" t="s">
        <v>112</v>
      </c>
      <c r="C38" s="33" t="s">
        <v>417</v>
      </c>
      <c r="D38" s="96"/>
      <c r="E38" s="97"/>
    </row>
  </sheetData>
  <sheetProtection algorithmName="SHA-512" hashValue="2BN+iIXu1P5BSNvFubUxQyG/Ww0w2lvyLKPApQndnR1LC+0tHRb4k36odSozIIRvyKg7DXZZw3bkBQoABhA//w==" saltValue="9J8eYRS8gbpBniGvDunOyg==" spinCount="100000" sheet="1" objects="1" scenarios="1"/>
  <mergeCells count="3">
    <mergeCell ref="C8:D8"/>
    <mergeCell ref="C12:E12"/>
    <mergeCell ref="C21:E21"/>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58F9B-5425-4328-9DAF-6BDA64D87A75}">
  <dimension ref="A1:H89"/>
  <sheetViews>
    <sheetView zoomScaleNormal="100" workbookViewId="0">
      <selection activeCell="E19" sqref="E19:E22 G19:G22"/>
    </sheetView>
  </sheetViews>
  <sheetFormatPr defaultRowHeight="15" x14ac:dyDescent="0.25"/>
  <cols>
    <col min="1" max="2" width="2.7109375" style="23" customWidth="1"/>
    <col min="3" max="3" width="43.85546875" style="2" customWidth="1"/>
    <col min="4" max="8" width="27.28515625" style="2" customWidth="1"/>
    <col min="9" max="16384" width="9.140625" style="2"/>
  </cols>
  <sheetData>
    <row r="1" spans="1:8" ht="9.75" customHeight="1" x14ac:dyDescent="0.25"/>
    <row r="2" spans="1:8" s="7" customFormat="1" ht="20.25" customHeight="1" x14ac:dyDescent="0.25">
      <c r="A2" s="24"/>
      <c r="B2" s="24"/>
      <c r="C2" s="10" t="str">
        <f>Introduction!B2</f>
        <v>Request for Proposal (RFP) for Employee Life and Accidental Death and Dismemberment Plan</v>
      </c>
    </row>
    <row r="3" spans="1:8" s="7" customFormat="1" ht="18.75" x14ac:dyDescent="0.25">
      <c r="A3" s="24"/>
      <c r="B3" s="24"/>
      <c r="C3" s="8" t="str">
        <f>Introduction!B3</f>
        <v>for Lee County Board of County Commissioners (Lee County)</v>
      </c>
      <c r="F3" s="28"/>
      <c r="G3" s="28"/>
    </row>
    <row r="4" spans="1:8" s="7" customFormat="1" ht="18.75" x14ac:dyDescent="0.25">
      <c r="A4" s="24"/>
      <c r="B4" s="24"/>
      <c r="C4" s="9" t="str">
        <f>Introduction!B4</f>
        <v>RFP220099CJV</v>
      </c>
      <c r="F4" s="28"/>
      <c r="G4" s="28"/>
    </row>
    <row r="5" spans="1:8" x14ac:dyDescent="0.25">
      <c r="C5" s="26" t="s">
        <v>117</v>
      </c>
      <c r="F5" s="4"/>
      <c r="G5" s="4"/>
    </row>
    <row r="6" spans="1:8" x14ac:dyDescent="0.25">
      <c r="C6" s="3" t="str">
        <f>Introduction!B6</f>
        <v>Effective 1/1/2023</v>
      </c>
      <c r="F6" s="4"/>
      <c r="G6" s="4"/>
    </row>
    <row r="7" spans="1:8" x14ac:dyDescent="0.25">
      <c r="E7" s="4"/>
      <c r="F7" s="4"/>
      <c r="G7" s="4"/>
    </row>
    <row r="8" spans="1:8" x14ac:dyDescent="0.25">
      <c r="C8" s="123" t="s">
        <v>27</v>
      </c>
      <c r="D8" s="123"/>
      <c r="F8" s="4"/>
      <c r="G8" s="4"/>
    </row>
    <row r="9" spans="1:8" ht="24.75" customHeight="1" x14ac:dyDescent="0.25">
      <c r="C9" s="11" t="s">
        <v>13</v>
      </c>
      <c r="D9" s="88"/>
    </row>
    <row r="10" spans="1:8" x14ac:dyDescent="0.25">
      <c r="E10" s="6"/>
    </row>
    <row r="12" spans="1:8" ht="34.5" customHeight="1" x14ac:dyDescent="0.25">
      <c r="C12" s="165" t="s">
        <v>329</v>
      </c>
      <c r="D12" s="166"/>
      <c r="E12" s="166"/>
      <c r="F12" s="166"/>
      <c r="G12" s="166"/>
      <c r="H12" s="166"/>
    </row>
    <row r="13" spans="1:8" x14ac:dyDescent="0.25">
      <c r="C13" s="167"/>
      <c r="D13" s="168"/>
      <c r="E13" s="168"/>
      <c r="F13" s="169"/>
      <c r="G13" s="75" t="s">
        <v>321</v>
      </c>
      <c r="H13" s="75" t="s">
        <v>322</v>
      </c>
    </row>
    <row r="14" spans="1:8" x14ac:dyDescent="0.25">
      <c r="C14" s="170" t="s">
        <v>330</v>
      </c>
      <c r="D14" s="171"/>
      <c r="E14" s="171"/>
      <c r="F14" s="172"/>
      <c r="G14" s="100"/>
      <c r="H14" s="100"/>
    </row>
    <row r="15" spans="1:8" ht="47.25" customHeight="1" x14ac:dyDescent="0.25">
      <c r="C15" s="170" t="s">
        <v>331</v>
      </c>
      <c r="D15" s="171"/>
      <c r="E15" s="171"/>
      <c r="F15" s="172"/>
      <c r="G15" s="100"/>
      <c r="H15" s="100"/>
    </row>
    <row r="17" spans="1:8" x14ac:dyDescent="0.25">
      <c r="A17" s="23" t="s">
        <v>68</v>
      </c>
      <c r="C17" s="159" t="s">
        <v>320</v>
      </c>
      <c r="D17" s="160"/>
      <c r="E17" s="161"/>
    </row>
    <row r="18" spans="1:8" x14ac:dyDescent="0.25">
      <c r="C18" s="20" t="s">
        <v>313</v>
      </c>
      <c r="D18" s="35" t="s">
        <v>314</v>
      </c>
      <c r="E18" s="35" t="s">
        <v>315</v>
      </c>
      <c r="F18" s="35" t="s">
        <v>323</v>
      </c>
      <c r="G18" s="75" t="s">
        <v>321</v>
      </c>
      <c r="H18" s="75" t="s">
        <v>322</v>
      </c>
    </row>
    <row r="19" spans="1:8" x14ac:dyDescent="0.25">
      <c r="A19" s="23">
        <v>1</v>
      </c>
      <c r="C19" s="21" t="s">
        <v>226</v>
      </c>
      <c r="D19" s="63">
        <v>248</v>
      </c>
      <c r="E19" s="64">
        <v>58793000</v>
      </c>
      <c r="F19" s="76">
        <v>0.17399999999999999</v>
      </c>
      <c r="G19" s="100"/>
      <c r="H19" s="100"/>
    </row>
    <row r="20" spans="1:8" x14ac:dyDescent="0.25">
      <c r="A20" s="23">
        <v>2</v>
      </c>
      <c r="C20" s="21" t="s">
        <v>230</v>
      </c>
      <c r="D20" s="63">
        <v>3315</v>
      </c>
      <c r="E20" s="64">
        <v>179382000</v>
      </c>
      <c r="F20" s="76">
        <v>0.17399999999999999</v>
      </c>
      <c r="G20" s="100"/>
      <c r="H20" s="100"/>
    </row>
    <row r="21" spans="1:8" x14ac:dyDescent="0.25">
      <c r="A21" s="23">
        <v>3</v>
      </c>
      <c r="C21" s="21" t="s">
        <v>212</v>
      </c>
      <c r="D21" s="63">
        <v>0</v>
      </c>
      <c r="E21" s="64">
        <v>0</v>
      </c>
      <c r="F21" s="76">
        <v>0.17399999999999999</v>
      </c>
      <c r="G21" s="100"/>
      <c r="H21" s="100"/>
    </row>
    <row r="22" spans="1:8" x14ac:dyDescent="0.25">
      <c r="A22" s="23">
        <v>4</v>
      </c>
      <c r="C22" s="21" t="s">
        <v>210</v>
      </c>
      <c r="D22" s="63">
        <v>0</v>
      </c>
      <c r="E22" s="64">
        <v>0</v>
      </c>
      <c r="F22" s="76">
        <v>1.28</v>
      </c>
      <c r="G22" s="100"/>
      <c r="H22" s="100"/>
    </row>
    <row r="23" spans="1:8" s="62" customFormat="1" ht="11.25" x14ac:dyDescent="0.25">
      <c r="A23" s="60"/>
      <c r="B23" s="60"/>
      <c r="C23" s="61"/>
      <c r="D23" s="61"/>
      <c r="E23" s="61"/>
      <c r="F23" s="61"/>
      <c r="G23" s="101"/>
      <c r="H23" s="101"/>
    </row>
    <row r="24" spans="1:8" x14ac:dyDescent="0.25">
      <c r="A24" s="23">
        <v>5</v>
      </c>
      <c r="C24" s="21" t="s">
        <v>316</v>
      </c>
      <c r="D24" s="63">
        <f>SUM(D19:D22)</f>
        <v>3563</v>
      </c>
      <c r="E24" s="65">
        <f>SUM(E19:E22)</f>
        <v>238175000</v>
      </c>
      <c r="F24" s="65">
        <f>SUMPRODUCT($E$19:$E$22,F19:F22)</f>
        <v>41442450</v>
      </c>
      <c r="G24" s="65">
        <f t="shared" ref="G24:H24" si="0">SUMPRODUCT($E$19:$E$22,G19:G22)</f>
        <v>0</v>
      </c>
      <c r="H24" s="65">
        <f t="shared" si="0"/>
        <v>0</v>
      </c>
    </row>
    <row r="25" spans="1:8" x14ac:dyDescent="0.25">
      <c r="A25" s="23">
        <v>6</v>
      </c>
      <c r="C25" s="21" t="s">
        <v>317</v>
      </c>
      <c r="D25" s="72"/>
      <c r="E25" s="73"/>
      <c r="F25" s="65">
        <f>F24*12</f>
        <v>497309400</v>
      </c>
      <c r="G25" s="65">
        <f t="shared" ref="G25:H25" si="1">G24*12</f>
        <v>0</v>
      </c>
      <c r="H25" s="65">
        <f t="shared" si="1"/>
        <v>0</v>
      </c>
    </row>
    <row r="26" spans="1:8" s="62" customFormat="1" ht="11.25" hidden="1" x14ac:dyDescent="0.25">
      <c r="A26" s="60"/>
      <c r="B26" s="60"/>
      <c r="C26" s="61"/>
      <c r="D26" s="61"/>
      <c r="E26" s="61"/>
      <c r="F26" s="61"/>
      <c r="G26" s="61"/>
      <c r="H26" s="61"/>
    </row>
    <row r="27" spans="1:8" hidden="1" x14ac:dyDescent="0.25">
      <c r="A27" s="23">
        <v>7</v>
      </c>
      <c r="C27" s="21" t="s">
        <v>318</v>
      </c>
      <c r="D27" s="66"/>
      <c r="E27" s="67"/>
      <c r="F27" s="68"/>
      <c r="G27" s="64">
        <f>G24-$F$24</f>
        <v>-41442450</v>
      </c>
      <c r="H27" s="64">
        <f>H24-$F$24</f>
        <v>-41442450</v>
      </c>
    </row>
    <row r="28" spans="1:8" hidden="1" x14ac:dyDescent="0.25">
      <c r="A28" s="23">
        <v>8</v>
      </c>
      <c r="C28" s="21" t="s">
        <v>319</v>
      </c>
      <c r="D28" s="69"/>
      <c r="E28" s="70"/>
      <c r="F28" s="71"/>
      <c r="G28" s="74">
        <f>(G24-$F$24)/$F$24</f>
        <v>-1</v>
      </c>
      <c r="H28" s="74">
        <f>(H24-$F$24)/$F$24</f>
        <v>-1</v>
      </c>
    </row>
    <row r="30" spans="1:8" x14ac:dyDescent="0.25">
      <c r="A30" s="23" t="s">
        <v>87</v>
      </c>
      <c r="C30" s="159" t="s">
        <v>324</v>
      </c>
      <c r="D30" s="160"/>
      <c r="E30" s="161"/>
    </row>
    <row r="31" spans="1:8" x14ac:dyDescent="0.25">
      <c r="C31" s="20" t="s">
        <v>313</v>
      </c>
      <c r="D31" s="35" t="s">
        <v>314</v>
      </c>
      <c r="E31" s="35" t="s">
        <v>315</v>
      </c>
      <c r="F31" s="35" t="s">
        <v>323</v>
      </c>
      <c r="G31" s="75" t="s">
        <v>321</v>
      </c>
      <c r="H31" s="75" t="s">
        <v>322</v>
      </c>
    </row>
    <row r="32" spans="1:8" x14ac:dyDescent="0.25">
      <c r="A32" s="23">
        <v>1</v>
      </c>
      <c r="C32" s="21" t="s">
        <v>226</v>
      </c>
      <c r="D32" s="63">
        <v>248</v>
      </c>
      <c r="E32" s="64">
        <v>58793000</v>
      </c>
      <c r="F32" s="76">
        <v>1.7000000000000001E-2</v>
      </c>
      <c r="G32" s="100"/>
      <c r="H32" s="100"/>
    </row>
    <row r="33" spans="1:8" x14ac:dyDescent="0.25">
      <c r="A33" s="23">
        <v>2</v>
      </c>
      <c r="C33" s="21" t="s">
        <v>230</v>
      </c>
      <c r="D33" s="63">
        <v>3315</v>
      </c>
      <c r="E33" s="64">
        <v>179382000</v>
      </c>
      <c r="F33" s="76">
        <v>1.7000000000000001E-2</v>
      </c>
      <c r="G33" s="100"/>
      <c r="H33" s="100"/>
    </row>
    <row r="34" spans="1:8" x14ac:dyDescent="0.25">
      <c r="A34" s="23">
        <v>3</v>
      </c>
      <c r="C34" s="21" t="s">
        <v>212</v>
      </c>
      <c r="D34" s="63">
        <v>0</v>
      </c>
      <c r="E34" s="64">
        <v>0</v>
      </c>
      <c r="F34" s="76">
        <v>1.7000000000000001E-2</v>
      </c>
      <c r="G34" s="100"/>
      <c r="H34" s="100"/>
    </row>
    <row r="35" spans="1:8" x14ac:dyDescent="0.25">
      <c r="A35" s="23">
        <v>4</v>
      </c>
      <c r="C35" s="21" t="s">
        <v>210</v>
      </c>
      <c r="D35" s="63">
        <v>0</v>
      </c>
      <c r="E35" s="64">
        <v>0</v>
      </c>
      <c r="F35" s="76">
        <v>1.7000000000000001E-2</v>
      </c>
      <c r="G35" s="100"/>
      <c r="H35" s="100"/>
    </row>
    <row r="36" spans="1:8" x14ac:dyDescent="0.25">
      <c r="A36" s="60"/>
      <c r="B36" s="60"/>
      <c r="C36" s="61"/>
      <c r="D36" s="61"/>
      <c r="E36" s="61"/>
      <c r="F36" s="61"/>
      <c r="G36" s="61"/>
      <c r="H36" s="61"/>
    </row>
    <row r="37" spans="1:8" x14ac:dyDescent="0.25">
      <c r="A37" s="23">
        <v>5</v>
      </c>
      <c r="C37" s="21" t="s">
        <v>316</v>
      </c>
      <c r="D37" s="63">
        <f>SUM(D32:D35)</f>
        <v>3563</v>
      </c>
      <c r="E37" s="65">
        <f>SUM(E32:E35)</f>
        <v>238175000</v>
      </c>
      <c r="F37" s="65">
        <f>SUMPRODUCT($E$32:$E$35,F32:F35)</f>
        <v>4048975</v>
      </c>
      <c r="G37" s="65">
        <f>SUMPRODUCT($E$32:$E$35,G32:G35)</f>
        <v>0</v>
      </c>
      <c r="H37" s="65">
        <f t="shared" ref="H37" si="2">SUMPRODUCT($E$32:$E$35,H32:H35)</f>
        <v>0</v>
      </c>
    </row>
    <row r="38" spans="1:8" x14ac:dyDescent="0.25">
      <c r="A38" s="23">
        <v>6</v>
      </c>
      <c r="C38" s="21" t="s">
        <v>317</v>
      </c>
      <c r="D38" s="72"/>
      <c r="E38" s="73"/>
      <c r="F38" s="65">
        <f>F37*12</f>
        <v>48587700</v>
      </c>
      <c r="G38" s="65">
        <f t="shared" ref="G38" si="3">G37*12</f>
        <v>0</v>
      </c>
      <c r="H38" s="65">
        <f t="shared" ref="H38" si="4">H37*12</f>
        <v>0</v>
      </c>
    </row>
    <row r="39" spans="1:8" hidden="1" x14ac:dyDescent="0.25">
      <c r="A39" s="60"/>
      <c r="B39" s="60"/>
      <c r="C39" s="61"/>
      <c r="D39" s="61"/>
      <c r="E39" s="61"/>
      <c r="F39" s="61"/>
      <c r="G39" s="61"/>
      <c r="H39" s="61"/>
    </row>
    <row r="40" spans="1:8" hidden="1" x14ac:dyDescent="0.25">
      <c r="A40" s="23">
        <v>7</v>
      </c>
      <c r="C40" s="21" t="s">
        <v>318</v>
      </c>
      <c r="D40" s="66"/>
      <c r="E40" s="67"/>
      <c r="F40" s="68"/>
      <c r="G40" s="64">
        <f>G37-$F$37</f>
        <v>-4048975</v>
      </c>
      <c r="H40" s="64">
        <f>H37-$F$37</f>
        <v>-4048975</v>
      </c>
    </row>
    <row r="41" spans="1:8" hidden="1" x14ac:dyDescent="0.25">
      <c r="A41" s="23">
        <v>8</v>
      </c>
      <c r="C41" s="21" t="s">
        <v>319</v>
      </c>
      <c r="D41" s="69"/>
      <c r="E41" s="70"/>
      <c r="F41" s="71"/>
      <c r="G41" s="74">
        <f>(G37-$F$37)/$F$37</f>
        <v>-1</v>
      </c>
      <c r="H41" s="74">
        <f>(H37-$F$37)/$F$37</f>
        <v>-1</v>
      </c>
    </row>
    <row r="43" spans="1:8" x14ac:dyDescent="0.25">
      <c r="A43" s="23" t="s">
        <v>88</v>
      </c>
      <c r="C43" s="159" t="s">
        <v>325</v>
      </c>
      <c r="D43" s="160"/>
      <c r="E43" s="161"/>
    </row>
    <row r="44" spans="1:8" x14ac:dyDescent="0.25">
      <c r="C44" s="20" t="s">
        <v>313</v>
      </c>
      <c r="D44" s="35" t="s">
        <v>314</v>
      </c>
      <c r="E44" s="35" t="s">
        <v>315</v>
      </c>
      <c r="F44" s="35" t="s">
        <v>323</v>
      </c>
      <c r="G44" s="75" t="s">
        <v>321</v>
      </c>
      <c r="H44" s="75" t="s">
        <v>322</v>
      </c>
    </row>
    <row r="45" spans="1:8" x14ac:dyDescent="0.25">
      <c r="A45" s="23">
        <v>1</v>
      </c>
      <c r="C45" s="21" t="s">
        <v>171</v>
      </c>
      <c r="D45" s="63">
        <v>268</v>
      </c>
      <c r="E45" s="64">
        <v>5270000</v>
      </c>
      <c r="F45" s="76">
        <v>0.13</v>
      </c>
      <c r="G45" s="100"/>
      <c r="H45" s="100"/>
    </row>
    <row r="46" spans="1:8" x14ac:dyDescent="0.25">
      <c r="A46" s="60"/>
      <c r="B46" s="60"/>
      <c r="C46" s="61"/>
      <c r="D46" s="61"/>
      <c r="E46" s="61"/>
      <c r="F46" s="61"/>
      <c r="G46" s="61"/>
      <c r="H46" s="61"/>
    </row>
    <row r="47" spans="1:8" x14ac:dyDescent="0.25">
      <c r="A47" s="23">
        <v>5</v>
      </c>
      <c r="C47" s="21" t="s">
        <v>316</v>
      </c>
      <c r="D47" s="63">
        <f>SUM(D45:D45)</f>
        <v>268</v>
      </c>
      <c r="E47" s="65">
        <f>SUM(E45:E45)</f>
        <v>5270000</v>
      </c>
      <c r="F47" s="65">
        <f>$E$45*F45</f>
        <v>685100</v>
      </c>
      <c r="G47" s="65">
        <f t="shared" ref="G47:H47" si="5">$E$45*G45</f>
        <v>0</v>
      </c>
      <c r="H47" s="65">
        <f t="shared" si="5"/>
        <v>0</v>
      </c>
    </row>
    <row r="48" spans="1:8" x14ac:dyDescent="0.25">
      <c r="A48" s="23">
        <v>6</v>
      </c>
      <c r="C48" s="21" t="s">
        <v>317</v>
      </c>
      <c r="D48" s="72"/>
      <c r="E48" s="73"/>
      <c r="F48" s="65">
        <f>F47*12</f>
        <v>8221200</v>
      </c>
      <c r="G48" s="65">
        <f t="shared" ref="G48:H48" si="6">G47*12</f>
        <v>0</v>
      </c>
      <c r="H48" s="65">
        <f t="shared" si="6"/>
        <v>0</v>
      </c>
    </row>
    <row r="49" spans="1:8" hidden="1" x14ac:dyDescent="0.25">
      <c r="A49" s="60"/>
      <c r="B49" s="60"/>
      <c r="C49" s="61"/>
      <c r="D49" s="61"/>
      <c r="E49" s="61"/>
      <c r="F49" s="61"/>
      <c r="G49" s="61"/>
      <c r="H49" s="61"/>
    </row>
    <row r="50" spans="1:8" hidden="1" x14ac:dyDescent="0.25">
      <c r="A50" s="23">
        <v>7</v>
      </c>
      <c r="C50" s="21" t="s">
        <v>318</v>
      </c>
      <c r="D50" s="66"/>
      <c r="E50" s="67"/>
      <c r="F50" s="68"/>
      <c r="G50" s="64">
        <f>G47-$F$47</f>
        <v>-685100</v>
      </c>
      <c r="H50" s="64">
        <f>H47-$F$47</f>
        <v>-685100</v>
      </c>
    </row>
    <row r="51" spans="1:8" hidden="1" x14ac:dyDescent="0.25">
      <c r="A51" s="23">
        <v>8</v>
      </c>
      <c r="C51" s="21" t="s">
        <v>319</v>
      </c>
      <c r="D51" s="69"/>
      <c r="E51" s="70"/>
      <c r="F51" s="71"/>
      <c r="G51" s="74">
        <f>(G47-$F$47)/$F$47</f>
        <v>-1</v>
      </c>
      <c r="H51" s="74">
        <f>(H47-$F$47)/$F$47</f>
        <v>-1</v>
      </c>
    </row>
    <row r="53" spans="1:8" x14ac:dyDescent="0.25">
      <c r="A53" s="23" t="s">
        <v>92</v>
      </c>
      <c r="C53" s="159" t="s">
        <v>326</v>
      </c>
      <c r="D53" s="160"/>
      <c r="E53" s="161"/>
    </row>
    <row r="54" spans="1:8" x14ac:dyDescent="0.25">
      <c r="C54" s="20" t="s">
        <v>328</v>
      </c>
      <c r="D54" s="35" t="s">
        <v>314</v>
      </c>
      <c r="E54" s="35" t="s">
        <v>315</v>
      </c>
      <c r="F54" s="35" t="s">
        <v>323</v>
      </c>
      <c r="G54" s="75" t="s">
        <v>321</v>
      </c>
      <c r="H54" s="75" t="s">
        <v>322</v>
      </c>
    </row>
    <row r="55" spans="1:8" x14ac:dyDescent="0.25">
      <c r="A55" s="23">
        <v>1</v>
      </c>
      <c r="C55" s="11" t="s">
        <v>159</v>
      </c>
      <c r="D55" s="63">
        <v>10</v>
      </c>
      <c r="E55" s="64">
        <v>495000</v>
      </c>
      <c r="F55" s="76">
        <v>0.06</v>
      </c>
      <c r="G55" s="100"/>
      <c r="H55" s="100"/>
    </row>
    <row r="56" spans="1:8" x14ac:dyDescent="0.25">
      <c r="A56" s="23">
        <v>2</v>
      </c>
      <c r="C56" s="11" t="s">
        <v>160</v>
      </c>
      <c r="D56" s="63">
        <v>17</v>
      </c>
      <c r="E56" s="64">
        <v>820000</v>
      </c>
      <c r="F56" s="76">
        <v>0.08</v>
      </c>
      <c r="G56" s="100"/>
      <c r="H56" s="100"/>
    </row>
    <row r="57" spans="1:8" x14ac:dyDescent="0.25">
      <c r="A57" s="23">
        <v>3</v>
      </c>
      <c r="C57" s="11" t="s">
        <v>161</v>
      </c>
      <c r="D57" s="63">
        <v>52</v>
      </c>
      <c r="E57" s="64">
        <v>3112000</v>
      </c>
      <c r="F57" s="76">
        <v>0.09</v>
      </c>
      <c r="G57" s="100"/>
      <c r="H57" s="100"/>
    </row>
    <row r="58" spans="1:8" x14ac:dyDescent="0.25">
      <c r="A58" s="23">
        <v>4</v>
      </c>
      <c r="C58" s="11" t="s">
        <v>162</v>
      </c>
      <c r="D58" s="63">
        <v>70</v>
      </c>
      <c r="E58" s="64">
        <v>4063750</v>
      </c>
      <c r="F58" s="76">
        <v>0.1</v>
      </c>
      <c r="G58" s="100"/>
      <c r="H58" s="100"/>
    </row>
    <row r="59" spans="1:8" x14ac:dyDescent="0.25">
      <c r="A59" s="23">
        <v>5</v>
      </c>
      <c r="C59" s="11" t="s">
        <v>163</v>
      </c>
      <c r="D59" s="63">
        <v>70</v>
      </c>
      <c r="E59" s="64">
        <v>3645000</v>
      </c>
      <c r="F59" s="76">
        <v>0.16</v>
      </c>
      <c r="G59" s="100"/>
      <c r="H59" s="100"/>
    </row>
    <row r="60" spans="1:8" x14ac:dyDescent="0.25">
      <c r="A60" s="23">
        <v>6</v>
      </c>
      <c r="C60" s="11" t="s">
        <v>164</v>
      </c>
      <c r="D60" s="63">
        <v>65</v>
      </c>
      <c r="E60" s="64">
        <v>3021750</v>
      </c>
      <c r="F60" s="76">
        <v>0.24</v>
      </c>
      <c r="G60" s="100"/>
      <c r="H60" s="100"/>
    </row>
    <row r="61" spans="1:8" x14ac:dyDescent="0.25">
      <c r="A61" s="23">
        <v>7</v>
      </c>
      <c r="C61" s="11" t="s">
        <v>165</v>
      </c>
      <c r="D61" s="63">
        <v>68</v>
      </c>
      <c r="E61" s="64">
        <v>3165750</v>
      </c>
      <c r="F61" s="76">
        <v>0.45</v>
      </c>
      <c r="G61" s="100"/>
      <c r="H61" s="100"/>
    </row>
    <row r="62" spans="1:8" x14ac:dyDescent="0.25">
      <c r="A62" s="23">
        <v>8</v>
      </c>
      <c r="C62" s="11" t="s">
        <v>166</v>
      </c>
      <c r="D62" s="63">
        <v>49</v>
      </c>
      <c r="E62" s="64">
        <v>2037880</v>
      </c>
      <c r="F62" s="76">
        <v>0.67</v>
      </c>
      <c r="G62" s="100"/>
      <c r="H62" s="100"/>
    </row>
    <row r="63" spans="1:8" x14ac:dyDescent="0.25">
      <c r="A63" s="23">
        <v>9</v>
      </c>
      <c r="C63" s="11" t="s">
        <v>167</v>
      </c>
      <c r="D63" s="63">
        <v>6</v>
      </c>
      <c r="E63" s="64">
        <v>145600</v>
      </c>
      <c r="F63" s="76">
        <v>1.31</v>
      </c>
      <c r="G63" s="100"/>
      <c r="H63" s="100"/>
    </row>
    <row r="64" spans="1:8" x14ac:dyDescent="0.25">
      <c r="A64" s="23">
        <v>10</v>
      </c>
      <c r="C64" s="11" t="s">
        <v>168</v>
      </c>
      <c r="D64" s="63">
        <v>2</v>
      </c>
      <c r="E64" s="64">
        <v>25000</v>
      </c>
      <c r="F64" s="76">
        <v>2.14</v>
      </c>
      <c r="G64" s="100"/>
      <c r="H64" s="100"/>
    </row>
    <row r="65" spans="1:8" x14ac:dyDescent="0.25">
      <c r="A65" s="60"/>
      <c r="B65" s="60"/>
      <c r="C65" s="61"/>
      <c r="D65" s="61"/>
      <c r="E65" s="61"/>
      <c r="F65" s="61"/>
      <c r="G65" s="61"/>
      <c r="H65" s="61"/>
    </row>
    <row r="66" spans="1:8" x14ac:dyDescent="0.25">
      <c r="A66" s="23">
        <v>11</v>
      </c>
      <c r="C66" s="21" t="s">
        <v>316</v>
      </c>
      <c r="D66" s="63">
        <f>SUM(D55:D64)</f>
        <v>409</v>
      </c>
      <c r="E66" s="65">
        <f>SUM(E55:E64)</f>
        <v>20531730</v>
      </c>
      <c r="F66" s="65">
        <f>SUMPRODUCT($E$55:$E$64,F55:F64)</f>
        <v>5124378.0999999996</v>
      </c>
      <c r="G66" s="65">
        <f>SUMPRODUCT($E$55:$E$64,G55:G64)</f>
        <v>0</v>
      </c>
      <c r="H66" s="65">
        <f>SUMPRODUCT($E$55:$E$64,H55:H64)</f>
        <v>0</v>
      </c>
    </row>
    <row r="67" spans="1:8" x14ac:dyDescent="0.25">
      <c r="A67" s="23">
        <v>12</v>
      </c>
      <c r="C67" s="21" t="s">
        <v>317</v>
      </c>
      <c r="D67" s="72"/>
      <c r="E67" s="73"/>
      <c r="F67" s="65">
        <f>F66*12</f>
        <v>61492537.199999996</v>
      </c>
      <c r="G67" s="65">
        <f t="shared" ref="G67" si="7">G66*12</f>
        <v>0</v>
      </c>
      <c r="H67" s="65">
        <f t="shared" ref="H67" si="8">H66*12</f>
        <v>0</v>
      </c>
    </row>
    <row r="68" spans="1:8" hidden="1" x14ac:dyDescent="0.25">
      <c r="A68" s="60"/>
      <c r="B68" s="60"/>
      <c r="C68" s="61"/>
      <c r="D68" s="61"/>
      <c r="E68" s="61"/>
      <c r="F68" s="61"/>
      <c r="G68" s="61"/>
      <c r="H68" s="61"/>
    </row>
    <row r="69" spans="1:8" hidden="1" x14ac:dyDescent="0.25">
      <c r="A69" s="23">
        <v>13</v>
      </c>
      <c r="C69" s="21" t="s">
        <v>318</v>
      </c>
      <c r="D69" s="66"/>
      <c r="E69" s="67"/>
      <c r="F69" s="68"/>
      <c r="G69" s="64">
        <f>G66-$F$66</f>
        <v>-5124378.0999999996</v>
      </c>
      <c r="H69" s="64">
        <f>H66-$F$66</f>
        <v>-5124378.0999999996</v>
      </c>
    </row>
    <row r="70" spans="1:8" hidden="1" x14ac:dyDescent="0.25">
      <c r="A70" s="23">
        <v>14</v>
      </c>
      <c r="C70" s="21" t="s">
        <v>319</v>
      </c>
      <c r="D70" s="69"/>
      <c r="E70" s="70"/>
      <c r="F70" s="71"/>
      <c r="G70" s="74">
        <f>(G66-$F$66)/$F$66</f>
        <v>-1</v>
      </c>
      <c r="H70" s="74">
        <f>(H66-$F$66)/$F$66</f>
        <v>-1</v>
      </c>
    </row>
    <row r="72" spans="1:8" x14ac:dyDescent="0.25">
      <c r="A72" s="23" t="s">
        <v>185</v>
      </c>
      <c r="C72" s="159" t="s">
        <v>327</v>
      </c>
      <c r="D72" s="160"/>
      <c r="E72" s="161"/>
    </row>
    <row r="73" spans="1:8" x14ac:dyDescent="0.25">
      <c r="C73" s="20" t="s">
        <v>328</v>
      </c>
      <c r="D73" s="35" t="s">
        <v>314</v>
      </c>
      <c r="E73" s="35" t="s">
        <v>315</v>
      </c>
      <c r="F73" s="35" t="s">
        <v>323</v>
      </c>
      <c r="G73" s="75" t="s">
        <v>321</v>
      </c>
      <c r="H73" s="75" t="s">
        <v>322</v>
      </c>
    </row>
    <row r="74" spans="1:8" x14ac:dyDescent="0.25">
      <c r="A74" s="23">
        <v>1</v>
      </c>
      <c r="C74" s="11" t="s">
        <v>159</v>
      </c>
      <c r="D74" s="63">
        <v>41</v>
      </c>
      <c r="E74" s="64">
        <v>5970000</v>
      </c>
      <c r="F74" s="76">
        <v>0.06</v>
      </c>
      <c r="G74" s="100"/>
      <c r="H74" s="100"/>
    </row>
    <row r="75" spans="1:8" x14ac:dyDescent="0.25">
      <c r="A75" s="23">
        <v>2</v>
      </c>
      <c r="C75" s="11" t="s">
        <v>160</v>
      </c>
      <c r="D75" s="63">
        <v>61</v>
      </c>
      <c r="E75" s="64">
        <v>7910000</v>
      </c>
      <c r="F75" s="76">
        <v>0.08</v>
      </c>
      <c r="G75" s="100"/>
      <c r="H75" s="100"/>
    </row>
    <row r="76" spans="1:8" x14ac:dyDescent="0.25">
      <c r="A76" s="23">
        <v>3</v>
      </c>
      <c r="C76" s="11" t="s">
        <v>161</v>
      </c>
      <c r="D76" s="63">
        <v>117</v>
      </c>
      <c r="E76" s="64">
        <v>18002000</v>
      </c>
      <c r="F76" s="76">
        <v>0.09</v>
      </c>
      <c r="G76" s="100"/>
      <c r="H76" s="100"/>
    </row>
    <row r="77" spans="1:8" x14ac:dyDescent="0.25">
      <c r="A77" s="23">
        <v>4</v>
      </c>
      <c r="C77" s="11" t="s">
        <v>162</v>
      </c>
      <c r="D77" s="63">
        <v>161</v>
      </c>
      <c r="E77" s="64">
        <v>24223000</v>
      </c>
      <c r="F77" s="76">
        <v>0.1</v>
      </c>
      <c r="G77" s="100"/>
      <c r="H77" s="100"/>
    </row>
    <row r="78" spans="1:8" x14ac:dyDescent="0.25">
      <c r="A78" s="23">
        <v>5</v>
      </c>
      <c r="C78" s="11" t="s">
        <v>163</v>
      </c>
      <c r="D78" s="63">
        <v>181</v>
      </c>
      <c r="E78" s="64">
        <v>27789000</v>
      </c>
      <c r="F78" s="76">
        <v>0.16</v>
      </c>
      <c r="G78" s="100"/>
      <c r="H78" s="100"/>
    </row>
    <row r="79" spans="1:8" x14ac:dyDescent="0.25">
      <c r="A79" s="23">
        <v>6</v>
      </c>
      <c r="C79" s="11" t="s">
        <v>164</v>
      </c>
      <c r="D79" s="63">
        <v>206</v>
      </c>
      <c r="E79" s="64">
        <v>24987000</v>
      </c>
      <c r="F79" s="76">
        <v>0.24</v>
      </c>
      <c r="G79" s="100"/>
      <c r="H79" s="100"/>
    </row>
    <row r="80" spans="1:8" x14ac:dyDescent="0.25">
      <c r="A80" s="23">
        <v>7</v>
      </c>
      <c r="C80" s="11" t="s">
        <v>165</v>
      </c>
      <c r="D80" s="63">
        <v>182</v>
      </c>
      <c r="E80" s="64">
        <v>20308000</v>
      </c>
      <c r="F80" s="76">
        <v>0.45</v>
      </c>
      <c r="G80" s="100"/>
      <c r="H80" s="100"/>
    </row>
    <row r="81" spans="1:8" x14ac:dyDescent="0.25">
      <c r="A81" s="23">
        <v>8</v>
      </c>
      <c r="C81" s="11" t="s">
        <v>166</v>
      </c>
      <c r="D81" s="63">
        <v>122</v>
      </c>
      <c r="E81" s="64">
        <v>11648000</v>
      </c>
      <c r="F81" s="76">
        <v>0.67</v>
      </c>
      <c r="G81" s="100"/>
      <c r="H81" s="100"/>
    </row>
    <row r="82" spans="1:8" x14ac:dyDescent="0.25">
      <c r="A82" s="23">
        <v>9</v>
      </c>
      <c r="C82" s="11" t="s">
        <v>167</v>
      </c>
      <c r="D82" s="63">
        <v>36</v>
      </c>
      <c r="E82" s="64">
        <v>1727575</v>
      </c>
      <c r="F82" s="76">
        <v>1.31</v>
      </c>
      <c r="G82" s="100"/>
      <c r="H82" s="100"/>
    </row>
    <row r="83" spans="1:8" x14ac:dyDescent="0.25">
      <c r="A83" s="23">
        <v>10</v>
      </c>
      <c r="C83" s="11" t="s">
        <v>168</v>
      </c>
      <c r="D83" s="63">
        <v>5</v>
      </c>
      <c r="E83" s="64">
        <v>151500</v>
      </c>
      <c r="F83" s="76">
        <v>2.14</v>
      </c>
      <c r="G83" s="100"/>
      <c r="H83" s="100"/>
    </row>
    <row r="84" spans="1:8" x14ac:dyDescent="0.25">
      <c r="A84" s="60"/>
      <c r="B84" s="60"/>
      <c r="C84" s="61"/>
      <c r="D84" s="61"/>
      <c r="E84" s="61"/>
      <c r="F84" s="61"/>
      <c r="G84" s="61"/>
      <c r="H84" s="61"/>
    </row>
    <row r="85" spans="1:8" x14ac:dyDescent="0.25">
      <c r="A85" s="23">
        <v>11</v>
      </c>
      <c r="C85" s="21" t="s">
        <v>316</v>
      </c>
      <c r="D85" s="63">
        <f>SUM(D74:D83)</f>
        <v>1112</v>
      </c>
      <c r="E85" s="65">
        <f>SUM(E74:E83)</f>
        <v>142716075</v>
      </c>
      <c r="F85" s="65">
        <f>SUMPRODUCT($E$74:$E$83,F74:F83)</f>
        <v>35006693.25</v>
      </c>
      <c r="G85" s="65">
        <f>SUMPRODUCT($E$55:$E$64,G74:G83)</f>
        <v>0</v>
      </c>
      <c r="H85" s="65">
        <f>SUMPRODUCT($E$55:$E$64,H74:H83)</f>
        <v>0</v>
      </c>
    </row>
    <row r="86" spans="1:8" x14ac:dyDescent="0.25">
      <c r="A86" s="23">
        <v>12</v>
      </c>
      <c r="C86" s="21" t="s">
        <v>317</v>
      </c>
      <c r="D86" s="72"/>
      <c r="E86" s="73"/>
      <c r="F86" s="65">
        <f>F85*12</f>
        <v>420080319</v>
      </c>
      <c r="G86" s="65">
        <f t="shared" ref="G86" si="9">G85*12</f>
        <v>0</v>
      </c>
      <c r="H86" s="65">
        <f t="shared" ref="H86" si="10">H85*12</f>
        <v>0</v>
      </c>
    </row>
    <row r="87" spans="1:8" hidden="1" x14ac:dyDescent="0.25">
      <c r="A87" s="60"/>
      <c r="B87" s="60"/>
      <c r="C87" s="61"/>
      <c r="D87" s="61"/>
      <c r="E87" s="61"/>
      <c r="F87" s="61"/>
      <c r="G87" s="61"/>
      <c r="H87" s="61"/>
    </row>
    <row r="88" spans="1:8" hidden="1" x14ac:dyDescent="0.25">
      <c r="A88" s="23">
        <v>13</v>
      </c>
      <c r="C88" s="21" t="s">
        <v>318</v>
      </c>
      <c r="D88" s="66"/>
      <c r="E88" s="67"/>
      <c r="F88" s="68"/>
      <c r="G88" s="64">
        <f>G85-$F$85</f>
        <v>-35006693.25</v>
      </c>
      <c r="H88" s="64">
        <f>H85-$F$85</f>
        <v>-35006693.25</v>
      </c>
    </row>
    <row r="89" spans="1:8" hidden="1" x14ac:dyDescent="0.25">
      <c r="A89" s="23">
        <v>14</v>
      </c>
      <c r="C89" s="21" t="s">
        <v>319</v>
      </c>
      <c r="D89" s="69"/>
      <c r="E89" s="70"/>
      <c r="F89" s="71"/>
      <c r="G89" s="74">
        <f>(G85-$F$85)/$F$85</f>
        <v>-1</v>
      </c>
      <c r="H89" s="74">
        <f>(H85-$F$85)/$F$85</f>
        <v>-1</v>
      </c>
    </row>
  </sheetData>
  <sheetProtection algorithmName="SHA-512" hashValue="VuI3OT5zwzs5A+rjxal0dAIW+RZYYKtbNY9eY1/FBB7r0DsfsysmrxjSMwPR3G8VOb1H7Vt/+bN9y658DO53Pg==" saltValue="axCnx31ztbDvM7zJQOiTUA==" spinCount="100000" sheet="1" objects="1" scenarios="1"/>
  <mergeCells count="10">
    <mergeCell ref="C30:E30"/>
    <mergeCell ref="C43:E43"/>
    <mergeCell ref="C53:E53"/>
    <mergeCell ref="C72:E72"/>
    <mergeCell ref="C8:D8"/>
    <mergeCell ref="C17:E17"/>
    <mergeCell ref="C12:H12"/>
    <mergeCell ref="C13:F13"/>
    <mergeCell ref="C14:F14"/>
    <mergeCell ref="C15:F15"/>
  </mergeCells>
  <dataValidations count="1">
    <dataValidation type="list" allowBlank="1" showInputMessage="1" showErrorMessage="1" sqref="G14:H14" xr:uid="{46A38B92-D009-4082-9B19-2526C9784EC8}">
      <formula1>"Yes, No"</formula1>
    </dataValidation>
  </dataValidation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B2E75-0424-4210-9A26-88206404EC36}">
  <sheetPr codeName="Sheet2"/>
  <dimension ref="B1:E17"/>
  <sheetViews>
    <sheetView zoomScaleNormal="100" workbookViewId="0"/>
  </sheetViews>
  <sheetFormatPr defaultRowHeight="15" x14ac:dyDescent="0.25"/>
  <cols>
    <col min="1" max="1" width="2.7109375" style="2" customWidth="1"/>
    <col min="2" max="2" width="17.42578125" style="2" customWidth="1"/>
    <col min="3" max="3" width="59.28515625" style="2" customWidth="1"/>
    <col min="4" max="4" width="25" style="2" bestFit="1" customWidth="1"/>
    <col min="5" max="16384" width="9.140625" style="2"/>
  </cols>
  <sheetData>
    <row r="1" spans="2:5" ht="9.75" customHeight="1" x14ac:dyDescent="0.25"/>
    <row r="2" spans="2:5" s="7" customFormat="1" ht="20.25" customHeight="1" x14ac:dyDescent="0.25">
      <c r="B2" s="10" t="str">
        <f>Introduction!B2</f>
        <v>Request for Proposal (RFP) for Employee Life and Accidental Death and Dismemberment Plan</v>
      </c>
    </row>
    <row r="3" spans="2:5" s="7" customFormat="1" ht="18.75" x14ac:dyDescent="0.25">
      <c r="B3" s="8" t="str">
        <f>Introduction!B3</f>
        <v>for Lee County Board of County Commissioners (Lee County)</v>
      </c>
    </row>
    <row r="4" spans="2:5" s="7" customFormat="1" ht="18.75" x14ac:dyDescent="0.25">
      <c r="B4" s="9" t="str">
        <f>Introduction!B4</f>
        <v>RFP220099CJV</v>
      </c>
    </row>
    <row r="5" spans="2:5" x14ac:dyDescent="0.25">
      <c r="B5" s="3" t="s">
        <v>29</v>
      </c>
    </row>
    <row r="6" spans="2:5" x14ac:dyDescent="0.25">
      <c r="B6" s="3" t="str">
        <f>Introduction!B6</f>
        <v>Effective 1/1/2023</v>
      </c>
    </row>
    <row r="7" spans="2:5" x14ac:dyDescent="0.25">
      <c r="D7" s="4"/>
    </row>
    <row r="8" spans="2:5" x14ac:dyDescent="0.25">
      <c r="B8" s="123" t="s">
        <v>35</v>
      </c>
      <c r="C8" s="123"/>
      <c r="D8" s="123"/>
    </row>
    <row r="9" spans="2:5" ht="21" customHeight="1" x14ac:dyDescent="0.25">
      <c r="B9" s="17" t="s">
        <v>31</v>
      </c>
      <c r="C9" s="17" t="s">
        <v>32</v>
      </c>
      <c r="D9" s="17" t="s">
        <v>33</v>
      </c>
    </row>
    <row r="10" spans="2:5" ht="38.25" customHeight="1" x14ac:dyDescent="0.25">
      <c r="B10" s="13">
        <v>1</v>
      </c>
      <c r="C10" s="32" t="s">
        <v>141</v>
      </c>
      <c r="D10" s="13">
        <v>15</v>
      </c>
    </row>
    <row r="11" spans="2:5" ht="38.25" customHeight="1" x14ac:dyDescent="0.25">
      <c r="B11" s="13">
        <v>2</v>
      </c>
      <c r="C11" s="32" t="s">
        <v>401</v>
      </c>
      <c r="D11" s="13">
        <v>20</v>
      </c>
    </row>
    <row r="12" spans="2:5" ht="38.25" customHeight="1" x14ac:dyDescent="0.25">
      <c r="B12" s="13">
        <v>3</v>
      </c>
      <c r="C12" s="32" t="s">
        <v>140</v>
      </c>
      <c r="D12" s="13">
        <v>25</v>
      </c>
      <c r="E12" s="31"/>
    </row>
    <row r="13" spans="2:5" ht="38.25" customHeight="1" x14ac:dyDescent="0.25">
      <c r="B13" s="13">
        <v>4</v>
      </c>
      <c r="C13" s="32" t="s">
        <v>142</v>
      </c>
      <c r="D13" s="13">
        <v>10</v>
      </c>
    </row>
    <row r="14" spans="2:5" ht="48" customHeight="1" x14ac:dyDescent="0.25">
      <c r="B14" s="13">
        <v>5</v>
      </c>
      <c r="C14" s="32" t="s">
        <v>400</v>
      </c>
      <c r="D14" s="13">
        <v>25</v>
      </c>
    </row>
    <row r="15" spans="2:5" ht="38.25" customHeight="1" x14ac:dyDescent="0.25">
      <c r="B15" s="13">
        <v>6</v>
      </c>
      <c r="C15" s="32" t="s">
        <v>109</v>
      </c>
      <c r="D15" s="13">
        <v>5</v>
      </c>
    </row>
    <row r="16" spans="2:5" ht="22.5" customHeight="1" x14ac:dyDescent="0.25">
      <c r="B16" s="121" t="s">
        <v>34</v>
      </c>
      <c r="C16" s="122"/>
      <c r="D16" s="18">
        <v>100</v>
      </c>
    </row>
    <row r="17" spans="2:4" ht="37.5" customHeight="1" x14ac:dyDescent="0.25">
      <c r="B17" s="118" t="s">
        <v>36</v>
      </c>
      <c r="C17" s="119"/>
      <c r="D17" s="120"/>
    </row>
  </sheetData>
  <sheetProtection algorithmName="SHA-512" hashValue="orBbJDPW60IASC5hliKiQ+0oTI8DeezH9L23cyVZ8Zbh0p5urZIOrqlasI85zRgtk0u8gnA+ujOxmAsLxUJUIw==" saltValue="WYccuN/D27a1wI+0LL/7Zw==" spinCount="100000" sheet="1" objects="1" scenarios="1"/>
  <mergeCells count="3">
    <mergeCell ref="B17:D17"/>
    <mergeCell ref="B16:C16"/>
    <mergeCell ref="B8:D8"/>
  </mergeCells>
  <printOptions horizontalCentered="1"/>
  <pageMargins left="0.5" right="0.5" top="1" bottom="1" header="0" footer="0"/>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2B781-BDAB-4A38-8AFC-DE6D79518D38}">
  <sheetPr codeName="Sheet3"/>
  <dimension ref="A1:F202"/>
  <sheetViews>
    <sheetView zoomScale="120" zoomScaleNormal="120" workbookViewId="0">
      <selection activeCell="C21" sqref="C21:D21 C24:D24"/>
    </sheetView>
  </sheetViews>
  <sheetFormatPr defaultRowHeight="15" x14ac:dyDescent="0.25"/>
  <cols>
    <col min="1" max="1" width="2.7109375" style="2" customWidth="1"/>
    <col min="2" max="2" width="44.140625" style="2" customWidth="1"/>
    <col min="3" max="4" width="23.42578125" style="2" customWidth="1"/>
    <col min="5" max="5" width="30.7109375" style="2" customWidth="1"/>
    <col min="6" max="16384" width="9.140625" style="2"/>
  </cols>
  <sheetData>
    <row r="1" spans="2:6" ht="9.75" customHeight="1" x14ac:dyDescent="0.25"/>
    <row r="2" spans="2:6" s="7" customFormat="1" ht="20.25" customHeight="1" x14ac:dyDescent="0.25">
      <c r="B2" s="10" t="str">
        <f>Introduction!B2</f>
        <v>Request for Proposal (RFP) for Employee Life and Accidental Death and Dismemberment Plan</v>
      </c>
    </row>
    <row r="3" spans="2:6" s="7" customFormat="1" ht="18.75" x14ac:dyDescent="0.25">
      <c r="B3" s="8" t="str">
        <f>Introduction!B3</f>
        <v>for Lee County Board of County Commissioners (Lee County)</v>
      </c>
    </row>
    <row r="4" spans="2:6" s="7" customFormat="1" ht="18.75" x14ac:dyDescent="0.25">
      <c r="B4" s="9" t="str">
        <f>Introduction!B4</f>
        <v>RFP220099CJV</v>
      </c>
    </row>
    <row r="5" spans="2:6" x14ac:dyDescent="0.25">
      <c r="B5" s="3" t="s">
        <v>42</v>
      </c>
    </row>
    <row r="6" spans="2:6" x14ac:dyDescent="0.25">
      <c r="B6" s="3" t="str">
        <f>Introduction!B6</f>
        <v>Effective 1/1/2023</v>
      </c>
    </row>
    <row r="7" spans="2:6" x14ac:dyDescent="0.25">
      <c r="D7" s="4"/>
      <c r="E7" s="4"/>
      <c r="F7" s="4"/>
    </row>
    <row r="8" spans="2:6" x14ac:dyDescent="0.25">
      <c r="B8" s="125" t="s">
        <v>37</v>
      </c>
      <c r="C8" s="125"/>
      <c r="D8" s="125"/>
    </row>
    <row r="9" spans="2:6" x14ac:dyDescent="0.25">
      <c r="B9" s="12" t="s">
        <v>0</v>
      </c>
      <c r="C9" s="132" t="s">
        <v>1</v>
      </c>
      <c r="D9" s="132"/>
    </row>
    <row r="10" spans="2:6" ht="15" customHeight="1" x14ac:dyDescent="0.25">
      <c r="B10" s="11" t="s">
        <v>2</v>
      </c>
      <c r="C10" s="127" t="s">
        <v>3</v>
      </c>
      <c r="D10" s="127"/>
    </row>
    <row r="11" spans="2:6" ht="15" customHeight="1" x14ac:dyDescent="0.25">
      <c r="B11" s="11" t="s">
        <v>4</v>
      </c>
      <c r="C11" s="127" t="s">
        <v>5</v>
      </c>
      <c r="D11" s="127"/>
    </row>
    <row r="12" spans="2:6" ht="15" customHeight="1" x14ac:dyDescent="0.25">
      <c r="B12" s="11" t="s">
        <v>6</v>
      </c>
      <c r="C12" s="127" t="s">
        <v>7</v>
      </c>
      <c r="D12" s="127"/>
    </row>
    <row r="13" spans="2:6" ht="15" customHeight="1" x14ac:dyDescent="0.25">
      <c r="B13" s="11" t="s">
        <v>8</v>
      </c>
      <c r="C13" s="133">
        <v>0</v>
      </c>
      <c r="D13" s="133"/>
    </row>
    <row r="14" spans="2:6" x14ac:dyDescent="0.25">
      <c r="B14" s="11" t="s">
        <v>9</v>
      </c>
      <c r="C14" s="127" t="s">
        <v>7</v>
      </c>
      <c r="D14" s="127"/>
    </row>
    <row r="15" spans="2:6" x14ac:dyDescent="0.25">
      <c r="B15" s="11" t="s">
        <v>10</v>
      </c>
      <c r="C15" s="127" t="s">
        <v>11</v>
      </c>
      <c r="D15" s="127"/>
    </row>
    <row r="18" spans="2:5" ht="32.25" customHeight="1" x14ac:dyDescent="0.25">
      <c r="B18" s="125" t="s">
        <v>151</v>
      </c>
      <c r="C18" s="125"/>
      <c r="D18" s="125"/>
    </row>
    <row r="19" spans="2:5" x14ac:dyDescent="0.25">
      <c r="B19" s="11" t="s">
        <v>116</v>
      </c>
      <c r="C19" s="134">
        <f>C21+C24</f>
        <v>3563</v>
      </c>
      <c r="D19" s="124"/>
    </row>
    <row r="20" spans="2:5" x14ac:dyDescent="0.25">
      <c r="B20" s="20" t="s">
        <v>145</v>
      </c>
      <c r="C20" s="126"/>
      <c r="D20" s="126"/>
    </row>
    <row r="21" spans="2:5" x14ac:dyDescent="0.25">
      <c r="B21" s="11" t="s">
        <v>143</v>
      </c>
      <c r="C21" s="129">
        <v>3315</v>
      </c>
      <c r="D21" s="129"/>
      <c r="E21" s="102"/>
    </row>
    <row r="22" spans="2:5" x14ac:dyDescent="0.25">
      <c r="B22" s="11" t="s">
        <v>144</v>
      </c>
      <c r="C22" s="130">
        <v>179382000</v>
      </c>
      <c r="D22" s="130"/>
    </row>
    <row r="23" spans="2:5" x14ac:dyDescent="0.25">
      <c r="B23" s="20" t="s">
        <v>146</v>
      </c>
      <c r="C23" s="131"/>
      <c r="D23" s="131"/>
    </row>
    <row r="24" spans="2:5" x14ac:dyDescent="0.25">
      <c r="B24" s="11" t="s">
        <v>143</v>
      </c>
      <c r="C24" s="129">
        <v>248</v>
      </c>
      <c r="D24" s="129"/>
    </row>
    <row r="25" spans="2:5" x14ac:dyDescent="0.25">
      <c r="B25" s="11" t="s">
        <v>144</v>
      </c>
      <c r="C25" s="130">
        <v>58793000</v>
      </c>
      <c r="D25" s="130"/>
    </row>
    <row r="26" spans="2:5" x14ac:dyDescent="0.25">
      <c r="B26" s="20" t="s">
        <v>147</v>
      </c>
      <c r="C26" s="131"/>
      <c r="D26" s="131"/>
    </row>
    <row r="27" spans="2:5" x14ac:dyDescent="0.25">
      <c r="B27" s="11" t="s">
        <v>143</v>
      </c>
      <c r="C27" s="129">
        <v>1112</v>
      </c>
      <c r="D27" s="129"/>
    </row>
    <row r="28" spans="2:5" x14ac:dyDescent="0.25">
      <c r="B28" s="11" t="s">
        <v>144</v>
      </c>
      <c r="C28" s="130">
        <v>142716075</v>
      </c>
      <c r="D28" s="130"/>
    </row>
    <row r="29" spans="2:5" x14ac:dyDescent="0.25">
      <c r="B29" s="20" t="s">
        <v>148</v>
      </c>
      <c r="C29" s="131"/>
      <c r="D29" s="131"/>
    </row>
    <row r="30" spans="2:5" x14ac:dyDescent="0.25">
      <c r="B30" s="11" t="s">
        <v>143</v>
      </c>
      <c r="C30" s="129">
        <v>805</v>
      </c>
      <c r="D30" s="129"/>
    </row>
    <row r="31" spans="2:5" x14ac:dyDescent="0.25">
      <c r="B31" s="11" t="s">
        <v>144</v>
      </c>
      <c r="C31" s="130">
        <v>4025000</v>
      </c>
      <c r="D31" s="130"/>
    </row>
    <row r="32" spans="2:5" x14ac:dyDescent="0.25">
      <c r="B32" s="20" t="s">
        <v>149</v>
      </c>
      <c r="C32" s="131"/>
      <c r="D32" s="131"/>
    </row>
    <row r="33" spans="2:4" x14ac:dyDescent="0.25">
      <c r="B33" s="11" t="s">
        <v>143</v>
      </c>
      <c r="C33" s="129">
        <v>409</v>
      </c>
      <c r="D33" s="129"/>
    </row>
    <row r="34" spans="2:4" x14ac:dyDescent="0.25">
      <c r="B34" s="11" t="s">
        <v>144</v>
      </c>
      <c r="C34" s="130">
        <v>20531730</v>
      </c>
      <c r="D34" s="130"/>
    </row>
    <row r="35" spans="2:4" x14ac:dyDescent="0.25">
      <c r="B35" s="20" t="s">
        <v>150</v>
      </c>
      <c r="C35" s="131"/>
      <c r="D35" s="131"/>
    </row>
    <row r="36" spans="2:4" x14ac:dyDescent="0.25">
      <c r="B36" s="11" t="s">
        <v>143</v>
      </c>
      <c r="C36" s="129">
        <v>268</v>
      </c>
      <c r="D36" s="129"/>
    </row>
    <row r="37" spans="2:4" x14ac:dyDescent="0.25">
      <c r="B37" s="11" t="s">
        <v>144</v>
      </c>
      <c r="C37" s="130">
        <v>5270000</v>
      </c>
      <c r="D37" s="130"/>
    </row>
    <row r="39" spans="2:4" x14ac:dyDescent="0.25">
      <c r="B39" s="128" t="s">
        <v>135</v>
      </c>
      <c r="C39" s="128"/>
      <c r="D39" s="128"/>
    </row>
    <row r="40" spans="2:4" x14ac:dyDescent="0.25">
      <c r="B40" s="11" t="s">
        <v>136</v>
      </c>
      <c r="C40" s="127" t="s">
        <v>137</v>
      </c>
      <c r="D40" s="127"/>
    </row>
    <row r="41" spans="2:4" x14ac:dyDescent="0.25">
      <c r="B41" s="11" t="s">
        <v>138</v>
      </c>
      <c r="C41" s="127" t="s">
        <v>139</v>
      </c>
      <c r="D41" s="127"/>
    </row>
    <row r="43" spans="2:4" x14ac:dyDescent="0.25">
      <c r="B43" s="128" t="s">
        <v>189</v>
      </c>
      <c r="C43" s="128"/>
      <c r="D43" s="128"/>
    </row>
    <row r="44" spans="2:4" x14ac:dyDescent="0.25">
      <c r="B44" s="20" t="s">
        <v>190</v>
      </c>
      <c r="C44" s="131"/>
      <c r="D44" s="131"/>
    </row>
    <row r="45" spans="2:4" ht="48" customHeight="1" x14ac:dyDescent="0.25">
      <c r="B45" s="11" t="s">
        <v>199</v>
      </c>
      <c r="C45" s="135" t="s">
        <v>200</v>
      </c>
      <c r="D45" s="135"/>
    </row>
    <row r="46" spans="2:4" ht="46.5" customHeight="1" x14ac:dyDescent="0.25">
      <c r="B46" s="11" t="s">
        <v>201</v>
      </c>
      <c r="C46" s="135" t="s">
        <v>202</v>
      </c>
      <c r="D46" s="135"/>
    </row>
    <row r="47" spans="2:4" ht="77.25" customHeight="1" x14ac:dyDescent="0.25">
      <c r="B47" s="11" t="s">
        <v>204</v>
      </c>
      <c r="C47" s="135" t="s">
        <v>448</v>
      </c>
      <c r="D47" s="135"/>
    </row>
    <row r="48" spans="2:4" x14ac:dyDescent="0.25">
      <c r="B48" s="11" t="s">
        <v>207</v>
      </c>
      <c r="C48" s="135" t="s">
        <v>206</v>
      </c>
      <c r="D48" s="135"/>
    </row>
    <row r="49" spans="2:4" ht="46.5" customHeight="1" x14ac:dyDescent="0.25">
      <c r="B49" s="11" t="s">
        <v>203</v>
      </c>
      <c r="C49" s="135" t="s">
        <v>434</v>
      </c>
      <c r="D49" s="135"/>
    </row>
    <row r="50" spans="2:4" x14ac:dyDescent="0.25">
      <c r="B50" s="20" t="s">
        <v>191</v>
      </c>
      <c r="C50" s="131"/>
      <c r="D50" s="131"/>
    </row>
    <row r="51" spans="2:4" ht="15.75" customHeight="1" x14ac:dyDescent="0.25">
      <c r="B51" s="11" t="s">
        <v>208</v>
      </c>
      <c r="C51" s="135" t="s">
        <v>449</v>
      </c>
      <c r="D51" s="135"/>
    </row>
    <row r="52" spans="2:4" x14ac:dyDescent="0.25">
      <c r="B52" s="11" t="s">
        <v>210</v>
      </c>
      <c r="C52" s="135" t="s">
        <v>211</v>
      </c>
      <c r="D52" s="135"/>
    </row>
    <row r="53" spans="2:4" x14ac:dyDescent="0.25">
      <c r="B53" s="20" t="s">
        <v>192</v>
      </c>
      <c r="C53" s="131"/>
      <c r="D53" s="131"/>
    </row>
    <row r="54" spans="2:4" x14ac:dyDescent="0.25">
      <c r="B54" s="43" t="s">
        <v>231</v>
      </c>
      <c r="C54" s="136"/>
      <c r="D54" s="136"/>
    </row>
    <row r="55" spans="2:4" x14ac:dyDescent="0.25">
      <c r="B55" s="52" t="s">
        <v>226</v>
      </c>
      <c r="C55" s="141">
        <v>350000</v>
      </c>
      <c r="D55" s="136"/>
    </row>
    <row r="56" spans="2:4" x14ac:dyDescent="0.25">
      <c r="B56" s="52" t="s">
        <v>230</v>
      </c>
      <c r="C56" s="141">
        <v>350000</v>
      </c>
      <c r="D56" s="136"/>
    </row>
    <row r="57" spans="2:4" x14ac:dyDescent="0.25">
      <c r="B57" s="52" t="s">
        <v>212</v>
      </c>
      <c r="C57" s="141" t="s">
        <v>233</v>
      </c>
      <c r="D57" s="136"/>
    </row>
    <row r="58" spans="2:4" x14ac:dyDescent="0.25">
      <c r="B58" s="43" t="s">
        <v>238</v>
      </c>
      <c r="C58" s="141"/>
      <c r="D58" s="136"/>
    </row>
    <row r="59" spans="2:4" x14ac:dyDescent="0.25">
      <c r="B59" s="52" t="s">
        <v>236</v>
      </c>
      <c r="C59" s="141">
        <v>500000</v>
      </c>
      <c r="D59" s="136"/>
    </row>
    <row r="60" spans="2:4" x14ac:dyDescent="0.25">
      <c r="B60" s="52" t="s">
        <v>239</v>
      </c>
      <c r="C60" s="141" t="s">
        <v>240</v>
      </c>
      <c r="D60" s="136"/>
    </row>
    <row r="61" spans="2:4" x14ac:dyDescent="0.25">
      <c r="B61" s="43" t="s">
        <v>195</v>
      </c>
      <c r="C61" s="136"/>
      <c r="D61" s="136"/>
    </row>
    <row r="62" spans="2:4" x14ac:dyDescent="0.25">
      <c r="B62" s="52" t="s">
        <v>212</v>
      </c>
      <c r="C62" s="141">
        <v>250000</v>
      </c>
      <c r="D62" s="136"/>
    </row>
    <row r="63" spans="2:4" x14ac:dyDescent="0.25">
      <c r="B63" s="52" t="s">
        <v>218</v>
      </c>
      <c r="C63" s="141">
        <v>250000</v>
      </c>
      <c r="D63" s="136"/>
    </row>
    <row r="64" spans="2:4" x14ac:dyDescent="0.25">
      <c r="B64" s="52" t="s">
        <v>213</v>
      </c>
      <c r="C64" s="141">
        <v>50000</v>
      </c>
      <c r="D64" s="136"/>
    </row>
    <row r="65" spans="2:4" x14ac:dyDescent="0.25">
      <c r="B65" s="52" t="s">
        <v>215</v>
      </c>
      <c r="C65" s="141" t="s">
        <v>214</v>
      </c>
      <c r="D65" s="136"/>
    </row>
    <row r="66" spans="2:4" ht="46.5" customHeight="1" x14ac:dyDescent="0.25">
      <c r="B66" s="52" t="s">
        <v>216</v>
      </c>
      <c r="C66" s="139" t="s">
        <v>217</v>
      </c>
      <c r="D66" s="139"/>
    </row>
    <row r="67" spans="2:4" x14ac:dyDescent="0.25">
      <c r="B67" s="11" t="s">
        <v>196</v>
      </c>
      <c r="C67" s="139" t="s">
        <v>227</v>
      </c>
      <c r="D67" s="139"/>
    </row>
    <row r="68" spans="2:4" x14ac:dyDescent="0.25">
      <c r="B68" s="20" t="s">
        <v>219</v>
      </c>
      <c r="C68" s="131"/>
      <c r="D68" s="131"/>
    </row>
    <row r="69" spans="2:4" x14ac:dyDescent="0.25">
      <c r="B69" s="11" t="s">
        <v>220</v>
      </c>
      <c r="C69" s="137" t="s">
        <v>435</v>
      </c>
      <c r="D69" s="138"/>
    </row>
    <row r="70" spans="2:4" x14ac:dyDescent="0.25">
      <c r="B70" s="11" t="s">
        <v>221</v>
      </c>
      <c r="C70" s="137" t="s">
        <v>436</v>
      </c>
      <c r="D70" s="138"/>
    </row>
    <row r="71" spans="2:4" x14ac:dyDescent="0.25">
      <c r="B71" s="11" t="s">
        <v>222</v>
      </c>
      <c r="C71" s="137" t="s">
        <v>436</v>
      </c>
      <c r="D71" s="138"/>
    </row>
    <row r="72" spans="2:4" x14ac:dyDescent="0.25">
      <c r="B72" s="11" t="s">
        <v>194</v>
      </c>
      <c r="C72" s="137" t="s">
        <v>435</v>
      </c>
      <c r="D72" s="138"/>
    </row>
    <row r="73" spans="2:4" x14ac:dyDescent="0.25">
      <c r="B73" s="11" t="s">
        <v>223</v>
      </c>
      <c r="C73" s="137" t="s">
        <v>436</v>
      </c>
      <c r="D73" s="138"/>
    </row>
    <row r="74" spans="2:4" x14ac:dyDescent="0.25">
      <c r="B74" s="11" t="s">
        <v>224</v>
      </c>
      <c r="C74" s="137" t="s">
        <v>436</v>
      </c>
      <c r="D74" s="138"/>
    </row>
    <row r="76" spans="2:4" x14ac:dyDescent="0.25">
      <c r="B76" s="128" t="s">
        <v>248</v>
      </c>
      <c r="C76" s="128"/>
      <c r="D76" s="128"/>
    </row>
    <row r="77" spans="2:4" x14ac:dyDescent="0.25">
      <c r="B77" s="20" t="s">
        <v>225</v>
      </c>
      <c r="C77" s="131"/>
      <c r="D77" s="131"/>
    </row>
    <row r="78" spans="2:4" x14ac:dyDescent="0.25">
      <c r="B78" s="52" t="s">
        <v>226</v>
      </c>
      <c r="C78" s="144" t="s">
        <v>228</v>
      </c>
      <c r="D78" s="145"/>
    </row>
    <row r="79" spans="2:4" ht="15" customHeight="1" x14ac:dyDescent="0.25">
      <c r="B79" s="52" t="s">
        <v>230</v>
      </c>
      <c r="C79" s="142" t="s">
        <v>229</v>
      </c>
      <c r="D79" s="143"/>
    </row>
    <row r="80" spans="2:4" ht="30.75" customHeight="1" x14ac:dyDescent="0.25">
      <c r="B80" s="52" t="s">
        <v>212</v>
      </c>
      <c r="C80" s="135" t="s">
        <v>232</v>
      </c>
      <c r="D80" s="135"/>
    </row>
    <row r="81" spans="2:4" ht="27.75" customHeight="1" x14ac:dyDescent="0.25">
      <c r="B81" s="52" t="s">
        <v>210</v>
      </c>
      <c r="C81" s="142" t="s">
        <v>234</v>
      </c>
      <c r="D81" s="143"/>
    </row>
    <row r="82" spans="2:4" x14ac:dyDescent="0.25">
      <c r="B82" s="20" t="s">
        <v>235</v>
      </c>
      <c r="C82" s="131"/>
      <c r="D82" s="131"/>
    </row>
    <row r="83" spans="2:4" x14ac:dyDescent="0.25">
      <c r="B83" s="52" t="s">
        <v>236</v>
      </c>
      <c r="C83" s="142" t="s">
        <v>237</v>
      </c>
      <c r="D83" s="143"/>
    </row>
    <row r="84" spans="2:4" x14ac:dyDescent="0.25">
      <c r="B84" s="52" t="s">
        <v>239</v>
      </c>
      <c r="C84" s="142" t="s">
        <v>240</v>
      </c>
      <c r="D84" s="143"/>
    </row>
    <row r="85" spans="2:4" x14ac:dyDescent="0.25">
      <c r="B85" s="20" t="s">
        <v>149</v>
      </c>
      <c r="C85" s="131"/>
      <c r="D85" s="131"/>
    </row>
    <row r="86" spans="2:4" ht="75" customHeight="1" x14ac:dyDescent="0.25">
      <c r="B86" s="52" t="s">
        <v>236</v>
      </c>
      <c r="C86" s="142" t="s">
        <v>241</v>
      </c>
      <c r="D86" s="143"/>
    </row>
    <row r="87" spans="2:4" ht="62.25" customHeight="1" x14ac:dyDescent="0.25">
      <c r="B87" s="52" t="s">
        <v>212</v>
      </c>
      <c r="C87" s="142" t="s">
        <v>244</v>
      </c>
      <c r="D87" s="143"/>
    </row>
    <row r="88" spans="2:4" x14ac:dyDescent="0.25">
      <c r="B88" s="52" t="s">
        <v>210</v>
      </c>
      <c r="C88" s="142" t="s">
        <v>240</v>
      </c>
      <c r="D88" s="143"/>
    </row>
    <row r="89" spans="2:4" x14ac:dyDescent="0.25">
      <c r="B89" s="20" t="s">
        <v>150</v>
      </c>
      <c r="C89" s="131"/>
      <c r="D89" s="131"/>
    </row>
    <row r="90" spans="2:4" ht="75.75" customHeight="1" x14ac:dyDescent="0.25">
      <c r="B90" s="52" t="s">
        <v>236</v>
      </c>
      <c r="C90" s="142" t="s">
        <v>242</v>
      </c>
      <c r="D90" s="143"/>
    </row>
    <row r="91" spans="2:4" ht="63" customHeight="1" x14ac:dyDescent="0.25">
      <c r="B91" s="52" t="s">
        <v>212</v>
      </c>
      <c r="C91" s="142" t="s">
        <v>243</v>
      </c>
      <c r="D91" s="143"/>
    </row>
    <row r="92" spans="2:4" x14ac:dyDescent="0.25">
      <c r="B92" s="52" t="s">
        <v>210</v>
      </c>
      <c r="C92" s="142" t="s">
        <v>240</v>
      </c>
      <c r="D92" s="143"/>
    </row>
    <row r="94" spans="2:4" x14ac:dyDescent="0.25">
      <c r="B94" s="128" t="s">
        <v>246</v>
      </c>
      <c r="C94" s="128"/>
      <c r="D94" s="128"/>
    </row>
    <row r="95" spans="2:4" x14ac:dyDescent="0.25">
      <c r="B95" s="20" t="s">
        <v>247</v>
      </c>
      <c r="C95" s="131"/>
      <c r="D95" s="131"/>
    </row>
    <row r="96" spans="2:4" ht="108" customHeight="1" x14ac:dyDescent="0.25">
      <c r="B96" s="52" t="s">
        <v>236</v>
      </c>
      <c r="C96" s="140" t="s">
        <v>249</v>
      </c>
      <c r="D96" s="127"/>
    </row>
    <row r="97" spans="2:4" x14ac:dyDescent="0.25">
      <c r="B97" s="52" t="s">
        <v>239</v>
      </c>
      <c r="C97" s="127" t="s">
        <v>240</v>
      </c>
      <c r="D97" s="127"/>
    </row>
    <row r="98" spans="2:4" x14ac:dyDescent="0.25">
      <c r="B98" s="20" t="s">
        <v>250</v>
      </c>
      <c r="C98" s="131"/>
      <c r="D98" s="131"/>
    </row>
    <row r="99" spans="2:4" ht="46.5" customHeight="1" x14ac:dyDescent="0.25">
      <c r="B99" s="11" t="s">
        <v>251</v>
      </c>
      <c r="C99" s="140" t="s">
        <v>259</v>
      </c>
      <c r="D99" s="127"/>
    </row>
    <row r="100" spans="2:4" ht="46.5" customHeight="1" x14ac:dyDescent="0.25">
      <c r="B100" s="11" t="s">
        <v>252</v>
      </c>
      <c r="C100" s="140" t="s">
        <v>260</v>
      </c>
      <c r="D100" s="127"/>
    </row>
    <row r="101" spans="2:4" ht="106.5" customHeight="1" x14ac:dyDescent="0.25">
      <c r="B101" s="11" t="s">
        <v>253</v>
      </c>
      <c r="C101" s="140" t="s">
        <v>261</v>
      </c>
      <c r="D101" s="127"/>
    </row>
    <row r="102" spans="2:4" ht="89.25" customHeight="1" x14ac:dyDescent="0.25">
      <c r="B102" s="11" t="s">
        <v>254</v>
      </c>
      <c r="C102" s="140" t="s">
        <v>262</v>
      </c>
      <c r="D102" s="127"/>
    </row>
    <row r="103" spans="2:4" ht="107.25" customHeight="1" x14ac:dyDescent="0.25">
      <c r="B103" s="11" t="s">
        <v>255</v>
      </c>
      <c r="C103" s="140" t="s">
        <v>263</v>
      </c>
      <c r="D103" s="127"/>
    </row>
    <row r="104" spans="2:4" ht="42.75" customHeight="1" x14ac:dyDescent="0.25">
      <c r="B104" s="11" t="s">
        <v>256</v>
      </c>
      <c r="C104" s="140" t="s">
        <v>264</v>
      </c>
      <c r="D104" s="127"/>
    </row>
    <row r="105" spans="2:4" ht="48.75" customHeight="1" x14ac:dyDescent="0.25">
      <c r="B105" s="11" t="s">
        <v>257</v>
      </c>
      <c r="C105" s="140" t="s">
        <v>265</v>
      </c>
      <c r="D105" s="127"/>
    </row>
    <row r="106" spans="2:4" x14ac:dyDescent="0.25">
      <c r="B106" s="20" t="s">
        <v>258</v>
      </c>
      <c r="C106" s="146" t="s">
        <v>266</v>
      </c>
      <c r="D106" s="146"/>
    </row>
    <row r="107" spans="2:4" x14ac:dyDescent="0.25">
      <c r="B107" s="147" t="s">
        <v>267</v>
      </c>
      <c r="C107" s="147"/>
      <c r="D107" s="57">
        <v>1</v>
      </c>
    </row>
    <row r="108" spans="2:4" x14ac:dyDescent="0.25">
      <c r="B108" s="147" t="s">
        <v>268</v>
      </c>
      <c r="C108" s="147"/>
      <c r="D108" s="57">
        <v>0.5</v>
      </c>
    </row>
    <row r="109" spans="2:4" x14ac:dyDescent="0.25">
      <c r="B109" s="147" t="s">
        <v>269</v>
      </c>
      <c r="C109" s="147"/>
      <c r="D109" s="57">
        <v>0.5</v>
      </c>
    </row>
    <row r="110" spans="2:4" x14ac:dyDescent="0.25">
      <c r="B110" s="147" t="s">
        <v>270</v>
      </c>
      <c r="C110" s="147"/>
      <c r="D110" s="57">
        <v>1</v>
      </c>
    </row>
    <row r="111" spans="2:4" x14ac:dyDescent="0.25">
      <c r="B111" s="147" t="s">
        <v>271</v>
      </c>
      <c r="C111" s="147"/>
      <c r="D111" s="57" t="s">
        <v>274</v>
      </c>
    </row>
    <row r="112" spans="2:4" x14ac:dyDescent="0.25">
      <c r="B112" s="147" t="s">
        <v>272</v>
      </c>
      <c r="C112" s="147"/>
      <c r="D112" s="57" t="s">
        <v>273</v>
      </c>
    </row>
    <row r="113" spans="2:4" x14ac:dyDescent="0.25">
      <c r="B113" s="147" t="s">
        <v>275</v>
      </c>
      <c r="C113" s="147"/>
      <c r="D113" s="57" t="s">
        <v>276</v>
      </c>
    </row>
    <row r="114" spans="2:4" x14ac:dyDescent="0.25">
      <c r="B114" s="147" t="s">
        <v>277</v>
      </c>
      <c r="C114" s="147"/>
      <c r="D114" s="57" t="s">
        <v>276</v>
      </c>
    </row>
    <row r="115" spans="2:4" x14ac:dyDescent="0.25">
      <c r="B115" s="147" t="s">
        <v>278</v>
      </c>
      <c r="C115" s="147"/>
      <c r="D115" s="57" t="s">
        <v>280</v>
      </c>
    </row>
    <row r="116" spans="2:4" x14ac:dyDescent="0.25">
      <c r="B116" s="147" t="s">
        <v>279</v>
      </c>
      <c r="C116" s="147"/>
      <c r="D116" s="57" t="s">
        <v>282</v>
      </c>
    </row>
    <row r="117" spans="2:4" ht="149.25" customHeight="1" x14ac:dyDescent="0.25">
      <c r="B117" s="148" t="s">
        <v>281</v>
      </c>
      <c r="C117" s="149"/>
      <c r="D117" s="150"/>
    </row>
    <row r="119" spans="2:4" x14ac:dyDescent="0.25">
      <c r="B119" s="128" t="s">
        <v>245</v>
      </c>
      <c r="C119" s="128"/>
      <c r="D119" s="128"/>
    </row>
    <row r="120" spans="2:4" x14ac:dyDescent="0.25">
      <c r="B120" s="20" t="s">
        <v>291</v>
      </c>
      <c r="C120" s="131"/>
      <c r="D120" s="131"/>
    </row>
    <row r="121" spans="2:4" ht="45.75" customHeight="1" x14ac:dyDescent="0.25">
      <c r="B121" s="11" t="s">
        <v>283</v>
      </c>
      <c r="C121" s="139" t="s">
        <v>284</v>
      </c>
      <c r="D121" s="139"/>
    </row>
    <row r="122" spans="2:4" ht="45.75" customHeight="1" x14ac:dyDescent="0.25">
      <c r="B122" s="55" t="s">
        <v>289</v>
      </c>
      <c r="C122" s="152" t="s">
        <v>288</v>
      </c>
      <c r="D122" s="152"/>
    </row>
    <row r="123" spans="2:4" x14ac:dyDescent="0.25">
      <c r="B123" s="52" t="s">
        <v>285</v>
      </c>
      <c r="C123" s="151">
        <v>0.67</v>
      </c>
      <c r="D123" s="139"/>
    </row>
    <row r="124" spans="2:4" x14ac:dyDescent="0.25">
      <c r="B124" s="52" t="s">
        <v>286</v>
      </c>
      <c r="C124" s="151">
        <v>0.5</v>
      </c>
      <c r="D124" s="139"/>
    </row>
    <row r="125" spans="2:4" x14ac:dyDescent="0.25">
      <c r="B125" s="52" t="s">
        <v>287</v>
      </c>
      <c r="C125" s="151">
        <v>0.35</v>
      </c>
      <c r="D125" s="139"/>
    </row>
    <row r="126" spans="2:4" ht="42" customHeight="1" x14ac:dyDescent="0.25">
      <c r="B126" s="55" t="s">
        <v>290</v>
      </c>
      <c r="C126" s="152" t="s">
        <v>288</v>
      </c>
      <c r="D126" s="152"/>
    </row>
    <row r="127" spans="2:4" x14ac:dyDescent="0.25">
      <c r="B127" s="52" t="s">
        <v>285</v>
      </c>
      <c r="C127" s="151">
        <v>0.67</v>
      </c>
      <c r="D127" s="139"/>
    </row>
    <row r="128" spans="2:4" x14ac:dyDescent="0.25">
      <c r="B128" s="52" t="s">
        <v>286</v>
      </c>
      <c r="C128" s="151">
        <v>0.5</v>
      </c>
      <c r="D128" s="139"/>
    </row>
    <row r="129" spans="2:4" x14ac:dyDescent="0.25">
      <c r="B129" s="52" t="s">
        <v>287</v>
      </c>
      <c r="C129" s="151">
        <v>0.35</v>
      </c>
      <c r="D129" s="139"/>
    </row>
    <row r="130" spans="2:4" x14ac:dyDescent="0.25">
      <c r="B130" s="20" t="s">
        <v>292</v>
      </c>
      <c r="C130" s="131"/>
      <c r="D130" s="131"/>
    </row>
    <row r="131" spans="2:4" ht="30" customHeight="1" x14ac:dyDescent="0.25">
      <c r="B131" s="11" t="s">
        <v>131</v>
      </c>
      <c r="C131" s="139" t="s">
        <v>293</v>
      </c>
      <c r="D131" s="139"/>
    </row>
    <row r="132" spans="2:4" x14ac:dyDescent="0.25">
      <c r="B132" s="20" t="s">
        <v>193</v>
      </c>
      <c r="C132" s="131"/>
      <c r="D132" s="131"/>
    </row>
    <row r="133" spans="2:4" ht="30" customHeight="1" x14ac:dyDescent="0.25">
      <c r="B133" s="11" t="s">
        <v>294</v>
      </c>
      <c r="C133" s="140" t="s">
        <v>295</v>
      </c>
      <c r="D133" s="127"/>
    </row>
    <row r="134" spans="2:4" ht="30" customHeight="1" x14ac:dyDescent="0.25">
      <c r="B134" s="11" t="s">
        <v>197</v>
      </c>
      <c r="C134" s="140" t="s">
        <v>296</v>
      </c>
      <c r="D134" s="127"/>
    </row>
    <row r="135" spans="2:4" x14ac:dyDescent="0.25">
      <c r="B135" s="11" t="s">
        <v>198</v>
      </c>
      <c r="C135" s="127"/>
      <c r="D135" s="127"/>
    </row>
    <row r="136" spans="2:4" x14ac:dyDescent="0.25">
      <c r="B136" s="11" t="s">
        <v>297</v>
      </c>
      <c r="C136" s="127"/>
      <c r="D136" s="127"/>
    </row>
    <row r="137" spans="2:4" x14ac:dyDescent="0.25">
      <c r="B137" s="52" t="s">
        <v>298</v>
      </c>
      <c r="C137" s="127" t="s">
        <v>299</v>
      </c>
      <c r="D137" s="127"/>
    </row>
    <row r="138" spans="2:4" x14ac:dyDescent="0.25">
      <c r="B138" s="52" t="s">
        <v>300</v>
      </c>
      <c r="C138" s="153">
        <v>10000</v>
      </c>
      <c r="D138" s="127"/>
    </row>
    <row r="139" spans="2:4" ht="72.75" customHeight="1" x14ac:dyDescent="0.25">
      <c r="B139" s="11" t="s">
        <v>301</v>
      </c>
      <c r="C139" s="140" t="s">
        <v>302</v>
      </c>
      <c r="D139" s="127"/>
    </row>
    <row r="140" spans="2:4" x14ac:dyDescent="0.25">
      <c r="B140" s="11" t="s">
        <v>437</v>
      </c>
      <c r="C140" s="127" t="s">
        <v>303</v>
      </c>
      <c r="D140" s="127"/>
    </row>
    <row r="141" spans="2:4" x14ac:dyDescent="0.25">
      <c r="B141" s="11" t="s">
        <v>304</v>
      </c>
      <c r="C141" s="127" t="s">
        <v>305</v>
      </c>
      <c r="D141" s="127"/>
    </row>
    <row r="142" spans="2:4" x14ac:dyDescent="0.25">
      <c r="B142" s="20" t="s">
        <v>306</v>
      </c>
      <c r="C142" s="146"/>
      <c r="D142" s="146"/>
    </row>
    <row r="143" spans="2:4" ht="30.75" customHeight="1" x14ac:dyDescent="0.25">
      <c r="B143" s="11" t="s">
        <v>308</v>
      </c>
      <c r="C143" s="140" t="s">
        <v>307</v>
      </c>
      <c r="D143" s="127"/>
    </row>
    <row r="144" spans="2:4" x14ac:dyDescent="0.25">
      <c r="B144" s="11" t="s">
        <v>309</v>
      </c>
      <c r="C144" s="140" t="s">
        <v>305</v>
      </c>
      <c r="D144" s="127"/>
    </row>
    <row r="145" spans="2:4" x14ac:dyDescent="0.25">
      <c r="B145" s="52" t="s">
        <v>310</v>
      </c>
      <c r="C145" s="154">
        <v>10000</v>
      </c>
      <c r="D145" s="127"/>
    </row>
    <row r="146" spans="2:4" x14ac:dyDescent="0.25">
      <c r="B146" s="52" t="s">
        <v>311</v>
      </c>
      <c r="C146" s="154">
        <v>500000</v>
      </c>
      <c r="D146" s="127"/>
    </row>
    <row r="147" spans="2:4" x14ac:dyDescent="0.25">
      <c r="B147" s="11" t="s">
        <v>312</v>
      </c>
      <c r="C147" s="140" t="s">
        <v>305</v>
      </c>
      <c r="D147" s="127"/>
    </row>
    <row r="148" spans="2:4" x14ac:dyDescent="0.25">
      <c r="B148" s="52" t="s">
        <v>310</v>
      </c>
      <c r="C148" s="154">
        <v>10000</v>
      </c>
      <c r="D148" s="127"/>
    </row>
    <row r="149" spans="2:4" x14ac:dyDescent="0.25">
      <c r="B149" s="52" t="s">
        <v>311</v>
      </c>
      <c r="C149" s="154">
        <v>300000</v>
      </c>
      <c r="D149" s="127"/>
    </row>
    <row r="150" spans="2:4" x14ac:dyDescent="0.25">
      <c r="B150" s="11" t="s">
        <v>149</v>
      </c>
      <c r="C150" s="140" t="s">
        <v>305</v>
      </c>
      <c r="D150" s="127"/>
    </row>
    <row r="151" spans="2:4" x14ac:dyDescent="0.25">
      <c r="B151" s="52" t="s">
        <v>310</v>
      </c>
      <c r="C151" s="154">
        <v>10000</v>
      </c>
      <c r="D151" s="127"/>
    </row>
    <row r="152" spans="2:4" x14ac:dyDescent="0.25">
      <c r="B152" s="52" t="s">
        <v>311</v>
      </c>
      <c r="C152" s="154">
        <v>250000</v>
      </c>
      <c r="D152" s="127"/>
    </row>
    <row r="153" spans="2:4" x14ac:dyDescent="0.25">
      <c r="B153" s="11" t="s">
        <v>150</v>
      </c>
      <c r="C153" s="140" t="s">
        <v>305</v>
      </c>
      <c r="D153" s="127"/>
    </row>
    <row r="154" spans="2:4" x14ac:dyDescent="0.25">
      <c r="B154" s="52" t="s">
        <v>310</v>
      </c>
      <c r="C154" s="154">
        <v>1000</v>
      </c>
      <c r="D154" s="127"/>
    </row>
    <row r="155" spans="2:4" x14ac:dyDescent="0.25">
      <c r="B155" s="52" t="s">
        <v>311</v>
      </c>
      <c r="C155" s="154">
        <v>5000</v>
      </c>
      <c r="D155" s="127"/>
    </row>
    <row r="157" spans="2:4" ht="33" customHeight="1" x14ac:dyDescent="0.25">
      <c r="B157" s="125" t="s">
        <v>126</v>
      </c>
      <c r="C157" s="125"/>
      <c r="D157" s="125"/>
    </row>
    <row r="158" spans="2:4" x14ac:dyDescent="0.25">
      <c r="B158" s="11" t="s">
        <v>132</v>
      </c>
      <c r="C158" s="124" t="s">
        <v>174</v>
      </c>
      <c r="D158" s="124"/>
    </row>
    <row r="159" spans="2:4" x14ac:dyDescent="0.25">
      <c r="B159" s="20" t="s">
        <v>424</v>
      </c>
      <c r="C159" s="126"/>
      <c r="D159" s="126"/>
    </row>
    <row r="160" spans="2:4" x14ac:dyDescent="0.25">
      <c r="B160" s="11" t="s">
        <v>425</v>
      </c>
      <c r="C160" s="124" t="s">
        <v>428</v>
      </c>
      <c r="D160" s="124"/>
    </row>
    <row r="161" spans="1:4" x14ac:dyDescent="0.25">
      <c r="B161" s="11" t="s">
        <v>426</v>
      </c>
      <c r="C161" s="124" t="s">
        <v>429</v>
      </c>
      <c r="D161" s="124"/>
    </row>
    <row r="162" spans="1:4" x14ac:dyDescent="0.25">
      <c r="B162" s="11" t="s">
        <v>427</v>
      </c>
      <c r="C162" s="124" t="s">
        <v>430</v>
      </c>
      <c r="D162" s="124"/>
    </row>
    <row r="163" spans="1:4" x14ac:dyDescent="0.25">
      <c r="A163" s="27"/>
      <c r="B163" s="20" t="s">
        <v>431</v>
      </c>
      <c r="C163" s="126"/>
      <c r="D163" s="126"/>
    </row>
    <row r="164" spans="1:4" x14ac:dyDescent="0.25">
      <c r="B164" s="11" t="s">
        <v>468</v>
      </c>
      <c r="C164" s="124" t="s">
        <v>469</v>
      </c>
      <c r="D164" s="124"/>
    </row>
    <row r="165" spans="1:4" x14ac:dyDescent="0.25">
      <c r="B165" s="85" t="s">
        <v>466</v>
      </c>
      <c r="C165" s="126"/>
      <c r="D165" s="126"/>
    </row>
    <row r="166" spans="1:4" x14ac:dyDescent="0.25">
      <c r="B166" s="11" t="s">
        <v>464</v>
      </c>
      <c r="C166" s="124" t="s">
        <v>462</v>
      </c>
      <c r="D166" s="124"/>
    </row>
    <row r="167" spans="1:4" x14ac:dyDescent="0.25">
      <c r="B167" s="11" t="s">
        <v>465</v>
      </c>
      <c r="C167" s="124" t="s">
        <v>463</v>
      </c>
      <c r="D167" s="124"/>
    </row>
    <row r="168" spans="1:4" x14ac:dyDescent="0.25">
      <c r="B168" s="11" t="s">
        <v>461</v>
      </c>
      <c r="C168" s="124" t="s">
        <v>460</v>
      </c>
      <c r="D168" s="124"/>
    </row>
    <row r="169" spans="1:4" ht="30" x14ac:dyDescent="0.25">
      <c r="B169" s="55" t="s">
        <v>467</v>
      </c>
      <c r="C169" s="124" t="s">
        <v>470</v>
      </c>
      <c r="D169" s="124"/>
    </row>
    <row r="171" spans="1:4" ht="18.75" customHeight="1" x14ac:dyDescent="0.25">
      <c r="B171" s="40" t="s">
        <v>152</v>
      </c>
      <c r="C171" s="48">
        <v>2022</v>
      </c>
      <c r="D171" s="49" t="s">
        <v>156</v>
      </c>
    </row>
    <row r="172" spans="1:4" x14ac:dyDescent="0.25">
      <c r="B172" s="20" t="s">
        <v>157</v>
      </c>
      <c r="C172" s="41"/>
      <c r="D172" s="41"/>
    </row>
    <row r="173" spans="1:4" x14ac:dyDescent="0.25">
      <c r="B173" s="11" t="s">
        <v>154</v>
      </c>
      <c r="C173" s="44">
        <v>0.17399999999999999</v>
      </c>
      <c r="D173" s="44">
        <v>0.14899999999999999</v>
      </c>
    </row>
    <row r="174" spans="1:4" x14ac:dyDescent="0.25">
      <c r="B174" s="11" t="s">
        <v>155</v>
      </c>
      <c r="C174" s="44">
        <v>1.28</v>
      </c>
      <c r="D174" s="44">
        <v>1.08</v>
      </c>
    </row>
    <row r="175" spans="1:4" ht="25.5" x14ac:dyDescent="0.25">
      <c r="B175" s="20" t="s">
        <v>153</v>
      </c>
      <c r="C175" s="42"/>
      <c r="D175" s="42"/>
    </row>
    <row r="176" spans="1:4" x14ac:dyDescent="0.25">
      <c r="B176" s="11" t="s">
        <v>171</v>
      </c>
      <c r="C176" s="44">
        <v>1.7000000000000001E-2</v>
      </c>
      <c r="D176" s="44">
        <v>1.7000000000000001E-2</v>
      </c>
    </row>
    <row r="177" spans="2:4" x14ac:dyDescent="0.25">
      <c r="B177" s="20" t="s">
        <v>172</v>
      </c>
      <c r="C177" s="42"/>
      <c r="D177" s="42"/>
    </row>
    <row r="178" spans="2:4" x14ac:dyDescent="0.25">
      <c r="B178" s="11" t="s">
        <v>173</v>
      </c>
      <c r="C178" s="46" t="s">
        <v>131</v>
      </c>
      <c r="D178" s="46" t="s">
        <v>131</v>
      </c>
    </row>
    <row r="179" spans="2:4" x14ac:dyDescent="0.25">
      <c r="B179" s="20" t="s">
        <v>158</v>
      </c>
      <c r="C179" s="47"/>
      <c r="D179" s="47"/>
    </row>
    <row r="180" spans="2:4" x14ac:dyDescent="0.25">
      <c r="B180" s="11" t="s">
        <v>159</v>
      </c>
      <c r="C180" s="44">
        <v>0.06</v>
      </c>
      <c r="D180" s="44">
        <v>0.06</v>
      </c>
    </row>
    <row r="181" spans="2:4" x14ac:dyDescent="0.25">
      <c r="B181" s="11" t="s">
        <v>160</v>
      </c>
      <c r="C181" s="44">
        <v>0.08</v>
      </c>
      <c r="D181" s="44">
        <v>0.08</v>
      </c>
    </row>
    <row r="182" spans="2:4" x14ac:dyDescent="0.25">
      <c r="B182" s="11" t="s">
        <v>161</v>
      </c>
      <c r="C182" s="44">
        <v>0.09</v>
      </c>
      <c r="D182" s="44">
        <v>0.09</v>
      </c>
    </row>
    <row r="183" spans="2:4" x14ac:dyDescent="0.25">
      <c r="B183" s="11" t="s">
        <v>162</v>
      </c>
      <c r="C183" s="44">
        <v>0.1</v>
      </c>
      <c r="D183" s="44">
        <v>0.1</v>
      </c>
    </row>
    <row r="184" spans="2:4" x14ac:dyDescent="0.25">
      <c r="B184" s="11" t="s">
        <v>163</v>
      </c>
      <c r="C184" s="44">
        <v>0.16</v>
      </c>
      <c r="D184" s="44">
        <v>0.16</v>
      </c>
    </row>
    <row r="185" spans="2:4" x14ac:dyDescent="0.25">
      <c r="B185" s="11" t="s">
        <v>164</v>
      </c>
      <c r="C185" s="44">
        <v>0.24</v>
      </c>
      <c r="D185" s="44">
        <v>0.24</v>
      </c>
    </row>
    <row r="186" spans="2:4" x14ac:dyDescent="0.25">
      <c r="B186" s="11" t="s">
        <v>165</v>
      </c>
      <c r="C186" s="44">
        <v>0.45</v>
      </c>
      <c r="D186" s="44">
        <v>0.4</v>
      </c>
    </row>
    <row r="187" spans="2:4" x14ac:dyDescent="0.25">
      <c r="B187" s="11" t="s">
        <v>166</v>
      </c>
      <c r="C187" s="44">
        <v>0.67</v>
      </c>
      <c r="D187" s="44">
        <v>0.67</v>
      </c>
    </row>
    <row r="188" spans="2:4" x14ac:dyDescent="0.25">
      <c r="B188" s="11" t="s">
        <v>167</v>
      </c>
      <c r="C188" s="44">
        <v>1.31</v>
      </c>
      <c r="D188" s="44">
        <v>1.31</v>
      </c>
    </row>
    <row r="189" spans="2:4" x14ac:dyDescent="0.25">
      <c r="B189" s="11" t="s">
        <v>168</v>
      </c>
      <c r="C189" s="44">
        <v>2.14</v>
      </c>
      <c r="D189" s="44">
        <v>2.14</v>
      </c>
    </row>
    <row r="190" spans="2:4" x14ac:dyDescent="0.25">
      <c r="B190" s="20" t="s">
        <v>170</v>
      </c>
      <c r="C190" s="45"/>
      <c r="D190" s="45"/>
    </row>
    <row r="191" spans="2:4" x14ac:dyDescent="0.25">
      <c r="B191" s="11" t="s">
        <v>159</v>
      </c>
      <c r="C191" s="44">
        <v>0.06</v>
      </c>
      <c r="D191" s="44">
        <v>0.06</v>
      </c>
    </row>
    <row r="192" spans="2:4" x14ac:dyDescent="0.25">
      <c r="B192" s="11" t="s">
        <v>160</v>
      </c>
      <c r="C192" s="44">
        <v>0.08</v>
      </c>
      <c r="D192" s="44">
        <v>0.08</v>
      </c>
    </row>
    <row r="193" spans="2:4" x14ac:dyDescent="0.25">
      <c r="B193" s="11" t="s">
        <v>161</v>
      </c>
      <c r="C193" s="44">
        <v>0.09</v>
      </c>
      <c r="D193" s="44">
        <v>0.09</v>
      </c>
    </row>
    <row r="194" spans="2:4" x14ac:dyDescent="0.25">
      <c r="B194" s="11" t="s">
        <v>162</v>
      </c>
      <c r="C194" s="44">
        <v>0.1</v>
      </c>
      <c r="D194" s="44">
        <v>0.1</v>
      </c>
    </row>
    <row r="195" spans="2:4" x14ac:dyDescent="0.25">
      <c r="B195" s="11" t="s">
        <v>163</v>
      </c>
      <c r="C195" s="44">
        <v>0.16</v>
      </c>
      <c r="D195" s="44">
        <v>0.16</v>
      </c>
    </row>
    <row r="196" spans="2:4" x14ac:dyDescent="0.25">
      <c r="B196" s="11" t="s">
        <v>164</v>
      </c>
      <c r="C196" s="44">
        <v>0.24</v>
      </c>
      <c r="D196" s="44">
        <v>0.24</v>
      </c>
    </row>
    <row r="197" spans="2:4" x14ac:dyDescent="0.25">
      <c r="B197" s="11" t="s">
        <v>165</v>
      </c>
      <c r="C197" s="44">
        <v>0.45</v>
      </c>
      <c r="D197" s="44">
        <v>0.45</v>
      </c>
    </row>
    <row r="198" spans="2:4" x14ac:dyDescent="0.25">
      <c r="B198" s="11" t="s">
        <v>166</v>
      </c>
      <c r="C198" s="44">
        <v>0.67</v>
      </c>
      <c r="D198" s="44">
        <v>0.67</v>
      </c>
    </row>
    <row r="199" spans="2:4" x14ac:dyDescent="0.25">
      <c r="B199" s="11" t="s">
        <v>167</v>
      </c>
      <c r="C199" s="44">
        <v>1.31</v>
      </c>
      <c r="D199" s="44">
        <v>1.31</v>
      </c>
    </row>
    <row r="200" spans="2:4" x14ac:dyDescent="0.25">
      <c r="B200" s="11" t="s">
        <v>168</v>
      </c>
      <c r="C200" s="44">
        <v>2.14</v>
      </c>
      <c r="D200" s="44">
        <v>2.14</v>
      </c>
    </row>
    <row r="201" spans="2:4" x14ac:dyDescent="0.25">
      <c r="B201" s="20" t="s">
        <v>169</v>
      </c>
      <c r="C201" s="45"/>
      <c r="D201" s="45"/>
    </row>
    <row r="202" spans="2:4" x14ac:dyDescent="0.25">
      <c r="B202" s="11" t="s">
        <v>171</v>
      </c>
      <c r="C202" s="44">
        <v>0.13</v>
      </c>
      <c r="D202" s="44">
        <v>0.13</v>
      </c>
    </row>
  </sheetData>
  <sheetProtection algorithmName="SHA-512" hashValue="bTihU98nCrMGUNjlhECa02LZzWLko1ohl+31jR2J8M3Y1ID/HnkefGIVSgjdIZI3KbzZB5BBZ6A2DSDnBsf+WA==" saltValue="qdkwpm9+Dg01suXzrwe4hA==" spinCount="100000" sheet="1" objects="1" scenarios="1"/>
  <mergeCells count="154">
    <mergeCell ref="C155:D155"/>
    <mergeCell ref="C145:D145"/>
    <mergeCell ref="C146:D146"/>
    <mergeCell ref="C141:D141"/>
    <mergeCell ref="C142:D142"/>
    <mergeCell ref="C153:D153"/>
    <mergeCell ref="C154:D154"/>
    <mergeCell ref="C139:D139"/>
    <mergeCell ref="C140:D140"/>
    <mergeCell ref="C133:D133"/>
    <mergeCell ref="C138:D138"/>
    <mergeCell ref="C137:D137"/>
    <mergeCell ref="C144:D144"/>
    <mergeCell ref="C152:D152"/>
    <mergeCell ref="C151:D151"/>
    <mergeCell ref="C150:D150"/>
    <mergeCell ref="C147:D147"/>
    <mergeCell ref="C148:D148"/>
    <mergeCell ref="C149:D149"/>
    <mergeCell ref="C135:D135"/>
    <mergeCell ref="C136:D136"/>
    <mergeCell ref="C143:D143"/>
    <mergeCell ref="C127:D127"/>
    <mergeCell ref="C128:D128"/>
    <mergeCell ref="C129:D129"/>
    <mergeCell ref="C130:D130"/>
    <mergeCell ref="C131:D131"/>
    <mergeCell ref="C122:D122"/>
    <mergeCell ref="C123:D123"/>
    <mergeCell ref="C124:D124"/>
    <mergeCell ref="C125:D125"/>
    <mergeCell ref="C126:D126"/>
    <mergeCell ref="C92:D92"/>
    <mergeCell ref="C88:D88"/>
    <mergeCell ref="B114:C114"/>
    <mergeCell ref="B115:C115"/>
    <mergeCell ref="B116:C116"/>
    <mergeCell ref="B117:D117"/>
    <mergeCell ref="B109:C109"/>
    <mergeCell ref="B110:C110"/>
    <mergeCell ref="B111:C111"/>
    <mergeCell ref="B112:C112"/>
    <mergeCell ref="B113:C113"/>
    <mergeCell ref="C78:D78"/>
    <mergeCell ref="C79:D79"/>
    <mergeCell ref="C80:D80"/>
    <mergeCell ref="C81:D81"/>
    <mergeCell ref="C60:D60"/>
    <mergeCell ref="C66:D66"/>
    <mergeCell ref="B119:D119"/>
    <mergeCell ref="B94:D94"/>
    <mergeCell ref="C95:D95"/>
    <mergeCell ref="C96:D96"/>
    <mergeCell ref="C97:D97"/>
    <mergeCell ref="C98:D98"/>
    <mergeCell ref="C99:D99"/>
    <mergeCell ref="C100:D100"/>
    <mergeCell ref="C101:D101"/>
    <mergeCell ref="C102:D102"/>
    <mergeCell ref="C103:D103"/>
    <mergeCell ref="C104:D104"/>
    <mergeCell ref="C105:D105"/>
    <mergeCell ref="C106:D106"/>
    <mergeCell ref="B107:C107"/>
    <mergeCell ref="B108:C108"/>
    <mergeCell ref="C90:D90"/>
    <mergeCell ref="C91:D91"/>
    <mergeCell ref="B76:D76"/>
    <mergeCell ref="C77:D77"/>
    <mergeCell ref="C69:D69"/>
    <mergeCell ref="C67:D67"/>
    <mergeCell ref="C68:D68"/>
    <mergeCell ref="C70:D70"/>
    <mergeCell ref="C71:D71"/>
    <mergeCell ref="C72:D72"/>
    <mergeCell ref="C74:D74"/>
    <mergeCell ref="C121:D121"/>
    <mergeCell ref="C134:D134"/>
    <mergeCell ref="C53:D53"/>
    <mergeCell ref="C120:D120"/>
    <mergeCell ref="C132:D132"/>
    <mergeCell ref="C55:D55"/>
    <mergeCell ref="C56:D56"/>
    <mergeCell ref="C57:D57"/>
    <mergeCell ref="C49:D49"/>
    <mergeCell ref="C51:D51"/>
    <mergeCell ref="C52:D52"/>
    <mergeCell ref="C62:D62"/>
    <mergeCell ref="C63:D63"/>
    <mergeCell ref="C64:D64"/>
    <mergeCell ref="C65:D65"/>
    <mergeCell ref="C61:D61"/>
    <mergeCell ref="C85:D85"/>
    <mergeCell ref="C86:D86"/>
    <mergeCell ref="C87:D87"/>
    <mergeCell ref="C89:D89"/>
    <mergeCell ref="C82:D82"/>
    <mergeCell ref="C83:D83"/>
    <mergeCell ref="C84:D84"/>
    <mergeCell ref="C58:D58"/>
    <mergeCell ref="C21:D21"/>
    <mergeCell ref="C22:D22"/>
    <mergeCell ref="B43:D43"/>
    <mergeCell ref="C44:D44"/>
    <mergeCell ref="C45:D45"/>
    <mergeCell ref="C46:D46"/>
    <mergeCell ref="C50:D50"/>
    <mergeCell ref="C54:D54"/>
    <mergeCell ref="C73:D73"/>
    <mergeCell ref="C47:D47"/>
    <mergeCell ref="C48:D48"/>
    <mergeCell ref="C59:D59"/>
    <mergeCell ref="C9:D9"/>
    <mergeCell ref="C10:D10"/>
    <mergeCell ref="C11:D11"/>
    <mergeCell ref="C12:D12"/>
    <mergeCell ref="C13:D13"/>
    <mergeCell ref="C14:D14"/>
    <mergeCell ref="C15:D15"/>
    <mergeCell ref="C19:D19"/>
    <mergeCell ref="C20:D20"/>
    <mergeCell ref="C168:D168"/>
    <mergeCell ref="C166:D166"/>
    <mergeCell ref="C167:D167"/>
    <mergeCell ref="C169:D169"/>
    <mergeCell ref="B8:D8"/>
    <mergeCell ref="B18:D18"/>
    <mergeCell ref="C40:D40"/>
    <mergeCell ref="C41:D41"/>
    <mergeCell ref="B39:D39"/>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64:D164"/>
    <mergeCell ref="B157:D157"/>
    <mergeCell ref="C158:D158"/>
    <mergeCell ref="C159:D159"/>
    <mergeCell ref="C160:D160"/>
    <mergeCell ref="C162:D162"/>
    <mergeCell ref="C163:D163"/>
    <mergeCell ref="C161:D161"/>
    <mergeCell ref="C165:D165"/>
  </mergeCells>
  <phoneticPr fontId="15" type="noConversion"/>
  <printOptions horizontalCentered="1"/>
  <pageMargins left="0.5" right="0.5" top="1" bottom="1" header="0" footer="0"/>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AC673-E5A8-4307-9D09-D899D0BAE8E5}">
  <sheetPr codeName="Sheet5"/>
  <dimension ref="B1:F20"/>
  <sheetViews>
    <sheetView zoomScaleNormal="100" workbookViewId="0"/>
  </sheetViews>
  <sheetFormatPr defaultRowHeight="15" x14ac:dyDescent="0.25"/>
  <cols>
    <col min="1" max="1" width="2.7109375" style="2" customWidth="1"/>
    <col min="2" max="2" width="34.42578125" style="2" customWidth="1"/>
    <col min="3" max="3" width="47.28515625" style="2" customWidth="1"/>
    <col min="4" max="5" width="30.7109375" style="2" customWidth="1"/>
    <col min="6" max="16384" width="9.140625" style="2"/>
  </cols>
  <sheetData>
    <row r="1" spans="2:6" ht="9.75" customHeight="1" x14ac:dyDescent="0.25"/>
    <row r="2" spans="2:6" s="7" customFormat="1" ht="20.25" customHeight="1" x14ac:dyDescent="0.25">
      <c r="B2" s="10" t="str">
        <f>Introduction!B2</f>
        <v>Request for Proposal (RFP) for Employee Life and Accidental Death and Dismemberment Plan</v>
      </c>
    </row>
    <row r="3" spans="2:6" s="7" customFormat="1" ht="18.75" x14ac:dyDescent="0.25">
      <c r="B3" s="8" t="str">
        <f>Introduction!B3</f>
        <v>for Lee County Board of County Commissioners (Lee County)</v>
      </c>
    </row>
    <row r="4" spans="2:6" s="7" customFormat="1" ht="18.75" x14ac:dyDescent="0.25">
      <c r="B4" s="9" t="str">
        <f>Introduction!B4</f>
        <v>RFP220099CJV</v>
      </c>
    </row>
    <row r="5" spans="2:6" x14ac:dyDescent="0.25">
      <c r="B5" s="26" t="s">
        <v>175</v>
      </c>
    </row>
    <row r="6" spans="2:6" x14ac:dyDescent="0.25">
      <c r="B6" s="3" t="str">
        <f>Introduction!B6</f>
        <v>Effective 1/1/2023</v>
      </c>
    </row>
    <row r="7" spans="2:6" x14ac:dyDescent="0.25">
      <c r="D7" s="4"/>
      <c r="E7" s="4"/>
      <c r="F7" s="4"/>
    </row>
    <row r="8" spans="2:6" x14ac:dyDescent="0.25">
      <c r="B8" s="123" t="s">
        <v>27</v>
      </c>
      <c r="C8" s="123"/>
      <c r="D8" s="4"/>
      <c r="E8" s="5"/>
      <c r="F8" s="5"/>
    </row>
    <row r="9" spans="2:6" ht="24.75" customHeight="1" x14ac:dyDescent="0.25">
      <c r="B9" s="11" t="s">
        <v>13</v>
      </c>
      <c r="C9" s="88"/>
      <c r="E9" s="1"/>
      <c r="F9" s="1"/>
    </row>
    <row r="10" spans="2:6" x14ac:dyDescent="0.25">
      <c r="D10" s="6"/>
      <c r="E10" s="6"/>
      <c r="F10" s="6"/>
    </row>
    <row r="12" spans="2:6" ht="86.25" customHeight="1" x14ac:dyDescent="0.25">
      <c r="B12" s="125" t="s">
        <v>43</v>
      </c>
      <c r="C12" s="125"/>
    </row>
    <row r="13" spans="2:6" ht="225" customHeight="1" x14ac:dyDescent="0.25">
      <c r="B13" s="155" t="s">
        <v>28</v>
      </c>
      <c r="C13" s="156"/>
    </row>
    <row r="15" spans="2:6" ht="30" customHeight="1" x14ac:dyDescent="0.25">
      <c r="B15" s="125" t="s">
        <v>12</v>
      </c>
      <c r="C15" s="125"/>
    </row>
    <row r="16" spans="2:6" x14ac:dyDescent="0.25">
      <c r="B16" s="11" t="s">
        <v>25</v>
      </c>
      <c r="C16" s="88" t="s">
        <v>28</v>
      </c>
    </row>
    <row r="17" spans="2:3" x14ac:dyDescent="0.25">
      <c r="B17" s="14" t="s">
        <v>26</v>
      </c>
      <c r="C17" s="88" t="s">
        <v>28</v>
      </c>
    </row>
    <row r="18" spans="2:3" x14ac:dyDescent="0.25">
      <c r="B18" s="14" t="s">
        <v>23</v>
      </c>
      <c r="C18" s="88" t="s">
        <v>28</v>
      </c>
    </row>
    <row r="19" spans="2:3" x14ac:dyDescent="0.25">
      <c r="B19" s="14" t="s">
        <v>38</v>
      </c>
      <c r="C19" s="88" t="s">
        <v>28</v>
      </c>
    </row>
    <row r="20" spans="2:3" x14ac:dyDescent="0.25">
      <c r="B20" s="15" t="s">
        <v>24</v>
      </c>
      <c r="C20" s="89" t="s">
        <v>28</v>
      </c>
    </row>
  </sheetData>
  <sheetProtection algorithmName="SHA-512" hashValue="F5S/PGtAohuKifno4kGYtDd1WWnya+ns+/zwnk8TAEQa8SdLi6ryJ+xzGD2XW3CfTM0qJcjwNSmtRD5qxtzDGg==" saltValue="BMimsqb4hvcYUCDbnz9Zvw==" spinCount="100000" sheet="1" objects="1" scenarios="1"/>
  <mergeCells count="4">
    <mergeCell ref="B8:C8"/>
    <mergeCell ref="B12:C12"/>
    <mergeCell ref="B13:C13"/>
    <mergeCell ref="B15:C15"/>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30891-66D8-46E2-AA83-4CE9336C78A7}">
  <dimension ref="A1:G93"/>
  <sheetViews>
    <sheetView zoomScaleNormal="100" workbookViewId="0">
      <selection activeCell="C31" sqref="C31"/>
    </sheetView>
  </sheetViews>
  <sheetFormatPr defaultRowHeight="15" x14ac:dyDescent="0.25"/>
  <cols>
    <col min="1" max="1" width="3.7109375" style="23" customWidth="1"/>
    <col min="2" max="2" width="2.7109375" style="23" customWidth="1"/>
    <col min="3" max="3" width="43.85546875" style="2" customWidth="1"/>
    <col min="4" max="4" width="44.140625" style="2" customWidth="1"/>
    <col min="5" max="6" width="30.7109375" style="2" customWidth="1"/>
    <col min="7" max="16384" width="9.140625" style="2"/>
  </cols>
  <sheetData>
    <row r="1" spans="1:7" ht="9.75" customHeight="1" x14ac:dyDescent="0.25"/>
    <row r="2" spans="1:7" s="7" customFormat="1" ht="20.25" customHeight="1" x14ac:dyDescent="0.25">
      <c r="A2" s="24"/>
      <c r="B2" s="24"/>
      <c r="C2" s="10" t="str">
        <f>Introduction!B2</f>
        <v>Request for Proposal (RFP) for Employee Life and Accidental Death and Dismemberment Plan</v>
      </c>
    </row>
    <row r="3" spans="1:7" s="7" customFormat="1" ht="18.75" x14ac:dyDescent="0.25">
      <c r="A3" s="24"/>
      <c r="B3" s="24"/>
      <c r="C3" s="8" t="str">
        <f>Introduction!B3</f>
        <v>for Lee County Board of County Commissioners (Lee County)</v>
      </c>
    </row>
    <row r="4" spans="1:7" s="7" customFormat="1" ht="18.75" x14ac:dyDescent="0.25">
      <c r="A4" s="24"/>
      <c r="B4" s="24"/>
      <c r="C4" s="9" t="str">
        <f>Introduction!B4</f>
        <v>RFP220099CJV</v>
      </c>
    </row>
    <row r="5" spans="1:7" x14ac:dyDescent="0.25">
      <c r="C5" s="50" t="s">
        <v>179</v>
      </c>
    </row>
    <row r="6" spans="1:7" x14ac:dyDescent="0.25">
      <c r="C6" s="3" t="str">
        <f>Introduction!B6</f>
        <v>Effective 1/1/2023</v>
      </c>
    </row>
    <row r="7" spans="1:7" x14ac:dyDescent="0.25">
      <c r="E7" s="4"/>
      <c r="F7" s="27"/>
      <c r="G7" s="27"/>
    </row>
    <row r="8" spans="1:7" x14ac:dyDescent="0.25">
      <c r="C8" s="123" t="s">
        <v>27</v>
      </c>
      <c r="D8" s="123"/>
      <c r="F8" s="5"/>
      <c r="G8" s="5"/>
    </row>
    <row r="9" spans="1:7" ht="24.75" customHeight="1" x14ac:dyDescent="0.25">
      <c r="C9" s="11" t="s">
        <v>13</v>
      </c>
      <c r="D9" s="88"/>
      <c r="F9" s="1"/>
      <c r="G9" s="1"/>
    </row>
    <row r="10" spans="1:7" x14ac:dyDescent="0.25">
      <c r="E10" s="6"/>
      <c r="F10" s="6"/>
      <c r="G10" s="6"/>
    </row>
    <row r="12" spans="1:7" ht="48" customHeight="1" x14ac:dyDescent="0.25">
      <c r="C12" s="159" t="s">
        <v>184</v>
      </c>
      <c r="D12" s="160"/>
      <c r="E12" s="161"/>
    </row>
    <row r="13" spans="1:7" x14ac:dyDescent="0.25">
      <c r="C13" s="20" t="s">
        <v>39</v>
      </c>
      <c r="D13" s="35" t="s">
        <v>40</v>
      </c>
      <c r="E13" s="35" t="s">
        <v>41</v>
      </c>
    </row>
    <row r="14" spans="1:7" ht="60" x14ac:dyDescent="0.25">
      <c r="C14" s="16" t="s">
        <v>58</v>
      </c>
      <c r="D14" s="90"/>
      <c r="E14" s="90"/>
    </row>
    <row r="16" spans="1:7" x14ac:dyDescent="0.25">
      <c r="A16" s="23" t="s">
        <v>68</v>
      </c>
      <c r="C16" s="159" t="s">
        <v>57</v>
      </c>
      <c r="D16" s="160"/>
      <c r="E16" s="161"/>
    </row>
    <row r="17" spans="1:5" x14ac:dyDescent="0.25">
      <c r="C17" s="20" t="s">
        <v>39</v>
      </c>
      <c r="D17" s="35" t="s">
        <v>40</v>
      </c>
      <c r="E17" s="35" t="s">
        <v>41</v>
      </c>
    </row>
    <row r="18" spans="1:5" x14ac:dyDescent="0.25">
      <c r="A18" s="23">
        <v>1</v>
      </c>
      <c r="C18" s="21" t="s">
        <v>47</v>
      </c>
      <c r="D18" s="90"/>
      <c r="E18" s="90"/>
    </row>
    <row r="19" spans="1:5" x14ac:dyDescent="0.25">
      <c r="A19" s="23">
        <v>2</v>
      </c>
      <c r="C19" s="21" t="s">
        <v>48</v>
      </c>
      <c r="D19" s="90"/>
      <c r="E19" s="90"/>
    </row>
    <row r="20" spans="1:5" x14ac:dyDescent="0.25">
      <c r="A20" s="23">
        <v>3</v>
      </c>
      <c r="C20" s="21" t="s">
        <v>49</v>
      </c>
      <c r="D20" s="90"/>
      <c r="E20" s="90"/>
    </row>
    <row r="21" spans="1:5" x14ac:dyDescent="0.25">
      <c r="A21" s="23">
        <v>4</v>
      </c>
      <c r="C21" s="21" t="s">
        <v>50</v>
      </c>
      <c r="D21" s="90"/>
      <c r="E21" s="90"/>
    </row>
    <row r="22" spans="1:5" x14ac:dyDescent="0.25">
      <c r="A22" s="23">
        <v>5</v>
      </c>
      <c r="C22" s="21" t="s">
        <v>54</v>
      </c>
      <c r="D22" s="90"/>
      <c r="E22" s="90"/>
    </row>
    <row r="23" spans="1:5" x14ac:dyDescent="0.25">
      <c r="A23" s="23">
        <v>6</v>
      </c>
      <c r="C23" s="21" t="s">
        <v>94</v>
      </c>
      <c r="D23" s="90"/>
      <c r="E23" s="90"/>
    </row>
    <row r="24" spans="1:5" ht="16.5" customHeight="1" x14ac:dyDescent="0.25">
      <c r="A24" s="23">
        <v>7</v>
      </c>
      <c r="C24" s="21" t="s">
        <v>51</v>
      </c>
      <c r="D24" s="90"/>
      <c r="E24" s="90"/>
    </row>
    <row r="25" spans="1:5" x14ac:dyDescent="0.25">
      <c r="A25" s="23">
        <v>8</v>
      </c>
      <c r="C25" s="21" t="s">
        <v>52</v>
      </c>
      <c r="D25" s="90"/>
      <c r="E25" s="90"/>
    </row>
    <row r="26" spans="1:5" x14ac:dyDescent="0.25">
      <c r="A26" s="23">
        <v>9</v>
      </c>
      <c r="C26" s="21" t="s">
        <v>53</v>
      </c>
      <c r="D26" s="90"/>
      <c r="E26" s="90"/>
    </row>
    <row r="27" spans="1:5" ht="16.5" customHeight="1" x14ac:dyDescent="0.25">
      <c r="A27" s="23">
        <v>10</v>
      </c>
      <c r="C27" s="21" t="s">
        <v>55</v>
      </c>
      <c r="D27" s="90"/>
      <c r="E27" s="90"/>
    </row>
    <row r="28" spans="1:5" x14ac:dyDescent="0.25">
      <c r="A28" s="23">
        <v>11</v>
      </c>
      <c r="C28" s="21" t="s">
        <v>61</v>
      </c>
      <c r="D28" s="90"/>
      <c r="E28" s="90"/>
    </row>
    <row r="29" spans="1:5" x14ac:dyDescent="0.25">
      <c r="B29" s="23" t="s">
        <v>69</v>
      </c>
      <c r="C29" s="22" t="s">
        <v>62</v>
      </c>
      <c r="D29" s="90"/>
      <c r="E29" s="90"/>
    </row>
    <row r="30" spans="1:5" x14ac:dyDescent="0.25">
      <c r="B30" s="23" t="s">
        <v>71</v>
      </c>
      <c r="C30" s="22" t="s">
        <v>63</v>
      </c>
      <c r="D30" s="90"/>
      <c r="E30" s="90"/>
    </row>
    <row r="31" spans="1:5" x14ac:dyDescent="0.25">
      <c r="B31" s="23" t="s">
        <v>70</v>
      </c>
      <c r="C31" s="22" t="s">
        <v>64</v>
      </c>
      <c r="D31" s="90"/>
      <c r="E31" s="90"/>
    </row>
    <row r="32" spans="1:5" x14ac:dyDescent="0.25">
      <c r="B32" s="23" t="s">
        <v>72</v>
      </c>
      <c r="C32" s="22" t="s">
        <v>65</v>
      </c>
      <c r="D32" s="90"/>
      <c r="E32" s="90"/>
    </row>
    <row r="33" spans="1:5" x14ac:dyDescent="0.25">
      <c r="B33" s="23" t="s">
        <v>73</v>
      </c>
      <c r="C33" s="22" t="s">
        <v>66</v>
      </c>
      <c r="D33" s="90"/>
      <c r="E33" s="90"/>
    </row>
    <row r="34" spans="1:5" x14ac:dyDescent="0.25">
      <c r="B34" s="23" t="s">
        <v>74</v>
      </c>
      <c r="C34" s="22" t="s">
        <v>67</v>
      </c>
      <c r="D34" s="90"/>
      <c r="E34" s="90"/>
    </row>
    <row r="35" spans="1:5" ht="31.5" customHeight="1" x14ac:dyDescent="0.25">
      <c r="A35" s="23">
        <v>12</v>
      </c>
      <c r="C35" s="21" t="s">
        <v>56</v>
      </c>
      <c r="D35" s="90"/>
      <c r="E35" s="90"/>
    </row>
    <row r="36" spans="1:5" ht="30" x14ac:dyDescent="0.25">
      <c r="A36" s="23">
        <v>13</v>
      </c>
      <c r="C36" s="21" t="s">
        <v>59</v>
      </c>
      <c r="D36" s="90"/>
      <c r="E36" s="90"/>
    </row>
    <row r="37" spans="1:5" ht="45" x14ac:dyDescent="0.25">
      <c r="A37" s="23">
        <v>14</v>
      </c>
      <c r="C37" s="21" t="s">
        <v>60</v>
      </c>
      <c r="D37" s="90"/>
      <c r="E37" s="90"/>
    </row>
    <row r="38" spans="1:5" ht="165" x14ac:dyDescent="0.25">
      <c r="A38" s="23">
        <v>15</v>
      </c>
      <c r="C38" s="21" t="s">
        <v>93</v>
      </c>
      <c r="D38" s="90"/>
      <c r="E38" s="90"/>
    </row>
    <row r="39" spans="1:5" x14ac:dyDescent="0.25">
      <c r="D39" s="36"/>
      <c r="E39" s="36"/>
    </row>
    <row r="40" spans="1:5" ht="76.5" customHeight="1" x14ac:dyDescent="0.25">
      <c r="A40" s="23" t="s">
        <v>87</v>
      </c>
      <c r="C40" s="157" t="s">
        <v>78</v>
      </c>
      <c r="D40" s="158"/>
      <c r="E40" s="158"/>
    </row>
    <row r="41" spans="1:5" x14ac:dyDescent="0.25">
      <c r="C41" s="20" t="s">
        <v>39</v>
      </c>
      <c r="D41" s="35" t="s">
        <v>40</v>
      </c>
      <c r="E41" s="35" t="s">
        <v>41</v>
      </c>
    </row>
    <row r="42" spans="1:5" x14ac:dyDescent="0.25">
      <c r="A42" s="23">
        <v>1</v>
      </c>
      <c r="C42" s="21" t="s">
        <v>75</v>
      </c>
      <c r="D42" s="90"/>
      <c r="E42" s="90"/>
    </row>
    <row r="43" spans="1:5" ht="15.75" customHeight="1" x14ac:dyDescent="0.25">
      <c r="B43" s="23" t="s">
        <v>69</v>
      </c>
      <c r="C43" s="22" t="s">
        <v>76</v>
      </c>
      <c r="D43" s="90"/>
      <c r="E43" s="90"/>
    </row>
    <row r="44" spans="1:5" x14ac:dyDescent="0.25">
      <c r="B44" s="23" t="s">
        <v>71</v>
      </c>
      <c r="C44" s="22" t="s">
        <v>77</v>
      </c>
      <c r="D44" s="90"/>
      <c r="E44" s="90"/>
    </row>
    <row r="45" spans="1:5" ht="30.75" customHeight="1" x14ac:dyDescent="0.25">
      <c r="B45" s="23" t="s">
        <v>70</v>
      </c>
      <c r="C45" s="22" t="s">
        <v>79</v>
      </c>
      <c r="D45" s="90"/>
      <c r="E45" s="90"/>
    </row>
    <row r="46" spans="1:5" x14ac:dyDescent="0.25">
      <c r="A46" s="23">
        <v>2</v>
      </c>
      <c r="C46" s="21" t="s">
        <v>80</v>
      </c>
      <c r="D46" s="90"/>
      <c r="E46" s="90"/>
    </row>
    <row r="47" spans="1:5" ht="16.5" customHeight="1" x14ac:dyDescent="0.25">
      <c r="B47" s="23" t="s">
        <v>69</v>
      </c>
      <c r="C47" s="22" t="s">
        <v>76</v>
      </c>
      <c r="D47" s="90"/>
      <c r="E47" s="90"/>
    </row>
    <row r="48" spans="1:5" x14ac:dyDescent="0.25">
      <c r="B48" s="23" t="s">
        <v>71</v>
      </c>
      <c r="C48" s="22" t="s">
        <v>77</v>
      </c>
      <c r="D48" s="90"/>
      <c r="E48" s="90"/>
    </row>
    <row r="49" spans="1:5" ht="32.25" customHeight="1" x14ac:dyDescent="0.25">
      <c r="B49" s="23" t="s">
        <v>70</v>
      </c>
      <c r="C49" s="22" t="s">
        <v>79</v>
      </c>
      <c r="D49" s="90"/>
      <c r="E49" s="90"/>
    </row>
    <row r="50" spans="1:5" x14ac:dyDescent="0.25">
      <c r="A50" s="23">
        <v>3</v>
      </c>
      <c r="C50" s="21" t="s">
        <v>81</v>
      </c>
      <c r="D50" s="90"/>
      <c r="E50" s="90"/>
    </row>
    <row r="51" spans="1:5" ht="16.5" customHeight="1" x14ac:dyDescent="0.25">
      <c r="B51" s="23" t="s">
        <v>69</v>
      </c>
      <c r="C51" s="22" t="s">
        <v>76</v>
      </c>
      <c r="D51" s="90"/>
      <c r="E51" s="90"/>
    </row>
    <row r="52" spans="1:5" x14ac:dyDescent="0.25">
      <c r="B52" s="23" t="s">
        <v>71</v>
      </c>
      <c r="C52" s="22" t="s">
        <v>77</v>
      </c>
      <c r="D52" s="90"/>
      <c r="E52" s="90"/>
    </row>
    <row r="53" spans="1:5" ht="32.25" customHeight="1" x14ac:dyDescent="0.25">
      <c r="B53" s="23" t="s">
        <v>70</v>
      </c>
      <c r="C53" s="22" t="s">
        <v>79</v>
      </c>
      <c r="D53" s="90"/>
      <c r="E53" s="90"/>
    </row>
    <row r="54" spans="1:5" x14ac:dyDescent="0.25">
      <c r="A54" s="23">
        <v>4</v>
      </c>
      <c r="C54" s="21" t="s">
        <v>82</v>
      </c>
      <c r="D54" s="90"/>
      <c r="E54" s="90"/>
    </row>
    <row r="55" spans="1:5" ht="15.75" customHeight="1" x14ac:dyDescent="0.25">
      <c r="B55" s="23" t="s">
        <v>69</v>
      </c>
      <c r="C55" s="22" t="s">
        <v>76</v>
      </c>
      <c r="D55" s="90"/>
      <c r="E55" s="90"/>
    </row>
    <row r="56" spans="1:5" x14ac:dyDescent="0.25">
      <c r="B56" s="23" t="s">
        <v>71</v>
      </c>
      <c r="C56" s="22" t="s">
        <v>77</v>
      </c>
      <c r="D56" s="90"/>
      <c r="E56" s="90"/>
    </row>
    <row r="57" spans="1:5" ht="31.5" customHeight="1" x14ac:dyDescent="0.25">
      <c r="B57" s="23" t="s">
        <v>70</v>
      </c>
      <c r="C57" s="22" t="s">
        <v>79</v>
      </c>
      <c r="D57" s="90"/>
      <c r="E57" s="90"/>
    </row>
    <row r="58" spans="1:5" ht="30" x14ac:dyDescent="0.25">
      <c r="A58" s="23">
        <v>5</v>
      </c>
      <c r="C58" s="21" t="s">
        <v>83</v>
      </c>
      <c r="D58" s="90"/>
      <c r="E58" s="90"/>
    </row>
    <row r="59" spans="1:5" x14ac:dyDescent="0.25">
      <c r="B59" s="23" t="s">
        <v>69</v>
      </c>
      <c r="C59" s="22" t="s">
        <v>84</v>
      </c>
      <c r="D59" s="90"/>
      <c r="E59" s="90"/>
    </row>
    <row r="60" spans="1:5" x14ac:dyDescent="0.25">
      <c r="B60" s="23" t="s">
        <v>71</v>
      </c>
      <c r="C60" s="22" t="s">
        <v>130</v>
      </c>
      <c r="D60" s="90"/>
      <c r="E60" s="90"/>
    </row>
    <row r="61" spans="1:5" x14ac:dyDescent="0.25">
      <c r="B61" s="23" t="s">
        <v>70</v>
      </c>
      <c r="C61" s="22" t="s">
        <v>85</v>
      </c>
      <c r="D61" s="90"/>
      <c r="E61" s="90"/>
    </row>
    <row r="62" spans="1:5" x14ac:dyDescent="0.25">
      <c r="B62" s="23" t="s">
        <v>72</v>
      </c>
      <c r="C62" s="22" t="s">
        <v>86</v>
      </c>
      <c r="D62" s="90"/>
      <c r="E62" s="90"/>
    </row>
    <row r="64" spans="1:5" x14ac:dyDescent="0.25">
      <c r="A64" s="23" t="s">
        <v>88</v>
      </c>
      <c r="C64" s="157" t="s">
        <v>108</v>
      </c>
      <c r="D64" s="158"/>
      <c r="E64" s="158"/>
    </row>
    <row r="65" spans="1:6" x14ac:dyDescent="0.25">
      <c r="C65" s="20" t="s">
        <v>39</v>
      </c>
      <c r="D65" s="20" t="s">
        <v>40</v>
      </c>
      <c r="E65" s="20" t="s">
        <v>41</v>
      </c>
    </row>
    <row r="66" spans="1:6" ht="75" x14ac:dyDescent="0.25">
      <c r="A66" s="23">
        <v>1</v>
      </c>
      <c r="C66" s="21" t="s">
        <v>176</v>
      </c>
      <c r="D66" s="91"/>
      <c r="E66" s="91"/>
    </row>
    <row r="67" spans="1:6" ht="60" x14ac:dyDescent="0.25">
      <c r="A67" s="23">
        <v>2</v>
      </c>
      <c r="C67" s="21" t="s">
        <v>177</v>
      </c>
      <c r="D67" s="91"/>
      <c r="E67" s="91"/>
    </row>
    <row r="68" spans="1:6" ht="30" x14ac:dyDescent="0.25">
      <c r="A68" s="23">
        <v>3</v>
      </c>
      <c r="C68" s="21" t="s">
        <v>178</v>
      </c>
      <c r="D68" s="91"/>
      <c r="E68" s="91"/>
    </row>
    <row r="69" spans="1:6" ht="45" x14ac:dyDescent="0.25">
      <c r="A69" s="23">
        <v>4</v>
      </c>
      <c r="C69" s="21" t="s">
        <v>123</v>
      </c>
      <c r="D69" s="91"/>
      <c r="E69" s="91"/>
    </row>
    <row r="71" spans="1:6" x14ac:dyDescent="0.25">
      <c r="A71" s="23" t="s">
        <v>92</v>
      </c>
      <c r="C71" s="157" t="s">
        <v>114</v>
      </c>
      <c r="D71" s="158"/>
      <c r="E71" s="158"/>
    </row>
    <row r="72" spans="1:6" x14ac:dyDescent="0.25">
      <c r="C72" s="20" t="s">
        <v>39</v>
      </c>
      <c r="D72" s="20" t="s">
        <v>40</v>
      </c>
      <c r="E72" s="20" t="s">
        <v>41</v>
      </c>
    </row>
    <row r="73" spans="1:6" ht="30" x14ac:dyDescent="0.25">
      <c r="A73" s="23">
        <v>1</v>
      </c>
      <c r="C73" s="21" t="s">
        <v>115</v>
      </c>
      <c r="D73" s="91"/>
      <c r="E73" s="91"/>
    </row>
    <row r="74" spans="1:6" x14ac:dyDescent="0.25">
      <c r="F74" s="4"/>
    </row>
    <row r="75" spans="1:6" x14ac:dyDescent="0.25">
      <c r="A75" s="23" t="s">
        <v>185</v>
      </c>
      <c r="C75" s="159" t="s">
        <v>95</v>
      </c>
      <c r="D75" s="160"/>
      <c r="E75" s="161"/>
      <c r="F75" s="4"/>
    </row>
    <row r="76" spans="1:6" x14ac:dyDescent="0.25">
      <c r="C76" s="20" t="s">
        <v>39</v>
      </c>
      <c r="D76" s="20" t="s">
        <v>40</v>
      </c>
      <c r="E76" s="20" t="s">
        <v>41</v>
      </c>
      <c r="F76" s="4"/>
    </row>
    <row r="77" spans="1:6" ht="47.25" customHeight="1" x14ac:dyDescent="0.25">
      <c r="A77" s="23">
        <v>1</v>
      </c>
      <c r="B77" s="23" t="s">
        <v>69</v>
      </c>
      <c r="C77" s="21" t="s">
        <v>96</v>
      </c>
      <c r="D77" s="91"/>
      <c r="E77" s="91"/>
      <c r="F77" s="4"/>
    </row>
    <row r="78" spans="1:6" ht="31.5" customHeight="1" x14ac:dyDescent="0.25">
      <c r="B78" s="23" t="s">
        <v>71</v>
      </c>
      <c r="C78" s="21" t="s">
        <v>97</v>
      </c>
      <c r="D78" s="91"/>
      <c r="E78" s="91"/>
      <c r="F78" s="4"/>
    </row>
    <row r="79" spans="1:6" ht="15" customHeight="1" x14ac:dyDescent="0.25">
      <c r="B79" s="23" t="s">
        <v>70</v>
      </c>
      <c r="C79" s="21" t="s">
        <v>98</v>
      </c>
      <c r="D79" s="91"/>
      <c r="E79" s="91"/>
      <c r="F79" s="4"/>
    </row>
    <row r="80" spans="1:6" ht="15" customHeight="1" x14ac:dyDescent="0.25">
      <c r="B80" s="23" t="s">
        <v>72</v>
      </c>
      <c r="C80" s="21" t="s">
        <v>99</v>
      </c>
      <c r="D80" s="91"/>
      <c r="E80" s="91"/>
    </row>
    <row r="81" spans="1:5" ht="15" customHeight="1" x14ac:dyDescent="0.25">
      <c r="A81" s="23">
        <v>2</v>
      </c>
      <c r="C81" s="21" t="s">
        <v>129</v>
      </c>
      <c r="D81" s="91"/>
      <c r="E81" s="91"/>
    </row>
    <row r="82" spans="1:5" ht="15" customHeight="1" x14ac:dyDescent="0.25">
      <c r="A82" s="23">
        <v>3</v>
      </c>
      <c r="C82" s="21" t="s">
        <v>104</v>
      </c>
      <c r="D82" s="91"/>
      <c r="E82" s="91"/>
    </row>
    <row r="83" spans="1:5" ht="60" x14ac:dyDescent="0.25">
      <c r="A83" s="23">
        <v>4</v>
      </c>
      <c r="C83" s="21" t="s">
        <v>105</v>
      </c>
      <c r="D83" s="91"/>
      <c r="E83" s="91"/>
    </row>
    <row r="85" spans="1:5" x14ac:dyDescent="0.25">
      <c r="A85" s="23" t="s">
        <v>186</v>
      </c>
      <c r="C85" s="159" t="s">
        <v>100</v>
      </c>
      <c r="D85" s="160"/>
      <c r="E85" s="161"/>
    </row>
    <row r="86" spans="1:5" x14ac:dyDescent="0.25">
      <c r="C86" s="20" t="s">
        <v>39</v>
      </c>
      <c r="D86" s="20" t="s">
        <v>40</v>
      </c>
      <c r="E86" s="20" t="s">
        <v>41</v>
      </c>
    </row>
    <row r="87" spans="1:5" x14ac:dyDescent="0.25">
      <c r="A87" s="23">
        <v>1</v>
      </c>
      <c r="C87" s="21" t="s">
        <v>127</v>
      </c>
      <c r="D87" s="91"/>
      <c r="E87" s="91"/>
    </row>
    <row r="88" spans="1:5" x14ac:dyDescent="0.25">
      <c r="A88" s="23">
        <v>2</v>
      </c>
      <c r="C88" s="21" t="s">
        <v>128</v>
      </c>
      <c r="D88" s="91"/>
      <c r="E88" s="91"/>
    </row>
    <row r="89" spans="1:5" ht="90" x14ac:dyDescent="0.25">
      <c r="A89" s="23">
        <v>3</v>
      </c>
      <c r="C89" s="21" t="s">
        <v>188</v>
      </c>
      <c r="D89" s="91"/>
      <c r="E89" s="91"/>
    </row>
    <row r="90" spans="1:5" ht="171" customHeight="1" x14ac:dyDescent="0.25">
      <c r="A90" s="23">
        <v>4</v>
      </c>
      <c r="C90" s="21" t="s">
        <v>187</v>
      </c>
      <c r="D90" s="91"/>
      <c r="E90" s="91"/>
    </row>
    <row r="91" spans="1:5" s="19" customFormat="1" ht="12.75" x14ac:dyDescent="0.25">
      <c r="A91" s="25"/>
      <c r="B91" s="25"/>
    </row>
    <row r="92" spans="1:5" ht="64.5" customHeight="1" x14ac:dyDescent="0.25"/>
    <row r="93" spans="1:5" x14ac:dyDescent="0.25">
      <c r="D93" s="36"/>
      <c r="E93" s="36"/>
    </row>
  </sheetData>
  <sheetProtection algorithmName="SHA-512" hashValue="VmPnWXZO4btV5YPmAtDIrVZdao5agkk7Fra1kintN/EzDHyf0wkdvgVcaIaAxFfC9iOfgC0nJGsPpcwca7Sxfg==" saltValue="bdHxzE2/ZEKLCqLfYsKxiQ==" spinCount="100000" sheet="1" objects="1" scenarios="1"/>
  <mergeCells count="8">
    <mergeCell ref="C8:D8"/>
    <mergeCell ref="C64:E64"/>
    <mergeCell ref="C71:E71"/>
    <mergeCell ref="C75:E75"/>
    <mergeCell ref="C85:E85"/>
    <mergeCell ref="C12:E12"/>
    <mergeCell ref="C16:E16"/>
    <mergeCell ref="C40:E40"/>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D17B8-DD4F-4B37-BB3B-3A2843940473}">
  <dimension ref="A1:G29"/>
  <sheetViews>
    <sheetView zoomScaleNormal="100" workbookViewId="0"/>
  </sheetViews>
  <sheetFormatPr defaultRowHeight="15" x14ac:dyDescent="0.25"/>
  <cols>
    <col min="1" max="2" width="2.7109375" style="23" customWidth="1"/>
    <col min="3" max="3" width="43.85546875" style="2" customWidth="1"/>
    <col min="4" max="4" width="44.140625" style="2" customWidth="1"/>
    <col min="5" max="6" width="30.7109375" style="2" customWidth="1"/>
    <col min="7" max="16384" width="9.140625" style="2"/>
  </cols>
  <sheetData>
    <row r="1" spans="1:7" ht="9.75" customHeight="1" x14ac:dyDescent="0.25"/>
    <row r="2" spans="1:7" s="7" customFormat="1" ht="20.25" customHeight="1" x14ac:dyDescent="0.25">
      <c r="A2" s="24"/>
      <c r="B2" s="24"/>
      <c r="C2" s="10" t="str">
        <f>Introduction!B2</f>
        <v>Request for Proposal (RFP) for Employee Life and Accidental Death and Dismemberment Plan</v>
      </c>
    </row>
    <row r="3" spans="1:7" s="7" customFormat="1" ht="18.75" x14ac:dyDescent="0.25">
      <c r="A3" s="24"/>
      <c r="B3" s="24"/>
      <c r="C3" s="8" t="str">
        <f>Introduction!B3</f>
        <v>for Lee County Board of County Commissioners (Lee County)</v>
      </c>
    </row>
    <row r="4" spans="1:7" s="7" customFormat="1" ht="18.75" x14ac:dyDescent="0.25">
      <c r="A4" s="24"/>
      <c r="B4" s="24"/>
      <c r="C4" s="9" t="str">
        <f>Introduction!B4</f>
        <v>RFP220099CJV</v>
      </c>
    </row>
    <row r="5" spans="1:7" x14ac:dyDescent="0.25">
      <c r="C5" s="26" t="s">
        <v>180</v>
      </c>
    </row>
    <row r="6" spans="1:7" x14ac:dyDescent="0.25">
      <c r="C6" s="3" t="str">
        <f>Introduction!B6</f>
        <v>Effective 1/1/2023</v>
      </c>
    </row>
    <row r="7" spans="1:7" x14ac:dyDescent="0.25">
      <c r="E7" s="4"/>
      <c r="G7" s="4"/>
    </row>
    <row r="8" spans="1:7" x14ac:dyDescent="0.25">
      <c r="C8" s="123" t="s">
        <v>27</v>
      </c>
      <c r="D8" s="123"/>
      <c r="G8" s="5"/>
    </row>
    <row r="9" spans="1:7" ht="24.75" customHeight="1" x14ac:dyDescent="0.25">
      <c r="C9" s="11" t="s">
        <v>13</v>
      </c>
      <c r="D9" s="88"/>
      <c r="G9" s="1"/>
    </row>
    <row r="10" spans="1:7" x14ac:dyDescent="0.25">
      <c r="E10" s="6"/>
      <c r="G10" s="6"/>
    </row>
    <row r="12" spans="1:7" x14ac:dyDescent="0.25">
      <c r="A12" s="23" t="s">
        <v>91</v>
      </c>
      <c r="C12" s="162" t="s">
        <v>119</v>
      </c>
      <c r="D12" s="163"/>
      <c r="E12" s="164"/>
    </row>
    <row r="13" spans="1:7" s="19" customFormat="1" x14ac:dyDescent="0.25">
      <c r="A13" s="25"/>
      <c r="B13" s="25"/>
      <c r="C13" s="20" t="s">
        <v>89</v>
      </c>
      <c r="D13" s="20" t="s">
        <v>90</v>
      </c>
      <c r="E13" s="20" t="s">
        <v>41</v>
      </c>
      <c r="F13" s="2"/>
    </row>
    <row r="14" spans="1:7" ht="33" customHeight="1" x14ac:dyDescent="0.25">
      <c r="A14" s="23">
        <v>1</v>
      </c>
      <c r="C14" s="21" t="s">
        <v>118</v>
      </c>
      <c r="D14" s="91"/>
      <c r="E14" s="91"/>
    </row>
    <row r="15" spans="1:7" ht="33" customHeight="1" x14ac:dyDescent="0.25">
      <c r="A15" s="23">
        <v>2</v>
      </c>
      <c r="C15" s="21" t="s">
        <v>183</v>
      </c>
      <c r="D15" s="91"/>
      <c r="E15" s="91"/>
    </row>
    <row r="16" spans="1:7" ht="33" customHeight="1" x14ac:dyDescent="0.25">
      <c r="A16" s="23">
        <v>3</v>
      </c>
      <c r="C16" s="21" t="s">
        <v>438</v>
      </c>
      <c r="D16" s="91"/>
      <c r="E16" s="91"/>
    </row>
    <row r="17" spans="1:5" ht="75" x14ac:dyDescent="0.25">
      <c r="A17" s="23">
        <v>4</v>
      </c>
      <c r="C17" s="21" t="s">
        <v>124</v>
      </c>
      <c r="D17" s="91"/>
      <c r="E17" s="91"/>
    </row>
    <row r="18" spans="1:5" ht="75" x14ac:dyDescent="0.25">
      <c r="A18" s="23">
        <v>5</v>
      </c>
      <c r="C18" s="21" t="s">
        <v>125</v>
      </c>
      <c r="D18" s="91"/>
      <c r="E18" s="91"/>
    </row>
    <row r="19" spans="1:5" ht="36" customHeight="1" x14ac:dyDescent="0.25">
      <c r="A19" s="23">
        <v>6</v>
      </c>
      <c r="C19" s="21" t="s">
        <v>120</v>
      </c>
      <c r="D19" s="91"/>
      <c r="E19" s="91"/>
    </row>
    <row r="20" spans="1:5" ht="30" x14ac:dyDescent="0.25">
      <c r="A20" s="23">
        <v>7</v>
      </c>
      <c r="C20" s="21" t="s">
        <v>181</v>
      </c>
      <c r="D20" s="91"/>
      <c r="E20" s="91"/>
    </row>
    <row r="21" spans="1:5" ht="45" x14ac:dyDescent="0.25">
      <c r="A21" s="23">
        <v>8</v>
      </c>
      <c r="C21" s="21" t="s">
        <v>121</v>
      </c>
      <c r="D21" s="91"/>
      <c r="E21" s="91"/>
    </row>
    <row r="22" spans="1:5" ht="45" x14ac:dyDescent="0.25">
      <c r="A22" s="23">
        <v>9</v>
      </c>
      <c r="C22" s="21" t="s">
        <v>122</v>
      </c>
      <c r="D22" s="91"/>
      <c r="E22" s="91"/>
    </row>
    <row r="23" spans="1:5" ht="90" x14ac:dyDescent="0.25">
      <c r="A23" s="23">
        <v>10</v>
      </c>
      <c r="C23" s="21" t="s">
        <v>182</v>
      </c>
      <c r="D23" s="91"/>
      <c r="E23" s="91"/>
    </row>
    <row r="24" spans="1:5" ht="75" x14ac:dyDescent="0.25">
      <c r="A24" s="23">
        <v>11</v>
      </c>
      <c r="C24" s="87" t="s">
        <v>457</v>
      </c>
      <c r="D24" s="91"/>
      <c r="E24" s="91"/>
    </row>
    <row r="25" spans="1:5" ht="30" x14ac:dyDescent="0.25">
      <c r="B25" s="23" t="s">
        <v>69</v>
      </c>
      <c r="C25" s="22" t="s">
        <v>455</v>
      </c>
      <c r="D25" s="91"/>
      <c r="E25" s="91"/>
    </row>
    <row r="26" spans="1:5" ht="30" x14ac:dyDescent="0.25">
      <c r="B26" s="23" t="s">
        <v>71</v>
      </c>
      <c r="C26" s="22" t="s">
        <v>454</v>
      </c>
      <c r="D26" s="91"/>
      <c r="E26" s="91"/>
    </row>
    <row r="27" spans="1:5" ht="30" x14ac:dyDescent="0.25">
      <c r="B27" s="23" t="s">
        <v>70</v>
      </c>
      <c r="C27" s="22" t="s">
        <v>453</v>
      </c>
      <c r="D27" s="91"/>
      <c r="E27" s="91"/>
    </row>
    <row r="28" spans="1:5" ht="30" x14ac:dyDescent="0.25">
      <c r="B28" s="23" t="s">
        <v>72</v>
      </c>
      <c r="C28" s="22" t="s">
        <v>456</v>
      </c>
      <c r="D28" s="91"/>
      <c r="E28" s="91"/>
    </row>
    <row r="29" spans="1:5" ht="45" x14ac:dyDescent="0.25">
      <c r="A29" s="23">
        <v>11</v>
      </c>
      <c r="C29" s="87" t="s">
        <v>458</v>
      </c>
      <c r="D29" s="91"/>
      <c r="E29" s="91"/>
    </row>
  </sheetData>
  <sheetProtection algorithmName="SHA-512" hashValue="TsDtI8tiXrk2VN3ZY6wRWGqWgKg+L+cGPkTOIMieGTDPqogLoWX3k+M9On2b+Z3NAgtVwYwdrJDbviy8lJ3LVw==" saltValue="zetFObaXvBOx+RkRgOkR1Q==" spinCount="100000" sheet="1" objects="1" scenarios="1"/>
  <mergeCells count="2">
    <mergeCell ref="C8:D8"/>
    <mergeCell ref="C12:E12"/>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D05EE-3FE4-43E1-B5AC-D612FAEBB4C9}">
  <dimension ref="A1:G68"/>
  <sheetViews>
    <sheetView zoomScaleNormal="100" workbookViewId="0">
      <selection activeCell="A2" sqref="A2"/>
    </sheetView>
  </sheetViews>
  <sheetFormatPr defaultRowHeight="15" x14ac:dyDescent="0.25"/>
  <cols>
    <col min="1" max="2" width="2.7109375" style="23" customWidth="1"/>
    <col min="3" max="3" width="43.85546875" style="2" customWidth="1"/>
    <col min="4" max="4" width="44.140625" style="36" customWidth="1"/>
    <col min="5" max="5" width="30.7109375" style="36" customWidth="1"/>
    <col min="6" max="6" width="30.7109375" style="2" customWidth="1"/>
    <col min="7" max="16384" width="9.140625" style="2"/>
  </cols>
  <sheetData>
    <row r="1" spans="1:7" ht="9.75" customHeight="1" x14ac:dyDescent="0.25"/>
    <row r="2" spans="1:7" s="7" customFormat="1" ht="20.25" customHeight="1" x14ac:dyDescent="0.25">
      <c r="A2" s="24"/>
      <c r="B2" s="24"/>
      <c r="C2" s="10" t="str">
        <f>Introduction!B2</f>
        <v>Request for Proposal (RFP) for Employee Life and Accidental Death and Dismemberment Plan</v>
      </c>
      <c r="D2" s="37"/>
      <c r="E2" s="37"/>
    </row>
    <row r="3" spans="1:7" s="7" customFormat="1" ht="18.75" x14ac:dyDescent="0.25">
      <c r="A3" s="24"/>
      <c r="B3" s="24"/>
      <c r="C3" s="8" t="str">
        <f>Introduction!B3</f>
        <v>for Lee County Board of County Commissioners (Lee County)</v>
      </c>
      <c r="D3" s="37"/>
      <c r="E3" s="37"/>
    </row>
    <row r="4" spans="1:7" s="7" customFormat="1" ht="18.75" x14ac:dyDescent="0.25">
      <c r="A4" s="24"/>
      <c r="B4" s="24"/>
      <c r="C4" s="9" t="str">
        <f>Introduction!B4</f>
        <v>RFP220099CJV</v>
      </c>
      <c r="D4" s="37"/>
      <c r="E4" s="37"/>
    </row>
    <row r="5" spans="1:7" x14ac:dyDescent="0.25">
      <c r="C5" s="26" t="s">
        <v>445</v>
      </c>
    </row>
    <row r="6" spans="1:7" x14ac:dyDescent="0.25">
      <c r="C6" s="3" t="str">
        <f>Introduction!B6</f>
        <v>Effective 1/1/2023</v>
      </c>
    </row>
    <row r="7" spans="1:7" x14ac:dyDescent="0.25">
      <c r="E7" s="38"/>
      <c r="F7" s="27"/>
      <c r="G7" s="27"/>
    </row>
    <row r="8" spans="1:7" x14ac:dyDescent="0.25">
      <c r="C8" s="123" t="s">
        <v>27</v>
      </c>
      <c r="D8" s="123"/>
      <c r="F8" s="5"/>
      <c r="G8" s="5"/>
    </row>
    <row r="9" spans="1:7" ht="24.75" customHeight="1" x14ac:dyDescent="0.25">
      <c r="C9" s="11" t="s">
        <v>13</v>
      </c>
      <c r="D9" s="92"/>
      <c r="F9" s="1"/>
      <c r="G9" s="1"/>
    </row>
    <row r="10" spans="1:7" x14ac:dyDescent="0.25">
      <c r="E10" s="39"/>
      <c r="F10" s="6"/>
      <c r="G10" s="6"/>
    </row>
    <row r="12" spans="1:7" x14ac:dyDescent="0.25">
      <c r="A12" s="23" t="s">
        <v>68</v>
      </c>
      <c r="C12" s="159" t="s">
        <v>391</v>
      </c>
      <c r="D12" s="160"/>
      <c r="E12" s="161"/>
    </row>
    <row r="13" spans="1:7" x14ac:dyDescent="0.25">
      <c r="C13" s="54" t="s">
        <v>39</v>
      </c>
      <c r="D13" s="35" t="s">
        <v>40</v>
      </c>
      <c r="E13" s="35" t="s">
        <v>41</v>
      </c>
    </row>
    <row r="14" spans="1:7" ht="30" x14ac:dyDescent="0.25">
      <c r="A14" s="23">
        <v>1</v>
      </c>
      <c r="C14" s="56" t="s">
        <v>392</v>
      </c>
      <c r="D14" s="92"/>
      <c r="E14" s="92"/>
    </row>
    <row r="15" spans="1:7" ht="30" x14ac:dyDescent="0.25">
      <c r="A15" s="23">
        <v>2</v>
      </c>
      <c r="C15" s="56" t="s">
        <v>393</v>
      </c>
      <c r="D15" s="92"/>
      <c r="E15" s="92"/>
    </row>
    <row r="16" spans="1:7" ht="107.25" customHeight="1" x14ac:dyDescent="0.25">
      <c r="A16" s="23">
        <v>3</v>
      </c>
      <c r="C16" s="56" t="s">
        <v>450</v>
      </c>
      <c r="D16" s="92"/>
      <c r="E16" s="92"/>
    </row>
    <row r="18" spans="1:5" x14ac:dyDescent="0.25">
      <c r="A18" s="23" t="s">
        <v>87</v>
      </c>
      <c r="C18" s="159" t="s">
        <v>399</v>
      </c>
      <c r="D18" s="160"/>
      <c r="E18" s="161"/>
    </row>
    <row r="19" spans="1:5" x14ac:dyDescent="0.25">
      <c r="C19" s="54" t="s">
        <v>39</v>
      </c>
      <c r="D19" s="35" t="s">
        <v>40</v>
      </c>
      <c r="E19" s="35" t="s">
        <v>41</v>
      </c>
    </row>
    <row r="20" spans="1:5" ht="45" x14ac:dyDescent="0.25">
      <c r="A20" s="23">
        <v>1</v>
      </c>
      <c r="C20" s="56" t="s">
        <v>439</v>
      </c>
      <c r="D20" s="92"/>
      <c r="E20" s="92"/>
    </row>
    <row r="21" spans="1:5" ht="45" x14ac:dyDescent="0.25">
      <c r="A21" s="23">
        <v>2</v>
      </c>
      <c r="C21" s="56" t="s">
        <v>451</v>
      </c>
      <c r="D21" s="92"/>
      <c r="E21" s="92"/>
    </row>
    <row r="22" spans="1:5" ht="90" x14ac:dyDescent="0.25">
      <c r="A22" s="23">
        <v>3</v>
      </c>
      <c r="C22" s="87" t="s">
        <v>452</v>
      </c>
      <c r="D22" s="92"/>
      <c r="E22" s="92"/>
    </row>
    <row r="23" spans="1:5" ht="60" customHeight="1" x14ac:dyDescent="0.25">
      <c r="A23" s="23">
        <v>4</v>
      </c>
      <c r="C23" s="56" t="s">
        <v>459</v>
      </c>
      <c r="D23" s="92"/>
      <c r="E23" s="92"/>
    </row>
    <row r="65" spans="1:5" x14ac:dyDescent="0.25">
      <c r="A65" s="23" t="s">
        <v>88</v>
      </c>
      <c r="C65" s="159" t="s">
        <v>100</v>
      </c>
      <c r="D65" s="160"/>
      <c r="E65" s="161"/>
    </row>
    <row r="66" spans="1:5" x14ac:dyDescent="0.25">
      <c r="C66" s="20" t="s">
        <v>39</v>
      </c>
      <c r="D66" s="35" t="s">
        <v>40</v>
      </c>
      <c r="E66" s="35" t="s">
        <v>41</v>
      </c>
    </row>
    <row r="67" spans="1:5" x14ac:dyDescent="0.25">
      <c r="A67" s="23">
        <v>1</v>
      </c>
      <c r="C67" s="21" t="s">
        <v>127</v>
      </c>
      <c r="D67" s="34"/>
      <c r="E67" s="34"/>
    </row>
    <row r="68" spans="1:5" x14ac:dyDescent="0.25">
      <c r="A68" s="23">
        <v>2</v>
      </c>
      <c r="C68" s="21" t="s">
        <v>128</v>
      </c>
      <c r="D68" s="34"/>
      <c r="E68" s="34"/>
    </row>
  </sheetData>
  <sheetProtection algorithmName="SHA-512" hashValue="QTSbMQE1s+C71MNrNcpJtg68DzhyCENDQPQ2v80BQIxGNBNYnNm+cz3C1NvMGx5ck6GnThqyl0kObKZYoSuVDw==" saltValue="END9Vjl0vPCbuEtIvxic8w==" spinCount="100000" sheet="1" objects="1" scenarios="1"/>
  <mergeCells count="4">
    <mergeCell ref="C8:D8"/>
    <mergeCell ref="C65:E65"/>
    <mergeCell ref="C12:E12"/>
    <mergeCell ref="C18:E18"/>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143E9-42D2-4B2E-AFD6-5A26E7A1C46A}">
  <dimension ref="A1:G76"/>
  <sheetViews>
    <sheetView zoomScale="110" zoomScaleNormal="110" workbookViewId="0"/>
  </sheetViews>
  <sheetFormatPr defaultRowHeight="15" x14ac:dyDescent="0.25"/>
  <cols>
    <col min="1" max="2" width="2.7109375" style="23" customWidth="1"/>
    <col min="3" max="3" width="43.85546875" style="2" customWidth="1"/>
    <col min="4" max="4" width="44.140625" style="36" customWidth="1"/>
    <col min="5" max="5" width="30.7109375" style="36" customWidth="1"/>
    <col min="6" max="6" width="30.7109375" style="2" customWidth="1"/>
    <col min="7" max="16384" width="9.140625" style="2"/>
  </cols>
  <sheetData>
    <row r="1" spans="1:7" ht="9.75" customHeight="1" x14ac:dyDescent="0.25"/>
    <row r="2" spans="1:7" s="7" customFormat="1" ht="20.25" customHeight="1" x14ac:dyDescent="0.25">
      <c r="A2" s="24"/>
      <c r="B2" s="24"/>
      <c r="C2" s="10" t="str">
        <f>Introduction!B2</f>
        <v>Request for Proposal (RFP) for Employee Life and Accidental Death and Dismemberment Plan</v>
      </c>
      <c r="D2" s="37"/>
      <c r="E2" s="37"/>
    </row>
    <row r="3" spans="1:7" s="7" customFormat="1" ht="18.75" x14ac:dyDescent="0.25">
      <c r="A3" s="24"/>
      <c r="B3" s="24"/>
      <c r="C3" s="8" t="str">
        <f>Introduction!B3</f>
        <v>for Lee County Board of County Commissioners (Lee County)</v>
      </c>
      <c r="D3" s="37"/>
      <c r="E3" s="37"/>
    </row>
    <row r="4" spans="1:7" s="7" customFormat="1" ht="18.75" x14ac:dyDescent="0.25">
      <c r="A4" s="24"/>
      <c r="B4" s="24"/>
      <c r="C4" s="9" t="str">
        <f>Introduction!B4</f>
        <v>RFP220099CJV</v>
      </c>
      <c r="D4" s="37"/>
      <c r="E4" s="37"/>
    </row>
    <row r="5" spans="1:7" x14ac:dyDescent="0.25">
      <c r="C5" s="26" t="s">
        <v>446</v>
      </c>
    </row>
    <row r="6" spans="1:7" x14ac:dyDescent="0.25">
      <c r="C6" s="3" t="str">
        <f>Introduction!B6</f>
        <v>Effective 1/1/2023</v>
      </c>
    </row>
    <row r="7" spans="1:7" x14ac:dyDescent="0.25">
      <c r="E7" s="38"/>
      <c r="F7" s="27"/>
      <c r="G7" s="27"/>
    </row>
    <row r="8" spans="1:7" x14ac:dyDescent="0.25">
      <c r="C8" s="123" t="s">
        <v>27</v>
      </c>
      <c r="D8" s="123"/>
      <c r="F8" s="5"/>
      <c r="G8" s="5"/>
    </row>
    <row r="9" spans="1:7" ht="24.75" customHeight="1" x14ac:dyDescent="0.25">
      <c r="C9" s="11" t="s">
        <v>13</v>
      </c>
      <c r="D9" s="92"/>
      <c r="F9" s="1"/>
      <c r="G9" s="1"/>
    </row>
    <row r="10" spans="1:7" x14ac:dyDescent="0.25">
      <c r="E10" s="39"/>
      <c r="F10" s="6"/>
      <c r="G10" s="6"/>
    </row>
    <row r="12" spans="1:7" x14ac:dyDescent="0.25">
      <c r="A12" s="23" t="s">
        <v>68</v>
      </c>
      <c r="C12" s="159" t="s">
        <v>353</v>
      </c>
      <c r="D12" s="160"/>
      <c r="E12" s="161"/>
    </row>
    <row r="13" spans="1:7" x14ac:dyDescent="0.25">
      <c r="C13" s="20" t="s">
        <v>39</v>
      </c>
      <c r="D13" s="35" t="s">
        <v>40</v>
      </c>
      <c r="E13" s="35" t="s">
        <v>41</v>
      </c>
    </row>
    <row r="14" spans="1:7" ht="105" x14ac:dyDescent="0.25">
      <c r="A14" s="23">
        <v>1</v>
      </c>
      <c r="C14" s="21" t="s">
        <v>354</v>
      </c>
      <c r="D14" s="92"/>
      <c r="E14" s="92"/>
    </row>
    <row r="15" spans="1:7" ht="60" x14ac:dyDescent="0.25">
      <c r="A15" s="23">
        <v>2</v>
      </c>
      <c r="C15" s="56" t="s">
        <v>394</v>
      </c>
      <c r="D15" s="92"/>
      <c r="E15" s="92"/>
    </row>
    <row r="16" spans="1:7" ht="30" x14ac:dyDescent="0.25">
      <c r="A16" s="23">
        <v>3</v>
      </c>
      <c r="C16" s="56" t="s">
        <v>396</v>
      </c>
      <c r="D16" s="92"/>
      <c r="E16" s="92"/>
    </row>
    <row r="17" spans="1:5" ht="60" x14ac:dyDescent="0.25">
      <c r="A17" s="23">
        <v>4</v>
      </c>
      <c r="C17" s="21" t="s">
        <v>355</v>
      </c>
      <c r="D17" s="92"/>
      <c r="E17" s="92"/>
    </row>
    <row r="18" spans="1:5" ht="30" x14ac:dyDescent="0.25">
      <c r="B18" s="23" t="s">
        <v>69</v>
      </c>
      <c r="C18" s="33" t="s">
        <v>356</v>
      </c>
      <c r="D18" s="92"/>
      <c r="E18" s="92"/>
    </row>
    <row r="20" spans="1:5" x14ac:dyDescent="0.25">
      <c r="A20" s="23" t="s">
        <v>87</v>
      </c>
      <c r="C20" s="159" t="s">
        <v>357</v>
      </c>
      <c r="D20" s="160"/>
      <c r="E20" s="161"/>
    </row>
    <row r="21" spans="1:5" x14ac:dyDescent="0.25">
      <c r="C21" s="54" t="s">
        <v>39</v>
      </c>
      <c r="D21" s="35" t="s">
        <v>40</v>
      </c>
      <c r="E21" s="35" t="s">
        <v>41</v>
      </c>
    </row>
    <row r="22" spans="1:5" ht="135" x14ac:dyDescent="0.25">
      <c r="A22" s="23">
        <v>1</v>
      </c>
      <c r="C22" s="56" t="s">
        <v>358</v>
      </c>
      <c r="D22" s="92"/>
      <c r="E22" s="92"/>
    </row>
    <row r="23" spans="1:5" ht="180" x14ac:dyDescent="0.25">
      <c r="A23" s="23">
        <v>2</v>
      </c>
      <c r="C23" s="56" t="s">
        <v>359</v>
      </c>
      <c r="D23" s="92"/>
      <c r="E23" s="92"/>
    </row>
    <row r="24" spans="1:5" ht="90" x14ac:dyDescent="0.25">
      <c r="A24" s="23">
        <v>3</v>
      </c>
      <c r="C24" s="56" t="s">
        <v>360</v>
      </c>
      <c r="D24" s="92"/>
      <c r="E24" s="92"/>
    </row>
    <row r="25" spans="1:5" ht="45" x14ac:dyDescent="0.25">
      <c r="A25" s="23">
        <v>4</v>
      </c>
      <c r="C25" s="56" t="s">
        <v>361</v>
      </c>
      <c r="D25" s="92"/>
      <c r="E25" s="92"/>
    </row>
    <row r="26" spans="1:5" ht="45" x14ac:dyDescent="0.25">
      <c r="A26" s="23">
        <v>5</v>
      </c>
      <c r="C26" s="56" t="s">
        <v>440</v>
      </c>
      <c r="D26" s="92"/>
      <c r="E26" s="92"/>
    </row>
    <row r="28" spans="1:5" x14ac:dyDescent="0.25">
      <c r="A28" s="23" t="s">
        <v>88</v>
      </c>
      <c r="C28" s="159" t="s">
        <v>366</v>
      </c>
      <c r="D28" s="160"/>
      <c r="E28" s="161"/>
    </row>
    <row r="29" spans="1:5" x14ac:dyDescent="0.25">
      <c r="C29" s="20" t="s">
        <v>39</v>
      </c>
      <c r="D29" s="35" t="s">
        <v>40</v>
      </c>
      <c r="E29" s="35" t="s">
        <v>41</v>
      </c>
    </row>
    <row r="30" spans="1:5" ht="45" x14ac:dyDescent="0.25">
      <c r="A30" s="23">
        <v>1</v>
      </c>
      <c r="C30" s="56" t="s">
        <v>362</v>
      </c>
      <c r="D30" s="92"/>
      <c r="E30" s="92"/>
    </row>
    <row r="31" spans="1:5" ht="30" x14ac:dyDescent="0.25">
      <c r="A31" s="23">
        <v>2</v>
      </c>
      <c r="C31" s="56" t="s">
        <v>363</v>
      </c>
      <c r="D31" s="92"/>
      <c r="E31" s="92"/>
    </row>
    <row r="32" spans="1:5" ht="45" x14ac:dyDescent="0.25">
      <c r="B32" s="23" t="s">
        <v>69</v>
      </c>
      <c r="C32" s="33" t="s">
        <v>364</v>
      </c>
      <c r="D32" s="92"/>
      <c r="E32" s="92"/>
    </row>
    <row r="33" spans="1:5" ht="33.75" customHeight="1" x14ac:dyDescent="0.25">
      <c r="B33" s="23" t="s">
        <v>71</v>
      </c>
      <c r="C33" s="33" t="s">
        <v>365</v>
      </c>
      <c r="D33" s="92"/>
      <c r="E33" s="92"/>
    </row>
    <row r="34" spans="1:5" ht="30" x14ac:dyDescent="0.25">
      <c r="A34" s="23">
        <v>3</v>
      </c>
      <c r="C34" s="56" t="s">
        <v>367</v>
      </c>
      <c r="D34" s="92"/>
      <c r="E34" s="92"/>
    </row>
    <row r="35" spans="1:5" ht="45" x14ac:dyDescent="0.25">
      <c r="A35" s="23">
        <v>4</v>
      </c>
      <c r="C35" s="56" t="s">
        <v>368</v>
      </c>
      <c r="D35" s="92"/>
      <c r="E35" s="92"/>
    </row>
    <row r="36" spans="1:5" ht="30" x14ac:dyDescent="0.25">
      <c r="A36" s="23">
        <v>5</v>
      </c>
      <c r="C36" s="56" t="s">
        <v>369</v>
      </c>
      <c r="D36" s="92"/>
      <c r="E36" s="92"/>
    </row>
    <row r="37" spans="1:5" ht="30" x14ac:dyDescent="0.25">
      <c r="A37" s="23">
        <v>6</v>
      </c>
      <c r="C37" s="56" t="s">
        <v>370</v>
      </c>
      <c r="D37" s="92"/>
      <c r="E37" s="92"/>
    </row>
    <row r="38" spans="1:5" ht="30" x14ac:dyDescent="0.25">
      <c r="A38" s="23">
        <v>7</v>
      </c>
      <c r="C38" s="56" t="s">
        <v>371</v>
      </c>
      <c r="D38" s="92"/>
      <c r="E38" s="92"/>
    </row>
    <row r="39" spans="1:5" x14ac:dyDescent="0.25">
      <c r="B39" s="23" t="s">
        <v>69</v>
      </c>
      <c r="C39" s="33" t="s">
        <v>372</v>
      </c>
      <c r="D39" s="92"/>
      <c r="E39" s="92"/>
    </row>
    <row r="40" spans="1:5" x14ac:dyDescent="0.25">
      <c r="B40" s="23" t="s">
        <v>71</v>
      </c>
      <c r="C40" s="33" t="s">
        <v>373</v>
      </c>
      <c r="D40" s="92"/>
      <c r="E40" s="92"/>
    </row>
    <row r="41" spans="1:5" x14ac:dyDescent="0.25">
      <c r="B41" s="23" t="s">
        <v>70</v>
      </c>
      <c r="C41" s="33" t="s">
        <v>374</v>
      </c>
      <c r="D41" s="92"/>
      <c r="E41" s="92"/>
    </row>
    <row r="42" spans="1:5" x14ac:dyDescent="0.25">
      <c r="B42" s="23" t="s">
        <v>72</v>
      </c>
      <c r="C42" s="33" t="s">
        <v>375</v>
      </c>
      <c r="D42" s="92"/>
      <c r="E42" s="92"/>
    </row>
    <row r="43" spans="1:5" x14ac:dyDescent="0.25">
      <c r="B43" s="23" t="s">
        <v>73</v>
      </c>
      <c r="C43" s="33" t="s">
        <v>376</v>
      </c>
      <c r="D43" s="92"/>
      <c r="E43" s="92"/>
    </row>
    <row r="44" spans="1:5" x14ac:dyDescent="0.25">
      <c r="B44" s="23" t="s">
        <v>74</v>
      </c>
      <c r="C44" s="33" t="s">
        <v>377</v>
      </c>
      <c r="D44" s="92"/>
      <c r="E44" s="92"/>
    </row>
    <row r="45" spans="1:5" ht="30" x14ac:dyDescent="0.25">
      <c r="B45" s="23" t="s">
        <v>111</v>
      </c>
      <c r="C45" s="33" t="s">
        <v>378</v>
      </c>
      <c r="D45" s="92"/>
      <c r="E45" s="92"/>
    </row>
    <row r="46" spans="1:5" ht="30" x14ac:dyDescent="0.25">
      <c r="B46" s="23" t="s">
        <v>112</v>
      </c>
      <c r="C46" s="33" t="s">
        <v>379</v>
      </c>
      <c r="D46" s="92"/>
      <c r="E46" s="92"/>
    </row>
    <row r="48" spans="1:5" x14ac:dyDescent="0.25">
      <c r="A48" s="23" t="s">
        <v>92</v>
      </c>
      <c r="C48" s="159" t="s">
        <v>348</v>
      </c>
      <c r="D48" s="160"/>
      <c r="E48" s="161"/>
    </row>
    <row r="49" spans="1:5" x14ac:dyDescent="0.25">
      <c r="C49" s="20" t="s">
        <v>39</v>
      </c>
      <c r="D49" s="35" t="s">
        <v>40</v>
      </c>
      <c r="E49" s="35" t="s">
        <v>41</v>
      </c>
    </row>
    <row r="50" spans="1:5" ht="150" x14ac:dyDescent="0.25">
      <c r="A50" s="23">
        <v>1</v>
      </c>
      <c r="C50" s="56" t="s">
        <v>349</v>
      </c>
      <c r="D50" s="92"/>
      <c r="E50" s="92"/>
    </row>
    <row r="51" spans="1:5" ht="45" x14ac:dyDescent="0.25">
      <c r="A51" s="23">
        <v>2</v>
      </c>
      <c r="C51" s="56" t="s">
        <v>350</v>
      </c>
      <c r="D51" s="92"/>
      <c r="E51" s="92"/>
    </row>
    <row r="52" spans="1:5" x14ac:dyDescent="0.25">
      <c r="B52" s="23" t="s">
        <v>69</v>
      </c>
      <c r="C52" s="33" t="s">
        <v>309</v>
      </c>
      <c r="D52" s="92"/>
      <c r="E52" s="92"/>
    </row>
    <row r="53" spans="1:5" x14ac:dyDescent="0.25">
      <c r="B53" s="23" t="s">
        <v>71</v>
      </c>
      <c r="C53" s="33" t="s">
        <v>149</v>
      </c>
      <c r="D53" s="92"/>
      <c r="E53" s="92"/>
    </row>
    <row r="54" spans="1:5" ht="60" x14ac:dyDescent="0.25">
      <c r="A54" s="23">
        <v>3</v>
      </c>
      <c r="C54" s="56" t="s">
        <v>351</v>
      </c>
      <c r="D54" s="92"/>
      <c r="E54" s="92"/>
    </row>
    <row r="55" spans="1:5" x14ac:dyDescent="0.25">
      <c r="B55" s="23" t="s">
        <v>69</v>
      </c>
      <c r="C55" s="33" t="s">
        <v>309</v>
      </c>
      <c r="D55" s="92"/>
      <c r="E55" s="92"/>
    </row>
    <row r="56" spans="1:5" x14ac:dyDescent="0.25">
      <c r="B56" s="23" t="s">
        <v>71</v>
      </c>
      <c r="C56" s="33" t="s">
        <v>149</v>
      </c>
      <c r="D56" s="92"/>
      <c r="E56" s="92"/>
    </row>
    <row r="57" spans="1:5" ht="60" x14ac:dyDescent="0.25">
      <c r="A57" s="23">
        <v>8</v>
      </c>
      <c r="C57" s="21" t="s">
        <v>352</v>
      </c>
      <c r="D57" s="92"/>
      <c r="E57" s="92"/>
    </row>
    <row r="59" spans="1:5" x14ac:dyDescent="0.25">
      <c r="A59" s="23" t="s">
        <v>185</v>
      </c>
      <c r="C59" s="159" t="s">
        <v>380</v>
      </c>
      <c r="D59" s="160"/>
      <c r="E59" s="161"/>
    </row>
    <row r="60" spans="1:5" x14ac:dyDescent="0.25">
      <c r="C60" s="54" t="s">
        <v>39</v>
      </c>
      <c r="D60" s="35" t="s">
        <v>40</v>
      </c>
      <c r="E60" s="35" t="s">
        <v>41</v>
      </c>
    </row>
    <row r="61" spans="1:5" ht="45" x14ac:dyDescent="0.25">
      <c r="A61" s="23">
        <v>1</v>
      </c>
      <c r="C61" s="56" t="s">
        <v>381</v>
      </c>
      <c r="D61" s="92"/>
      <c r="E61" s="92"/>
    </row>
    <row r="62" spans="1:5" ht="45" x14ac:dyDescent="0.25">
      <c r="A62" s="23">
        <v>2</v>
      </c>
      <c r="C62" s="56" t="s">
        <v>382</v>
      </c>
      <c r="D62" s="92"/>
      <c r="E62" s="92"/>
    </row>
    <row r="63" spans="1:5" ht="45" x14ac:dyDescent="0.25">
      <c r="A63" s="23">
        <v>3</v>
      </c>
      <c r="C63" s="56" t="s">
        <v>383</v>
      </c>
      <c r="D63" s="92"/>
      <c r="E63" s="92"/>
    </row>
    <row r="64" spans="1:5" ht="30" x14ac:dyDescent="0.25">
      <c r="A64" s="23">
        <v>4</v>
      </c>
      <c r="C64" s="56" t="s">
        <v>384</v>
      </c>
      <c r="D64" s="92"/>
      <c r="E64" s="92"/>
    </row>
    <row r="65" spans="1:5" ht="60" x14ac:dyDescent="0.25">
      <c r="A65" s="23">
        <v>5</v>
      </c>
      <c r="C65" s="56" t="s">
        <v>385</v>
      </c>
      <c r="D65" s="92"/>
      <c r="E65" s="92"/>
    </row>
    <row r="66" spans="1:5" ht="30" x14ac:dyDescent="0.25">
      <c r="A66" s="23">
        <v>6</v>
      </c>
      <c r="C66" s="56" t="s">
        <v>386</v>
      </c>
      <c r="D66" s="92"/>
      <c r="E66" s="92"/>
    </row>
    <row r="67" spans="1:5" x14ac:dyDescent="0.25">
      <c r="A67" s="23">
        <v>7</v>
      </c>
      <c r="C67" s="56" t="s">
        <v>387</v>
      </c>
      <c r="D67" s="92"/>
      <c r="E67" s="92"/>
    </row>
    <row r="68" spans="1:5" x14ac:dyDescent="0.25">
      <c r="A68" s="23">
        <v>8</v>
      </c>
      <c r="C68" s="56" t="s">
        <v>388</v>
      </c>
      <c r="D68" s="92"/>
      <c r="E68" s="92"/>
    </row>
    <row r="69" spans="1:5" ht="45" x14ac:dyDescent="0.25">
      <c r="A69" s="23">
        <v>9</v>
      </c>
      <c r="B69" s="23" t="s">
        <v>69</v>
      </c>
      <c r="C69" s="56" t="s">
        <v>389</v>
      </c>
      <c r="D69" s="92"/>
      <c r="E69" s="92"/>
    </row>
    <row r="70" spans="1:5" x14ac:dyDescent="0.25">
      <c r="B70" s="23" t="s">
        <v>71</v>
      </c>
      <c r="C70" s="56" t="s">
        <v>390</v>
      </c>
      <c r="D70" s="92"/>
      <c r="E70" s="92"/>
    </row>
    <row r="72" spans="1:5" x14ac:dyDescent="0.25">
      <c r="A72" s="2"/>
      <c r="B72" s="2"/>
      <c r="D72" s="2"/>
      <c r="E72" s="2"/>
    </row>
    <row r="73" spans="1:5" x14ac:dyDescent="0.25">
      <c r="A73" s="2"/>
      <c r="B73" s="2"/>
      <c r="D73" s="2"/>
      <c r="E73" s="2"/>
    </row>
    <row r="74" spans="1:5" x14ac:dyDescent="0.25">
      <c r="A74" s="2"/>
      <c r="B74" s="2"/>
      <c r="D74" s="2"/>
      <c r="E74" s="2"/>
    </row>
    <row r="75" spans="1:5" x14ac:dyDescent="0.25">
      <c r="A75" s="2"/>
      <c r="B75" s="2"/>
      <c r="D75" s="2"/>
      <c r="E75" s="2"/>
    </row>
    <row r="76" spans="1:5" x14ac:dyDescent="0.25">
      <c r="A76" s="2"/>
      <c r="B76" s="2"/>
      <c r="D76" s="2"/>
      <c r="E76" s="2"/>
    </row>
  </sheetData>
  <sheetProtection algorithmName="SHA-512" hashValue="xi7jOqdlvrOkQJB7SRyhuBpZJ7xkbLHTY+Hu+iIwoVjBh5PyMj5cvNiVzlth8U6zyRMUzkJwRgSt+0xtC3SA+g==" saltValue="dp5Ld7K3DAj7f/iWwbwemA==" spinCount="100000" sheet="1" objects="1" scenarios="1"/>
  <mergeCells count="6">
    <mergeCell ref="C59:E59"/>
    <mergeCell ref="C8:D8"/>
    <mergeCell ref="C12:E12"/>
    <mergeCell ref="C28:E28"/>
    <mergeCell ref="C48:E48"/>
    <mergeCell ref="C20:E20"/>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BFAE9-783D-4E6E-AA18-062AC4295A5B}">
  <dimension ref="A1:H126"/>
  <sheetViews>
    <sheetView zoomScaleNormal="100" workbookViewId="0"/>
  </sheetViews>
  <sheetFormatPr defaultRowHeight="15" x14ac:dyDescent="0.25"/>
  <cols>
    <col min="1" max="2" width="2.7109375" style="23" customWidth="1"/>
    <col min="3" max="3" width="43.85546875" style="2" customWidth="1"/>
    <col min="4" max="5" width="46.7109375" style="80" customWidth="1"/>
    <col min="6" max="6" width="30.7109375" style="2" customWidth="1"/>
    <col min="7" max="16384" width="9.140625" style="2"/>
  </cols>
  <sheetData>
    <row r="1" spans="1:8" ht="9.75" customHeight="1" x14ac:dyDescent="0.25"/>
    <row r="2" spans="1:8" s="7" customFormat="1" ht="20.25" customHeight="1" x14ac:dyDescent="0.25">
      <c r="A2" s="24"/>
      <c r="B2" s="24"/>
      <c r="C2" s="10" t="str">
        <f>Introduction!B2</f>
        <v>Request for Proposal (RFP) for Employee Life and Accidental Death and Dismemberment Plan</v>
      </c>
      <c r="D2" s="81"/>
      <c r="E2" s="81"/>
    </row>
    <row r="3" spans="1:8" s="7" customFormat="1" ht="18.75" x14ac:dyDescent="0.25">
      <c r="A3" s="24"/>
      <c r="B3" s="24"/>
      <c r="C3" s="8" t="str">
        <f>Introduction!B3</f>
        <v>for Lee County Board of County Commissioners (Lee County)</v>
      </c>
      <c r="D3" s="81"/>
      <c r="E3" s="81"/>
      <c r="F3" s="28"/>
      <c r="G3" s="28"/>
      <c r="H3" s="28"/>
    </row>
    <row r="4" spans="1:8" s="7" customFormat="1" ht="18.75" x14ac:dyDescent="0.25">
      <c r="A4" s="24"/>
      <c r="B4" s="24"/>
      <c r="C4" s="9" t="str">
        <f>Introduction!B4</f>
        <v>RFP220099CJV</v>
      </c>
      <c r="D4" s="81"/>
      <c r="E4" s="81"/>
      <c r="F4" s="28"/>
      <c r="G4" s="28"/>
      <c r="H4" s="28"/>
    </row>
    <row r="5" spans="1:8" x14ac:dyDescent="0.25">
      <c r="C5" s="26" t="s">
        <v>110</v>
      </c>
      <c r="F5" s="4"/>
      <c r="G5" s="4"/>
      <c r="H5" s="4"/>
    </row>
    <row r="6" spans="1:8" x14ac:dyDescent="0.25">
      <c r="C6" s="3" t="str">
        <f>Introduction!B6</f>
        <v>Effective 1/1/2023</v>
      </c>
      <c r="F6" s="4"/>
      <c r="G6" s="4"/>
      <c r="H6" s="4"/>
    </row>
    <row r="7" spans="1:8" x14ac:dyDescent="0.25">
      <c r="E7" s="82"/>
      <c r="F7" s="4"/>
      <c r="G7" s="4"/>
      <c r="H7" s="4"/>
    </row>
    <row r="8" spans="1:8" x14ac:dyDescent="0.25">
      <c r="C8" s="123" t="s">
        <v>27</v>
      </c>
      <c r="D8" s="123"/>
      <c r="F8" s="4"/>
      <c r="G8" s="5"/>
      <c r="H8" s="4"/>
    </row>
    <row r="9" spans="1:8" ht="24.75" customHeight="1" x14ac:dyDescent="0.25">
      <c r="C9" s="11" t="s">
        <v>13</v>
      </c>
      <c r="D9" s="93"/>
      <c r="G9" s="1"/>
    </row>
    <row r="10" spans="1:8" x14ac:dyDescent="0.25">
      <c r="E10" s="83"/>
      <c r="G10" s="6"/>
    </row>
    <row r="12" spans="1:8" ht="49.5" customHeight="1" x14ac:dyDescent="0.25">
      <c r="C12" s="159" t="s">
        <v>334</v>
      </c>
      <c r="D12" s="160"/>
      <c r="E12" s="161"/>
    </row>
    <row r="14" spans="1:8" x14ac:dyDescent="0.25">
      <c r="A14" s="23" t="s">
        <v>68</v>
      </c>
      <c r="C14" s="128" t="s">
        <v>189</v>
      </c>
      <c r="D14" s="128"/>
      <c r="E14" s="128"/>
    </row>
    <row r="15" spans="1:8" x14ac:dyDescent="0.25">
      <c r="C15" s="54" t="s">
        <v>190</v>
      </c>
      <c r="D15" s="78" t="s">
        <v>102</v>
      </c>
      <c r="E15" s="78" t="s">
        <v>103</v>
      </c>
    </row>
    <row r="16" spans="1:8" ht="15" customHeight="1" x14ac:dyDescent="0.25">
      <c r="A16" s="23">
        <v>1</v>
      </c>
      <c r="C16" s="11" t="s">
        <v>199</v>
      </c>
      <c r="D16" s="53" t="s">
        <v>200</v>
      </c>
      <c r="E16" s="94"/>
    </row>
    <row r="17" spans="1:5" ht="15" customHeight="1" x14ac:dyDescent="0.25">
      <c r="A17" s="23">
        <v>2</v>
      </c>
      <c r="C17" s="11" t="s">
        <v>201</v>
      </c>
      <c r="D17" s="53" t="s">
        <v>202</v>
      </c>
      <c r="E17" s="94"/>
    </row>
    <row r="18" spans="1:5" ht="15" customHeight="1" x14ac:dyDescent="0.25">
      <c r="A18" s="23">
        <v>3</v>
      </c>
      <c r="C18" s="11" t="s">
        <v>204</v>
      </c>
      <c r="D18" s="53" t="s">
        <v>205</v>
      </c>
      <c r="E18" s="94"/>
    </row>
    <row r="19" spans="1:5" x14ac:dyDescent="0.25">
      <c r="A19" s="23">
        <v>4</v>
      </c>
      <c r="C19" s="11" t="s">
        <v>207</v>
      </c>
      <c r="D19" s="53" t="s">
        <v>206</v>
      </c>
      <c r="E19" s="94"/>
    </row>
    <row r="20" spans="1:5" ht="15" customHeight="1" x14ac:dyDescent="0.25">
      <c r="A20" s="23">
        <v>5</v>
      </c>
      <c r="C20" s="11" t="s">
        <v>203</v>
      </c>
      <c r="D20" s="53" t="s">
        <v>434</v>
      </c>
      <c r="E20" s="94"/>
    </row>
    <row r="21" spans="1:5" x14ac:dyDescent="0.25">
      <c r="C21" s="54" t="s">
        <v>191</v>
      </c>
      <c r="D21" s="78" t="s">
        <v>102</v>
      </c>
      <c r="E21" s="78" t="s">
        <v>103</v>
      </c>
    </row>
    <row r="22" spans="1:5" ht="15" customHeight="1" x14ac:dyDescent="0.25">
      <c r="A22" s="23">
        <v>6</v>
      </c>
      <c r="C22" s="11" t="s">
        <v>208</v>
      </c>
      <c r="D22" s="53" t="s">
        <v>209</v>
      </c>
      <c r="E22" s="94"/>
    </row>
    <row r="23" spans="1:5" x14ac:dyDescent="0.25">
      <c r="A23" s="23">
        <v>7</v>
      </c>
      <c r="C23" s="11" t="s">
        <v>210</v>
      </c>
      <c r="D23" s="53" t="s">
        <v>211</v>
      </c>
      <c r="E23" s="94"/>
    </row>
    <row r="24" spans="1:5" x14ac:dyDescent="0.25">
      <c r="C24" s="54" t="s">
        <v>192</v>
      </c>
      <c r="D24" s="78" t="s">
        <v>102</v>
      </c>
      <c r="E24" s="78" t="s">
        <v>103</v>
      </c>
    </row>
    <row r="25" spans="1:5" x14ac:dyDescent="0.25">
      <c r="A25" s="23">
        <v>8</v>
      </c>
      <c r="C25" s="51" t="s">
        <v>231</v>
      </c>
      <c r="D25" s="53"/>
      <c r="E25" s="94"/>
    </row>
    <row r="26" spans="1:5" x14ac:dyDescent="0.25">
      <c r="B26" s="23" t="s">
        <v>69</v>
      </c>
      <c r="C26" s="52" t="s">
        <v>226</v>
      </c>
      <c r="D26" s="79">
        <v>350000</v>
      </c>
      <c r="E26" s="94"/>
    </row>
    <row r="27" spans="1:5" x14ac:dyDescent="0.25">
      <c r="B27" s="23" t="s">
        <v>71</v>
      </c>
      <c r="C27" s="52" t="s">
        <v>230</v>
      </c>
      <c r="D27" s="79">
        <v>350000</v>
      </c>
      <c r="E27" s="94"/>
    </row>
    <row r="28" spans="1:5" x14ac:dyDescent="0.25">
      <c r="B28" s="23" t="s">
        <v>70</v>
      </c>
      <c r="C28" s="52" t="s">
        <v>212</v>
      </c>
      <c r="D28" s="79" t="s">
        <v>233</v>
      </c>
      <c r="E28" s="94"/>
    </row>
    <row r="29" spans="1:5" x14ac:dyDescent="0.25">
      <c r="A29" s="23">
        <v>9</v>
      </c>
      <c r="C29" s="51" t="s">
        <v>238</v>
      </c>
      <c r="D29" s="79"/>
      <c r="E29" s="94"/>
    </row>
    <row r="30" spans="1:5" x14ac:dyDescent="0.25">
      <c r="B30" s="23" t="s">
        <v>69</v>
      </c>
      <c r="C30" s="52" t="s">
        <v>236</v>
      </c>
      <c r="D30" s="79">
        <v>500000</v>
      </c>
      <c r="E30" s="94"/>
    </row>
    <row r="31" spans="1:5" x14ac:dyDescent="0.25">
      <c r="B31" s="23" t="s">
        <v>71</v>
      </c>
      <c r="C31" s="52" t="s">
        <v>239</v>
      </c>
      <c r="D31" s="79" t="s">
        <v>240</v>
      </c>
      <c r="E31" s="94"/>
    </row>
    <row r="32" spans="1:5" x14ac:dyDescent="0.25">
      <c r="A32" s="23">
        <v>10</v>
      </c>
      <c r="C32" s="51" t="s">
        <v>195</v>
      </c>
      <c r="D32" s="53"/>
      <c r="E32" s="94"/>
    </row>
    <row r="33" spans="1:5" x14ac:dyDescent="0.25">
      <c r="B33" s="23" t="s">
        <v>69</v>
      </c>
      <c r="C33" s="52" t="s">
        <v>212</v>
      </c>
      <c r="D33" s="79">
        <v>250000</v>
      </c>
      <c r="E33" s="94"/>
    </row>
    <row r="34" spans="1:5" x14ac:dyDescent="0.25">
      <c r="B34" s="23" t="s">
        <v>71</v>
      </c>
      <c r="C34" s="52" t="s">
        <v>218</v>
      </c>
      <c r="D34" s="79">
        <v>250000</v>
      </c>
      <c r="E34" s="94"/>
    </row>
    <row r="35" spans="1:5" x14ac:dyDescent="0.25">
      <c r="B35" s="23" t="s">
        <v>70</v>
      </c>
      <c r="C35" s="52" t="s">
        <v>213</v>
      </c>
      <c r="D35" s="79">
        <v>50000</v>
      </c>
      <c r="E35" s="94"/>
    </row>
    <row r="36" spans="1:5" x14ac:dyDescent="0.25">
      <c r="B36" s="23" t="s">
        <v>72</v>
      </c>
      <c r="C36" s="52" t="s">
        <v>215</v>
      </c>
      <c r="D36" s="79" t="s">
        <v>214</v>
      </c>
      <c r="E36" s="94"/>
    </row>
    <row r="37" spans="1:5" ht="15" customHeight="1" x14ac:dyDescent="0.25">
      <c r="B37" s="23" t="s">
        <v>73</v>
      </c>
      <c r="C37" s="52" t="s">
        <v>216</v>
      </c>
      <c r="D37" s="53" t="s">
        <v>217</v>
      </c>
      <c r="E37" s="94"/>
    </row>
    <row r="38" spans="1:5" x14ac:dyDescent="0.25">
      <c r="A38" s="23">
        <v>11</v>
      </c>
      <c r="C38" s="11" t="s">
        <v>196</v>
      </c>
      <c r="D38" s="53" t="s">
        <v>227</v>
      </c>
      <c r="E38" s="94"/>
    </row>
    <row r="39" spans="1:5" x14ac:dyDescent="0.25">
      <c r="C39" s="54" t="s">
        <v>219</v>
      </c>
      <c r="D39" s="78" t="s">
        <v>102</v>
      </c>
      <c r="E39" s="78" t="s">
        <v>103</v>
      </c>
    </row>
    <row r="40" spans="1:5" x14ac:dyDescent="0.25">
      <c r="A40" s="23">
        <v>12</v>
      </c>
      <c r="C40" s="11" t="s">
        <v>220</v>
      </c>
      <c r="D40" s="79" t="s">
        <v>435</v>
      </c>
      <c r="E40" s="94"/>
    </row>
    <row r="41" spans="1:5" x14ac:dyDescent="0.25">
      <c r="A41" s="23">
        <v>13</v>
      </c>
      <c r="C41" s="11" t="s">
        <v>221</v>
      </c>
      <c r="D41" s="79" t="s">
        <v>436</v>
      </c>
      <c r="E41" s="94"/>
    </row>
    <row r="42" spans="1:5" x14ac:dyDescent="0.25">
      <c r="A42" s="23">
        <v>14</v>
      </c>
      <c r="C42" s="11" t="s">
        <v>222</v>
      </c>
      <c r="D42" s="79" t="s">
        <v>436</v>
      </c>
      <c r="E42" s="94"/>
    </row>
    <row r="43" spans="1:5" x14ac:dyDescent="0.25">
      <c r="A43" s="23">
        <v>15</v>
      </c>
      <c r="C43" s="11" t="s">
        <v>194</v>
      </c>
      <c r="D43" s="79" t="s">
        <v>435</v>
      </c>
      <c r="E43" s="94"/>
    </row>
    <row r="44" spans="1:5" x14ac:dyDescent="0.25">
      <c r="A44" s="23">
        <v>16</v>
      </c>
      <c r="C44" s="11" t="s">
        <v>223</v>
      </c>
      <c r="D44" s="79" t="s">
        <v>436</v>
      </c>
      <c r="E44" s="94"/>
    </row>
    <row r="45" spans="1:5" x14ac:dyDescent="0.25">
      <c r="A45" s="23">
        <v>17</v>
      </c>
      <c r="C45" s="11" t="s">
        <v>224</v>
      </c>
      <c r="D45" s="79" t="s">
        <v>436</v>
      </c>
      <c r="E45" s="94"/>
    </row>
    <row r="46" spans="1:5" x14ac:dyDescent="0.25">
      <c r="D46" s="84"/>
      <c r="E46" s="84"/>
    </row>
    <row r="47" spans="1:5" x14ac:dyDescent="0.25">
      <c r="A47" s="23" t="s">
        <v>87</v>
      </c>
      <c r="C47" s="128" t="s">
        <v>248</v>
      </c>
      <c r="D47" s="128"/>
      <c r="E47" s="128"/>
    </row>
    <row r="48" spans="1:5" x14ac:dyDescent="0.25">
      <c r="A48" s="23">
        <v>1</v>
      </c>
      <c r="C48" s="54" t="s">
        <v>225</v>
      </c>
      <c r="D48" s="78" t="s">
        <v>102</v>
      </c>
      <c r="E48" s="78" t="s">
        <v>103</v>
      </c>
    </row>
    <row r="49" spans="1:5" x14ac:dyDescent="0.25">
      <c r="B49" s="23" t="s">
        <v>69</v>
      </c>
      <c r="C49" s="52" t="s">
        <v>226</v>
      </c>
      <c r="D49" s="53" t="s">
        <v>228</v>
      </c>
      <c r="E49" s="94"/>
    </row>
    <row r="50" spans="1:5" x14ac:dyDescent="0.25">
      <c r="B50" s="23" t="s">
        <v>71</v>
      </c>
      <c r="C50" s="52" t="s">
        <v>230</v>
      </c>
      <c r="D50" s="53" t="s">
        <v>229</v>
      </c>
      <c r="E50" s="94"/>
    </row>
    <row r="51" spans="1:5" ht="15" customHeight="1" x14ac:dyDescent="0.25">
      <c r="B51" s="23" t="s">
        <v>70</v>
      </c>
      <c r="C51" s="52" t="s">
        <v>212</v>
      </c>
      <c r="D51" s="53" t="s">
        <v>232</v>
      </c>
      <c r="E51" s="94"/>
    </row>
    <row r="52" spans="1:5" ht="15" customHeight="1" x14ac:dyDescent="0.25">
      <c r="B52" s="23" t="s">
        <v>72</v>
      </c>
      <c r="C52" s="52" t="s">
        <v>210</v>
      </c>
      <c r="D52" s="53" t="s">
        <v>234</v>
      </c>
      <c r="E52" s="94"/>
    </row>
    <row r="53" spans="1:5" x14ac:dyDescent="0.25">
      <c r="A53" s="23">
        <v>2</v>
      </c>
      <c r="C53" s="54" t="s">
        <v>235</v>
      </c>
      <c r="D53" s="78" t="s">
        <v>102</v>
      </c>
      <c r="E53" s="78" t="s">
        <v>103</v>
      </c>
    </row>
    <row r="54" spans="1:5" x14ac:dyDescent="0.25">
      <c r="B54" s="23" t="s">
        <v>69</v>
      </c>
      <c r="C54" s="52" t="s">
        <v>236</v>
      </c>
      <c r="D54" s="53" t="s">
        <v>237</v>
      </c>
      <c r="E54" s="94"/>
    </row>
    <row r="55" spans="1:5" x14ac:dyDescent="0.25">
      <c r="B55" s="23" t="s">
        <v>71</v>
      </c>
      <c r="C55" s="52" t="s">
        <v>239</v>
      </c>
      <c r="D55" s="53" t="s">
        <v>240</v>
      </c>
      <c r="E55" s="94"/>
    </row>
    <row r="56" spans="1:5" x14ac:dyDescent="0.25">
      <c r="A56" s="23">
        <v>3</v>
      </c>
      <c r="C56" s="54" t="s">
        <v>149</v>
      </c>
      <c r="D56" s="78" t="s">
        <v>102</v>
      </c>
      <c r="E56" s="78" t="s">
        <v>103</v>
      </c>
    </row>
    <row r="57" spans="1:5" ht="15" customHeight="1" x14ac:dyDescent="0.25">
      <c r="B57" s="23" t="s">
        <v>69</v>
      </c>
      <c r="C57" s="52" t="s">
        <v>236</v>
      </c>
      <c r="D57" s="53" t="s">
        <v>241</v>
      </c>
      <c r="E57" s="94"/>
    </row>
    <row r="58" spans="1:5" ht="15" customHeight="1" x14ac:dyDescent="0.25">
      <c r="B58" s="23" t="s">
        <v>71</v>
      </c>
      <c r="C58" s="52" t="s">
        <v>212</v>
      </c>
      <c r="D58" s="53" t="s">
        <v>244</v>
      </c>
      <c r="E58" s="94"/>
    </row>
    <row r="59" spans="1:5" x14ac:dyDescent="0.25">
      <c r="B59" s="23" t="s">
        <v>70</v>
      </c>
      <c r="C59" s="52" t="s">
        <v>210</v>
      </c>
      <c r="D59" s="53" t="s">
        <v>240</v>
      </c>
      <c r="E59" s="94"/>
    </row>
    <row r="60" spans="1:5" x14ac:dyDescent="0.25">
      <c r="A60" s="23">
        <v>4</v>
      </c>
      <c r="C60" s="54" t="s">
        <v>150</v>
      </c>
      <c r="D60" s="78" t="s">
        <v>102</v>
      </c>
      <c r="E60" s="78" t="s">
        <v>103</v>
      </c>
    </row>
    <row r="61" spans="1:5" ht="15" customHeight="1" x14ac:dyDescent="0.25">
      <c r="B61" s="23" t="s">
        <v>69</v>
      </c>
      <c r="C61" s="52" t="s">
        <v>236</v>
      </c>
      <c r="D61" s="53" t="s">
        <v>242</v>
      </c>
      <c r="E61" s="94"/>
    </row>
    <row r="62" spans="1:5" ht="15" customHeight="1" x14ac:dyDescent="0.25">
      <c r="B62" s="23" t="s">
        <v>71</v>
      </c>
      <c r="C62" s="52" t="s">
        <v>212</v>
      </c>
      <c r="D62" s="53" t="s">
        <v>243</v>
      </c>
      <c r="E62" s="94"/>
    </row>
    <row r="63" spans="1:5" x14ac:dyDescent="0.25">
      <c r="B63" s="23" t="s">
        <v>70</v>
      </c>
      <c r="C63" s="52" t="s">
        <v>210</v>
      </c>
      <c r="D63" s="53" t="s">
        <v>240</v>
      </c>
      <c r="E63" s="94"/>
    </row>
    <row r="64" spans="1:5" x14ac:dyDescent="0.25">
      <c r="D64" s="84"/>
      <c r="E64" s="84"/>
    </row>
    <row r="65" spans="1:5" x14ac:dyDescent="0.25">
      <c r="A65" s="23" t="s">
        <v>88</v>
      </c>
      <c r="C65" s="128" t="s">
        <v>246</v>
      </c>
      <c r="D65" s="128"/>
      <c r="E65" s="128"/>
    </row>
    <row r="66" spans="1:5" x14ac:dyDescent="0.25">
      <c r="A66" s="23">
        <v>1</v>
      </c>
      <c r="C66" s="54" t="s">
        <v>247</v>
      </c>
      <c r="D66" s="78" t="s">
        <v>102</v>
      </c>
      <c r="E66" s="78" t="s">
        <v>103</v>
      </c>
    </row>
    <row r="67" spans="1:5" ht="15" customHeight="1" x14ac:dyDescent="0.25">
      <c r="B67" s="23" t="s">
        <v>69</v>
      </c>
      <c r="C67" s="52" t="s">
        <v>236</v>
      </c>
      <c r="D67" s="53" t="s">
        <v>249</v>
      </c>
      <c r="E67" s="94"/>
    </row>
    <row r="68" spans="1:5" x14ac:dyDescent="0.25">
      <c r="B68" s="23" t="s">
        <v>71</v>
      </c>
      <c r="C68" s="52" t="s">
        <v>239</v>
      </c>
      <c r="D68" s="53" t="s">
        <v>240</v>
      </c>
      <c r="E68" s="94"/>
    </row>
    <row r="69" spans="1:5" x14ac:dyDescent="0.25">
      <c r="A69" s="23">
        <v>2</v>
      </c>
      <c r="C69" s="54" t="s">
        <v>250</v>
      </c>
      <c r="D69" s="78" t="s">
        <v>102</v>
      </c>
      <c r="E69" s="78" t="s">
        <v>103</v>
      </c>
    </row>
    <row r="70" spans="1:5" ht="15" customHeight="1" x14ac:dyDescent="0.25">
      <c r="B70" s="23" t="s">
        <v>69</v>
      </c>
      <c r="C70" s="11" t="s">
        <v>251</v>
      </c>
      <c r="D70" s="53" t="s">
        <v>259</v>
      </c>
      <c r="E70" s="94"/>
    </row>
    <row r="71" spans="1:5" ht="15" customHeight="1" x14ac:dyDescent="0.25">
      <c r="B71" s="23" t="s">
        <v>71</v>
      </c>
      <c r="C71" s="11" t="s">
        <v>252</v>
      </c>
      <c r="D71" s="53" t="s">
        <v>260</v>
      </c>
      <c r="E71" s="94"/>
    </row>
    <row r="72" spans="1:5" ht="15" customHeight="1" x14ac:dyDescent="0.25">
      <c r="B72" s="23" t="s">
        <v>70</v>
      </c>
      <c r="C72" s="11" t="s">
        <v>253</v>
      </c>
      <c r="D72" s="53" t="s">
        <v>261</v>
      </c>
      <c r="E72" s="94"/>
    </row>
    <row r="73" spans="1:5" ht="15" customHeight="1" x14ac:dyDescent="0.25">
      <c r="B73" s="23" t="s">
        <v>72</v>
      </c>
      <c r="C73" s="11" t="s">
        <v>254</v>
      </c>
      <c r="D73" s="53" t="s">
        <v>262</v>
      </c>
      <c r="E73" s="94"/>
    </row>
    <row r="74" spans="1:5" ht="15" customHeight="1" x14ac:dyDescent="0.25">
      <c r="B74" s="23" t="s">
        <v>73</v>
      </c>
      <c r="C74" s="11" t="s">
        <v>255</v>
      </c>
      <c r="D74" s="53" t="s">
        <v>263</v>
      </c>
      <c r="E74" s="94"/>
    </row>
    <row r="75" spans="1:5" ht="15" customHeight="1" x14ac:dyDescent="0.25">
      <c r="B75" s="23" t="s">
        <v>74</v>
      </c>
      <c r="C75" s="11" t="s">
        <v>256</v>
      </c>
      <c r="D75" s="53" t="s">
        <v>264</v>
      </c>
      <c r="E75" s="94"/>
    </row>
    <row r="76" spans="1:5" ht="15" customHeight="1" x14ac:dyDescent="0.25">
      <c r="B76" s="23" t="s">
        <v>111</v>
      </c>
      <c r="C76" s="11" t="s">
        <v>257</v>
      </c>
      <c r="D76" s="53" t="s">
        <v>265</v>
      </c>
      <c r="E76" s="94"/>
    </row>
    <row r="77" spans="1:5" x14ac:dyDescent="0.25">
      <c r="A77" s="23">
        <v>3</v>
      </c>
      <c r="C77" s="54" t="s">
        <v>335</v>
      </c>
      <c r="D77" s="78" t="s">
        <v>102</v>
      </c>
      <c r="E77" s="78" t="s">
        <v>103</v>
      </c>
    </row>
    <row r="78" spans="1:5" x14ac:dyDescent="0.25">
      <c r="B78" s="23" t="s">
        <v>69</v>
      </c>
      <c r="C78" s="56" t="s">
        <v>338</v>
      </c>
      <c r="D78" s="58">
        <v>1</v>
      </c>
      <c r="E78" s="94"/>
    </row>
    <row r="79" spans="1:5" x14ac:dyDescent="0.25">
      <c r="B79" s="23" t="s">
        <v>71</v>
      </c>
      <c r="C79" s="56" t="s">
        <v>339</v>
      </c>
      <c r="D79" s="58">
        <v>0.5</v>
      </c>
      <c r="E79" s="94"/>
    </row>
    <row r="80" spans="1:5" ht="15" customHeight="1" x14ac:dyDescent="0.25">
      <c r="B80" s="23" t="s">
        <v>70</v>
      </c>
      <c r="C80" s="56" t="s">
        <v>340</v>
      </c>
      <c r="D80" s="58">
        <v>0.5</v>
      </c>
      <c r="E80" s="94"/>
    </row>
    <row r="81" spans="1:5" ht="15" customHeight="1" x14ac:dyDescent="0.25">
      <c r="B81" s="23" t="s">
        <v>72</v>
      </c>
      <c r="C81" s="56" t="s">
        <v>341</v>
      </c>
      <c r="D81" s="58">
        <v>1</v>
      </c>
      <c r="E81" s="94"/>
    </row>
    <row r="82" spans="1:5" x14ac:dyDescent="0.25">
      <c r="B82" s="23" t="s">
        <v>73</v>
      </c>
      <c r="C82" s="56" t="s">
        <v>343</v>
      </c>
      <c r="D82" s="58" t="s">
        <v>274</v>
      </c>
      <c r="E82" s="94"/>
    </row>
    <row r="83" spans="1:5" x14ac:dyDescent="0.25">
      <c r="B83" s="23" t="s">
        <v>74</v>
      </c>
      <c r="C83" s="56" t="s">
        <v>342</v>
      </c>
      <c r="D83" s="58" t="s">
        <v>273</v>
      </c>
      <c r="E83" s="94"/>
    </row>
    <row r="84" spans="1:5" x14ac:dyDescent="0.25">
      <c r="B84" s="23" t="s">
        <v>111</v>
      </c>
      <c r="C84" s="56" t="s">
        <v>344</v>
      </c>
      <c r="D84" s="58" t="s">
        <v>276</v>
      </c>
      <c r="E84" s="94"/>
    </row>
    <row r="85" spans="1:5" x14ac:dyDescent="0.25">
      <c r="B85" s="23" t="s">
        <v>112</v>
      </c>
      <c r="C85" s="56" t="s">
        <v>345</v>
      </c>
      <c r="D85" s="58" t="s">
        <v>276</v>
      </c>
      <c r="E85" s="94"/>
    </row>
    <row r="86" spans="1:5" x14ac:dyDescent="0.25">
      <c r="B86" s="23" t="s">
        <v>336</v>
      </c>
      <c r="C86" s="56" t="s">
        <v>346</v>
      </c>
      <c r="D86" s="58" t="s">
        <v>280</v>
      </c>
      <c r="E86" s="94"/>
    </row>
    <row r="87" spans="1:5" x14ac:dyDescent="0.25">
      <c r="B87" s="23" t="s">
        <v>113</v>
      </c>
      <c r="C87" s="56" t="s">
        <v>347</v>
      </c>
      <c r="D87" s="58" t="s">
        <v>282</v>
      </c>
      <c r="E87" s="94"/>
    </row>
    <row r="88" spans="1:5" ht="45" customHeight="1" x14ac:dyDescent="0.25">
      <c r="B88" s="23" t="s">
        <v>337</v>
      </c>
      <c r="C88" s="77" t="s">
        <v>281</v>
      </c>
      <c r="D88" s="86"/>
      <c r="E88" s="94"/>
    </row>
    <row r="89" spans="1:5" x14ac:dyDescent="0.25">
      <c r="D89" s="84"/>
      <c r="E89" s="84"/>
    </row>
    <row r="90" spans="1:5" x14ac:dyDescent="0.25">
      <c r="A90" s="23" t="s">
        <v>92</v>
      </c>
      <c r="C90" s="128" t="s">
        <v>245</v>
      </c>
      <c r="D90" s="128"/>
      <c r="E90" s="128"/>
    </row>
    <row r="91" spans="1:5" x14ac:dyDescent="0.25">
      <c r="C91" s="54" t="s">
        <v>291</v>
      </c>
      <c r="D91" s="78" t="s">
        <v>102</v>
      </c>
      <c r="E91" s="78" t="s">
        <v>103</v>
      </c>
    </row>
    <row r="92" spans="1:5" ht="15" customHeight="1" x14ac:dyDescent="0.25">
      <c r="A92" s="23">
        <v>1</v>
      </c>
      <c r="C92" s="11" t="s">
        <v>283</v>
      </c>
      <c r="D92" s="53" t="s">
        <v>284</v>
      </c>
      <c r="E92" s="94"/>
    </row>
    <row r="93" spans="1:5" ht="30" customHeight="1" x14ac:dyDescent="0.25">
      <c r="A93" s="23">
        <v>2</v>
      </c>
      <c r="C93" s="55" t="s">
        <v>289</v>
      </c>
      <c r="D93" s="59" t="s">
        <v>288</v>
      </c>
      <c r="E93" s="95"/>
    </row>
    <row r="94" spans="1:5" x14ac:dyDescent="0.25">
      <c r="B94" s="23" t="s">
        <v>69</v>
      </c>
      <c r="C94" s="52" t="s">
        <v>285</v>
      </c>
      <c r="D94" s="58">
        <v>0.67</v>
      </c>
      <c r="E94" s="94"/>
    </row>
    <row r="95" spans="1:5" x14ac:dyDescent="0.25">
      <c r="B95" s="23" t="s">
        <v>71</v>
      </c>
      <c r="C95" s="52" t="s">
        <v>286</v>
      </c>
      <c r="D95" s="58">
        <v>0.5</v>
      </c>
      <c r="E95" s="94"/>
    </row>
    <row r="96" spans="1:5" x14ac:dyDescent="0.25">
      <c r="B96" s="23" t="s">
        <v>70</v>
      </c>
      <c r="C96" s="52" t="s">
        <v>287</v>
      </c>
      <c r="D96" s="58">
        <v>0.35</v>
      </c>
      <c r="E96" s="94"/>
    </row>
    <row r="97" spans="1:5" ht="30" customHeight="1" x14ac:dyDescent="0.25">
      <c r="A97" s="23">
        <v>3</v>
      </c>
      <c r="C97" s="55" t="s">
        <v>290</v>
      </c>
      <c r="D97" s="59" t="s">
        <v>288</v>
      </c>
      <c r="E97" s="95"/>
    </row>
    <row r="98" spans="1:5" x14ac:dyDescent="0.25">
      <c r="B98" s="23" t="s">
        <v>69</v>
      </c>
      <c r="C98" s="52" t="s">
        <v>285</v>
      </c>
      <c r="D98" s="58">
        <v>0.67</v>
      </c>
      <c r="E98" s="94"/>
    </row>
    <row r="99" spans="1:5" x14ac:dyDescent="0.25">
      <c r="B99" s="23" t="s">
        <v>71</v>
      </c>
      <c r="C99" s="52" t="s">
        <v>286</v>
      </c>
      <c r="D99" s="58">
        <v>0.5</v>
      </c>
      <c r="E99" s="94"/>
    </row>
    <row r="100" spans="1:5" x14ac:dyDescent="0.25">
      <c r="B100" s="23" t="s">
        <v>70</v>
      </c>
      <c r="C100" s="52" t="s">
        <v>287</v>
      </c>
      <c r="D100" s="58">
        <v>0.35</v>
      </c>
      <c r="E100" s="94"/>
    </row>
    <row r="101" spans="1:5" x14ac:dyDescent="0.25">
      <c r="C101" s="54" t="s">
        <v>292</v>
      </c>
      <c r="D101" s="78" t="s">
        <v>102</v>
      </c>
      <c r="E101" s="78" t="s">
        <v>103</v>
      </c>
    </row>
    <row r="102" spans="1:5" ht="15" customHeight="1" x14ac:dyDescent="0.25">
      <c r="A102" s="23">
        <v>4</v>
      </c>
      <c r="C102" s="11" t="s">
        <v>131</v>
      </c>
      <c r="D102" s="53" t="s">
        <v>293</v>
      </c>
      <c r="E102" s="94"/>
    </row>
    <row r="103" spans="1:5" x14ac:dyDescent="0.25">
      <c r="C103" s="54" t="s">
        <v>193</v>
      </c>
      <c r="D103" s="78" t="s">
        <v>102</v>
      </c>
      <c r="E103" s="78" t="s">
        <v>103</v>
      </c>
    </row>
    <row r="104" spans="1:5" ht="15" customHeight="1" x14ac:dyDescent="0.25">
      <c r="A104" s="23">
        <v>5</v>
      </c>
      <c r="C104" s="11" t="s">
        <v>294</v>
      </c>
      <c r="D104" s="53" t="s">
        <v>295</v>
      </c>
      <c r="E104" s="94"/>
    </row>
    <row r="105" spans="1:5" ht="15" customHeight="1" x14ac:dyDescent="0.25">
      <c r="A105" s="23">
        <v>6</v>
      </c>
      <c r="C105" s="11" t="s">
        <v>197</v>
      </c>
      <c r="D105" s="53" t="s">
        <v>296</v>
      </c>
      <c r="E105" s="94"/>
    </row>
    <row r="106" spans="1:5" x14ac:dyDescent="0.25">
      <c r="A106" s="23">
        <v>7</v>
      </c>
      <c r="C106" s="11" t="s">
        <v>198</v>
      </c>
      <c r="D106" s="53"/>
      <c r="E106" s="94"/>
    </row>
    <row r="107" spans="1:5" x14ac:dyDescent="0.25">
      <c r="A107" s="23">
        <v>8</v>
      </c>
      <c r="C107" s="11" t="s">
        <v>297</v>
      </c>
      <c r="D107" s="53"/>
      <c r="E107" s="94"/>
    </row>
    <row r="108" spans="1:5" x14ac:dyDescent="0.25">
      <c r="B108" s="23" t="s">
        <v>69</v>
      </c>
      <c r="C108" s="52" t="s">
        <v>298</v>
      </c>
      <c r="D108" s="53" t="s">
        <v>299</v>
      </c>
      <c r="E108" s="94"/>
    </row>
    <row r="109" spans="1:5" x14ac:dyDescent="0.25">
      <c r="B109" s="23" t="s">
        <v>71</v>
      </c>
      <c r="C109" s="52" t="s">
        <v>300</v>
      </c>
      <c r="D109" s="79">
        <v>10000</v>
      </c>
      <c r="E109" s="94"/>
    </row>
    <row r="110" spans="1:5" ht="15" customHeight="1" x14ac:dyDescent="0.25">
      <c r="A110" s="23">
        <v>9</v>
      </c>
      <c r="C110" s="11" t="s">
        <v>301</v>
      </c>
      <c r="D110" s="53" t="s">
        <v>302</v>
      </c>
      <c r="E110" s="94"/>
    </row>
    <row r="111" spans="1:5" x14ac:dyDescent="0.25">
      <c r="A111" s="23">
        <v>10</v>
      </c>
      <c r="C111" s="11" t="s">
        <v>437</v>
      </c>
      <c r="D111" s="53" t="s">
        <v>303</v>
      </c>
      <c r="E111" s="94"/>
    </row>
    <row r="112" spans="1:5" x14ac:dyDescent="0.25">
      <c r="A112" s="23">
        <v>11</v>
      </c>
      <c r="C112" s="11" t="s">
        <v>304</v>
      </c>
      <c r="D112" s="53" t="s">
        <v>305</v>
      </c>
      <c r="E112" s="94"/>
    </row>
    <row r="113" spans="1:5" x14ac:dyDescent="0.25">
      <c r="C113" s="54" t="s">
        <v>306</v>
      </c>
      <c r="D113" s="78" t="s">
        <v>102</v>
      </c>
      <c r="E113" s="78" t="s">
        <v>103</v>
      </c>
    </row>
    <row r="114" spans="1:5" ht="15" customHeight="1" x14ac:dyDescent="0.25">
      <c r="A114" s="23">
        <v>12</v>
      </c>
      <c r="C114" s="11" t="s">
        <v>308</v>
      </c>
      <c r="D114" s="53" t="s">
        <v>307</v>
      </c>
      <c r="E114" s="94"/>
    </row>
    <row r="115" spans="1:5" x14ac:dyDescent="0.25">
      <c r="A115" s="23">
        <v>13</v>
      </c>
      <c r="C115" s="11" t="s">
        <v>309</v>
      </c>
      <c r="D115" s="53" t="s">
        <v>305</v>
      </c>
      <c r="E115" s="94"/>
    </row>
    <row r="116" spans="1:5" x14ac:dyDescent="0.25">
      <c r="B116" s="23" t="s">
        <v>69</v>
      </c>
      <c r="C116" s="52" t="s">
        <v>310</v>
      </c>
      <c r="D116" s="79">
        <v>10000</v>
      </c>
      <c r="E116" s="94"/>
    </row>
    <row r="117" spans="1:5" x14ac:dyDescent="0.25">
      <c r="B117" s="23" t="s">
        <v>71</v>
      </c>
      <c r="C117" s="52" t="s">
        <v>311</v>
      </c>
      <c r="D117" s="79">
        <v>500000</v>
      </c>
      <c r="E117" s="94"/>
    </row>
    <row r="118" spans="1:5" x14ac:dyDescent="0.25">
      <c r="A118" s="23">
        <v>14</v>
      </c>
      <c r="C118" s="11" t="s">
        <v>312</v>
      </c>
      <c r="D118" s="53" t="s">
        <v>305</v>
      </c>
      <c r="E118" s="94"/>
    </row>
    <row r="119" spans="1:5" x14ac:dyDescent="0.25">
      <c r="B119" s="23" t="s">
        <v>69</v>
      </c>
      <c r="C119" s="52" t="s">
        <v>310</v>
      </c>
      <c r="D119" s="79">
        <v>10000</v>
      </c>
      <c r="E119" s="94"/>
    </row>
    <row r="120" spans="1:5" x14ac:dyDescent="0.25">
      <c r="B120" s="23" t="s">
        <v>71</v>
      </c>
      <c r="C120" s="52" t="s">
        <v>311</v>
      </c>
      <c r="D120" s="79">
        <v>300000</v>
      </c>
      <c r="E120" s="94"/>
    </row>
    <row r="121" spans="1:5" x14ac:dyDescent="0.25">
      <c r="A121" s="23">
        <v>15</v>
      </c>
      <c r="C121" s="11" t="s">
        <v>149</v>
      </c>
      <c r="D121" s="53" t="s">
        <v>305</v>
      </c>
      <c r="E121" s="94"/>
    </row>
    <row r="122" spans="1:5" x14ac:dyDescent="0.25">
      <c r="B122" s="23" t="s">
        <v>69</v>
      </c>
      <c r="C122" s="52" t="s">
        <v>310</v>
      </c>
      <c r="D122" s="79">
        <v>10000</v>
      </c>
      <c r="E122" s="94"/>
    </row>
    <row r="123" spans="1:5" x14ac:dyDescent="0.25">
      <c r="B123" s="23" t="s">
        <v>71</v>
      </c>
      <c r="C123" s="52" t="s">
        <v>311</v>
      </c>
      <c r="D123" s="79">
        <v>250000</v>
      </c>
      <c r="E123" s="94"/>
    </row>
    <row r="124" spans="1:5" x14ac:dyDescent="0.25">
      <c r="A124" s="23">
        <v>16</v>
      </c>
      <c r="C124" s="11" t="s">
        <v>150</v>
      </c>
      <c r="D124" s="53" t="s">
        <v>305</v>
      </c>
      <c r="E124" s="94"/>
    </row>
    <row r="125" spans="1:5" x14ac:dyDescent="0.25">
      <c r="B125" s="23" t="s">
        <v>69</v>
      </c>
      <c r="C125" s="52" t="s">
        <v>310</v>
      </c>
      <c r="D125" s="79">
        <v>1000</v>
      </c>
      <c r="E125" s="94"/>
    </row>
    <row r="126" spans="1:5" x14ac:dyDescent="0.25">
      <c r="B126" s="23" t="s">
        <v>71</v>
      </c>
      <c r="C126" s="52" t="s">
        <v>311</v>
      </c>
      <c r="D126" s="79">
        <v>5000</v>
      </c>
      <c r="E126" s="94"/>
    </row>
  </sheetData>
  <sheetProtection algorithmName="SHA-512" hashValue="2NOhNcsqXpMDRaTRClFTay2w+6hz96mvQT/xzlDKDW8O7lDdUr7//zteMvcE7YzT7O72TMA90e+ZFcRn1BrM2g==" saltValue="WRXpTyuZqnnfMXIUuljg0Q==" spinCount="100000" sheet="1" objects="1" scenarios="1"/>
  <mergeCells count="6">
    <mergeCell ref="C90:E90"/>
    <mergeCell ref="C65:E65"/>
    <mergeCell ref="C47:E47"/>
    <mergeCell ref="C8:D8"/>
    <mergeCell ref="C12:E12"/>
    <mergeCell ref="C14:E14"/>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A38180-F357-4216-A7D0-F11CC01042A1}"/>
</file>

<file path=customXml/itemProps2.xml><?xml version="1.0" encoding="utf-8"?>
<ds:datastoreItem xmlns:ds="http://schemas.openxmlformats.org/officeDocument/2006/customXml" ds:itemID="{D9189D5E-C689-4B93-A144-899C2355D23A}"/>
</file>

<file path=customXml/itemProps3.xml><?xml version="1.0" encoding="utf-8"?>
<ds:datastoreItem xmlns:ds="http://schemas.openxmlformats.org/officeDocument/2006/customXml" ds:itemID="{B7E475C1-49CE-4B61-8EAB-77D485638524}"/>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Scoring Details</vt:lpstr>
      <vt:lpstr>Information</vt:lpstr>
      <vt:lpstr>Proposer Info</vt:lpstr>
      <vt:lpstr>1 - Account Management</vt:lpstr>
      <vt:lpstr>1 - Customer Service</vt:lpstr>
      <vt:lpstr>2 - Performance</vt:lpstr>
      <vt:lpstr>2 - Claims Processing</vt:lpstr>
      <vt:lpstr>3 - Plan Design</vt:lpstr>
      <vt:lpstr>4 - Systems Reporting</vt:lpstr>
      <vt:lpstr>5 - Cost &amp; Contract</vt:lpstr>
      <vt:lpstr>5 - Cost Rates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 Skriba</dc:creator>
  <cp:keywords/>
  <dc:description/>
  <cp:lastModifiedBy>Rachel Juel</cp:lastModifiedBy>
  <cp:lastPrinted>2013-09-25T07:16:11Z</cp:lastPrinted>
  <dcterms:created xsi:type="dcterms:W3CDTF">2010-09-27T16:00:04Z</dcterms:created>
  <dcterms:modified xsi:type="dcterms:W3CDTF">2022-06-15T14:33:40Z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d10d2dbc-8c02-4b5c-98d5-39c21fe4bbe8</vt:lpwstr>
  </property>
  <property fmtid="{D5CDD505-2E9C-101B-9397-08002B2CF9AE}" pid="3" name="AonClassification">
    <vt:lpwstr>ADC_class_300</vt:lpwstr>
  </property>
  <property fmtid="{D5CDD505-2E9C-101B-9397-08002B2CF9AE}" pid="4" name="AonRestricted">
    <vt:lpwstr>ARL_option_000</vt:lpwstr>
  </property>
  <property fmtid="{D5CDD505-2E9C-101B-9397-08002B2CF9AE}" pid="5" name="AonVisualMarkings">
    <vt:lpwstr>None</vt:lpwstr>
  </property>
  <property fmtid="{D5CDD505-2E9C-101B-9397-08002B2CF9AE}" pid="6" name="ContentTypeId">
    <vt:lpwstr>0x01010044117080EC7F984FB31AAEB0DFA8F7A3</vt:lpwstr>
  </property>
</Properties>
</file>