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ORKAREA\DIANA\01 Projects\Bids\B180425 Mulloch Creek Weir Modifcations\3 - FINAL POSTED Solicitation Docs\"/>
    </mc:Choice>
  </mc:AlternateContent>
  <bookViews>
    <workbookView xWindow="0" yWindow="0" windowWidth="25200" windowHeight="12345"/>
  </bookViews>
  <sheets>
    <sheet name="Bid Form - Blank" sheetId="3" r:id="rId1"/>
  </sheets>
  <definedNames>
    <definedName name="HBT" localSheetId="0">#REF!</definedName>
    <definedName name="HBT">#REF!</definedName>
    <definedName name="_xlnm.Print_Area" localSheetId="0">'Bid Form - Blank'!$A$1:$F$61</definedName>
    <definedName name="_xlnm.Print_Titles" localSheetId="0">'Bid Form - Blank'!$1:$17</definedName>
    <definedName name="Unit3" localSheetId="0">'Bid Form - Blank'!$1:$1048576</definedName>
    <definedName name="Unit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3" l="1"/>
  <c r="F58" i="3"/>
  <c r="F57" i="3"/>
  <c r="F54" i="3"/>
  <c r="F51" i="3"/>
  <c r="F45" i="3"/>
  <c r="F46" i="3"/>
  <c r="F47" i="3"/>
  <c r="F44" i="3"/>
  <c r="F38" i="3"/>
  <c r="F39" i="3"/>
  <c r="F40" i="3"/>
  <c r="F41" i="3"/>
  <c r="F37" i="3"/>
  <c r="F28" i="3"/>
  <c r="F29" i="3"/>
  <c r="F30" i="3"/>
  <c r="F31" i="3"/>
  <c r="F32" i="3"/>
  <c r="F33" i="3"/>
  <c r="F34" i="3"/>
  <c r="F27" i="3"/>
  <c r="F21" i="3"/>
  <c r="F22" i="3"/>
  <c r="F23" i="3"/>
  <c r="F24" i="3"/>
  <c r="F20" i="3"/>
  <c r="A58" i="3" l="1"/>
  <c r="A51" i="3"/>
  <c r="A38" i="3"/>
  <c r="A39" i="3" s="1"/>
  <c r="A40" i="3" s="1"/>
  <c r="A41" i="3" s="1"/>
  <c r="F59" i="3"/>
  <c r="A28" i="3" l="1"/>
  <c r="A29" i="3" s="1"/>
  <c r="A30" i="3" s="1"/>
  <c r="A31" i="3" s="1"/>
  <c r="A32" i="3" s="1"/>
  <c r="A33" i="3" s="1"/>
  <c r="A34" i="3" s="1"/>
  <c r="A23" i="3"/>
  <c r="F55" i="3"/>
  <c r="C50" i="3"/>
  <c r="F50" i="3" s="1"/>
  <c r="A45" i="3"/>
  <c r="A46" i="3" s="1"/>
  <c r="A47" i="3" s="1"/>
  <c r="F42" i="3" l="1"/>
  <c r="F52" i="3"/>
  <c r="F48" i="3"/>
  <c r="F60" i="3"/>
  <c r="F64" i="3" s="1"/>
  <c r="F35" i="3"/>
  <c r="F65" i="3" l="1"/>
  <c r="F25" i="3"/>
  <c r="F61" i="3"/>
</calcChain>
</file>

<file path=xl/sharedStrings.xml><?xml version="1.0" encoding="utf-8"?>
<sst xmlns="http://schemas.openxmlformats.org/spreadsheetml/2006/main" count="87" uniqueCount="62">
  <si>
    <t>ITEM</t>
  </si>
  <si>
    <t>DESCRIPTION</t>
  </si>
  <si>
    <t>ESTIMATED QUANTITY</t>
  </si>
  <si>
    <t>AMOUNT</t>
  </si>
  <si>
    <t>SY</t>
  </si>
  <si>
    <t>CY</t>
  </si>
  <si>
    <t>LS</t>
  </si>
  <si>
    <t>LF</t>
  </si>
  <si>
    <t>EA</t>
  </si>
  <si>
    <t>Record drawings / As-Built Survey</t>
  </si>
  <si>
    <t>Construction stakeout</t>
  </si>
  <si>
    <t>Signage and Striping</t>
  </si>
  <si>
    <t>1-1/2" Type S Asphalt (FDOT Sect. 331)</t>
  </si>
  <si>
    <t>12" Type B Stabilized Subgrade, LBR=40 min.(FDOT Sect.160)</t>
  </si>
  <si>
    <t>UNIT PRICE</t>
  </si>
  <si>
    <t>TOTAL CONSTRUCTION COST</t>
  </si>
  <si>
    <t xml:space="preserve">  EARTHWORK-CLEAR-GRUB-GRADE</t>
  </si>
  <si>
    <t xml:space="preserve"> STORM WATER</t>
  </si>
  <si>
    <t xml:space="preserve"> ROADWAY-PAVE/CURB</t>
  </si>
  <si>
    <t xml:space="preserve"> ROADWAY STRIPING/SIGNAGE</t>
  </si>
  <si>
    <t>SURVEYOR</t>
  </si>
  <si>
    <t xml:space="preserve"> TOTAL</t>
  </si>
  <si>
    <t>TOTAL</t>
  </si>
  <si>
    <t xml:space="preserve"> LANDSCAPE </t>
  </si>
  <si>
    <t>Irrigation Repair</t>
  </si>
  <si>
    <t>Sod - along back of curb</t>
  </si>
  <si>
    <t>FT</t>
  </si>
  <si>
    <t>FDOT "Type "F", includes all transitions</t>
  </si>
  <si>
    <t>Grading of fill from off-site</t>
  </si>
  <si>
    <t>WEIR MODIFICATION</t>
  </si>
  <si>
    <t>Mobilization</t>
  </si>
  <si>
    <t>Concrete Demolition</t>
  </si>
  <si>
    <t>Inlet Gutter, FDOT Type S</t>
  </si>
  <si>
    <t>HDPE 20"</t>
  </si>
  <si>
    <t xml:space="preserve">8" PVC </t>
  </si>
  <si>
    <t>8" PVC Fittings, Elbow</t>
  </si>
  <si>
    <t>Mitered End</t>
  </si>
  <si>
    <t>Optional Base, FDOT Base Group 04</t>
  </si>
  <si>
    <t>Clearing and grubbing including clearing all channels, roads, lots, swales, etc. for entire project.</t>
  </si>
  <si>
    <t>Wall-mount Walk-through Aluminum Ladder</t>
  </si>
  <si>
    <t>Fiberglass Stop Logs and Steel Frame by Plasti-Fab</t>
  </si>
  <si>
    <t>LB</t>
  </si>
  <si>
    <t>Installation of Temporary Floating Turbidity Barrier</t>
  </si>
  <si>
    <t>Silt Fence (installation, maintenance and removal)</t>
  </si>
  <si>
    <t>Retaining Wall (assumes 6' FDOT gravity wall)</t>
  </si>
  <si>
    <t>Class IV Concrete (W/ Silica Fume) Form Work (Cast-in-place) - Weir only</t>
  </si>
  <si>
    <t>Reinforcing Steel - Weir Only</t>
  </si>
  <si>
    <t>TN</t>
  </si>
  <si>
    <t>Rubble Riprap (FDOT 530)</t>
  </si>
  <si>
    <t>SUB TOTAL</t>
  </si>
  <si>
    <t>Silt Removal Maintenance Dredging</t>
  </si>
  <si>
    <t>Dewatering. Does not include dewatering for maintenance dredging.</t>
  </si>
  <si>
    <t>BASE BID</t>
  </si>
  <si>
    <t>ALTERNATE BID ITEM</t>
  </si>
  <si>
    <t xml:space="preserve">SUB TOTAL </t>
  </si>
  <si>
    <t>TOTAL CONSTRUCTION COST WITH ALTERNATE</t>
  </si>
  <si>
    <t>COMPANY NAME:</t>
  </si>
  <si>
    <t>SOLICITATION:</t>
  </si>
  <si>
    <t>Having carefully examined the Contract Documents, Contractor proposes to furnish the following which meeting these specifications.</t>
  </si>
  <si>
    <r>
      <t xml:space="preserve">
</t>
    </r>
    <r>
      <rPr>
        <b/>
        <u/>
        <sz val="18"/>
        <rFont val="Arial"/>
        <family val="2"/>
      </rPr>
      <t>PROPOSAL FORM</t>
    </r>
  </si>
  <si>
    <r>
      <rPr>
        <b/>
        <sz val="9"/>
        <rFont val="Arial"/>
        <family val="2"/>
      </rPr>
      <t xml:space="preserve">Pricing: </t>
    </r>
    <r>
      <rPr>
        <sz val="9"/>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 responsibility to verify all pricing and calculations are CORRECT.  Lee County is not responsible for errors in formulas or calculations contained within Excel document(s).  REMINDER: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t>
    </r>
  </si>
  <si>
    <t>B180425DLK EMDD - Stabilization of Water Control Structure - Mulloch Creek Weir Modifications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</si>
</sst>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quot;$&quot;#,##0\ ;\(&quot;$&quot;#,##0\)"/>
  </numFmts>
  <fonts count="23">
    <font>
      <sz val="11"/>
      <color theme="1"/>
      <name val="Calibri"/>
      <family val="2"/>
      <scheme val="minor"/>
    </font>
    <font>
      <sz val="10"/>
      <name val="Arial"/>
      <family val="2"/>
    </font>
    <font>
      <sz val="11"/>
      <name val="Times New Roman"/>
      <family val="1"/>
    </font>
    <font>
      <b/>
      <sz val="11"/>
      <name val="Times New Roman"/>
      <family val="1"/>
    </font>
    <font>
      <b/>
      <sz val="11"/>
      <name val="Arial"/>
      <family val="2"/>
    </font>
    <font>
      <sz val="11"/>
      <name val="Arial"/>
      <family val="2"/>
    </font>
    <font>
      <sz val="11"/>
      <color theme="1"/>
      <name val="Calibri"/>
      <family val="2"/>
      <scheme val="minor"/>
    </font>
    <font>
      <sz val="11"/>
      <color rgb="FFFF0000"/>
      <name val="Times New Roman"/>
      <family val="1"/>
    </font>
    <font>
      <b/>
      <sz val="11"/>
      <color theme="1"/>
      <name val="Arial"/>
      <family val="2"/>
    </font>
    <font>
      <sz val="10"/>
      <name val="Arial"/>
      <family val="2"/>
    </font>
    <font>
      <sz val="10"/>
      <name val="Helv"/>
    </font>
    <font>
      <sz val="10"/>
      <name val="Courier"/>
      <family val="3"/>
    </font>
    <font>
      <sz val="10"/>
      <name val="Times New Roman"/>
      <family val="1"/>
    </font>
    <font>
      <sz val="14"/>
      <name val="Times"/>
      <family val="1"/>
    </font>
    <font>
      <sz val="14"/>
      <name val="Swis721 BT"/>
      <family val="2"/>
    </font>
    <font>
      <sz val="11"/>
      <color indexed="8"/>
      <name val="Times New Roman"/>
      <family val="2"/>
    </font>
    <font>
      <sz val="11"/>
      <color theme="1"/>
      <name val="Times New Roman"/>
      <family val="2"/>
    </font>
    <font>
      <sz val="18"/>
      <name val="Arial"/>
      <family val="2"/>
    </font>
    <font>
      <b/>
      <u/>
      <sz val="18"/>
      <name val="Arial"/>
      <family val="2"/>
    </font>
    <font>
      <sz val="16"/>
      <name val="Arial"/>
      <family val="2"/>
    </font>
    <font>
      <b/>
      <sz val="10"/>
      <name val="Arial"/>
      <family val="2"/>
    </font>
    <font>
      <b/>
      <sz val="9"/>
      <name val="Arial"/>
      <family val="2"/>
    </font>
    <font>
      <sz val="9"/>
      <name val="Arial"/>
      <family val="2"/>
    </font>
  </fonts>
  <fills count="4">
    <fill>
      <patternFill patternType="none"/>
    </fill>
    <fill>
      <patternFill patternType="gray125"/>
    </fill>
    <fill>
      <patternFill patternType="solid">
        <fgColor theme="0" tint="-0.14999847407452621"/>
        <bgColor indexed="64"/>
      </patternFill>
    </fill>
    <fill>
      <patternFill patternType="gray125">
        <fgColor theme="0" tint="-0.14996795556505021"/>
        <bgColor theme="0" tint="-0.3499862666707357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7">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0" fontId="9" fillId="0" borderId="0"/>
    <xf numFmtId="0" fontId="11" fillId="0" borderId="0"/>
    <xf numFmtId="0" fontId="11" fillId="0" borderId="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xf numFmtId="0" fontId="10" fillId="0" borderId="0"/>
    <xf numFmtId="0" fontId="10" fillId="0" borderId="0"/>
    <xf numFmtId="0" fontId="10" fillId="0" borderId="0"/>
    <xf numFmtId="0" fontId="10" fillId="0" borderId="0"/>
    <xf numFmtId="44" fontId="15" fillId="0" borderId="0" applyFont="0" applyFill="0" applyBorder="0" applyAlignment="0" applyProtection="0"/>
    <xf numFmtId="165"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10" fillId="0" borderId="0"/>
    <xf numFmtId="0" fontId="13" fillId="0" borderId="0"/>
    <xf numFmtId="0" fontId="12"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4" fillId="0" borderId="0"/>
    <xf numFmtId="0" fontId="14" fillId="0" borderId="0"/>
    <xf numFmtId="0" fontId="12" fillId="0" borderId="0"/>
    <xf numFmtId="0" fontId="1" fillId="0" borderId="0"/>
    <xf numFmtId="0" fontId="16"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6" fillId="0" borderId="0"/>
    <xf numFmtId="0" fontId="10" fillId="0" borderId="0"/>
    <xf numFmtId="9" fontId="12"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0" fontId="6" fillId="0" borderId="0"/>
    <xf numFmtId="0" fontId="1" fillId="0" borderId="0"/>
    <xf numFmtId="0" fontId="1" fillId="0" borderId="0"/>
    <xf numFmtId="0" fontId="6" fillId="0" borderId="0"/>
  </cellStyleXfs>
  <cellXfs count="88">
    <xf numFmtId="0" fontId="0" fillId="0" borderId="0" xfId="0"/>
    <xf numFmtId="0" fontId="7" fillId="0" borderId="0" xfId="1" applyFont="1" applyFill="1" applyAlignment="1">
      <alignment vertical="center"/>
    </xf>
    <xf numFmtId="0" fontId="7" fillId="0" borderId="0" xfId="1" applyFont="1" applyFill="1" applyBorder="1" applyAlignment="1">
      <alignment vertical="center"/>
    </xf>
    <xf numFmtId="0" fontId="2" fillId="0" borderId="0" xfId="1" applyFont="1" applyFill="1" applyBorder="1" applyAlignment="1"/>
    <xf numFmtId="0" fontId="1" fillId="0" borderId="0" xfId="1" applyNumberFormat="1" applyFont="1" applyFill="1" applyBorder="1" applyAlignment="1">
      <alignment wrapText="1"/>
    </xf>
    <xf numFmtId="0" fontId="2" fillId="0" borderId="0" xfId="1" applyNumberFormat="1" applyFont="1" applyFill="1" applyBorder="1" applyAlignment="1"/>
    <xf numFmtId="0" fontId="2" fillId="0" borderId="0" xfId="1" applyNumberFormat="1" applyFont="1" applyFill="1" applyAlignment="1"/>
    <xf numFmtId="0" fontId="2" fillId="0" borderId="0" xfId="1" applyNumberFormat="1" applyFont="1" applyFill="1" applyBorder="1" applyAlignment="1">
      <alignment horizontal="center"/>
    </xf>
    <xf numFmtId="0" fontId="5" fillId="0" borderId="1" xfId="1" applyFont="1" applyFill="1" applyBorder="1" applyAlignment="1">
      <alignment horizontal="center"/>
    </xf>
    <xf numFmtId="0" fontId="5" fillId="0" borderId="1" xfId="1" applyFont="1" applyFill="1" applyBorder="1" applyAlignment="1">
      <alignment wrapText="1"/>
    </xf>
    <xf numFmtId="44" fontId="5" fillId="0" borderId="1" xfId="4" applyFont="1" applyFill="1" applyBorder="1" applyAlignment="1"/>
    <xf numFmtId="164" fontId="5" fillId="0" borderId="1" xfId="5" applyNumberFormat="1" applyFont="1" applyFill="1" applyBorder="1" applyAlignment="1"/>
    <xf numFmtId="0" fontId="5" fillId="0" borderId="1" xfId="1" applyFont="1" applyFill="1" applyBorder="1" applyAlignment="1">
      <alignment horizontal="left"/>
    </xf>
    <xf numFmtId="44" fontId="5" fillId="0" borderId="1" xfId="4" applyFont="1" applyFill="1" applyBorder="1" applyAlignment="1" applyProtection="1">
      <alignment horizontal="right"/>
      <protection locked="0"/>
    </xf>
    <xf numFmtId="0" fontId="5" fillId="0" borderId="1" xfId="1" applyNumberFormat="1" applyFont="1" applyBorder="1" applyAlignment="1">
      <alignment horizontal="center"/>
    </xf>
    <xf numFmtId="0" fontId="5" fillId="0" borderId="1" xfId="1" applyNumberFormat="1" applyFont="1" applyBorder="1" applyAlignment="1">
      <alignment wrapText="1"/>
    </xf>
    <xf numFmtId="164" fontId="5" fillId="0" borderId="1" xfId="5" applyNumberFormat="1" applyFont="1" applyBorder="1" applyAlignment="1"/>
    <xf numFmtId="0" fontId="5" fillId="0" borderId="1" xfId="1" applyNumberFormat="1" applyFont="1" applyBorder="1" applyAlignment="1">
      <alignment horizontal="left"/>
    </xf>
    <xf numFmtId="44" fontId="5" fillId="0" borderId="1" xfId="4" applyNumberFormat="1" applyFont="1" applyBorder="1" applyAlignment="1"/>
    <xf numFmtId="44" fontId="5" fillId="0" borderId="1" xfId="4" applyNumberFormat="1" applyFont="1" applyBorder="1" applyAlignment="1">
      <alignment horizontal="right"/>
    </xf>
    <xf numFmtId="0" fontId="5" fillId="0" borderId="1" xfId="1" applyNumberFormat="1" applyFont="1" applyFill="1" applyBorder="1" applyAlignment="1">
      <alignment horizontal="center"/>
    </xf>
    <xf numFmtId="44" fontId="5" fillId="0" borderId="1" xfId="4" applyNumberFormat="1" applyFont="1" applyFill="1" applyBorder="1" applyAlignment="1">
      <alignment horizontal="right"/>
    </xf>
    <xf numFmtId="44" fontId="5" fillId="0" borderId="1" xfId="4" applyFont="1" applyFill="1" applyBorder="1" applyAlignment="1">
      <alignment horizontal="right"/>
    </xf>
    <xf numFmtId="0" fontId="4" fillId="2" borderId="4" xfId="1" applyNumberFormat="1" applyFont="1" applyFill="1" applyBorder="1" applyAlignment="1">
      <alignment horizontal="left" vertical="center"/>
    </xf>
    <xf numFmtId="0" fontId="7" fillId="2" borderId="5" xfId="1" applyFont="1" applyFill="1" applyBorder="1" applyAlignment="1">
      <alignment vertical="center"/>
    </xf>
    <xf numFmtId="0" fontId="0" fillId="2" borderId="5" xfId="0" applyFill="1" applyBorder="1"/>
    <xf numFmtId="44" fontId="5" fillId="0" borderId="1" xfId="4" applyNumberFormat="1" applyFont="1" applyFill="1" applyBorder="1" applyAlignment="1"/>
    <xf numFmtId="44" fontId="5" fillId="0" borderId="4" xfId="4" applyFont="1" applyFill="1" applyBorder="1" applyAlignment="1" applyProtection="1">
      <alignment horizontal="center"/>
      <protection locked="0"/>
    </xf>
    <xf numFmtId="0" fontId="5" fillId="0" borderId="2" xfId="1" applyFont="1" applyFill="1" applyBorder="1" applyAlignment="1">
      <alignment wrapText="1"/>
    </xf>
    <xf numFmtId="164" fontId="5" fillId="0" borderId="2" xfId="5" applyNumberFormat="1" applyFont="1" applyFill="1" applyBorder="1" applyAlignment="1"/>
    <xf numFmtId="0" fontId="5" fillId="0" borderId="2" xfId="1" applyFont="1" applyFill="1" applyBorder="1" applyAlignment="1">
      <alignment horizontal="left"/>
    </xf>
    <xf numFmtId="44" fontId="5" fillId="0" borderId="4" xfId="4" applyNumberFormat="1" applyFont="1" applyFill="1" applyBorder="1" applyAlignment="1">
      <alignment horizontal="center"/>
    </xf>
    <xf numFmtId="44" fontId="5" fillId="0" borderId="4" xfId="4" applyNumberFormat="1" applyFont="1" applyBorder="1" applyAlignment="1">
      <alignment horizontal="center"/>
    </xf>
    <xf numFmtId="44" fontId="4" fillId="2" borderId="6" xfId="2" applyFont="1" applyFill="1" applyBorder="1" applyAlignment="1"/>
    <xf numFmtId="44" fontId="4" fillId="2" borderId="7" xfId="2" applyFont="1" applyFill="1" applyBorder="1" applyAlignment="1"/>
    <xf numFmtId="44" fontId="5" fillId="0" borderId="2" xfId="4" applyFont="1" applyFill="1" applyBorder="1" applyAlignment="1">
      <alignment horizontal="left"/>
    </xf>
    <xf numFmtId="44" fontId="8" fillId="0" borderId="4" xfId="2" applyFont="1" applyFill="1" applyBorder="1" applyAlignment="1"/>
    <xf numFmtId="44" fontId="4" fillId="0" borderId="4" xfId="2" applyFont="1" applyFill="1" applyBorder="1" applyAlignment="1"/>
    <xf numFmtId="0" fontId="0" fillId="0" borderId="8" xfId="0" applyBorder="1"/>
    <xf numFmtId="0" fontId="0" fillId="0" borderId="9" xfId="0" applyBorder="1"/>
    <xf numFmtId="0" fontId="0" fillId="0" borderId="0" xfId="0" applyFill="1"/>
    <xf numFmtId="0" fontId="0" fillId="0" borderId="12" xfId="0" applyBorder="1"/>
    <xf numFmtId="0" fontId="0" fillId="0" borderId="0" xfId="0" applyFill="1" applyAlignment="1">
      <alignment vertical="center"/>
    </xf>
    <xf numFmtId="0" fontId="19" fillId="0" borderId="0" xfId="0" applyFont="1" applyBorder="1" applyAlignment="1">
      <alignment horizontal="center" wrapText="1"/>
    </xf>
    <xf numFmtId="44" fontId="19" fillId="0" borderId="0" xfId="0" applyNumberFormat="1" applyFont="1" applyBorder="1" applyAlignment="1">
      <alignment horizontal="center" wrapText="1"/>
    </xf>
    <xf numFmtId="44" fontId="1" fillId="0" borderId="13" xfId="0" applyNumberFormat="1" applyFont="1" applyBorder="1" applyAlignment="1">
      <alignment horizontal="center" wrapText="1"/>
    </xf>
    <xf numFmtId="0" fontId="0" fillId="0" borderId="0" xfId="0" applyBorder="1"/>
    <xf numFmtId="0" fontId="0" fillId="0" borderId="0" xfId="0" applyBorder="1" applyAlignment="1">
      <alignment horizontal="center"/>
    </xf>
    <xf numFmtId="44" fontId="0" fillId="0" borderId="0" xfId="0" applyNumberFormat="1" applyFill="1" applyBorder="1" applyAlignment="1">
      <alignment horizontal="center" vertical="center"/>
    </xf>
    <xf numFmtId="44" fontId="1" fillId="0" borderId="13" xfId="0" applyNumberFormat="1" applyFont="1" applyFill="1" applyBorder="1" applyAlignment="1">
      <alignment horizontal="center" vertical="center"/>
    </xf>
    <xf numFmtId="0" fontId="20" fillId="0" borderId="12" xfId="0" applyFont="1" applyBorder="1"/>
    <xf numFmtId="0" fontId="1" fillId="0" borderId="8" xfId="0" applyFont="1" applyBorder="1"/>
    <xf numFmtId="0" fontId="0" fillId="0" borderId="8" xfId="0" applyBorder="1" applyAlignment="1">
      <alignment horizontal="center"/>
    </xf>
    <xf numFmtId="44" fontId="0" fillId="0" borderId="8" xfId="0" applyNumberFormat="1" applyFill="1" applyBorder="1" applyAlignment="1">
      <alignment horizontal="center" vertical="center"/>
    </xf>
    <xf numFmtId="44" fontId="1" fillId="0" borderId="14" xfId="0" applyNumberFormat="1" applyFont="1" applyFill="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44" fontId="4" fillId="0" borderId="1" xfId="2" applyFont="1" applyFill="1" applyBorder="1" applyAlignment="1">
      <alignment horizontal="right"/>
    </xf>
    <xf numFmtId="44" fontId="4" fillId="2" borderId="2" xfId="2" applyFont="1" applyFill="1" applyBorder="1" applyAlignment="1">
      <alignment horizontal="right"/>
    </xf>
    <xf numFmtId="44" fontId="4" fillId="2" borderId="1" xfId="2" applyFont="1" applyFill="1" applyBorder="1" applyAlignment="1">
      <alignment horizontal="right"/>
    </xf>
    <xf numFmtId="0" fontId="17" fillId="0" borderId="10" xfId="0" applyFont="1" applyBorder="1" applyAlignment="1">
      <alignment horizontal="center" wrapText="1"/>
    </xf>
    <xf numFmtId="0" fontId="17" fillId="0" borderId="11" xfId="0" applyFont="1" applyBorder="1" applyAlignment="1">
      <alignment horizontal="center" wrapText="1"/>
    </xf>
    <xf numFmtId="0" fontId="17" fillId="0" borderId="0" xfId="0" applyFont="1" applyBorder="1" applyAlignment="1">
      <alignment horizontal="center" wrapText="1"/>
    </xf>
    <xf numFmtId="0" fontId="17" fillId="0" borderId="13" xfId="0" applyFont="1" applyBorder="1" applyAlignment="1">
      <alignment horizontal="center" wrapText="1"/>
    </xf>
    <xf numFmtId="0" fontId="20" fillId="0" borderId="0" xfId="0" applyFont="1" applyFill="1" applyBorder="1" applyAlignment="1">
      <alignment horizontal="left"/>
    </xf>
    <xf numFmtId="0" fontId="20" fillId="0" borderId="13" xfId="0" applyFont="1" applyFill="1" applyBorder="1" applyAlignment="1">
      <alignment horizontal="left"/>
    </xf>
    <xf numFmtId="0" fontId="21" fillId="0" borderId="12" xfId="0" applyFont="1" applyBorder="1" applyAlignment="1">
      <alignment horizontal="left" vertical="center" wrapText="1"/>
    </xf>
    <xf numFmtId="0" fontId="21" fillId="0" borderId="0" xfId="0" applyFont="1" applyBorder="1" applyAlignment="1">
      <alignment horizontal="left" vertical="center" wrapText="1"/>
    </xf>
    <xf numFmtId="0" fontId="21" fillId="0" borderId="13" xfId="0" applyFont="1" applyBorder="1" applyAlignment="1">
      <alignment horizontal="left" vertical="center" wrapText="1"/>
    </xf>
    <xf numFmtId="0" fontId="22" fillId="0" borderId="12" xfId="0" applyFont="1" applyBorder="1" applyAlignment="1">
      <alignment horizontal="left"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12"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4" fillId="2" borderId="1" xfId="1" applyFont="1" applyFill="1" applyBorder="1" applyAlignment="1">
      <alignment horizontal="left" vertical="center"/>
    </xf>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horizontal="right" vertical="center"/>
    </xf>
    <xf numFmtId="0" fontId="3" fillId="0" borderId="0" xfId="1" applyFont="1" applyFill="1" applyBorder="1" applyAlignment="1">
      <alignment horizontal="center" vertical="center"/>
    </xf>
    <xf numFmtId="0" fontId="4" fillId="0" borderId="3" xfId="1" applyNumberFormat="1" applyFont="1" applyFill="1" applyBorder="1" applyAlignment="1">
      <alignment horizontal="center"/>
    </xf>
    <xf numFmtId="0" fontId="4" fillId="0" borderId="2" xfId="1" applyNumberFormat="1" applyFont="1" applyFill="1" applyBorder="1" applyAlignment="1">
      <alignment horizontal="center"/>
    </xf>
    <xf numFmtId="0" fontId="4" fillId="0" borderId="3" xfId="1" applyFont="1" applyFill="1" applyBorder="1" applyAlignment="1">
      <alignment horizontal="center" wrapText="1"/>
    </xf>
    <xf numFmtId="0" fontId="4" fillId="0" borderId="2" xfId="1" applyFont="1" applyFill="1" applyBorder="1" applyAlignment="1">
      <alignment horizontal="center" wrapText="1"/>
    </xf>
    <xf numFmtId="44" fontId="4" fillId="0" borderId="7" xfId="2" applyFont="1" applyFill="1" applyBorder="1" applyAlignment="1">
      <alignment horizontal="center"/>
    </xf>
    <xf numFmtId="44" fontId="4" fillId="0" borderId="6" xfId="2" applyFont="1" applyFill="1" applyBorder="1" applyAlignment="1">
      <alignment horizontal="center"/>
    </xf>
    <xf numFmtId="4" fontId="4" fillId="0" borderId="3" xfId="2" applyNumberFormat="1" applyFont="1" applyFill="1" applyBorder="1" applyAlignment="1">
      <alignment horizontal="center" wrapText="1"/>
    </xf>
    <xf numFmtId="4" fontId="4" fillId="0" borderId="2" xfId="2" applyNumberFormat="1" applyFont="1" applyFill="1" applyBorder="1" applyAlignment="1">
      <alignment horizontal="center"/>
    </xf>
  </cellXfs>
  <cellStyles count="57">
    <cellStyle name="3" xfId="8"/>
    <cellStyle name="c40" xfId="9"/>
    <cellStyle name="Comma" xfId="5" builtinId="3"/>
    <cellStyle name="Comma 2" xfId="3"/>
    <cellStyle name="Comma 2 2" xfId="11"/>
    <cellStyle name="Comma 2 3" xfId="10"/>
    <cellStyle name="Comma 3" xfId="12"/>
    <cellStyle name="Comma0" xfId="13"/>
    <cellStyle name="Comma0 - Style2" xfId="14"/>
    <cellStyle name="Comma0 - Style3" xfId="15"/>
    <cellStyle name="Curren - Style3" xfId="16"/>
    <cellStyle name="Curren - Style4" xfId="17"/>
    <cellStyle name="Currency" xfId="4" builtinId="4"/>
    <cellStyle name="Currency 2" xfId="2"/>
    <cellStyle name="Currency 3" xfId="18"/>
    <cellStyle name="Currency0" xfId="19"/>
    <cellStyle name="Date" xfId="20"/>
    <cellStyle name="Fixed" xfId="21"/>
    <cellStyle name="Fixed2 - Style2" xfId="22"/>
    <cellStyle name="Headin - Style2" xfId="23"/>
    <cellStyle name="Normal" xfId="0" builtinId="0"/>
    <cellStyle name="Normal 2" xfId="1"/>
    <cellStyle name="Normal 2 10" xfId="6"/>
    <cellStyle name="Normal 2 2" xfId="24"/>
    <cellStyle name="Normal 2 3" xfId="25"/>
    <cellStyle name="Normal 2 4" xfId="26"/>
    <cellStyle name="Normal 2 5" xfId="27"/>
    <cellStyle name="Normal 2 6" xfId="28"/>
    <cellStyle name="Normal 2 7" xfId="29"/>
    <cellStyle name="Normal 2 8" xfId="55"/>
    <cellStyle name="Normal 3" xfId="54"/>
    <cellStyle name="Normal 3 2" xfId="30"/>
    <cellStyle name="Normal 3 3" xfId="31"/>
    <cellStyle name="Normal 3 4" xfId="32"/>
    <cellStyle name="Normal 3 5" xfId="33"/>
    <cellStyle name="Normal 3 6" xfId="34"/>
    <cellStyle name="Normal 3 7" xfId="35"/>
    <cellStyle name="Normal 4" xfId="36"/>
    <cellStyle name="Normal 4 2" xfId="37"/>
    <cellStyle name="Normal 4 3" xfId="38"/>
    <cellStyle name="Normal 4 4" xfId="39"/>
    <cellStyle name="Normal 5" xfId="40"/>
    <cellStyle name="Normal 5 2" xfId="41"/>
    <cellStyle name="Normal 6" xfId="42"/>
    <cellStyle name="Normal 6 2" xfId="43"/>
    <cellStyle name="Normal 7" xfId="44"/>
    <cellStyle name="Normal 7 2" xfId="45"/>
    <cellStyle name="Normal 8" xfId="46"/>
    <cellStyle name="Normal 8 2" xfId="53"/>
    <cellStyle name="Normal 8 3" xfId="56"/>
    <cellStyle name="Normal 9" xfId="7"/>
    <cellStyle name="Percen - Style1" xfId="47"/>
    <cellStyle name="Percent 2" xfId="48"/>
    <cellStyle name="Percent 3" xfId="49"/>
    <cellStyle name="Percent 4" xfId="50"/>
    <cellStyle name="t1" xfId="51"/>
    <cellStyle name="User_Defined_B" xfId="52"/>
  </cellStyles>
  <dxfs count="15">
    <dxf>
      <font>
        <b val="0"/>
        <i val="0"/>
        <strike val="0"/>
        <condense val="0"/>
        <extend val="0"/>
        <outline val="0"/>
        <shadow val="0"/>
        <u val="none"/>
        <vertAlign val="baseline"/>
        <sz val="11"/>
        <color auto="1"/>
        <name val="Arial"/>
        <scheme val="none"/>
      </font>
      <numFmt numFmtId="34" formatCode="_(&quot;$&quot;* #,##0.00_);_(&quot;$&quot;* \(#,##0.00\);_(&quot;$&quot;* &quot;-&quot;??_);_(@_)"/>
      <fill>
        <patternFill patternType="none">
          <fgColor indexed="64"/>
          <bgColor auto="1"/>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font>
        <sz val="11"/>
        <color auto="1"/>
        <name val="Arial"/>
        <scheme val="none"/>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scheme val="none"/>
      </font>
      <numFmt numFmtId="164" formatCode="_(* #,##0_);_(* \(#,##0\);_(* &quot;-&quot;??_);_(@_)"/>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center" textRotation="0" wrapText="0" indent="0" justifyLastLine="0" shrinkToFit="0" readingOrder="0"/>
      <border diagonalUp="0" diagonalDown="0" outline="0">
        <left/>
        <right/>
        <top/>
        <bottom/>
      </border>
    </dxf>
    <dxf>
      <border outline="0">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BA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1964266</xdr:colOff>
      <xdr:row>4</xdr:row>
      <xdr:rowOff>158198</xdr:rowOff>
    </xdr:to>
    <xdr:pic>
      <xdr:nvPicPr>
        <xdr:cNvPr id="3" name="Picture 2" descr="LEELOGOB"/>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6" name="Table6" displayName="Table6" ref="A27:F34" headerRowCount="0" totalsRowShown="0" headerRowDxfId="14" dataDxfId="13" tableBorderDxfId="12" headerRowCellStyle="Normal 2">
  <tableColumns count="6">
    <tableColumn id="1" name="  EARTHWORK-CLEAR-GRUB-GRADE" headerRowDxfId="11" dataDxfId="10" headerRowCellStyle="Normal 2" dataCellStyle="Normal 2">
      <calculatedColumnFormula>#REF!+1</calculatedColumnFormula>
    </tableColumn>
    <tableColumn id="2" name="Column1" headerRowDxfId="9" dataDxfId="8" headerRowCellStyle="Normal 2" dataCellStyle="Normal 2"/>
    <tableColumn id="3" name="Column2" headerRowDxfId="7" dataDxfId="6" headerRowCellStyle="Normal 2" dataCellStyle="Comma"/>
    <tableColumn id="4" name="Column3" headerRowDxfId="5" dataDxfId="4" headerRowCellStyle="Normal 2" dataCellStyle="Normal 2"/>
    <tableColumn id="8" name="Column7" headerRowDxfId="3" dataDxfId="2" headerRowCellStyle="Normal 2" dataCellStyle="Normal 2"/>
    <tableColumn id="6" name="Column5" headerRowDxfId="1" dataDxfId="0" headerRowCellStyle="Normal 2" dataCellStyle="Currency">
      <calculatedColumnFormula>Table6[[#This Row],[Column2]]*Table6[[#This Row],[Column7]]</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tabSelected="1" zoomScale="90" zoomScaleNormal="90" zoomScaleSheetLayoutView="115" workbookViewId="0"/>
  </sheetViews>
  <sheetFormatPr defaultColWidth="8.85546875" defaultRowHeight="20.100000000000001" customHeight="1"/>
  <cols>
    <col min="1" max="1" width="19" style="6" customWidth="1"/>
    <col min="2" max="2" width="63.5703125" style="6" customWidth="1"/>
    <col min="3" max="3" width="18.28515625" style="3" customWidth="1"/>
    <col min="4" max="4" width="12" style="3" customWidth="1"/>
    <col min="5" max="5" width="13.85546875" style="3" customWidth="1"/>
    <col min="6" max="6" width="35.28515625" style="3" customWidth="1"/>
    <col min="7" max="16384" width="8.85546875" style="1"/>
  </cols>
  <sheetData>
    <row r="1" spans="1:6" s="40" customFormat="1" ht="15">
      <c r="A1" s="39"/>
      <c r="B1" s="60" t="s">
        <v>59</v>
      </c>
      <c r="C1" s="60"/>
      <c r="D1" s="60"/>
      <c r="E1" s="60"/>
      <c r="F1" s="61"/>
    </row>
    <row r="2" spans="1:6" s="40" customFormat="1" ht="15">
      <c r="A2" s="41"/>
      <c r="B2" s="62"/>
      <c r="C2" s="62"/>
      <c r="D2" s="62"/>
      <c r="E2" s="62"/>
      <c r="F2" s="63"/>
    </row>
    <row r="3" spans="1:6" s="42" customFormat="1" ht="24.95" customHeight="1">
      <c r="A3" s="41"/>
      <c r="B3" s="62"/>
      <c r="C3" s="62"/>
      <c r="D3" s="62"/>
      <c r="E3" s="62"/>
      <c r="F3" s="63"/>
    </row>
    <row r="4" spans="1:6" s="40" customFormat="1" ht="15">
      <c r="A4" s="41"/>
      <c r="B4" s="62"/>
      <c r="C4" s="62"/>
      <c r="D4" s="62"/>
      <c r="E4" s="62"/>
      <c r="F4" s="63"/>
    </row>
    <row r="5" spans="1:6" s="40" customFormat="1" ht="20.25">
      <c r="A5" s="41"/>
      <c r="B5" s="43"/>
      <c r="C5" s="43"/>
      <c r="D5" s="43"/>
      <c r="E5" s="44"/>
      <c r="F5" s="45"/>
    </row>
    <row r="6" spans="1:6" s="40" customFormat="1" ht="15">
      <c r="A6" s="41"/>
      <c r="B6" s="46"/>
      <c r="C6" s="46"/>
      <c r="D6" s="47"/>
      <c r="E6" s="48"/>
      <c r="F6" s="49"/>
    </row>
    <row r="7" spans="1:6" s="40" customFormat="1" ht="15">
      <c r="A7" s="50" t="s">
        <v>56</v>
      </c>
      <c r="B7" s="51"/>
      <c r="C7" s="38"/>
      <c r="D7" s="52"/>
      <c r="E7" s="53"/>
      <c r="F7" s="54"/>
    </row>
    <row r="8" spans="1:6" s="40" customFormat="1" ht="15">
      <c r="A8" s="41"/>
      <c r="B8" s="46"/>
      <c r="C8" s="46"/>
      <c r="D8" s="47"/>
      <c r="E8" s="48"/>
      <c r="F8" s="49"/>
    </row>
    <row r="9" spans="1:6" s="40" customFormat="1" ht="15">
      <c r="A9" s="50" t="s">
        <v>57</v>
      </c>
      <c r="B9" s="64" t="s">
        <v>61</v>
      </c>
      <c r="C9" s="64"/>
      <c r="D9" s="64"/>
      <c r="E9" s="64"/>
      <c r="F9" s="65"/>
    </row>
    <row r="10" spans="1:6" s="40" customFormat="1" ht="15">
      <c r="A10" s="41"/>
      <c r="B10" s="46"/>
      <c r="C10" s="46"/>
      <c r="D10" s="47"/>
      <c r="E10" s="48"/>
      <c r="F10" s="49"/>
    </row>
    <row r="11" spans="1:6" s="40" customFormat="1" ht="15">
      <c r="A11" s="66" t="s">
        <v>58</v>
      </c>
      <c r="B11" s="67"/>
      <c r="C11" s="67"/>
      <c r="D11" s="67"/>
      <c r="E11" s="67"/>
      <c r="F11" s="68"/>
    </row>
    <row r="12" spans="1:6" s="40" customFormat="1" ht="15">
      <c r="A12" s="69" t="s">
        <v>60</v>
      </c>
      <c r="B12" s="70"/>
      <c r="C12" s="70"/>
      <c r="D12" s="70"/>
      <c r="E12" s="70"/>
      <c r="F12" s="71"/>
    </row>
    <row r="13" spans="1:6" s="40" customFormat="1" ht="15">
      <c r="A13" s="72"/>
      <c r="B13" s="70"/>
      <c r="C13" s="70"/>
      <c r="D13" s="70"/>
      <c r="E13" s="70"/>
      <c r="F13" s="71"/>
    </row>
    <row r="14" spans="1:6" s="40" customFormat="1" ht="15">
      <c r="A14" s="72"/>
      <c r="B14" s="70"/>
      <c r="C14" s="70"/>
      <c r="D14" s="70"/>
      <c r="E14" s="70"/>
      <c r="F14" s="71"/>
    </row>
    <row r="15" spans="1:6" s="40" customFormat="1" ht="71.25" customHeight="1" thickBot="1">
      <c r="A15" s="73"/>
      <c r="B15" s="74"/>
      <c r="C15" s="74"/>
      <c r="D15" s="74"/>
      <c r="E15" s="74"/>
      <c r="F15" s="75"/>
    </row>
    <row r="16" spans="1:6" ht="15">
      <c r="A16" s="80" t="s">
        <v>0</v>
      </c>
      <c r="B16" s="80" t="s">
        <v>1</v>
      </c>
      <c r="C16" s="82" t="s">
        <v>2</v>
      </c>
      <c r="D16" s="82"/>
      <c r="E16" s="86" t="s">
        <v>14</v>
      </c>
      <c r="F16" s="84" t="s">
        <v>3</v>
      </c>
    </row>
    <row r="17" spans="1:6" ht="15">
      <c r="A17" s="81"/>
      <c r="B17" s="81"/>
      <c r="C17" s="83"/>
      <c r="D17" s="83"/>
      <c r="E17" s="87"/>
      <c r="F17" s="85"/>
    </row>
    <row r="18" spans="1:6" ht="15">
      <c r="A18" s="55" t="s">
        <v>52</v>
      </c>
      <c r="B18" s="56"/>
      <c r="C18" s="56"/>
      <c r="D18" s="56"/>
      <c r="E18" s="56"/>
      <c r="F18" s="56"/>
    </row>
    <row r="19" spans="1:6" ht="15">
      <c r="A19" s="23" t="s">
        <v>16</v>
      </c>
      <c r="B19" s="24"/>
      <c r="C19" s="24"/>
      <c r="D19" s="24"/>
      <c r="E19" s="24"/>
      <c r="F19" s="25"/>
    </row>
    <row r="20" spans="1:6" ht="15">
      <c r="A20" s="8">
        <v>1</v>
      </c>
      <c r="B20" s="9" t="s">
        <v>30</v>
      </c>
      <c r="C20" s="11">
        <v>1</v>
      </c>
      <c r="D20" s="12" t="s">
        <v>8</v>
      </c>
      <c r="E20" s="10"/>
      <c r="F20" s="27">
        <f>C20*E20</f>
        <v>0</v>
      </c>
    </row>
    <row r="21" spans="1:6" ht="28.5">
      <c r="A21" s="8">
        <v>2</v>
      </c>
      <c r="B21" s="9" t="s">
        <v>38</v>
      </c>
      <c r="C21" s="11">
        <v>700</v>
      </c>
      <c r="D21" s="12" t="s">
        <v>4</v>
      </c>
      <c r="E21" s="10"/>
      <c r="F21" s="27">
        <f t="shared" ref="F21:F24" si="0">C21*E21</f>
        <v>0</v>
      </c>
    </row>
    <row r="22" spans="1:6" ht="15">
      <c r="A22" s="8">
        <v>3</v>
      </c>
      <c r="B22" s="9" t="s">
        <v>43</v>
      </c>
      <c r="C22" s="11">
        <v>300</v>
      </c>
      <c r="D22" s="12" t="s">
        <v>7</v>
      </c>
      <c r="E22" s="10"/>
      <c r="F22" s="27">
        <f t="shared" si="0"/>
        <v>0</v>
      </c>
    </row>
    <row r="23" spans="1:6" ht="15">
      <c r="A23" s="8">
        <f t="shared" ref="A23" si="1">A22+1</f>
        <v>4</v>
      </c>
      <c r="B23" s="9" t="s">
        <v>28</v>
      </c>
      <c r="C23" s="11">
        <v>150</v>
      </c>
      <c r="D23" s="12" t="s">
        <v>5</v>
      </c>
      <c r="E23" s="10"/>
      <c r="F23" s="27">
        <f t="shared" si="0"/>
        <v>0</v>
      </c>
    </row>
    <row r="24" spans="1:6" ht="15">
      <c r="A24" s="8">
        <v>5</v>
      </c>
      <c r="B24" s="9" t="s">
        <v>42</v>
      </c>
      <c r="C24" s="11">
        <v>180</v>
      </c>
      <c r="D24" s="12" t="s">
        <v>7</v>
      </c>
      <c r="E24" s="10"/>
      <c r="F24" s="27">
        <f t="shared" si="0"/>
        <v>0</v>
      </c>
    </row>
    <row r="25" spans="1:6" ht="15">
      <c r="A25" s="57" t="s">
        <v>22</v>
      </c>
      <c r="B25" s="57"/>
      <c r="C25" s="57"/>
      <c r="D25" s="57"/>
      <c r="E25" s="57"/>
      <c r="F25" s="27">
        <f ca="1">SUM(F20:F63)</f>
        <v>0</v>
      </c>
    </row>
    <row r="26" spans="1:6" ht="15">
      <c r="A26" s="23" t="s">
        <v>29</v>
      </c>
      <c r="B26" s="24"/>
      <c r="C26" s="24"/>
      <c r="D26" s="24"/>
      <c r="E26" s="24"/>
      <c r="F26" s="25"/>
    </row>
    <row r="27" spans="1:6" ht="28.5">
      <c r="A27" s="8">
        <v>6</v>
      </c>
      <c r="B27" s="9" t="s">
        <v>51</v>
      </c>
      <c r="C27" s="11">
        <v>1</v>
      </c>
      <c r="D27" s="12" t="s">
        <v>8</v>
      </c>
      <c r="E27" s="10"/>
      <c r="F27" s="27">
        <f>Table6[[#This Row],[Column2]]*Table6[[#This Row],[Column7]]</f>
        <v>0</v>
      </c>
    </row>
    <row r="28" spans="1:6" ht="15">
      <c r="A28" s="8">
        <f>A27+1</f>
        <v>7</v>
      </c>
      <c r="B28" s="9" t="s">
        <v>31</v>
      </c>
      <c r="C28" s="11">
        <v>12</v>
      </c>
      <c r="D28" s="12" t="s">
        <v>5</v>
      </c>
      <c r="E28" s="10"/>
      <c r="F28" s="27">
        <f>Table6[[#This Row],[Column2]]*Table6[[#This Row],[Column7]]</f>
        <v>0</v>
      </c>
    </row>
    <row r="29" spans="1:6" ht="28.5">
      <c r="A29" s="8">
        <f t="shared" ref="A29:A34" si="2">A28+1</f>
        <v>8</v>
      </c>
      <c r="B29" s="9" t="s">
        <v>45</v>
      </c>
      <c r="C29" s="11">
        <v>3</v>
      </c>
      <c r="D29" s="12" t="s">
        <v>5</v>
      </c>
      <c r="E29" s="10"/>
      <c r="F29" s="27">
        <f>Table6[[#This Row],[Column2]]*Table6[[#This Row],[Column7]]</f>
        <v>0</v>
      </c>
    </row>
    <row r="30" spans="1:6" ht="15">
      <c r="A30" s="8">
        <f t="shared" si="2"/>
        <v>9</v>
      </c>
      <c r="B30" s="28" t="s">
        <v>46</v>
      </c>
      <c r="C30" s="29">
        <v>400</v>
      </c>
      <c r="D30" s="30" t="s">
        <v>41</v>
      </c>
      <c r="E30" s="10"/>
      <c r="F30" s="27">
        <f>Table6[[#This Row],[Column2]]*Table6[[#This Row],[Column7]]</f>
        <v>0</v>
      </c>
    </row>
    <row r="31" spans="1:6" ht="15">
      <c r="A31" s="8">
        <f t="shared" si="2"/>
        <v>10</v>
      </c>
      <c r="B31" s="9" t="s">
        <v>44</v>
      </c>
      <c r="C31" s="11">
        <v>23</v>
      </c>
      <c r="D31" s="12" t="s">
        <v>5</v>
      </c>
      <c r="E31" s="10"/>
      <c r="F31" s="27">
        <f>Table6[[#This Row],[Column2]]*Table6[[#This Row],[Column7]]</f>
        <v>0</v>
      </c>
    </row>
    <row r="32" spans="1:6" ht="15">
      <c r="A32" s="8">
        <f t="shared" si="2"/>
        <v>11</v>
      </c>
      <c r="B32" s="28" t="s">
        <v>40</v>
      </c>
      <c r="C32" s="29">
        <v>1</v>
      </c>
      <c r="D32" s="30" t="s">
        <v>8</v>
      </c>
      <c r="E32" s="10"/>
      <c r="F32" s="27">
        <f>Table6[[#This Row],[Column2]]*Table6[[#This Row],[Column7]]</f>
        <v>0</v>
      </c>
    </row>
    <row r="33" spans="1:6" ht="15">
      <c r="A33" s="8">
        <f t="shared" si="2"/>
        <v>12</v>
      </c>
      <c r="B33" s="28" t="s">
        <v>39</v>
      </c>
      <c r="C33" s="29">
        <v>1</v>
      </c>
      <c r="D33" s="30" t="s">
        <v>8</v>
      </c>
      <c r="E33" s="10"/>
      <c r="F33" s="27">
        <f>Table6[[#This Row],[Column2]]*Table6[[#This Row],[Column7]]</f>
        <v>0</v>
      </c>
    </row>
    <row r="34" spans="1:6" ht="15">
      <c r="A34" s="8">
        <f t="shared" si="2"/>
        <v>13</v>
      </c>
      <c r="B34" s="28" t="s">
        <v>48</v>
      </c>
      <c r="C34" s="29">
        <v>1</v>
      </c>
      <c r="D34" s="30" t="s">
        <v>47</v>
      </c>
      <c r="E34" s="35"/>
      <c r="F34" s="27">
        <f>Table6[[#This Row],[Column2]]*Table6[[#This Row],[Column7]]</f>
        <v>0</v>
      </c>
    </row>
    <row r="35" spans="1:6" ht="15">
      <c r="A35" s="57" t="s">
        <v>22</v>
      </c>
      <c r="B35" s="57"/>
      <c r="C35" s="57"/>
      <c r="D35" s="57"/>
      <c r="E35" s="57"/>
      <c r="F35" s="36">
        <f>SUM(F27:F34)</f>
        <v>0</v>
      </c>
    </row>
    <row r="36" spans="1:6" ht="18" customHeight="1">
      <c r="A36" s="76" t="s">
        <v>17</v>
      </c>
      <c r="B36" s="76"/>
      <c r="C36" s="76"/>
      <c r="D36" s="76"/>
      <c r="E36" s="76"/>
      <c r="F36" s="76"/>
    </row>
    <row r="37" spans="1:6" ht="18" customHeight="1">
      <c r="A37" s="20">
        <v>14</v>
      </c>
      <c r="B37" s="15" t="s">
        <v>32</v>
      </c>
      <c r="C37" s="16">
        <v>1</v>
      </c>
      <c r="D37" s="17" t="s">
        <v>8</v>
      </c>
      <c r="E37" s="19"/>
      <c r="F37" s="31">
        <f>C37*E37</f>
        <v>0</v>
      </c>
    </row>
    <row r="38" spans="1:6" ht="18" customHeight="1">
      <c r="A38" s="20">
        <f>A37+1</f>
        <v>15</v>
      </c>
      <c r="B38" s="15" t="s">
        <v>33</v>
      </c>
      <c r="C38" s="16">
        <v>26</v>
      </c>
      <c r="D38" s="17" t="s">
        <v>7</v>
      </c>
      <c r="E38" s="19"/>
      <c r="F38" s="31">
        <f t="shared" ref="F38:F41" si="3">C38*E38</f>
        <v>0</v>
      </c>
    </row>
    <row r="39" spans="1:6" ht="18" customHeight="1">
      <c r="A39" s="20">
        <f t="shared" ref="A39:A41" si="4">A38+1</f>
        <v>16</v>
      </c>
      <c r="B39" s="15" t="s">
        <v>34</v>
      </c>
      <c r="C39" s="16">
        <v>6</v>
      </c>
      <c r="D39" s="17" t="s">
        <v>7</v>
      </c>
      <c r="E39" s="19"/>
      <c r="F39" s="31">
        <f t="shared" si="3"/>
        <v>0</v>
      </c>
    </row>
    <row r="40" spans="1:6" ht="18" customHeight="1">
      <c r="A40" s="20">
        <f t="shared" si="4"/>
        <v>17</v>
      </c>
      <c r="B40" s="15" t="s">
        <v>35</v>
      </c>
      <c r="C40" s="16">
        <v>1</v>
      </c>
      <c r="D40" s="17" t="s">
        <v>8</v>
      </c>
      <c r="E40" s="19"/>
      <c r="F40" s="31">
        <f t="shared" si="3"/>
        <v>0</v>
      </c>
    </row>
    <row r="41" spans="1:6" ht="15">
      <c r="A41" s="20">
        <f t="shared" si="4"/>
        <v>18</v>
      </c>
      <c r="B41" s="15" t="s">
        <v>36</v>
      </c>
      <c r="C41" s="16">
        <v>1</v>
      </c>
      <c r="D41" s="17" t="s">
        <v>8</v>
      </c>
      <c r="E41" s="21"/>
      <c r="F41" s="31">
        <f t="shared" si="3"/>
        <v>0</v>
      </c>
    </row>
    <row r="42" spans="1:6" s="2" customFormat="1" ht="18" customHeight="1">
      <c r="A42" s="57" t="s">
        <v>21</v>
      </c>
      <c r="B42" s="57"/>
      <c r="C42" s="57"/>
      <c r="D42" s="57"/>
      <c r="E42" s="57"/>
      <c r="F42" s="37">
        <f>SUM(F37:F41)</f>
        <v>0</v>
      </c>
    </row>
    <row r="43" spans="1:6" s="2" customFormat="1" ht="15">
      <c r="A43" s="76" t="s">
        <v>18</v>
      </c>
      <c r="B43" s="76"/>
      <c r="C43" s="76"/>
      <c r="D43" s="76"/>
      <c r="E43" s="76"/>
      <c r="F43" s="76"/>
    </row>
    <row r="44" spans="1:6" s="2" customFormat="1" ht="15">
      <c r="A44" s="14">
        <v>19</v>
      </c>
      <c r="B44" s="15" t="s">
        <v>13</v>
      </c>
      <c r="C44" s="16">
        <v>135</v>
      </c>
      <c r="D44" s="17" t="s">
        <v>4</v>
      </c>
      <c r="E44" s="26"/>
      <c r="F44" s="32">
        <f>C44*E44</f>
        <v>0</v>
      </c>
    </row>
    <row r="45" spans="1:6" s="2" customFormat="1" ht="15">
      <c r="A45" s="14">
        <f>A44+1</f>
        <v>20</v>
      </c>
      <c r="B45" s="15" t="s">
        <v>37</v>
      </c>
      <c r="C45" s="16">
        <v>135</v>
      </c>
      <c r="D45" s="17" t="s">
        <v>4</v>
      </c>
      <c r="E45" s="18"/>
      <c r="F45" s="32">
        <f t="shared" ref="F45:F47" si="5">C45*E45</f>
        <v>0</v>
      </c>
    </row>
    <row r="46" spans="1:6" s="2" customFormat="1" ht="15">
      <c r="A46" s="14">
        <f>A45+1</f>
        <v>21</v>
      </c>
      <c r="B46" s="15" t="s">
        <v>12</v>
      </c>
      <c r="C46" s="16">
        <v>135</v>
      </c>
      <c r="D46" s="17" t="s">
        <v>4</v>
      </c>
      <c r="E46" s="18"/>
      <c r="F46" s="32">
        <f t="shared" si="5"/>
        <v>0</v>
      </c>
    </row>
    <row r="47" spans="1:6" s="2" customFormat="1" ht="15">
      <c r="A47" s="14">
        <f>A46+1</f>
        <v>22</v>
      </c>
      <c r="B47" s="15" t="s">
        <v>27</v>
      </c>
      <c r="C47" s="16">
        <v>110</v>
      </c>
      <c r="D47" s="17" t="s">
        <v>26</v>
      </c>
      <c r="E47" s="18"/>
      <c r="F47" s="32">
        <f t="shared" si="5"/>
        <v>0</v>
      </c>
    </row>
    <row r="48" spans="1:6" ht="20.100000000000001" customHeight="1">
      <c r="A48" s="57" t="s">
        <v>21</v>
      </c>
      <c r="B48" s="57"/>
      <c r="C48" s="57"/>
      <c r="D48" s="57"/>
      <c r="E48" s="57"/>
      <c r="F48" s="37">
        <f>SUM(F44:F47)</f>
        <v>0</v>
      </c>
    </row>
    <row r="49" spans="1:6" s="2" customFormat="1" ht="15">
      <c r="A49" s="76" t="s">
        <v>23</v>
      </c>
      <c r="B49" s="76"/>
      <c r="C49" s="76"/>
      <c r="D49" s="76"/>
      <c r="E49" s="76"/>
      <c r="F49" s="76"/>
    </row>
    <row r="50" spans="1:6" ht="15">
      <c r="A50" s="8">
        <v>23</v>
      </c>
      <c r="B50" s="9" t="s">
        <v>25</v>
      </c>
      <c r="C50" s="11">
        <f>130+80</f>
        <v>210</v>
      </c>
      <c r="D50" s="12" t="s">
        <v>4</v>
      </c>
      <c r="E50" s="13"/>
      <c r="F50" s="27">
        <f>C50*E50</f>
        <v>0</v>
      </c>
    </row>
    <row r="51" spans="1:6" ht="15">
      <c r="A51" s="8">
        <f>A50+1</f>
        <v>24</v>
      </c>
      <c r="B51" s="9" t="s">
        <v>24</v>
      </c>
      <c r="C51" s="11">
        <v>1</v>
      </c>
      <c r="D51" s="12" t="s">
        <v>6</v>
      </c>
      <c r="E51" s="13"/>
      <c r="F51" s="27">
        <f>C51*E51</f>
        <v>0</v>
      </c>
    </row>
    <row r="52" spans="1:6" ht="20.100000000000001" customHeight="1">
      <c r="A52" s="57" t="s">
        <v>21</v>
      </c>
      <c r="B52" s="57"/>
      <c r="C52" s="57"/>
      <c r="D52" s="57"/>
      <c r="E52" s="57"/>
      <c r="F52" s="37">
        <f>SUM(F50:F51)</f>
        <v>0</v>
      </c>
    </row>
    <row r="53" spans="1:6" ht="15">
      <c r="A53" s="76" t="s">
        <v>19</v>
      </c>
      <c r="B53" s="76"/>
      <c r="C53" s="76"/>
      <c r="D53" s="76"/>
      <c r="E53" s="76"/>
      <c r="F53" s="76"/>
    </row>
    <row r="54" spans="1:6" ht="15">
      <c r="A54" s="8">
        <v>25</v>
      </c>
      <c r="B54" s="9" t="s">
        <v>11</v>
      </c>
      <c r="C54" s="11">
        <v>1</v>
      </c>
      <c r="D54" s="12" t="s">
        <v>6</v>
      </c>
      <c r="E54" s="13"/>
      <c r="F54" s="27">
        <f>C54*E54</f>
        <v>0</v>
      </c>
    </row>
    <row r="55" spans="1:6" ht="15">
      <c r="A55" s="57" t="s">
        <v>21</v>
      </c>
      <c r="B55" s="57"/>
      <c r="C55" s="57"/>
      <c r="D55" s="57"/>
      <c r="E55" s="57"/>
      <c r="F55" s="37">
        <f>SUM(F54)</f>
        <v>0</v>
      </c>
    </row>
    <row r="56" spans="1:6" ht="15">
      <c r="A56" s="76" t="s">
        <v>20</v>
      </c>
      <c r="B56" s="76"/>
      <c r="C56" s="76"/>
      <c r="D56" s="76"/>
      <c r="E56" s="76"/>
      <c r="F56" s="76"/>
    </row>
    <row r="57" spans="1:6" ht="20.100000000000001" customHeight="1">
      <c r="A57" s="8">
        <v>26</v>
      </c>
      <c r="B57" s="9" t="s">
        <v>10</v>
      </c>
      <c r="C57" s="11">
        <v>1</v>
      </c>
      <c r="D57" s="12" t="s">
        <v>6</v>
      </c>
      <c r="E57" s="22"/>
      <c r="F57" s="27">
        <f>C57*E57</f>
        <v>0</v>
      </c>
    </row>
    <row r="58" spans="1:6" ht="20.100000000000001" customHeight="1">
      <c r="A58" s="8">
        <f>A57+1</f>
        <v>27</v>
      </c>
      <c r="B58" s="9" t="s">
        <v>9</v>
      </c>
      <c r="C58" s="11">
        <v>1</v>
      </c>
      <c r="D58" s="12" t="s">
        <v>6</v>
      </c>
      <c r="E58" s="22"/>
      <c r="F58" s="27">
        <f>C58*E58</f>
        <v>0</v>
      </c>
    </row>
    <row r="59" spans="1:6" ht="20.100000000000001" customHeight="1">
      <c r="A59" s="57" t="s">
        <v>21</v>
      </c>
      <c r="B59" s="57"/>
      <c r="C59" s="57"/>
      <c r="D59" s="57"/>
      <c r="E59" s="57"/>
      <c r="F59" s="37">
        <f>SUM(F58)</f>
        <v>0</v>
      </c>
    </row>
    <row r="60" spans="1:6" ht="20.100000000000001" customHeight="1">
      <c r="A60" s="58" t="s">
        <v>49</v>
      </c>
      <c r="B60" s="58"/>
      <c r="C60" s="58"/>
      <c r="D60" s="58"/>
      <c r="E60" s="58"/>
      <c r="F60" s="33">
        <f>SUM(F57:F58)</f>
        <v>0</v>
      </c>
    </row>
    <row r="61" spans="1:6" ht="20.100000000000001" customHeight="1">
      <c r="A61" s="59" t="s">
        <v>15</v>
      </c>
      <c r="B61" s="59"/>
      <c r="C61" s="59"/>
      <c r="D61" s="59"/>
      <c r="E61" s="59"/>
      <c r="F61" s="34">
        <f ca="1">F25+F60+F55+F52+F48+F42+F35</f>
        <v>0</v>
      </c>
    </row>
    <row r="62" spans="1:6" ht="20.100000000000001" customHeight="1">
      <c r="A62" s="55" t="s">
        <v>53</v>
      </c>
      <c r="B62" s="56"/>
      <c r="C62" s="56"/>
      <c r="D62" s="56"/>
      <c r="E62" s="56"/>
      <c r="F62" s="56"/>
    </row>
    <row r="63" spans="1:6" ht="15">
      <c r="A63" s="8">
        <v>29</v>
      </c>
      <c r="B63" s="9" t="s">
        <v>50</v>
      </c>
      <c r="C63" s="11">
        <v>20000</v>
      </c>
      <c r="D63" s="12" t="s">
        <v>5</v>
      </c>
      <c r="E63" s="22"/>
      <c r="F63" s="27">
        <f>C63*E63</f>
        <v>0</v>
      </c>
    </row>
    <row r="64" spans="1:6" ht="20.100000000000001" customHeight="1">
      <c r="A64" s="58" t="s">
        <v>54</v>
      </c>
      <c r="B64" s="58"/>
      <c r="C64" s="58"/>
      <c r="D64" s="58"/>
      <c r="E64" s="58"/>
      <c r="F64" s="33">
        <f>SUM(F60:F60)</f>
        <v>0</v>
      </c>
    </row>
    <row r="65" spans="1:6" ht="20.100000000000001" customHeight="1">
      <c r="A65" s="59" t="s">
        <v>55</v>
      </c>
      <c r="B65" s="59"/>
      <c r="C65" s="59"/>
      <c r="D65" s="59"/>
      <c r="E65" s="59"/>
      <c r="F65" s="34">
        <f>F29+F64+F59+F56+F52+F46+F39</f>
        <v>0</v>
      </c>
    </row>
    <row r="66" spans="1:6" ht="6.75" customHeight="1">
      <c r="A66" s="7"/>
      <c r="B66" s="4"/>
    </row>
    <row r="67" spans="1:6" ht="20.100000000000001" customHeight="1">
      <c r="A67" s="7"/>
      <c r="B67" s="4"/>
    </row>
    <row r="68" spans="1:6" ht="20.100000000000001" customHeight="1">
      <c r="A68" s="7"/>
      <c r="B68" s="4"/>
    </row>
    <row r="69" spans="1:6" ht="20.100000000000001" customHeight="1">
      <c r="A69" s="79"/>
      <c r="B69" s="79"/>
    </row>
    <row r="70" spans="1:6" ht="20.100000000000001" customHeight="1">
      <c r="A70" s="77"/>
      <c r="B70" s="77"/>
    </row>
    <row r="71" spans="1:6" ht="20.100000000000001" customHeight="1">
      <c r="A71" s="77"/>
      <c r="B71" s="77"/>
    </row>
    <row r="72" spans="1:6" ht="20.100000000000001" customHeight="1">
      <c r="A72" s="77"/>
      <c r="B72" s="77"/>
    </row>
    <row r="73" spans="1:6" ht="20.100000000000001" customHeight="1">
      <c r="A73" s="78"/>
      <c r="B73" s="78"/>
    </row>
    <row r="74" spans="1:6" ht="20.100000000000001" customHeight="1">
      <c r="A74" s="5"/>
      <c r="B74" s="5"/>
    </row>
  </sheetData>
  <mergeCells count="32">
    <mergeCell ref="A43:F43"/>
    <mergeCell ref="A42:E42"/>
    <mergeCell ref="A35:E35"/>
    <mergeCell ref="A36:F36"/>
    <mergeCell ref="A16:A17"/>
    <mergeCell ref="B16:B17"/>
    <mergeCell ref="C16:D17"/>
    <mergeCell ref="F16:F17"/>
    <mergeCell ref="A25:E25"/>
    <mergeCell ref="E16:E17"/>
    <mergeCell ref="A18:F18"/>
    <mergeCell ref="A72:B72"/>
    <mergeCell ref="A73:B73"/>
    <mergeCell ref="A69:B69"/>
    <mergeCell ref="A70:B70"/>
    <mergeCell ref="A71:B71"/>
    <mergeCell ref="A62:F62"/>
    <mergeCell ref="A59:E59"/>
    <mergeCell ref="A64:E64"/>
    <mergeCell ref="A65:E65"/>
    <mergeCell ref="B1:F4"/>
    <mergeCell ref="B9:F9"/>
    <mergeCell ref="A11:F11"/>
    <mergeCell ref="A12:F15"/>
    <mergeCell ref="A52:E52"/>
    <mergeCell ref="A49:F49"/>
    <mergeCell ref="A61:E61"/>
    <mergeCell ref="A53:F53"/>
    <mergeCell ref="A55:E55"/>
    <mergeCell ref="A56:F56"/>
    <mergeCell ref="A60:E60"/>
    <mergeCell ref="A48:E48"/>
  </mergeCells>
  <printOptions horizontalCentered="1"/>
  <pageMargins left="0.43" right="0.43" top="1" bottom="1.1000000000000001" header="0.3" footer="0.3"/>
  <pageSetup scale="60" orientation="portrait" useFirstPageNumber="1" r:id="rId1"/>
  <headerFooter alignWithMargins="0">
    <oddFooter>&amp;CPage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D99092-633F-41A7-A999-A37DC764D880}"/>
</file>

<file path=customXml/itemProps2.xml><?xml version="1.0" encoding="utf-8"?>
<ds:datastoreItem xmlns:ds="http://schemas.openxmlformats.org/officeDocument/2006/customXml" ds:itemID="{3004B6E6-7CFD-4BA7-A205-9B9876558CCE}"/>
</file>

<file path=customXml/itemProps3.xml><?xml version="1.0" encoding="utf-8"?>
<ds:datastoreItem xmlns:ds="http://schemas.openxmlformats.org/officeDocument/2006/customXml" ds:itemID="{C34D5848-DA76-46BF-A501-FC977D5EEFC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Bid Form - Blank</vt:lpstr>
      <vt:lpstr>'Bid Form - Blank'!Print_Area</vt:lpstr>
      <vt:lpstr>'Bid Form - Blank'!Print_Titles</vt:lpstr>
      <vt:lpstr>'Bid Form - Blank'!Unit3</vt:lpstr>
    </vt:vector>
  </TitlesOfParts>
  <Company>Kimley-Horn and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RefPC</dc:creator>
  <cp:lastModifiedBy>Khan, Diana</cp:lastModifiedBy>
  <cp:lastPrinted>2018-08-23T20:12:20Z</cp:lastPrinted>
  <dcterms:created xsi:type="dcterms:W3CDTF">2015-06-10T15:37:49Z</dcterms:created>
  <dcterms:modified xsi:type="dcterms:W3CDTF">2018-08-23T20:12:57Z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