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S:\Procurement Management\WORKAREA\DAVID\02 - Active\DB\DB240500DWJ - Recovered Materials Processing Facility - Equipment DCP 1\7 - Addendum\Addendum 1\"/>
    </mc:Choice>
  </mc:AlternateContent>
  <xr:revisionPtr revIDLastSave="0" documentId="13_ncr:1_{A28CFC7B-87D1-4CE0-B68E-C63D9DC6A3E2}" xr6:coauthVersionLast="47" xr6:coauthVersionMax="47" xr10:uidLastSave="{00000000-0000-0000-0000-000000000000}"/>
  <bookViews>
    <workbookView xWindow="-108" yWindow="-108" windowWidth="23256" windowHeight="12456" tabRatio="601" xr2:uid="{00000000-000D-0000-FFFF-FFFF00000000}"/>
  </bookViews>
  <sheets>
    <sheet name="Addendum 1 REV Proposal Sched" sheetId="4" r:id="rId1"/>
  </sheets>
  <definedNames>
    <definedName name="_xlnm.Print_Area" localSheetId="0">'Addendum 1 REV Proposal Sched'!$A$1:$F$52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F44" i="4"/>
  <c r="F43" i="4"/>
  <c r="F29" i="4"/>
  <c r="F30" i="4"/>
  <c r="F31" i="4"/>
  <c r="F32" i="4"/>
  <c r="F33" i="4"/>
  <c r="F34" i="4"/>
  <c r="F35" i="4"/>
  <c r="F36" i="4"/>
  <c r="F37" i="4"/>
  <c r="F38" i="4"/>
  <c r="F39" i="4"/>
  <c r="F28" i="4"/>
  <c r="F40" i="4" s="1"/>
  <c r="F21" i="4"/>
  <c r="F22" i="4"/>
  <c r="F20" i="4"/>
  <c r="F23" i="4" s="1"/>
</calcChain>
</file>

<file path=xl/sharedStrings.xml><?xml version="1.0" encoding="utf-8"?>
<sst xmlns="http://schemas.openxmlformats.org/spreadsheetml/2006/main" count="64" uniqueCount="42">
  <si>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</si>
  <si>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</si>
  <si>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</si>
  <si>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</si>
  <si>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</si>
  <si>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</si>
  <si>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</si>
  <si>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</si>
  <si>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</si>
  <si>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</si>
  <si>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</si>
  <si>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</si>
  <si>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t xml:space="preserve">Unit of
Measure </t>
  </si>
  <si>
    <t>Extended
Amount</t>
  </si>
  <si>
    <t>*Please provide a list of job titles and hourly rate for any positions you feel may fall under the duties of this solicitation package.</t>
  </si>
  <si>
    <t>*The hourly rate should include nay and all costs associated with this osition.  IE: direct pay, benefits, indirect personnel costs, general administativbe costs, overhead, profit, multiplier, etc…)</t>
  </si>
  <si>
    <t>LS</t>
  </si>
  <si>
    <t>Equipment Manufacture and Build Out</t>
  </si>
  <si>
    <t>Shipping and Freight</t>
  </si>
  <si>
    <t>Mechanical Installation</t>
  </si>
  <si>
    <t>Electrical and Control Systems Installation</t>
  </si>
  <si>
    <t>Bonds and Permit Fees</t>
  </si>
  <si>
    <t>MRF Operator and Lee County Respresentative(s) Training</t>
  </si>
  <si>
    <t>2 Year Warranty on Parts and Labor</t>
  </si>
  <si>
    <t>Minimum Spare Parts for Individual Equipment</t>
  </si>
  <si>
    <t>Start Up, Testing &amp; Acceptance Certification</t>
  </si>
  <si>
    <t>Mobilization, Unload and Install Preparation</t>
  </si>
  <si>
    <t>Recovered Materials Processing Facility - Equipment DCP 1</t>
  </si>
  <si>
    <t>Project Management/Coordination</t>
  </si>
  <si>
    <t>General Conditions</t>
  </si>
  <si>
    <t xml:space="preserve">ADDENDUM 1 REVISED PROPOSAL SCHEDULE - DB240500DWJ – Recovered Materials Processing Facility – Equipment DCP 1 </t>
  </si>
  <si>
    <t>Design Phase Fee Scope</t>
  </si>
  <si>
    <t>Final and approved Preliminary and Coordination Submittals</t>
  </si>
  <si>
    <t>Final and Approved Electrical Schematic, One-lines, or Control Diagrams</t>
  </si>
  <si>
    <t>Develop GMP and Schedule (including Equipmet Manufacture, Installation, Testing, Training, Bond and Warranty requirements, Spare Parts)</t>
  </si>
  <si>
    <t>Part 1 - Design &amp; Engineering</t>
  </si>
  <si>
    <t>Subtotal Part 1 - Design &amp; Engineering</t>
  </si>
  <si>
    <t>Part 2 - Construction Phase</t>
  </si>
  <si>
    <t>Construction Phase Fee Scope</t>
  </si>
  <si>
    <t>Subtotal Part 2 - Construction Phase</t>
  </si>
  <si>
    <r>
      <rPr>
        <b/>
        <sz val="14"/>
        <rFont val="Calibri"/>
        <family val="2"/>
        <scheme val="minor"/>
      </rPr>
      <t>PRICING</t>
    </r>
    <r>
      <rPr>
        <sz val="14"/>
        <rFont val="Calibri"/>
        <family val="2"/>
        <scheme val="minor"/>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4"/>
        <rFont val="Calibri"/>
        <family val="2"/>
        <scheme val="minor"/>
      </rPr>
      <t>**Bidders may not adjust or modify County-authored data as provided within the Bid Schedule.  Bids received with modified data may deem the Bidder as non-responsive and ineligible for award.**</t>
    </r>
    <r>
      <rPr>
        <sz val="14"/>
        <rFont val="Calibri"/>
        <family val="2"/>
        <scheme val="minor"/>
      </rPr>
      <t xml:space="preserve">
</t>
    </r>
    <r>
      <rPr>
        <b/>
        <sz val="14"/>
        <rFont val="Calibri"/>
        <family val="2"/>
        <scheme val="minor"/>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</si>
  <si>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6"/>
        <rFont val="Calibri"/>
        <family val="2"/>
        <scheme val="minor"/>
      </rPr>
      <t>PROPOSAL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</si>
</sst>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16" x14ac:knownFonts="1">
    <font>
      <sz val="10"/>
      <name val="Arial"/>
    </font>
    <font>
      <sz val="11"/>
      <color theme="1"/>
      <name val="Calibri"/>
      <family val="2"/>
      <scheme val="minor"/>
    </font>
    <font>
      <sz val="10"/>
      <name val="Arial"/>
      <family val="2"/>
    </font>
    <font>
      <sz val="10"/>
      <name val="Arial"/>
    </font>
    <font>
      <b/>
      <i/>
      <sz val="18"/>
      <color rgb="FF000000"/>
      <name val="Calibri"/>
      <family val="2"/>
      <scheme val="minor"/>
    </font>
    <font>
      <b/>
      <sz val="14"/>
      <name val="Calibri"/>
      <family val="2"/>
      <scheme val="minor"/>
    </font>
    <font>
      <sz val="14"/>
      <name val="Calibri"/>
      <family val="2"/>
      <scheme val="minor"/>
    </font>
    <font>
      <sz val="16"/>
      <name val="Calibri"/>
      <family val="2"/>
      <scheme val="minor"/>
    </font>
    <font>
      <b/>
      <sz val="16"/>
      <name val="Calibri"/>
      <family val="2"/>
      <scheme val="minor"/>
    </font>
    <font>
      <b/>
      <u/>
      <sz val="16"/>
      <name val="Calibri"/>
      <family val="2"/>
      <scheme val="minor"/>
    </font>
    <font>
      <b/>
      <i/>
      <sz val="16"/>
      <color theme="1"/>
      <name val="Calibri"/>
      <family val="2"/>
      <scheme val="minor"/>
    </font>
    <font>
      <b/>
      <sz val="14"/>
      <color theme="1"/>
      <name val="Calibri"/>
      <family val="2"/>
      <scheme val="minor"/>
    </font>
    <font>
      <b/>
      <u/>
      <sz val="14"/>
      <name val="Calibri"/>
      <family val="2"/>
      <scheme val="minor"/>
    </font>
    <font>
      <b/>
      <sz val="14"/>
      <color rgb="FFFF0000"/>
      <name val="Calibri"/>
      <family val="2"/>
      <scheme val="minor"/>
    </font>
    <font>
      <sz val="14"/>
      <color theme="1"/>
      <name val="Calibri"/>
      <family val="2"/>
      <scheme val="minor"/>
    </font>
    <font>
      <b/>
      <i/>
      <sz val="14"/>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1"/>
        <bgColor indexed="64"/>
      </patternFill>
    </fill>
    <fill>
      <patternFill patternType="solid">
        <fgColor theme="3" tint="0.59999389629810485"/>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2" fillId="0" borderId="0"/>
    <xf numFmtId="0" fontId="1" fillId="0" borderId="0"/>
    <xf numFmtId="44" fontId="3" fillId="0" borderId="0" applyFont="0" applyFill="0" applyBorder="0" applyAlignment="0" applyProtection="0"/>
  </cellStyleXfs>
  <cellXfs count="104">
    <xf numFmtId="0" fontId="0" fillId="0" borderId="0" xfId="0"/>
    <xf numFmtId="0" fontId="5" fillId="3" borderId="3" xfId="0" applyFont="1" applyFill="1" applyBorder="1" applyAlignment="1">
      <alignment horizontal="left" vertical="center"/>
    </xf>
    <xf numFmtId="0" fontId="5" fillId="3" borderId="13" xfId="0" applyFont="1" applyFill="1" applyBorder="1" applyAlignment="1">
      <alignment horizontal="left" vertical="center"/>
    </xf>
    <xf numFmtId="0" fontId="5" fillId="3" borderId="2" xfId="0" applyFont="1" applyFill="1" applyBorder="1" applyAlignment="1">
      <alignment horizontal="left" vertical="center"/>
    </xf>
    <xf numFmtId="0" fontId="6" fillId="0" borderId="1" xfId="0" applyFont="1" applyBorder="1" applyAlignment="1">
      <alignment horizontal="center" vertical="center"/>
    </xf>
    <xf numFmtId="165" fontId="6" fillId="0" borderId="1" xfId="0" applyNumberFormat="1" applyFont="1" applyBorder="1" applyAlignment="1">
      <alignment horizontal="center" vertical="center"/>
    </xf>
    <xf numFmtId="44" fontId="6" fillId="0" borderId="1" xfId="4" applyFont="1" applyBorder="1" applyAlignment="1">
      <alignment horizontal="right" vertical="center"/>
    </xf>
    <xf numFmtId="44" fontId="6" fillId="0" borderId="1" xfId="0" applyNumberFormat="1" applyFont="1" applyBorder="1" applyAlignment="1">
      <alignment horizontal="right" vertical="center"/>
    </xf>
    <xf numFmtId="0" fontId="7" fillId="3" borderId="13"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8" fillId="6" borderId="12" xfId="0" applyFont="1" applyFill="1" applyBorder="1" applyAlignment="1">
      <alignment horizontal="center" vertical="center"/>
    </xf>
    <xf numFmtId="0" fontId="7" fillId="6" borderId="12" xfId="0" applyFont="1" applyFill="1" applyBorder="1" applyAlignment="1">
      <alignment horizontal="center" vertical="center"/>
    </xf>
    <xf numFmtId="0" fontId="8" fillId="3" borderId="3" xfId="0" applyFont="1" applyFill="1" applyBorder="1" applyAlignment="1" applyProtection="1">
      <alignment horizontal="center" vertical="center" wrapText="1"/>
      <protection locked="0"/>
    </xf>
    <xf numFmtId="0" fontId="6" fillId="0" borderId="0" xfId="0" applyFont="1"/>
    <xf numFmtId="0" fontId="10" fillId="5" borderId="1" xfId="0" applyFont="1" applyFill="1" applyBorder="1" applyAlignment="1">
      <alignment horizontal="center" vertical="center" wrapText="1"/>
    </xf>
    <xf numFmtId="0" fontId="8" fillId="2" borderId="3"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8" fillId="2" borderId="2" xfId="0" applyFont="1" applyFill="1" applyBorder="1" applyAlignment="1">
      <alignment horizontal="right" vertical="center" wrapText="1"/>
    </xf>
    <xf numFmtId="16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0" borderId="4" xfId="0" applyFont="1" applyBorder="1"/>
    <xf numFmtId="0" fontId="11" fillId="0" borderId="5" xfId="0" applyFont="1" applyBorder="1"/>
    <xf numFmtId="0" fontId="11" fillId="0" borderId="6" xfId="0" applyFont="1" applyBorder="1"/>
    <xf numFmtId="0" fontId="6" fillId="0" borderId="7" xfId="0" applyFont="1" applyBorder="1"/>
    <xf numFmtId="0" fontId="6" fillId="0" borderId="10" xfId="0" applyFont="1" applyBorder="1"/>
    <xf numFmtId="0" fontId="6" fillId="0" borderId="0" xfId="0" applyFont="1" applyAlignment="1">
      <alignment vertical="center"/>
    </xf>
    <xf numFmtId="0" fontId="6" fillId="0" borderId="0" xfId="0" applyFont="1" applyAlignment="1">
      <alignment horizontal="center" wrapText="1"/>
    </xf>
    <xf numFmtId="44" fontId="6" fillId="0" borderId="0" xfId="0" applyNumberFormat="1" applyFont="1" applyAlignment="1">
      <alignment horizontal="center" wrapText="1"/>
    </xf>
    <xf numFmtId="44" fontId="6" fillId="0" borderId="11" xfId="0" applyNumberFormat="1" applyFont="1" applyBorder="1" applyAlignment="1">
      <alignment horizontal="center" wrapText="1"/>
    </xf>
    <xf numFmtId="0" fontId="6" fillId="0" borderId="0" xfId="0" applyFont="1" applyAlignment="1">
      <alignment horizontal="center"/>
    </xf>
    <xf numFmtId="44" fontId="6" fillId="0" borderId="0" xfId="0" applyNumberFormat="1" applyFont="1" applyAlignment="1">
      <alignment horizontal="center" vertical="center"/>
    </xf>
    <xf numFmtId="44" fontId="6" fillId="0" borderId="11" xfId="0" applyNumberFormat="1" applyFont="1" applyBorder="1" applyAlignment="1">
      <alignment horizontal="center" vertical="center"/>
    </xf>
    <xf numFmtId="0" fontId="5" fillId="0" borderId="10" xfId="0" applyFont="1" applyBorder="1"/>
    <xf numFmtId="0" fontId="6" fillId="0" borderId="5" xfId="0" applyFont="1" applyBorder="1" applyAlignment="1">
      <alignment horizontal="left"/>
    </xf>
    <xf numFmtId="0" fontId="6" fillId="0" borderId="6" xfId="0" applyFont="1" applyBorder="1" applyAlignment="1">
      <alignment horizontal="left"/>
    </xf>
    <xf numFmtId="0" fontId="13" fillId="0" borderId="5" xfId="0" applyFont="1" applyBorder="1" applyAlignment="1">
      <alignment horizontal="left"/>
    </xf>
    <xf numFmtId="0" fontId="13" fillId="0" borderId="6" xfId="0" applyFont="1" applyBorder="1" applyAlignment="1">
      <alignment horizontal="left"/>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14" fillId="0" borderId="0" xfId="0" applyFont="1"/>
    <xf numFmtId="0" fontId="5" fillId="6" borderId="3" xfId="0" applyFont="1" applyFill="1" applyBorder="1" applyAlignment="1">
      <alignment horizontal="left" vertical="center"/>
    </xf>
    <xf numFmtId="0" fontId="5" fillId="6" borderId="13" xfId="0" applyFont="1" applyFill="1" applyBorder="1" applyAlignment="1">
      <alignment horizontal="left" vertical="center"/>
    </xf>
    <xf numFmtId="0" fontId="5" fillId="6" borderId="2" xfId="0" applyFont="1" applyFill="1" applyBorder="1" applyAlignment="1">
      <alignment horizontal="left" vertical="center"/>
    </xf>
    <xf numFmtId="0" fontId="5" fillId="6" borderId="12"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44" fontId="5" fillId="6" borderId="1" xfId="0" applyNumberFormat="1" applyFont="1" applyFill="1" applyBorder="1" applyAlignment="1">
      <alignment horizontal="center" vertical="center"/>
    </xf>
    <xf numFmtId="44" fontId="5" fillId="6" borderId="1" xfId="0" applyNumberFormat="1" applyFont="1" applyFill="1" applyBorder="1" applyAlignment="1">
      <alignment horizontal="center" vertical="center" wrapText="1"/>
    </xf>
    <xf numFmtId="0" fontId="6" fillId="0" borderId="2" xfId="0" applyFont="1" applyBorder="1" applyAlignment="1" applyProtection="1">
      <alignment horizontal="left" vertical="center" indent="1"/>
      <protection locked="0"/>
    </xf>
    <xf numFmtId="0" fontId="6" fillId="0" borderId="12" xfId="0" applyFont="1" applyBorder="1" applyAlignment="1">
      <alignment horizontal="center" vertical="center"/>
    </xf>
    <xf numFmtId="0" fontId="6" fillId="0" borderId="9" xfId="0" applyFont="1" applyBorder="1" applyAlignment="1" applyProtection="1">
      <alignment horizontal="left" vertical="center" wrapText="1" indent="1"/>
      <protection locked="0"/>
    </xf>
    <xf numFmtId="165" fontId="6" fillId="0" borderId="12" xfId="0" applyNumberFormat="1" applyFont="1" applyBorder="1" applyAlignment="1">
      <alignment horizontal="center" vertical="center"/>
    </xf>
    <xf numFmtId="44" fontId="6" fillId="0" borderId="12" xfId="4" applyFont="1" applyBorder="1" applyAlignment="1">
      <alignment horizontal="right" vertical="center"/>
    </xf>
    <xf numFmtId="0" fontId="12" fillId="0" borderId="15" xfId="0" applyFont="1" applyBorder="1" applyAlignment="1" applyProtection="1">
      <alignment horizontal="right" vertical="center" wrapText="1"/>
      <protection locked="0"/>
    </xf>
    <xf numFmtId="0" fontId="12" fillId="0" borderId="16" xfId="0" applyFont="1" applyBorder="1" applyAlignment="1" applyProtection="1">
      <alignment horizontal="right" vertical="center" wrapText="1"/>
      <protection locked="0"/>
    </xf>
    <xf numFmtId="0" fontId="12" fillId="0" borderId="17" xfId="0" applyFont="1" applyBorder="1" applyAlignment="1" applyProtection="1">
      <alignment horizontal="right" vertical="center" wrapText="1"/>
      <protection locked="0"/>
    </xf>
    <xf numFmtId="44" fontId="12" fillId="0" borderId="14" xfId="0" applyNumberFormat="1" applyFont="1" applyBorder="1" applyAlignment="1">
      <alignment horizontal="right" vertical="center"/>
    </xf>
    <xf numFmtId="0" fontId="6" fillId="4" borderId="4"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5" fillId="3" borderId="1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44" fontId="5" fillId="3" borderId="1" xfId="0" applyNumberFormat="1" applyFont="1" applyFill="1" applyBorder="1" applyAlignment="1">
      <alignment horizontal="center" vertical="center"/>
    </xf>
    <xf numFmtId="44" fontId="5" fillId="3" borderId="1" xfId="0" applyNumberFormat="1" applyFont="1" applyFill="1" applyBorder="1" applyAlignment="1">
      <alignment horizontal="center" vertical="center" wrapText="1"/>
    </xf>
    <xf numFmtId="0" fontId="6" fillId="0" borderId="2" xfId="0" applyFont="1" applyBorder="1" applyAlignment="1">
      <alignment horizontal="left" vertical="center" indent="1"/>
    </xf>
    <xf numFmtId="0" fontId="6" fillId="0" borderId="9" xfId="0" applyFont="1" applyBorder="1" applyAlignment="1">
      <alignment horizontal="left" vertical="center" wrapText="1" indent="1"/>
    </xf>
    <xf numFmtId="0" fontId="12" fillId="0" borderId="15" xfId="0" applyFont="1" applyBorder="1" applyAlignment="1">
      <alignment horizontal="right"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6" fillId="4" borderId="18" xfId="0" applyFont="1" applyFill="1" applyBorder="1" applyAlignment="1">
      <alignment horizontal="center" vertical="center" wrapText="1"/>
    </xf>
    <xf numFmtId="0" fontId="6" fillId="4" borderId="18" xfId="0" applyFont="1" applyFill="1" applyBorder="1" applyAlignment="1">
      <alignment vertical="center" wrapText="1"/>
    </xf>
    <xf numFmtId="164" fontId="6" fillId="4" borderId="18" xfId="0" applyNumberFormat="1" applyFont="1" applyFill="1" applyBorder="1" applyAlignment="1">
      <alignment horizontal="center" vertical="center" wrapText="1"/>
    </xf>
    <xf numFmtId="0" fontId="6" fillId="0" borderId="1" xfId="0" applyFont="1" applyBorder="1"/>
    <xf numFmtId="0" fontId="6" fillId="0" borderId="12" xfId="0" applyFont="1" applyBorder="1" applyAlignment="1">
      <alignment horizontal="left" vertical="center" wrapText="1"/>
    </xf>
    <xf numFmtId="0" fontId="6" fillId="0" borderId="3" xfId="0" applyFont="1" applyBorder="1"/>
    <xf numFmtId="0" fontId="14" fillId="0" borderId="13" xfId="0" applyFont="1" applyBorder="1" applyAlignment="1">
      <alignment horizontal="center" vertical="top"/>
    </xf>
    <xf numFmtId="0" fontId="14" fillId="0" borderId="2" xfId="0" applyFont="1" applyBorder="1" applyAlignment="1">
      <alignment horizontal="center" vertical="top"/>
    </xf>
    <xf numFmtId="44" fontId="6" fillId="0" borderId="0" xfId="0" applyNumberFormat="1" applyFont="1"/>
    <xf numFmtId="44" fontId="6" fillId="0" borderId="0" xfId="0" applyNumberFormat="1" applyFont="1" applyAlignment="1">
      <alignment horizontal="left"/>
    </xf>
    <xf numFmtId="0" fontId="5" fillId="0" borderId="0" xfId="0" applyFont="1"/>
    <xf numFmtId="0" fontId="5" fillId="0" borderId="0" xfId="0" applyFont="1" applyAlignment="1">
      <alignment horizontal="left" wrapText="1"/>
    </xf>
    <xf numFmtId="0" fontId="15" fillId="6" borderId="3" xfId="0" applyFont="1" applyFill="1" applyBorder="1" applyAlignment="1">
      <alignment horizontal="right" vertical="center" wrapText="1"/>
    </xf>
    <xf numFmtId="0" fontId="15" fillId="6" borderId="13" xfId="0" applyFont="1" applyFill="1" applyBorder="1" applyAlignment="1">
      <alignment horizontal="right" vertical="center" wrapText="1"/>
    </xf>
    <xf numFmtId="0" fontId="15" fillId="6" borderId="2" xfId="0" applyFont="1" applyFill="1" applyBorder="1" applyAlignment="1">
      <alignment horizontal="right" vertical="center" wrapText="1"/>
    </xf>
    <xf numFmtId="44" fontId="15" fillId="6" borderId="1" xfId="0" applyNumberFormat="1" applyFont="1" applyFill="1" applyBorder="1" applyAlignment="1">
      <alignment horizontal="left" vertical="center" wrapText="1"/>
    </xf>
    <xf numFmtId="0" fontId="15" fillId="3" borderId="3" xfId="0" applyFont="1" applyFill="1" applyBorder="1" applyAlignment="1">
      <alignment horizontal="right" vertical="center" wrapText="1"/>
    </xf>
    <xf numFmtId="0" fontId="15" fillId="3" borderId="13" xfId="0" applyFont="1" applyFill="1" applyBorder="1" applyAlignment="1">
      <alignment horizontal="right" vertical="center" wrapText="1"/>
    </xf>
    <xf numFmtId="0" fontId="15" fillId="3" borderId="2" xfId="0" applyFont="1" applyFill="1" applyBorder="1" applyAlignment="1">
      <alignment horizontal="right" vertical="center" wrapText="1"/>
    </xf>
    <xf numFmtId="44" fontId="15" fillId="3" borderId="1" xfId="0" applyNumberFormat="1" applyFont="1" applyFill="1" applyBorder="1" applyAlignment="1">
      <alignment horizontal="left" vertical="center" wrapText="1"/>
    </xf>
    <xf numFmtId="0" fontId="8" fillId="0" borderId="8"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cellXfs>
  <cellStyles count="5">
    <cellStyle name="Currency" xfId="4"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7936</xdr:rowOff>
    </xdr:from>
    <xdr:to>
      <xdr:col>1</xdr:col>
      <xdr:colOff>1413033</xdr:colOff>
      <xdr:row>4</xdr:row>
      <xdr:rowOff>64293</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7936"/>
          <a:ext cx="2774156" cy="10517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58"/>
  <sheetViews>
    <sheetView tabSelected="1" view="pageBreakPreview" zoomScale="60" zoomScaleNormal="60" workbookViewId="0">
      <selection activeCell="A12" sqref="A12:F15"/>
    </sheetView>
  </sheetViews>
  <sheetFormatPr defaultColWidth="9.109375" defaultRowHeight="18" x14ac:dyDescent="0.35"/>
  <cols>
    <col min="1" max="1" width="20.44140625" style="15" customWidth="1"/>
    <col min="2" max="2" width="88" style="15" customWidth="1"/>
    <col min="3" max="3" width="18.109375" style="15" customWidth="1"/>
    <col min="4" max="4" width="17.88671875" style="15" customWidth="1"/>
    <col min="5" max="5" width="29.109375" style="87" customWidth="1"/>
    <col min="6" max="6" width="33.33203125" style="88" customWidth="1"/>
    <col min="7" max="16384" width="9.109375" style="15"/>
  </cols>
  <sheetData>
    <row r="1" spans="1:6" x14ac:dyDescent="0.35">
      <c r="A1" s="25"/>
      <c r="B1" s="99" t="s">
        <v>41</v>
      </c>
      <c r="C1" s="100"/>
      <c r="D1" s="100"/>
      <c r="E1" s="100"/>
      <c r="F1" s="101"/>
    </row>
    <row r="2" spans="1:6" x14ac:dyDescent="0.35">
      <c r="A2" s="26"/>
      <c r="B2" s="102"/>
      <c r="C2" s="102"/>
      <c r="D2" s="102"/>
      <c r="E2" s="102"/>
      <c r="F2" s="103"/>
    </row>
    <row r="3" spans="1:6" s="27" customFormat="1" ht="24.9" customHeight="1" x14ac:dyDescent="0.35">
      <c r="A3" s="26"/>
      <c r="B3" s="102"/>
      <c r="C3" s="102"/>
      <c r="D3" s="102"/>
      <c r="E3" s="102"/>
      <c r="F3" s="103"/>
    </row>
    <row r="4" spans="1:6" x14ac:dyDescent="0.35">
      <c r="A4" s="26"/>
      <c r="B4" s="102"/>
      <c r="C4" s="102"/>
      <c r="D4" s="102"/>
      <c r="E4" s="102"/>
      <c r="F4" s="103"/>
    </row>
    <row r="5" spans="1:6" x14ac:dyDescent="0.35">
      <c r="A5" s="26"/>
      <c r="B5" s="28"/>
      <c r="C5" s="28"/>
      <c r="D5" s="28"/>
      <c r="E5" s="29"/>
      <c r="F5" s="30"/>
    </row>
    <row r="6" spans="1:6" x14ac:dyDescent="0.35">
      <c r="A6" s="26"/>
      <c r="D6" s="31"/>
      <c r="E6" s="32"/>
      <c r="F6" s="33"/>
    </row>
    <row r="7" spans="1:6" ht="29.25" customHeight="1" x14ac:dyDescent="0.35">
      <c r="A7" s="34" t="s">
        <v>0</v>
      </c>
      <c r="B7" s="35"/>
      <c r="C7" s="35"/>
      <c r="D7" s="35"/>
      <c r="E7" s="35"/>
      <c r="F7" s="36"/>
    </row>
    <row r="8" spans="1:6" x14ac:dyDescent="0.35">
      <c r="A8" s="26"/>
      <c r="D8" s="31"/>
      <c r="E8" s="32"/>
      <c r="F8" s="33"/>
    </row>
    <row r="9" spans="1:6" x14ac:dyDescent="0.35">
      <c r="A9" s="34" t="s">
        <v>1</v>
      </c>
      <c r="B9" s="37" t="s">
        <v>30</v>
      </c>
      <c r="C9" s="37"/>
      <c r="D9" s="37"/>
      <c r="E9" s="37"/>
      <c r="F9" s="38"/>
    </row>
    <row r="10" spans="1:6" x14ac:dyDescent="0.35">
      <c r="A10" s="26"/>
      <c r="D10" s="31"/>
      <c r="E10" s="32"/>
      <c r="F10" s="33"/>
    </row>
    <row r="11" spans="1:6" ht="18" customHeight="1" x14ac:dyDescent="0.35">
      <c r="A11" s="39" t="s">
        <v>11</v>
      </c>
      <c r="B11" s="40"/>
      <c r="C11" s="40"/>
      <c r="D11" s="40"/>
      <c r="E11" s="40"/>
      <c r="F11" s="41"/>
    </row>
    <row r="12" spans="1:6" x14ac:dyDescent="0.35">
      <c r="A12" s="42" t="s">
        <v>40</v>
      </c>
      <c r="B12" s="43"/>
      <c r="C12" s="43"/>
      <c r="D12" s="43"/>
      <c r="E12" s="43"/>
      <c r="F12" s="44"/>
    </row>
    <row r="13" spans="1:6" x14ac:dyDescent="0.35">
      <c r="A13" s="42"/>
      <c r="B13" s="43"/>
      <c r="C13" s="43"/>
      <c r="D13" s="43"/>
      <c r="E13" s="43"/>
      <c r="F13" s="44"/>
    </row>
    <row r="14" spans="1:6" x14ac:dyDescent="0.35">
      <c r="A14" s="42"/>
      <c r="B14" s="43"/>
      <c r="C14" s="43"/>
      <c r="D14" s="43"/>
      <c r="E14" s="43"/>
      <c r="F14" s="44"/>
    </row>
    <row r="15" spans="1:6" ht="165.75" customHeight="1" x14ac:dyDescent="0.35">
      <c r="A15" s="45"/>
      <c r="B15" s="46"/>
      <c r="C15" s="46"/>
      <c r="D15" s="46"/>
      <c r="E15" s="46"/>
      <c r="F15" s="47"/>
    </row>
    <row r="16" spans="1:6" s="48" customFormat="1" ht="37.950000000000003" customHeight="1" x14ac:dyDescent="0.35">
      <c r="A16" s="10" t="s">
        <v>27</v>
      </c>
      <c r="B16" s="11"/>
      <c r="C16" s="11"/>
      <c r="D16" s="11"/>
      <c r="E16" s="11"/>
      <c r="F16" s="11"/>
    </row>
    <row r="17" spans="1:6" ht="34.950000000000003" customHeight="1" x14ac:dyDescent="0.35">
      <c r="A17" s="12" t="s">
        <v>31</v>
      </c>
      <c r="B17" s="13"/>
      <c r="C17" s="13"/>
      <c r="D17" s="13"/>
      <c r="E17" s="13"/>
      <c r="F17" s="13"/>
    </row>
    <row r="18" spans="1:6" ht="34.950000000000003" customHeight="1" x14ac:dyDescent="0.35">
      <c r="A18" s="49" t="s">
        <v>35</v>
      </c>
      <c r="B18" s="50"/>
      <c r="C18" s="50"/>
      <c r="D18" s="50"/>
      <c r="E18" s="50"/>
      <c r="F18" s="51"/>
    </row>
    <row r="19" spans="1:6" ht="34.950000000000003" customHeight="1" x14ac:dyDescent="0.35">
      <c r="A19" s="52" t="s">
        <v>2</v>
      </c>
      <c r="B19" s="53" t="s">
        <v>3</v>
      </c>
      <c r="C19" s="54" t="s">
        <v>12</v>
      </c>
      <c r="D19" s="54" t="s">
        <v>9</v>
      </c>
      <c r="E19" s="55" t="s">
        <v>4</v>
      </c>
      <c r="F19" s="56" t="s">
        <v>13</v>
      </c>
    </row>
    <row r="20" spans="1:6" ht="20.100000000000001" customHeight="1" x14ac:dyDescent="0.35">
      <c r="A20" s="4">
        <v>1</v>
      </c>
      <c r="B20" s="57" t="s">
        <v>32</v>
      </c>
      <c r="C20" s="4" t="s">
        <v>16</v>
      </c>
      <c r="D20" s="5">
        <v>1</v>
      </c>
      <c r="E20" s="6"/>
      <c r="F20" s="7">
        <f>D20*E20</f>
        <v>0</v>
      </c>
    </row>
    <row r="21" spans="1:6" ht="20.100000000000001" customHeight="1" x14ac:dyDescent="0.35">
      <c r="A21" s="4">
        <v>2</v>
      </c>
      <c r="B21" s="57" t="s">
        <v>33</v>
      </c>
      <c r="C21" s="4" t="s">
        <v>16</v>
      </c>
      <c r="D21" s="5">
        <v>1</v>
      </c>
      <c r="E21" s="6"/>
      <c r="F21" s="7">
        <f t="shared" ref="F21:F22" si="0">D21*E21</f>
        <v>0</v>
      </c>
    </row>
    <row r="22" spans="1:6" ht="34.799999999999997" customHeight="1" thickBot="1" x14ac:dyDescent="0.4">
      <c r="A22" s="58">
        <v>3</v>
      </c>
      <c r="B22" s="59" t="s">
        <v>34</v>
      </c>
      <c r="C22" s="58" t="s">
        <v>16</v>
      </c>
      <c r="D22" s="60">
        <v>1</v>
      </c>
      <c r="E22" s="61"/>
      <c r="F22" s="7">
        <f t="shared" si="0"/>
        <v>0</v>
      </c>
    </row>
    <row r="23" spans="1:6" ht="25.05" customHeight="1" thickBot="1" x14ac:dyDescent="0.4">
      <c r="A23" s="62" t="s">
        <v>36</v>
      </c>
      <c r="B23" s="63"/>
      <c r="C23" s="63"/>
      <c r="D23" s="63"/>
      <c r="E23" s="64"/>
      <c r="F23" s="65">
        <f>SUM(F20:F22)</f>
        <v>0</v>
      </c>
    </row>
    <row r="24" spans="1:6" ht="19.8" customHeight="1" x14ac:dyDescent="0.35">
      <c r="A24" s="66"/>
      <c r="B24" s="67"/>
      <c r="C24" s="67"/>
      <c r="D24" s="67"/>
      <c r="E24" s="67"/>
      <c r="F24" s="68"/>
    </row>
    <row r="25" spans="1:6" ht="34.950000000000003" customHeight="1" x14ac:dyDescent="0.35">
      <c r="A25" s="14" t="s">
        <v>38</v>
      </c>
      <c r="B25" s="8"/>
      <c r="C25" s="8"/>
      <c r="D25" s="8"/>
      <c r="E25" s="8"/>
      <c r="F25" s="9"/>
    </row>
    <row r="26" spans="1:6" ht="30" customHeight="1" x14ac:dyDescent="0.35">
      <c r="A26" s="1" t="s">
        <v>37</v>
      </c>
      <c r="B26" s="2"/>
      <c r="C26" s="2"/>
      <c r="D26" s="2"/>
      <c r="E26" s="2"/>
      <c r="F26" s="3"/>
    </row>
    <row r="27" spans="1:6" ht="34.950000000000003" customHeight="1" x14ac:dyDescent="0.35">
      <c r="A27" s="69" t="s">
        <v>2</v>
      </c>
      <c r="B27" s="70" t="s">
        <v>3</v>
      </c>
      <c r="C27" s="71" t="s">
        <v>12</v>
      </c>
      <c r="D27" s="71" t="s">
        <v>9</v>
      </c>
      <c r="E27" s="72" t="s">
        <v>4</v>
      </c>
      <c r="F27" s="73" t="s">
        <v>13</v>
      </c>
    </row>
    <row r="28" spans="1:6" ht="20.100000000000001" customHeight="1" x14ac:dyDescent="0.35">
      <c r="A28" s="4">
        <v>4</v>
      </c>
      <c r="B28" s="57" t="s">
        <v>17</v>
      </c>
      <c r="C28" s="4" t="s">
        <v>16</v>
      </c>
      <c r="D28" s="5">
        <v>1</v>
      </c>
      <c r="E28" s="6"/>
      <c r="F28" s="7">
        <f>D28*E28</f>
        <v>0</v>
      </c>
    </row>
    <row r="29" spans="1:6" ht="20.100000000000001" customHeight="1" x14ac:dyDescent="0.35">
      <c r="A29" s="4">
        <v>5</v>
      </c>
      <c r="B29" s="74" t="s">
        <v>18</v>
      </c>
      <c r="C29" s="4" t="s">
        <v>16</v>
      </c>
      <c r="D29" s="5">
        <v>1</v>
      </c>
      <c r="E29" s="6"/>
      <c r="F29" s="7">
        <f t="shared" ref="F29:F39" si="1">D29*E29</f>
        <v>0</v>
      </c>
    </row>
    <row r="30" spans="1:6" ht="20.100000000000001" customHeight="1" x14ac:dyDescent="0.35">
      <c r="A30" s="4">
        <v>6</v>
      </c>
      <c r="B30" s="74" t="s">
        <v>26</v>
      </c>
      <c r="C30" s="4" t="s">
        <v>16</v>
      </c>
      <c r="D30" s="5">
        <v>1</v>
      </c>
      <c r="E30" s="6"/>
      <c r="F30" s="7">
        <f t="shared" si="1"/>
        <v>0</v>
      </c>
    </row>
    <row r="31" spans="1:6" ht="20.100000000000001" customHeight="1" x14ac:dyDescent="0.35">
      <c r="A31" s="4">
        <v>7</v>
      </c>
      <c r="B31" s="74" t="s">
        <v>19</v>
      </c>
      <c r="C31" s="4" t="s">
        <v>16</v>
      </c>
      <c r="D31" s="5">
        <v>1</v>
      </c>
      <c r="E31" s="6"/>
      <c r="F31" s="7">
        <f t="shared" si="1"/>
        <v>0</v>
      </c>
    </row>
    <row r="32" spans="1:6" ht="20.100000000000001" customHeight="1" x14ac:dyDescent="0.35">
      <c r="A32" s="4">
        <v>8</v>
      </c>
      <c r="B32" s="74" t="s">
        <v>20</v>
      </c>
      <c r="C32" s="4" t="s">
        <v>16</v>
      </c>
      <c r="D32" s="5">
        <v>1</v>
      </c>
      <c r="E32" s="6"/>
      <c r="F32" s="7">
        <f t="shared" si="1"/>
        <v>0</v>
      </c>
    </row>
    <row r="33" spans="1:126" ht="20.100000000000001" customHeight="1" x14ac:dyDescent="0.35">
      <c r="A33" s="4">
        <v>9</v>
      </c>
      <c r="B33" s="74" t="s">
        <v>21</v>
      </c>
      <c r="C33" s="4" t="s">
        <v>16</v>
      </c>
      <c r="D33" s="5">
        <v>1</v>
      </c>
      <c r="E33" s="6"/>
      <c r="F33" s="7">
        <f t="shared" si="1"/>
        <v>0</v>
      </c>
    </row>
    <row r="34" spans="1:126" ht="20.100000000000001" customHeight="1" x14ac:dyDescent="0.35">
      <c r="A34" s="4">
        <v>10</v>
      </c>
      <c r="B34" s="74" t="s">
        <v>25</v>
      </c>
      <c r="C34" s="4" t="s">
        <v>16</v>
      </c>
      <c r="D34" s="5">
        <v>1</v>
      </c>
      <c r="E34" s="6"/>
      <c r="F34" s="7">
        <f t="shared" si="1"/>
        <v>0</v>
      </c>
    </row>
    <row r="35" spans="1:126" ht="20.100000000000001" customHeight="1" x14ac:dyDescent="0.35">
      <c r="A35" s="4">
        <v>11</v>
      </c>
      <c r="B35" s="74" t="s">
        <v>22</v>
      </c>
      <c r="C35" s="4" t="s">
        <v>16</v>
      </c>
      <c r="D35" s="5">
        <v>1</v>
      </c>
      <c r="E35" s="6"/>
      <c r="F35" s="7">
        <f t="shared" si="1"/>
        <v>0</v>
      </c>
    </row>
    <row r="36" spans="1:126" ht="20.100000000000001" customHeight="1" x14ac:dyDescent="0.35">
      <c r="A36" s="4">
        <v>12</v>
      </c>
      <c r="B36" s="74" t="s">
        <v>23</v>
      </c>
      <c r="C36" s="4" t="s">
        <v>16</v>
      </c>
      <c r="D36" s="5">
        <v>1</v>
      </c>
      <c r="E36" s="6"/>
      <c r="F36" s="7">
        <f t="shared" si="1"/>
        <v>0</v>
      </c>
    </row>
    <row r="37" spans="1:126" ht="20.100000000000001" customHeight="1" x14ac:dyDescent="0.35">
      <c r="A37" s="4">
        <v>13</v>
      </c>
      <c r="B37" s="74" t="s">
        <v>24</v>
      </c>
      <c r="C37" s="4" t="s">
        <v>16</v>
      </c>
      <c r="D37" s="5">
        <v>1</v>
      </c>
      <c r="E37" s="6"/>
      <c r="F37" s="7">
        <f t="shared" si="1"/>
        <v>0</v>
      </c>
    </row>
    <row r="38" spans="1:126" ht="20.100000000000001" customHeight="1" x14ac:dyDescent="0.35">
      <c r="A38" s="4">
        <v>14</v>
      </c>
      <c r="B38" s="74" t="s">
        <v>28</v>
      </c>
      <c r="C38" s="4" t="s">
        <v>16</v>
      </c>
      <c r="D38" s="5">
        <v>1</v>
      </c>
      <c r="E38" s="6"/>
      <c r="F38" s="7">
        <f t="shared" si="1"/>
        <v>0</v>
      </c>
    </row>
    <row r="39" spans="1:126" ht="20.100000000000001" customHeight="1" thickBot="1" x14ac:dyDescent="0.4">
      <c r="A39" s="58">
        <v>15</v>
      </c>
      <c r="B39" s="75" t="s">
        <v>29</v>
      </c>
      <c r="C39" s="58" t="s">
        <v>16</v>
      </c>
      <c r="D39" s="60">
        <v>1</v>
      </c>
      <c r="E39" s="61"/>
      <c r="F39" s="7">
        <f t="shared" si="1"/>
        <v>0</v>
      </c>
    </row>
    <row r="40" spans="1:126" ht="25.05" customHeight="1" thickBot="1" x14ac:dyDescent="0.4">
      <c r="A40" s="76" t="s">
        <v>39</v>
      </c>
      <c r="B40" s="77"/>
      <c r="C40" s="77"/>
      <c r="D40" s="77"/>
      <c r="E40" s="78"/>
      <c r="F40" s="65">
        <f>SUM(F28:F39)</f>
        <v>0</v>
      </c>
    </row>
    <row r="41" spans="1:126" s="82" customFormat="1" x14ac:dyDescent="0.35">
      <c r="A41" s="79"/>
      <c r="B41" s="80"/>
      <c r="C41" s="79"/>
      <c r="D41" s="79"/>
      <c r="E41" s="81"/>
      <c r="F41" s="81"/>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row>
    <row r="42" spans="1:126" s="82" customFormat="1" ht="34.950000000000003" customHeight="1" x14ac:dyDescent="0.35">
      <c r="A42" s="16" t="s">
        <v>6</v>
      </c>
      <c r="B42" s="16"/>
      <c r="C42" s="16"/>
      <c r="D42" s="16"/>
      <c r="E42" s="16"/>
      <c r="F42" s="16"/>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row>
    <row r="43" spans="1:126" s="82" customFormat="1" ht="34.950000000000003" customHeight="1" x14ac:dyDescent="0.35">
      <c r="A43" s="91" t="s">
        <v>36</v>
      </c>
      <c r="B43" s="92"/>
      <c r="C43" s="92"/>
      <c r="D43" s="92"/>
      <c r="E43" s="93"/>
      <c r="F43" s="94">
        <f>F23</f>
        <v>0</v>
      </c>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row>
    <row r="44" spans="1:126" s="82" customFormat="1" ht="34.950000000000003" customHeight="1" x14ac:dyDescent="0.35">
      <c r="A44" s="95" t="s">
        <v>39</v>
      </c>
      <c r="B44" s="96"/>
      <c r="C44" s="96"/>
      <c r="D44" s="96"/>
      <c r="E44" s="97"/>
      <c r="F44" s="98">
        <f>F40</f>
        <v>0</v>
      </c>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row>
    <row r="45" spans="1:126" s="82" customFormat="1" ht="34.950000000000003" customHeight="1" x14ac:dyDescent="0.35">
      <c r="A45" s="17" t="s">
        <v>5</v>
      </c>
      <c r="B45" s="18"/>
      <c r="C45" s="18"/>
      <c r="D45" s="19"/>
      <c r="E45" s="20">
        <f>F43+F44</f>
        <v>0</v>
      </c>
      <c r="F45" s="21"/>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row>
    <row r="46" spans="1:126" s="82" customFormat="1" ht="21.75" customHeight="1" x14ac:dyDescent="0.35">
      <c r="A46" s="83" t="s">
        <v>7</v>
      </c>
      <c r="B46" s="83"/>
      <c r="C46" s="83"/>
      <c r="D46" s="83"/>
      <c r="E46" s="83"/>
      <c r="F46" s="83"/>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row>
    <row r="47" spans="1:126" ht="42.75" customHeight="1" x14ac:dyDescent="0.35">
      <c r="A47" s="22" t="s">
        <v>10</v>
      </c>
      <c r="B47" s="23"/>
      <c r="C47" s="23"/>
      <c r="D47" s="23"/>
      <c r="E47" s="23"/>
      <c r="F47" s="24"/>
    </row>
    <row r="48" spans="1:126" ht="20.100000000000001" customHeight="1" x14ac:dyDescent="0.35">
      <c r="A48" s="84"/>
      <c r="B48" s="85" t="s">
        <v>8</v>
      </c>
      <c r="C48" s="85"/>
      <c r="D48" s="85"/>
      <c r="E48" s="85"/>
      <c r="F48" s="86"/>
    </row>
    <row r="49" spans="1:6" ht="20.100000000000001" customHeight="1" x14ac:dyDescent="0.35"/>
    <row r="50" spans="1:6" ht="20.100000000000001" customHeight="1" x14ac:dyDescent="0.35">
      <c r="A50" s="89" t="s">
        <v>14</v>
      </c>
    </row>
    <row r="51" spans="1:6" ht="20.100000000000001" customHeight="1" x14ac:dyDescent="0.35">
      <c r="A51" s="90" t="s">
        <v>15</v>
      </c>
      <c r="B51" s="90"/>
      <c r="C51" s="90"/>
      <c r="D51" s="90"/>
      <c r="E51" s="90"/>
      <c r="F51" s="90"/>
    </row>
    <row r="52" spans="1:6" ht="20.100000000000001" customHeight="1" x14ac:dyDescent="0.35">
      <c r="A52" s="90"/>
      <c r="B52" s="90"/>
      <c r="C52" s="90"/>
      <c r="D52" s="90"/>
      <c r="E52" s="90"/>
      <c r="F52" s="90"/>
    </row>
    <row r="53" spans="1:6" ht="20.100000000000001" customHeight="1" x14ac:dyDescent="0.35"/>
    <row r="54" spans="1:6" ht="20.100000000000001" customHeight="1" x14ac:dyDescent="0.35"/>
    <row r="55" spans="1:6" ht="20.100000000000001" customHeight="1" x14ac:dyDescent="0.35"/>
    <row r="56" spans="1:6" ht="20.100000000000001" customHeight="1" x14ac:dyDescent="0.35"/>
    <row r="57" spans="1:6" ht="20.100000000000001" customHeight="1" x14ac:dyDescent="0.35"/>
    <row r="58" spans="1:6" ht="20.100000000000001" customHeight="1" x14ac:dyDescent="0.35"/>
  </sheetData>
  <mergeCells count="22">
    <mergeCell ref="A43:E43"/>
    <mergeCell ref="A44:E44"/>
    <mergeCell ref="A24:F24"/>
    <mergeCell ref="A26:F26"/>
    <mergeCell ref="A25:F25"/>
    <mergeCell ref="A40:E40"/>
    <mergeCell ref="A17:F17"/>
    <mergeCell ref="B7:F7"/>
    <mergeCell ref="A51:F52"/>
    <mergeCell ref="B1:F4"/>
    <mergeCell ref="B9:F9"/>
    <mergeCell ref="A11:F11"/>
    <mergeCell ref="A12:F15"/>
    <mergeCell ref="A16:F16"/>
    <mergeCell ref="A47:F47"/>
    <mergeCell ref="B48:F48"/>
    <mergeCell ref="E45:F45"/>
    <mergeCell ref="A46:F46"/>
    <mergeCell ref="A42:F42"/>
    <mergeCell ref="A45:D45"/>
    <mergeCell ref="A18:F18"/>
    <mergeCell ref="A23:E23"/>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C99E0FB-C30E-4F56-ADAA-8EAF49A70574}"/>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FA60A3BC-8940-4C30-B1ED-DCB3EAAFA6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Addendum 1 REV Proposal Sched</vt:lpstr>
      <vt:lpstr>'Addendum 1 REV Proposal Sched'!Print_Area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Jones, David</cp:lastModifiedBy>
  <cp:lastPrinted>2019-03-04T14:15:21Z</cp:lastPrinted>
  <dcterms:created xsi:type="dcterms:W3CDTF">1998-06-09T19:27:04Z</dcterms:created>
  <dcterms:modified xsi:type="dcterms:W3CDTF">2025-03-03T15:02:34Z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