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rbankl\Desktop\"/>
    </mc:Choice>
  </mc:AlternateContent>
  <bookViews>
    <workbookView xWindow="28680" yWindow="-120" windowWidth="29040" windowHeight="16440" tabRatio="914" firstSheet="4" activeTab="4"/>
  </bookViews>
  <sheets>
    <sheet name="Accessorial Conversion File" sheetId="32" state="hidden" r:id="rId1"/>
    <sheet name="Domestic Accessorials" sheetId="23" state="hidden" r:id="rId2"/>
    <sheet name="International Accessorials" sheetId="24" state="hidden" r:id="rId3"/>
    <sheet name="Pick Up Accessorials" sheetId="25" state="hidden" r:id="rId4"/>
    <sheet name="Cover" sheetId="54" r:id="rId5"/>
    <sheet name="Tab Descriptions " sheetId="55" r:id="rId6"/>
    <sheet name="Schedule" sheetId="37" r:id="rId7"/>
    <sheet name="Domestic Zones" sheetId="56" r:id="rId8"/>
    <sheet name="Next Day Air" sheetId="11" r:id="rId9"/>
    <sheet name="Sheet1" sheetId="21" state="hidden" r:id="rId10"/>
    <sheet name="Next Day Air Saver" sheetId="7" r:id="rId11"/>
    <sheet name="2nd Day Air AM " sheetId="6" r:id="rId12"/>
    <sheet name="2nd Day Air " sheetId="16" r:id="rId13"/>
    <sheet name="3 Day Select" sheetId="14" r:id="rId14"/>
    <sheet name="Ground " sheetId="17" r:id="rId15"/>
    <sheet name="Hundredweight" sheetId="9" r:id="rId16"/>
    <sheet name="WW Export" sheetId="58" r:id="rId17"/>
    <sheet name="E-Express Ltr Pak Doc Pkg " sheetId="4" r:id="rId18"/>
    <sheet name="E-Express Saver Ltr Pak Doc Pkg" sheetId="12" r:id="rId19"/>
    <sheet name="E-Expedited Doc Pkg " sheetId="10" r:id="rId20"/>
    <sheet name="E-Standard " sheetId="2" r:id="rId21"/>
    <sheet name="WW Import" sheetId="59" r:id="rId22"/>
    <sheet name="I-Express Ltr Doc Pkg " sheetId="5" r:id="rId23"/>
    <sheet name="I-Express Saver Ltr Doc Pkg " sheetId="19" r:id="rId24"/>
    <sheet name="I-Expedited Doc Pkg  " sheetId="20" r:id="rId25"/>
    <sheet name="I-Standard " sheetId="18" r:id="rId26"/>
    <sheet name="Accessorial Charges" sheetId="57" r:id="rId27"/>
    <sheet name="Grd FSC &amp; Language" sheetId="29" r:id="rId28"/>
    <sheet name="Air FSC &amp; Language" sheetId="30" r:id="rId29"/>
    <sheet name="FSC Cap Language" sheetId="31" r:id="rId30"/>
  </sheets>
  <externalReferences>
    <externalReference r:id="rId31"/>
    <externalReference r:id="rId32"/>
    <externalReference r:id="rId33"/>
    <externalReference r:id="rId34"/>
    <externalReference r:id="rId35"/>
    <externalReference r:id="rId36"/>
    <externalReference r:id="rId37"/>
    <externalReference r:id="rId38"/>
  </externalReferences>
  <definedNames>
    <definedName name="\P">#REF!</definedName>
    <definedName name="_5_Digit_Postal_Code">#REF!,#REF!,#REF!</definedName>
    <definedName name="_9_2_93">#REF!</definedName>
    <definedName name="_Fill" hidden="1">[1]Express!#REF!</definedName>
    <definedName name="_xlnm._FilterDatabase" localSheetId="0" hidden="1">'[2]2016 Accesorials'!$F$2:$H$2</definedName>
    <definedName name="_Key1" hidden="1">#REF!</definedName>
    <definedName name="_Order1" hidden="1">255</definedName>
    <definedName name="_Sort" hidden="1">[1]Express!#REF!</definedName>
    <definedName name="AccountType">#N/A</definedName>
    <definedName name="AGSR_Char_Sum">#REF!</definedName>
    <definedName name="AGSR_Result">#REF!</definedName>
    <definedName name="AIRCWTSTART">#REF!</definedName>
    <definedName name="Bid_Number">#REF!</definedName>
    <definedName name="BidNum">#N/A</definedName>
    <definedName name="BidStatus">#REF!</definedName>
    <definedName name="BilledNetRates">#REF!</definedName>
    <definedName name="BilledNetRatesR">#REF!</definedName>
    <definedName name="BottomOfPage">#REF!</definedName>
    <definedName name="CalcVersion">#N/A</definedName>
    <definedName name="CellByCellInc">#REF!</definedName>
    <definedName name="CellByCellIncR">#REF!</definedName>
    <definedName name="CELLINC">#REF!</definedName>
    <definedName name="CellIncentives">#REF!</definedName>
    <definedName name="CellIncentivesR">#REF!</definedName>
    <definedName name="ChartChosen">#REF!</definedName>
    <definedName name="ChartChosenR">#REF!</definedName>
    <definedName name="ChartList">#REF!</definedName>
    <definedName name="ChartListR">#REF!</definedName>
    <definedName name="Charts">#REF!</definedName>
    <definedName name="ChartsR">#REF!</definedName>
    <definedName name="Competitor">#REF!</definedName>
    <definedName name="CompetitorR">#REF!</definedName>
    <definedName name="CompRate">[3]Services!$J$6:$J$18,[3]Services!$J$21:$J$26,[3]Services!$J$28:$J$42,[3]Services!$J$44:$J$58,[3]Services!$J$60:$J$62</definedName>
    <definedName name="ContrStart">#REF!</definedName>
    <definedName name="CostColumns">#REF!</definedName>
    <definedName name="CS10AvgWgtPce">#N/A</definedName>
    <definedName name="CS10AvgZone">#N/A</definedName>
    <definedName name="CS10ComDeliveryDensity">#N/A</definedName>
    <definedName name="CS10CubeFactor">#N/A</definedName>
    <definedName name="CS10Duration">#N/A</definedName>
    <definedName name="CS10DurationListRev">#N/A</definedName>
    <definedName name="CS10DurationNetRev">#N/A</definedName>
    <definedName name="CS10EffectiveOff">#N/A</definedName>
    <definedName name="CS10FAContribution">#N/A</definedName>
    <definedName name="CS10FACostPce">#N/A</definedName>
    <definedName name="CS10FAListOR">#N/A</definedName>
    <definedName name="CS10FANetOr">#N/A</definedName>
    <definedName name="CS10IncentStruct">#N/A</definedName>
    <definedName name="CS10ListRevPce">#N/A</definedName>
    <definedName name="CS10LRContribution">#N/A</definedName>
    <definedName name="CS10LRCostPce">#N/A</definedName>
    <definedName name="CS10LRNetOr">#N/A</definedName>
    <definedName name="CS10NetRevPce">#N/A</definedName>
    <definedName name="CS10PctCom">#N/A</definedName>
    <definedName name="CS10ResDeliveryDensity">#N/A</definedName>
    <definedName name="CS10ShipperCount">#N/A</definedName>
    <definedName name="CS10WeeklyListRev">#N/A</definedName>
    <definedName name="CS10WeeklyNetRev">#N/A</definedName>
    <definedName name="CS10WeeklyVolume">#N/A</definedName>
    <definedName name="CS11AvgWgtPce">#N/A</definedName>
    <definedName name="CS11AvgZone">#N/A</definedName>
    <definedName name="CS11ComDeliveryDensity">#N/A</definedName>
    <definedName name="CS11CubeFactor">#N/A</definedName>
    <definedName name="CS11Duration">#N/A</definedName>
    <definedName name="CS11DurationListRev">#N/A</definedName>
    <definedName name="CS11DurationNetRev">#N/A</definedName>
    <definedName name="CS11EffectiveOff">#N/A</definedName>
    <definedName name="CS11FAContribution">#N/A</definedName>
    <definedName name="CS11FACostPce">#N/A</definedName>
    <definedName name="CS11FAListOR">#N/A</definedName>
    <definedName name="CS11FANetOr">#N/A</definedName>
    <definedName name="CS11IncentStruct">#N/A</definedName>
    <definedName name="CS11ListRevPce">#N/A</definedName>
    <definedName name="CS11LRContribution">#N/A</definedName>
    <definedName name="CS11LRCostPce">#N/A</definedName>
    <definedName name="CS11LRNetOr">#N/A</definedName>
    <definedName name="CS11NetRevPce">#N/A</definedName>
    <definedName name="CS11PctCom">#N/A</definedName>
    <definedName name="CS11ResDeliveryDensity">#N/A</definedName>
    <definedName name="CS11ShipperCount">#N/A</definedName>
    <definedName name="CS11WeeklyListRev">#N/A</definedName>
    <definedName name="CS11WeeklyNetRev">#N/A</definedName>
    <definedName name="CS11WeeklyVolume">#N/A</definedName>
    <definedName name="CS12AvgWgtPce">#N/A</definedName>
    <definedName name="CS12AvgZone">#N/A</definedName>
    <definedName name="CS12ComDeliveryDensity">#N/A</definedName>
    <definedName name="CS12CubeFactor">#N/A</definedName>
    <definedName name="CS12Duration">#N/A</definedName>
    <definedName name="CS12DurationListRev">#N/A</definedName>
    <definedName name="CS12DurationNetRev">#N/A</definedName>
    <definedName name="CS12EffectiveOff">#N/A</definedName>
    <definedName name="CS12FAContribution">#N/A</definedName>
    <definedName name="CS12FACostPce">#N/A</definedName>
    <definedName name="CS12FAListOR">#N/A</definedName>
    <definedName name="CS12FANetOr">#N/A</definedName>
    <definedName name="CS12IncentStruct">#N/A</definedName>
    <definedName name="CS12ListRevPce">#N/A</definedName>
    <definedName name="CS12LRContribution">#N/A</definedName>
    <definedName name="CS12LRCostPce">#N/A</definedName>
    <definedName name="CS12LRNetOr">#N/A</definedName>
    <definedName name="CS12NetRevPce">#N/A</definedName>
    <definedName name="CS12PctCom">#N/A</definedName>
    <definedName name="CS12ResDeliveryDensity">#N/A</definedName>
    <definedName name="CS12ShipperCount">#N/A</definedName>
    <definedName name="CS12WeeklyListRev">#N/A</definedName>
    <definedName name="CS12WeeklyNetRev">#N/A</definedName>
    <definedName name="CS12WeeklyVolume">#N/A</definedName>
    <definedName name="CS4AvgWgtPce">#N/A</definedName>
    <definedName name="CS4AvgZone">#N/A</definedName>
    <definedName name="CS4ComDeliveryDensity">#N/A</definedName>
    <definedName name="CS4CubeFactor">#N/A</definedName>
    <definedName name="CS4Duration">#N/A</definedName>
    <definedName name="CS4DurationListRev">#N/A</definedName>
    <definedName name="CS4DurationNetRev">#N/A</definedName>
    <definedName name="CS4EffectiveOff">#N/A</definedName>
    <definedName name="CS4FAContribution">#N/A</definedName>
    <definedName name="CS4FACostPce">#N/A</definedName>
    <definedName name="CS4FAListOR">#N/A</definedName>
    <definedName name="CS4FANetOr">#N/A</definedName>
    <definedName name="CS4IncentStruct">#N/A</definedName>
    <definedName name="CS4ListRevPce">#N/A</definedName>
    <definedName name="CS4LRContribution">#N/A</definedName>
    <definedName name="CS4LRCostPce">#N/A</definedName>
    <definedName name="CS4LRNetOr">#N/A</definedName>
    <definedName name="CS4NetRevPce">#N/A</definedName>
    <definedName name="CS4PctCom">#N/A</definedName>
    <definedName name="CS4ResDeliveryDensity">#N/A</definedName>
    <definedName name="CS4ShipperCount">#N/A</definedName>
    <definedName name="CS4WeeklyListRev">#N/A</definedName>
    <definedName name="CS4WeeklyNetRev">#N/A</definedName>
    <definedName name="CS4WeeklyVolume">#N/A</definedName>
    <definedName name="CS5AvgWgtPce">#N/A</definedName>
    <definedName name="CS5AvgZone">#N/A</definedName>
    <definedName name="CS5ComDeliveryDensity">#N/A</definedName>
    <definedName name="CS5CubeFactor">#N/A</definedName>
    <definedName name="CS5Duration">#N/A</definedName>
    <definedName name="CS5DurationListRev">#N/A</definedName>
    <definedName name="CS5DurationNetRev">#N/A</definedName>
    <definedName name="CS5EffectiveOff">#N/A</definedName>
    <definedName name="CS5FAContribution">#N/A</definedName>
    <definedName name="CS5FACostPce">#N/A</definedName>
    <definedName name="CS5FAListOR">#N/A</definedName>
    <definedName name="CS5FANetOr">#N/A</definedName>
    <definedName name="CS5IncentStruct">#N/A</definedName>
    <definedName name="CS5ListRevPce">#N/A</definedName>
    <definedName name="CS5LRContribution">#N/A</definedName>
    <definedName name="CS5LRCostPce">#N/A</definedName>
    <definedName name="CS5LRNetOr">#N/A</definedName>
    <definedName name="CS5NetRevPce">#N/A</definedName>
    <definedName name="CS5PctCom">#N/A</definedName>
    <definedName name="CS5ResDeliveryDensity">#N/A</definedName>
    <definedName name="CS5ShipperCount">#N/A</definedName>
    <definedName name="CS5WeeklyListRev">#N/A</definedName>
    <definedName name="CS5WeeklyNetRev">#N/A</definedName>
    <definedName name="CS5WeeklyVolume">#N/A</definedName>
    <definedName name="CS6AvgWgtPce">#N/A</definedName>
    <definedName name="CS6AvgZone">#N/A</definedName>
    <definedName name="CS6ComDeliveryDensity">#N/A</definedName>
    <definedName name="CS6CubeFactor">#N/A</definedName>
    <definedName name="CS6Duration">#N/A</definedName>
    <definedName name="CS6DurationListRev">#N/A</definedName>
    <definedName name="CS6DurationNetRev">#N/A</definedName>
    <definedName name="CS6EffectiveOff">#N/A</definedName>
    <definedName name="CS6FAContribution">#N/A</definedName>
    <definedName name="CS6FACostPce">#N/A</definedName>
    <definedName name="CS6FAListOR">#N/A</definedName>
    <definedName name="CS6FANetOr">#N/A</definedName>
    <definedName name="CS6IncentStruct">#N/A</definedName>
    <definedName name="CS6ListRevPce">#N/A</definedName>
    <definedName name="CS6LRContribution">#N/A</definedName>
    <definedName name="CS6LRCostPce">#N/A</definedName>
    <definedName name="CS6LRNetOr">#N/A</definedName>
    <definedName name="CS6NetRevPce">#N/A</definedName>
    <definedName name="CS6PctCom">#N/A</definedName>
    <definedName name="CS6ResDeliveryDensity">#N/A</definedName>
    <definedName name="CS6ShipperCount">#N/A</definedName>
    <definedName name="CS6WeeklyListRev">#N/A</definedName>
    <definedName name="CS6WeeklyNetRev">#N/A</definedName>
    <definedName name="CS6WeeklyVolume">#N/A</definedName>
    <definedName name="CS7AvgWgtPce">#N/A</definedName>
    <definedName name="CS7AvgZone">#N/A</definedName>
    <definedName name="CS7ComDeliveryDensity">#N/A</definedName>
    <definedName name="CS7CubeFactor">#N/A</definedName>
    <definedName name="CS7Duration">#N/A</definedName>
    <definedName name="CS7DurationListRev">#N/A</definedName>
    <definedName name="CS7DurationNetRev">#N/A</definedName>
    <definedName name="CS7EffectiveOff">#N/A</definedName>
    <definedName name="CS7FAContribution">#N/A</definedName>
    <definedName name="CS7FACostPce">#N/A</definedName>
    <definedName name="CS7FAListOR">#N/A</definedName>
    <definedName name="CS7FANetOr">#N/A</definedName>
    <definedName name="CS7IncentStruct">#N/A</definedName>
    <definedName name="CS7ListRevPce">#N/A</definedName>
    <definedName name="CS7LRContribution">#N/A</definedName>
    <definedName name="CS7LRCostPce">#N/A</definedName>
    <definedName name="CS7LRNetOr">#N/A</definedName>
    <definedName name="CS7NetRevPce">#N/A</definedName>
    <definedName name="CS7PctCom">#N/A</definedName>
    <definedName name="CS7ResDeliveryDensity">#N/A</definedName>
    <definedName name="CS7ShipperCount">#N/A</definedName>
    <definedName name="CS7WeeklyListRev">#N/A</definedName>
    <definedName name="CS7WeeklyNetRev">#N/A</definedName>
    <definedName name="CS7WeeklyVolume">#N/A</definedName>
    <definedName name="CS8AvgWgtPce">#N/A</definedName>
    <definedName name="CS8AvgZone">#N/A</definedName>
    <definedName name="CS8ComDeliveryDensity">#N/A</definedName>
    <definedName name="CS8CubeFactor">#N/A</definedName>
    <definedName name="CS8Duration">#N/A</definedName>
    <definedName name="CS8DurationListRev">#N/A</definedName>
    <definedName name="CS8DurationNetRev">#N/A</definedName>
    <definedName name="CS8EffectiveOff">#N/A</definedName>
    <definedName name="CS8FAContribution">#N/A</definedName>
    <definedName name="CS8FACostPce">#N/A</definedName>
    <definedName name="CS8FAListOR">#N/A</definedName>
    <definedName name="CS8FANetOr">#N/A</definedName>
    <definedName name="CS8IncentStruct">#N/A</definedName>
    <definedName name="CS8ListRevPce">#N/A</definedName>
    <definedName name="CS8LRContribution">#N/A</definedName>
    <definedName name="CS8LRCostPce">#N/A</definedName>
    <definedName name="CS8LRNetOr">#N/A</definedName>
    <definedName name="CS8NetRevPce">#N/A</definedName>
    <definedName name="CS8PctCom">#N/A</definedName>
    <definedName name="CS8ResDeliveryDensity">#N/A</definedName>
    <definedName name="CS8ShipperCount">#N/A</definedName>
    <definedName name="CS8WeeklyListRev">#N/A</definedName>
    <definedName name="CS8WeeklyNetRev">#N/A</definedName>
    <definedName name="CS8WeeklyVolume">#N/A</definedName>
    <definedName name="CS9AvgWgtPce">#N/A</definedName>
    <definedName name="CS9AvgZone">#N/A</definedName>
    <definedName name="CS9ComDeliveryDensity">#N/A</definedName>
    <definedName name="CS9CubeFactor">#N/A</definedName>
    <definedName name="CS9Duration">#N/A</definedName>
    <definedName name="CS9DurationListRev">#N/A</definedName>
    <definedName name="CS9DurationNetRev">#N/A</definedName>
    <definedName name="CS9EffectiveOff">#N/A</definedName>
    <definedName name="CS9FAContribution">#N/A</definedName>
    <definedName name="CS9FACostPce">#N/A</definedName>
    <definedName name="CS9FAListOR">#N/A</definedName>
    <definedName name="CS9FANetOr">#N/A</definedName>
    <definedName name="CS9IncentStruct">#N/A</definedName>
    <definedName name="CS9ListRevPce">#N/A</definedName>
    <definedName name="CS9LRContribution">#N/A</definedName>
    <definedName name="CS9LRCostPce">#N/A</definedName>
    <definedName name="CS9LRNetOr">#N/A</definedName>
    <definedName name="CS9NetRevPce">#N/A</definedName>
    <definedName name="CS9PctCom">#N/A</definedName>
    <definedName name="CS9ResDeliveryDensity">#N/A</definedName>
    <definedName name="CS9ShipperCount">#N/A</definedName>
    <definedName name="CS9WeeklyListRev">#N/A</definedName>
    <definedName name="CS9WeeklyNetRev">#N/A</definedName>
    <definedName name="CS9WeeklyVolume">#N/A</definedName>
    <definedName name="CurrentPricing">#REF!</definedName>
    <definedName name="CurrentPricingR">#REF!</definedName>
    <definedName name="CurrentVolStart">#REF!</definedName>
    <definedName name="Customer">[4]Main!$C$6</definedName>
    <definedName name="CustomerName">#N/A</definedName>
    <definedName name="CxCPct">#N/A</definedName>
    <definedName name="d">#REF!</definedName>
    <definedName name="DASRuralCharge">#REF!</definedName>
    <definedName name="DASRuralChargeR">#REF!</definedName>
    <definedName name="DASSuperRuralCharge">#REF!</definedName>
    <definedName name="DASSuperRuralChargeR">#REF!</definedName>
    <definedName name="Data_AddHandling_A">[3]AddHandling!$H$8:$I$8,[3]AddHandling!$H$10:$I$10,[3]AddHandling!$B$14:$I$18,[3]AddHandling!$B$22:$I$26,[3]AddHandling!$E$30:$I$32,[3]AddHandling!$E$34:$I$34,[3]AddHandling!$E$38,[3]AddHandling!$G$38,[3]AddHandling!$E$40:$E$40</definedName>
    <definedName name="Data_AddHandling_B">[3]AddHandling!$G$43:$G$44,[3]AddHandling!$G$46,[3]AddHandling!$A$49:$H$49,[3]AddHandling!$C$55,[3]AddHandling!$G$55,[3]AddHandling!$C$58,[3]AddHandling!$G$58,[3]AddHandling!$I$58,[3]AddHandling!$A$61:$H$61,[3]AddHandling!$C$63:$D$63</definedName>
    <definedName name="Data_AGSR">#REF!:#REF!,#REF!:#REF!,#REF!:#REF! ,#REF!,#REF!,#REF!,#REF!:#REF!,#REF!:#REF!,#REF!,#REF!,#REF!,#REF!,#REF!</definedName>
    <definedName name="Data_AGSR_B">#REF!</definedName>
    <definedName name="Data_AGSR_C">#REF!</definedName>
    <definedName name="Data_AGSR_D">#REF!,#REF!:#REF!</definedName>
    <definedName name="Data_ARS">[3]ARS!$E$4,[3]ARS!$M$4:$N$8,[3]ARS!$A$11:$N$15,[3]ARS!$B$26:$L$35,[3]ARS!$D$19:$G$21,[3]ARS!$B$40:$C$64,[3]ARS!$E$40:$F$64,[3]ARS!$H$40:$I$64,[3]ARS!$K$40:$L$64,[3]ARS!$B$68:$H$72,[3]ARS!$A$79:$L$79,[3]ARS!$A$82:$L$82,[3]ARS!$A$85:$L$85,[3]ARS!$A$91:$L$91</definedName>
    <definedName name="Data_ARS_A">[3]ARS!$H$76,[3]ARS!$J$76,[3]ARS!$L$76,[3]ARS!$A$88:$L$88,[3]ARS!$A$91:$L$91</definedName>
    <definedName name="Data_BidLevel">'[3]Bid Volume'!$D$7:$E$26,'[3]Bid Volume'!$H$7:$H$26,'[3]Bid Volume'!$D$30:$J$35</definedName>
    <definedName name="Data_BidNotes">'[3]Bid Notes'!$A$9,'[3]Bid Notes'!$A$5,'[3]Bid Notes'!$A$11,'[3]Bid Notes'!$A$13,'[3]Bid Notes'!$A$17,'[3]Bid Notes'!$A$19,'[3]Bid Notes'!$A$21,'[3]Bid Notes'!$A$23,'[3]Bid Notes'!$A$25,'[3]Bid Notes'!$A$28,'[3]Bid Notes'!$A$31,'[3]Bid Notes'!$A$34</definedName>
    <definedName name="Data_Cover">[3]Cover!$E$8,[3]Cover!$H$11:$H$13,[3]Cover!$E$11:$F$11,[3]Cover!$B$5:$B$10,[3]Cover!$F$5,[3]Cover!$E$7:$F$7,[3]Cover!$B$21:$B$29,[3]Cover!$A$34:$F$41,[3]Cover!$B$45:$E$52</definedName>
    <definedName name="Data_CubeSample">'[3]Cube Sample'!$D$10:$E$10,'[3]Cube Sample'!$B$64:$R$64,'[3]Cube Sample'!$H$68:$J$68,'[3]Cube Sample'!$O$4,'[3]Cube Sample'!$B$15:$P$34,'[3]Cube Sample'!$B$42:$P$61</definedName>
    <definedName name="Data_CWTMinimum">'[3]CWT Minimum'!$C$24:$C$28,'[3]CWT Minimum'!$C$42:$C$46,'[3]CWT Minimum'!$A$5:$J$5,'[3]CWT Minimum'!$C$8:$C$9,'[3]CWT Minimum'!$J$8:$J$10,'[3]CWT Minimum'!$D$14:$J$20,'[3]CWT Minimum'!$C$30:$C$31,'[3]CWT Minimum'!$D$32:$J$38,'[3]CWT Minimum'!$C$48:$C$49,'[3]CWT Minimum'!$D$50:$J$56</definedName>
    <definedName name="Data_CWTTier">#REF!,#REF!,#REF!</definedName>
    <definedName name="Data_Export">#REF!,#REF!,#REF!,#REF!,#REF!,#REF!</definedName>
    <definedName name="Data_Global">'[3]Global Request'!$G$8,'[3]Global Request'!$I$8,'[3]Global Request'!$K$6,'[3]Global Request'!$K$8,'[3]Global Request'!$G$15,'[3]Global Request'!$I$15,'[3]Global Request'!$K$15,'[3]Global Request'!$G$20,'[3]Global Request'!$I$20,'[3]Global Request'!$K$20,'[3]Global Request'!$K$22,'[3]Global Request'!$I$22,'[3]Global Request'!$G$22,'[3]Global Request'!$F$27:$K$35,'[3]Global Request'!$F$40:$K$48,'[3]Global Request'!$F$57:$K$71,'[3]Global Request'!$F$80:$K$94,'[3]Global Request'!$H$102,'[3]Global Request'!$H$104,'[3]Global Request'!$F$109:$G$109</definedName>
    <definedName name="Data_Global_A">'[3]Global Samples'!$F$3,'[3]Global Samples'!$F$4,'[3]Global Samples'!$F$5,'[3]Global Samples'!$I$9:$L$11,'[3]Global Samples'!$F$17,'[3]Global Samples'!$E$24:$N$41</definedName>
    <definedName name="Data_Global_B">'[3]Global Samples'!$F$46,'[3]Global Samples'!$F$48,'[3]Global Samples'!$F$50,'[3]Global Samples'!$I$54:$L$56,'[3]Global Samples'!$F$63,'[3]Global Samples'!$E$73:$F$90,'[3]Global Samples'!$H$73:$N$90</definedName>
    <definedName name="Data_Global_C">'[3]Global Samples'!$F$95,'[3]Global Samples'!$F$97,'[3]Global Samples'!$F$99,'[3]Global Samples'!$I$103:$L$105,'[3]Global Samples'!$F$112,'[3]Global Samples'!$E$122:$F$139,'[3]Global Samples'!$H$122:$N$139</definedName>
    <definedName name="Data_Global_D">'[3]Global Samples'!$F$144,'[3]Global Samples'!$F$146,'[3]Global Samples'!$F$148,'[3]Global Samples'!$I$152:$L$154,'[3]Global Samples'!$F$161,'[3]Global Samples'!$E$171:$F$188,'[3]Global Samples'!$H$171:$N$188</definedName>
    <definedName name="Data_Global_E">'[3]Global Samples'!$F$193,'[3]Global Samples'!$F$195,'[3]Global Samples'!$F$197,'[3]Global Samples'!$I$201:$L$203,'[3]Global Samples'!$F$210,'[3]Global Samples'!$E$220:$F$237,'[3]Global Samples'!$H$220:$N$237</definedName>
    <definedName name="Data_Global_F">'[3]Global Samples'!$F$242,'[3]Global Samples'!$F$244,'[3]Global Samples'!$F$246,'[3]Global Samples'!$I$250:$L$252,'[3]Global Samples'!$F$259,'[3]Global Samples'!$E$269:$F$286,'[3]Global Samples'!$H$269:$N$286</definedName>
    <definedName name="Data_Global_G">'[3]Global Samples'!$F$291,'[3]Global Samples'!$F$293,'[3]Global Samples'!$F$295,'[3]Global Samples'!$I$299:$L$301,'[3]Global Samples'!$F$308,'[3]Global Samples'!$E$318:$F$335,'[3]Global Samples'!$H$318:$N$335</definedName>
    <definedName name="Data_Global_H">'[3]Global Samples'!$F$340,'[3]Global Samples'!$F$342,'[3]Global Samples'!$F$344,'[3]Global Samples'!$I$348:$L$350,'[3]Global Samples'!$F$357,'[3]Global Samples'!$E$367:$F$384,'[3]Global Samples'!$H$367:$N$384</definedName>
    <definedName name="Data_Global_I">'[3]Global Samples'!$F$389,'[3]Global Samples'!$F$391,'[3]Global Samples'!$F$393,'[3]Global Samples'!$I$397:$L$399,'[3]Global Samples'!$F$406,'[3]Global Samples'!$E$416:$F$433,'[3]Global Samples'!$H$416:$N$433</definedName>
    <definedName name="Data_Global_J">'[3]Global Samples'!$F$438,'[3]Global Samples'!$F$440,'[3]Global Samples'!$F$442,'[3]Global Samples'!$F$455,'[3]Global Samples'!$I$446:$L$448,'[3]Global Samples'!$E$465:$F$482,'[3]Global Samples'!$H$465:$N$482</definedName>
    <definedName name="Data_Import">#REF!,#REF!,#REF!,#REF!,#REF!,#REF!</definedName>
    <definedName name="Data_Import_OLD">#REF!,#REF!,#REF!,#REF!,#REF!,#REF!</definedName>
    <definedName name="Data_IntlVolume">#REF!,#REF!</definedName>
    <definedName name="Data_Mail">[3]Mail!$B$6:$C$21,[3]Mail!$F$6:$G$21,[3]Mail!$J$6:$K$21,[3]Mail!$A$25:$L$25,[3]Mail!$A$32:$L$32,[3]Mail!$A$34:$L$34,[3]Mail!$A$36:$L$36,[3]Mail!$A$38:$L$38,[3]Mail!$A$40:$L$40,[3]Mail!$A$42:$L$42,[3]Mail!$A$44:$L$44</definedName>
    <definedName name="Data_NatlStrategy">[3]NationalStrategy!$B$25,[3]NationalStrategy!$B$23,[3]NationalStrategy!$B$21,[3]NationalStrategy!$B$19,[3]NationalStrategy!$B$17,[3]NationalStrategy!$B$15,[3]NationalStrategy!$B$13,[3]NationalStrategy!$B$11,[3]NationalStrategy!$B$9</definedName>
    <definedName name="Data_PaymentTerms_A">#REF!,#REF!,#REF!,#REF!,#REF!,#REF!,#REF!,#REF!,#REF!</definedName>
    <definedName name="Data_PaymentTerms_B">#REF!,#REF!,#REF!</definedName>
    <definedName name="Data_PkgSamples_New">'[3]Domestic Pkg Samples'!$M$11:$X$15,'[3]Domestic Pkg Samples'!$F$11:$K$15,'[3]Domestic Pkg Samples'!$B$11:$D$15,'[3]Domestic Pkg Samples'!$B$5:$C$7,'[3]Domestic Pkg Samples'!$H$5:$I$5,'[3]Domestic Pkg Samples'!$B$17:$D$66,'[3]Domestic Pkg Samples'!$F$17:$K$66</definedName>
    <definedName name="Data_PkgSamples_New_B">'[3]Domestic Pkg Samples'!$M$17:$X$66,'[3]Domestic Pkg Samples'!$M$11:$X$13</definedName>
    <definedName name="Data_SCS_A">'[3]SCS Strategy'!$B$8:$E$8,'[3]SCS Strategy'!$B$10:$E$10,'[3]SCS Strategy'!$B$12:$E$12,'[3]SCS Strategy'!$B$14:$B$15,'[3]SCS Strategy'!$D$14:$E$15,'[3]SCS Strategy'!$B$17:$E$17,'[3]SCS Strategy'!$B$19:$E$19,'[3]SCS Strategy'!$B$21:$E$21</definedName>
    <definedName name="Data_SCS_B">'[3]SCS Strategy'!$B$21:$E$21,'[3]SCS Strategy'!$B$23:$E$23,'[3]SCS Strategy'!$B$25:$E$25</definedName>
    <definedName name="Data_Seasonal">'[3]Seasonal Bid'!$D$5:$N$5,'[3]Seasonal Bid'!$C$9:$N$34</definedName>
    <definedName name="Data_ServicesA">[3]Services!$N$6:$S$18,[3]Services!$M$8:$M$11,[3]Services!$M$14:$M$16,[3]Services!$L$8:$L$11,[3]Services!$L$14:$L$16,[3]Services!$D$6:$K$18,[3]Services!$D$21:$F$26,[3]Services!$I$21:$Q$26</definedName>
    <definedName name="Data_ServicesB">[3]Services!$F$28:$F$42,[3]Services!$I$28:$K$42,[3]Services!$E$68:$F$70,[3]Services!$B$20,[3]Services!$D$28:$D$42,[3]Services!$E$44:$K$58,[3]Services!$D$60:$J$62,[3]Services!$D$67:$D$77,[3]Services!$D$64</definedName>
    <definedName name="Data_ShipperList">'[3]Shipper List'!$B$5:$B$40,'[3]Shipper List'!$C$6:$I$40,'[3]Shipper List'!$D$5:$I$5,'[3]Shipper List'!$Q$5:$Q$40,'[3]Shipper List'!$J$3</definedName>
    <definedName name="Data_ShipperVolume">'[3]Shipper Volume'!$D$4,'[3]Shipper Volume'!$D$5:$F$5,'[3]Shipper Volume'!$D$9:$E$28,'[3]Shipper Volume'!$H$9:$H$28,'[3]Shipper Volume'!$D$32:$J$37,'[3]Shipper Volume'!$D$41:$J$46,'[3]Shipper Volume'!$D$50:$J$55</definedName>
    <definedName name="Data_Strategy">[3]Strategy!$B$9,[3]Strategy!$B$11,[3]Strategy!$B$13,[3]Strategy!$B$15,[3]Strategy!$B$17,[3]Strategy!$B$19,[3]Strategy!$B$21,[3]Strategy!$B$23,[3]Strategy!$B$26,[3]Strategy!$B$28,[3]Strategy!$B$30</definedName>
    <definedName name="Data_WorldEase_Exp_1">'[3]WorldEase Export'!$K$5:$K$7,'[3]WorldEase Export'!$D$12:$D$14,'[3]WorldEase Export'!$F$13:$O$32,'[3]WorldEase Export'!$D$35:$D$37,'[3]WorldEase Export'!$F$36:$O$55,'[3]WorldEase Export'!$D$58:$D$60,'[3]WorldEase Export'!$F$59:$O$78,'[3]WorldEase Export'!$D$81:$D$83,'[3]WorldEase Export'!$F$82:$O$101</definedName>
    <definedName name="Data_WorldEase_Exp_2">'[3]WorldEase Export'!$D$104:$D$106,'[3]WorldEase Export'!$F$105:$O$124,'[3]WorldEase Export'!$D$127:$D$129,'[3]WorldEase Export'!$F$128:$O$147,'[3]WorldEase Export'!$D$150:$D$152,'[3]WorldEase Export'!$F$151:$O$170,'[3]WorldEase Export'!$D$173:$D$175,'[3]WorldEase Export'!$F$174:$O$193,'[3]WorldEase Export'!$D$196:$D$198,'[3]WorldEase Export'!$F$197:$O$216,'[3]WorldEase Export'!$D$219:$D$221,'[3]WorldEase Export'!$F$220:$O$239</definedName>
    <definedName name="Data_WorldEase_New">'[3]WorldEase Export'!$F$13:$O$32,'[3]WorldEase Export'!$F$36:$O$55,'[3]WorldEase Export'!$F$59:$O$78,'[3]WorldEase Export'!$F$82:$O$101,'[3]WorldEase Export'!$F$105:$O$124,'[3]WorldEase Export'!$F$128:$O$147,'[3]WorldEase Export'!$F$151:$O$170</definedName>
    <definedName name="Data_WorldEase_New_B">'[3]WorldEase Export'!$D$12:$D$14,'[3]WorldEase Export'!$D$35:$D$37,'[3]WorldEase Export'!$D$58:$D$60,'[3]WorldEase Export'!$D$81:$D$83,'[3]WorldEase Export'!$D$104:$D$106,'[3]WorldEase Export'!$D$127:$D$129,'[3]WorldEase Export'!$D$150:$D$152,'[3]WorldEase Export'!$D$173:$D$175,'[3]WorldEase Export'!$D$196:$D$198,'[3]WorldEase Export'!$D$219:$D$221</definedName>
    <definedName name="Data_WorldEase_New_C">'[3]WorldEase Export'!$D$173:$D$175,'[3]WorldEase Export'!$F$174:$O$193,'[3]WorldEase Export'!$D$196:$D$198,'[3]WorldEase Export'!$F$197:$O$216,'[3]WorldEase Export'!$D$219:$D$221,'[3]WorldEase Export'!$F$220:$O$239</definedName>
    <definedName name="Date">#N/A</definedName>
    <definedName name="DBRecord">#REF!</definedName>
    <definedName name="DecisionTree">#REF!</definedName>
    <definedName name="DecisionTreeR">#REF!</definedName>
    <definedName name="DefaultList">#REF!</definedName>
    <definedName name="DefaultListR">#REF!</definedName>
    <definedName name="DIST">#REF!</definedName>
    <definedName name="DomesticSP_Indicator">[3]Services!#REF!</definedName>
    <definedName name="E2PricingOption">[5]Master!$AB$16</definedName>
    <definedName name="EAM_SURCH">'[6]Ground '!#REF!</definedName>
    <definedName name="EffDate">[4]Main!$C$5</definedName>
    <definedName name="EffNRPP">#REF!</definedName>
    <definedName name="EffNRPPR">#REF!</definedName>
    <definedName name="ExportDetail">#REF!</definedName>
    <definedName name="ExportOption">#REF!</definedName>
    <definedName name="ExportSummary">#REF!</definedName>
    <definedName name="F1PricingOption">[5]Master!$AB$18</definedName>
    <definedName name="F2PricingOption">[5]Master!$AB$19</definedName>
    <definedName name="F3PricingOption">[5]Master!$AB$20</definedName>
    <definedName name="FAContribution">#REF!</definedName>
    <definedName name="FACostFlag">#REF!</definedName>
    <definedName name="FACosts">#REF!</definedName>
    <definedName name="FinalCellbyCell">#REF!</definedName>
    <definedName name="FinalCellbyCellR">#REF!</definedName>
    <definedName name="GCDASInc">#REF!</definedName>
    <definedName name="GCEffInc">#REF!</definedName>
    <definedName name="GCMinRPP">#REF!</definedName>
    <definedName name="GCOfferInc">#REF!</definedName>
    <definedName name="GCStart">#REF!</definedName>
    <definedName name="GCTier">#REF!</definedName>
    <definedName name="GCWBPricing">#REF!</definedName>
    <definedName name="GNDCWTSTART">#REF!</definedName>
    <definedName name="GRCURR">#REF!</definedName>
    <definedName name="GRDASInc">#REF!</definedName>
    <definedName name="GREffInc">#REF!</definedName>
    <definedName name="GRLIGHT">#REF!</definedName>
    <definedName name="GRMinRPP">#REF!</definedName>
    <definedName name="GROfferInc">#REF!</definedName>
    <definedName name="GrossRev">#REF!</definedName>
    <definedName name="GrossRevR">#REF!</definedName>
    <definedName name="GroundCom_wt">#REF!</definedName>
    <definedName name="GroundCom_Zips">#REF!</definedName>
    <definedName name="GroundNetResiSurcharge">#REF!</definedName>
    <definedName name="GroundRes_Wt">#REF!</definedName>
    <definedName name="GroundRes_Zips">#REF!</definedName>
    <definedName name="GroundStart">#REF!</definedName>
    <definedName name="GroundStartR">#REF!</definedName>
    <definedName name="GroupDates">#N/A</definedName>
    <definedName name="GroupName">#N/A</definedName>
    <definedName name="GRResiInc">#REF!</definedName>
    <definedName name="GRStart">#REF!</definedName>
    <definedName name="GRTier">#REF!</definedName>
    <definedName name="GRTOT">#REF!</definedName>
    <definedName name="GRWBPricing">#REF!</definedName>
    <definedName name="Header1">#REF!</definedName>
    <definedName name="Header2">#N/A</definedName>
    <definedName name="HeaderSet1">#N/A</definedName>
    <definedName name="HeaderSet2">#N/A</definedName>
    <definedName name="HeaderSet3">#N/A</definedName>
    <definedName name="HideCostFlag">#REF!</definedName>
    <definedName name="HTier">#REF!</definedName>
    <definedName name="HTierR">#REF!</definedName>
    <definedName name="IASDistn">#REF!</definedName>
    <definedName name="IASDistnR">#REF!</definedName>
    <definedName name="ImportDetail">#REF!</definedName>
    <definedName name="ImportOption">#REF!</definedName>
    <definedName name="ImportOption_old">#REF!</definedName>
    <definedName name="ImportSummary">#REF!</definedName>
    <definedName name="IncentiveInTier">#REF!</definedName>
    <definedName name="IncentiveInTierR">#REF!</definedName>
    <definedName name="InternationalServices">#REF!,#REF!,#REF!,#REF!,#REF!,#REF!</definedName>
    <definedName name="ListRateCard">#REF!</definedName>
    <definedName name="ListRateCardR">#REF!</definedName>
    <definedName name="ListRates">#REF!</definedName>
    <definedName name="ListRatesR">#REF!</definedName>
    <definedName name="ListRPP">#REF!</definedName>
    <definedName name="ListRPPR">#REF!</definedName>
    <definedName name="LRMCPP">#REF!</definedName>
    <definedName name="LRPPR1DA">[7]N1DASPR!#REF!</definedName>
    <definedName name="LRPPR2DA">[7]N2DASPR!#REF!</definedName>
    <definedName name="Ltier">#REF!</definedName>
    <definedName name="LtierR">#REF!</definedName>
    <definedName name="MaxCell">#REF!</definedName>
    <definedName name="MaxCellR">#REF!</definedName>
    <definedName name="MinimumsHit">#REF!</definedName>
    <definedName name="MinimumsHitR">#REF!</definedName>
    <definedName name="MinRPPR">#REF!</definedName>
    <definedName name="MinTierPct">#REF!</definedName>
    <definedName name="MinTierPctR">#REF!</definedName>
    <definedName name="MissingData">[3]Cover!#REF!</definedName>
    <definedName name="NDA_Ltr">#REF!</definedName>
    <definedName name="NDA_Resi_Bid">#REF!</definedName>
    <definedName name="NDAPkg_Wt">#REF!</definedName>
    <definedName name="NDAPkg_Zips">#REF!</definedName>
    <definedName name="NetRows1">#REF!</definedName>
    <definedName name="NetRows2">#REF!</definedName>
    <definedName name="NetRows3">#REF!</definedName>
    <definedName name="NewVol">#REF!</definedName>
    <definedName name="NewVolR">#REF!</definedName>
    <definedName name="Next_Day_Air_Letter_Blended">#REF!,#REF!</definedName>
    <definedName name="NumCells">#REF!</definedName>
    <definedName name="NumCellsR">#REF!</definedName>
    <definedName name="NumMinimumCells">#REF!</definedName>
    <definedName name="NumMinimumCellsR">#REF!</definedName>
    <definedName name="Page1ExtServ">#N/A</definedName>
    <definedName name="Page2ExtServ">#N/A</definedName>
    <definedName name="Page3ExtServ">#N/A</definedName>
    <definedName name="PageBreak">#REF!</definedName>
    <definedName name="PageBreak1">#N/A</definedName>
    <definedName name="PageBreak2">#N/A</definedName>
    <definedName name="Pcs_Shp">'[8]Sample Dist'!$E$9</definedName>
    <definedName name="PctNew">#REF!</definedName>
    <definedName name="PctNewR">#REF!</definedName>
    <definedName name="PctRuralDAS">#REF!</definedName>
    <definedName name="PctRuralDASR">#REF!</definedName>
    <definedName name="PctSuperRuralDAS">#REF!</definedName>
    <definedName name="PctSuperRuralDASR">#REF!</definedName>
    <definedName name="PERINC">#REF!</definedName>
    <definedName name="POLPricingOption">[5]Master!$AB$12</definedName>
    <definedName name="POPricingOption">[5]Master!$AB$13</definedName>
    <definedName name="_xlnm.Print_Area" localSheetId="12">'2nd Day Air '!$A$1:$K$157,'2nd Day Air '!$M$1:$W$157</definedName>
    <definedName name="_xlnm.Print_Area" localSheetId="11">'2nd Day Air AM '!$A$1:$H$157</definedName>
    <definedName name="_xlnm.Print_Area" localSheetId="13">'3 Day Select'!$A$1:$H$158,'3 Day Select'!$J$1:$Q$158</definedName>
    <definedName name="_xlnm.Print_Area" localSheetId="19">'E-Expedited Doc Pkg '!$B$1:$AE$92</definedName>
    <definedName name="_xlnm.Print_Area" localSheetId="17">'E-Express Ltr Pak Doc Pkg '!$B$1:$Q$94</definedName>
    <definedName name="_xlnm.Print_Area" localSheetId="18">'E-Express Saver Ltr Pak Doc Pkg'!$B$1:$S$94</definedName>
    <definedName name="_xlnm.Print_Area" localSheetId="20">'E-Standard '!$A$1:$G$93</definedName>
    <definedName name="_xlnm.Print_Area" localSheetId="27">'Grd FSC &amp; Language'!$A$1:$J$62</definedName>
    <definedName name="_xlnm.Print_Area" localSheetId="14">'Ground '!$A$1:$K$157,'Ground '!$M$1:$W$157</definedName>
    <definedName name="_xlnm.Print_Area" localSheetId="15">Hundredweight!$A$1:$K$48</definedName>
    <definedName name="_xlnm.Print_Area" localSheetId="24">'I-Expedited Doc Pkg  '!$B$1:$AD$91,'I-Expedited Doc Pkg  '!#REF!</definedName>
    <definedName name="_xlnm.Print_Area" localSheetId="22">'I-Express Ltr Doc Pkg '!$B$1:$T$92</definedName>
    <definedName name="_xlnm.Print_Area" localSheetId="23">'I-Express Saver Ltr Doc Pkg '!$B$1:$R$92,'I-Express Saver Ltr Doc Pkg '!#REF!</definedName>
    <definedName name="_xlnm.Print_Area" localSheetId="2">'International Accessorials'!$A$1:$B$39</definedName>
    <definedName name="_xlnm.Print_Area" localSheetId="25">'I-Standard '!$B$1:$E$92</definedName>
    <definedName name="_xlnm.Print_Area" localSheetId="8">'Next Day Air'!$A$1:$W$157</definedName>
    <definedName name="_xlnm.Print_Area" localSheetId="10">'Next Day Air Saver'!$A$1:$R$157</definedName>
    <definedName name="_xlnm.Print_Area">#REF!</definedName>
    <definedName name="Print_AreaR">#REF!</definedName>
    <definedName name="_xlnm.Print_Titles" localSheetId="12">'2nd Day Air '!$1:$5</definedName>
    <definedName name="_xlnm.Print_Titles" localSheetId="11">'2nd Day Air AM '!$1:$5</definedName>
    <definedName name="_xlnm.Print_Titles" localSheetId="13">'3 Day Select'!$2:$6</definedName>
    <definedName name="_xlnm.Print_Titles" localSheetId="19">'E-Expedited Doc Pkg '!$2:$5</definedName>
    <definedName name="_xlnm.Print_Titles" localSheetId="17">'E-Express Ltr Pak Doc Pkg '!$1:$5</definedName>
    <definedName name="_xlnm.Print_Titles" localSheetId="18">'E-Express Saver Ltr Pak Doc Pkg'!$1:$5</definedName>
    <definedName name="_xlnm.Print_Titles" localSheetId="20">'E-Standard '!$2:$5</definedName>
    <definedName name="_xlnm.Print_Titles" localSheetId="14">'Ground '!$1:$5</definedName>
    <definedName name="_xlnm.Print_Titles" localSheetId="25">'I-Standard '!$2:$5</definedName>
    <definedName name="_xlnm.Print_Titles" localSheetId="8">'Next Day Air'!$1:$5</definedName>
    <definedName name="_xlnm.Print_Titles" localSheetId="10">'Next Day Air Saver'!$1:$5</definedName>
    <definedName name="_xlnm.Print_Titles">#N/A</definedName>
    <definedName name="ProgramVersion">#N/A</definedName>
    <definedName name="PS10AvgWgtPce">#N/A</definedName>
    <definedName name="PS10AvgZone">#N/A</definedName>
    <definedName name="PS10ComDeliveryDensity">#N/A</definedName>
    <definedName name="PS10CubeFactor">#N/A</definedName>
    <definedName name="PS10Dimmed">#N/A</definedName>
    <definedName name="PS10Duration">#N/A</definedName>
    <definedName name="PS10DurationListRev">#N/A</definedName>
    <definedName name="PS10DurationNetRev">#N/A</definedName>
    <definedName name="PS10EffectiveOff">#N/A</definedName>
    <definedName name="PS10IncentStruct">#N/A</definedName>
    <definedName name="PS10ListRevPce">#N/A</definedName>
    <definedName name="PS10NetRevPce">#N/A</definedName>
    <definedName name="PS10PctCom">#N/A</definedName>
    <definedName name="PS10ResDeliveryDensity">#N/A</definedName>
    <definedName name="PS10ShipmentWeight">#N/A</definedName>
    <definedName name="PS10ShipperCount">#N/A</definedName>
    <definedName name="PS10WeeklyListRev">#N/A</definedName>
    <definedName name="PS10WeeklyNetRev">#N/A</definedName>
    <definedName name="PS10WeeklyVolume">#N/A</definedName>
    <definedName name="PS11AvgWgtPce">#N/A</definedName>
    <definedName name="PS11AvgZone">#N/A</definedName>
    <definedName name="PS11ComDeliveryDensity">#N/A</definedName>
    <definedName name="PS11CubeFactor">#N/A</definedName>
    <definedName name="PS11Dimmed">#N/A</definedName>
    <definedName name="PS11Duration">#N/A</definedName>
    <definedName name="PS11DurationListRev">#N/A</definedName>
    <definedName name="PS11DurationNetRev">#N/A</definedName>
    <definedName name="PS11EffectiveOff">#N/A</definedName>
    <definedName name="PS11IncentStruct">#N/A</definedName>
    <definedName name="PS11ListRevPce">#N/A</definedName>
    <definedName name="PS11NetRevPce">#N/A</definedName>
    <definedName name="PS11PctCom">#N/A</definedName>
    <definedName name="PS11ResDeliveryDensity">#N/A</definedName>
    <definedName name="PS11ShipmentWeight">#N/A</definedName>
    <definedName name="PS11ShipperCount">#N/A</definedName>
    <definedName name="PS11WeeklyListRev">#N/A</definedName>
    <definedName name="PS11WeeklyNetRev">#N/A</definedName>
    <definedName name="PS11WeeklyVolume">#N/A</definedName>
    <definedName name="PS12AvgWgtPce">#N/A</definedName>
    <definedName name="PS12AvgZone">#N/A</definedName>
    <definedName name="PS12ComDeliveryDensity">#N/A</definedName>
    <definedName name="PS12CubeFactor">#N/A</definedName>
    <definedName name="PS12Dimmed">#N/A</definedName>
    <definedName name="PS12Duration">#N/A</definedName>
    <definedName name="PS12DurationListRev">#N/A</definedName>
    <definedName name="PS12DurationNetRev">#N/A</definedName>
    <definedName name="PS12EffectiveOff">#N/A</definedName>
    <definedName name="PS12IncentStruct">#N/A</definedName>
    <definedName name="PS12ListRevPce">#N/A</definedName>
    <definedName name="PS12NetRevPce">#N/A</definedName>
    <definedName name="PS12PctCom">#N/A</definedName>
    <definedName name="PS12ResDeliveryDensity">#N/A</definedName>
    <definedName name="PS12ShipmentWeight">#N/A</definedName>
    <definedName name="PS12ShipperCount">#N/A</definedName>
    <definedName name="PS12WeeklyListRev">#N/A</definedName>
    <definedName name="PS12WeeklyNetRev">#N/A</definedName>
    <definedName name="PS12WeeklyVolume">#N/A</definedName>
    <definedName name="PS13AvgWgtPce">#N/A</definedName>
    <definedName name="PS13AvgZone">#N/A</definedName>
    <definedName name="PS13ComDeliveryDensity">#N/A</definedName>
    <definedName name="PS13CubeFactor">#N/A</definedName>
    <definedName name="PS13Dimmed">#N/A</definedName>
    <definedName name="PS13Duration">#N/A</definedName>
    <definedName name="PS13DurationListRev">#N/A</definedName>
    <definedName name="PS13DurationNetRev">#N/A</definedName>
    <definedName name="PS13EffectiveOff">#N/A</definedName>
    <definedName name="PS13IncentStruct">#N/A</definedName>
    <definedName name="PS13ListRevPce">#N/A</definedName>
    <definedName name="PS13NetRevPce">#N/A</definedName>
    <definedName name="PS13PctCom">#N/A</definedName>
    <definedName name="PS13ResDeliveryDensity">#N/A</definedName>
    <definedName name="PS13ShipmentWeight">#N/A</definedName>
    <definedName name="PS13ShipperCount">#N/A</definedName>
    <definedName name="PS13WeeklyListRev">#N/A</definedName>
    <definedName name="PS13WeeklyNetRev">#N/A</definedName>
    <definedName name="PS13WeeklyVolume">#N/A</definedName>
    <definedName name="PS14AvgWgtPce">#N/A</definedName>
    <definedName name="PS14AvgZone">#N/A</definedName>
    <definedName name="PS14ComDeliveryDensity">#N/A</definedName>
    <definedName name="PS14CubeFactor">#N/A</definedName>
    <definedName name="PS14Dimmed">#N/A</definedName>
    <definedName name="PS14Duration">#N/A</definedName>
    <definedName name="PS14DurationListRev">#N/A</definedName>
    <definedName name="PS14DurationNetRev">#N/A</definedName>
    <definedName name="PS14EffectiveOff">#N/A</definedName>
    <definedName name="PS14IncentStruct">#N/A</definedName>
    <definedName name="PS14ListRevPce">#N/A</definedName>
    <definedName name="PS14NetRevPce">#N/A</definedName>
    <definedName name="PS14PctCom">#N/A</definedName>
    <definedName name="PS14ResDeliveryDensity">#N/A</definedName>
    <definedName name="PS14ShipmentWeight">#N/A</definedName>
    <definedName name="PS14ShipperCount">#N/A</definedName>
    <definedName name="PS14WeeklyListRev">#N/A</definedName>
    <definedName name="PS14WeeklyNetRev">#N/A</definedName>
    <definedName name="PS14WeeklyVolume">#N/A</definedName>
    <definedName name="PS15AvgWgtPce">#N/A</definedName>
    <definedName name="PS15AvgZone">#N/A</definedName>
    <definedName name="PS15ComDeliveryDensity">#N/A</definedName>
    <definedName name="PS15CubeFactor">#N/A</definedName>
    <definedName name="PS15Dimmed">#N/A</definedName>
    <definedName name="PS15Duration">#N/A</definedName>
    <definedName name="PS15DurationListRev">#N/A</definedName>
    <definedName name="PS15DurationNetRev">#N/A</definedName>
    <definedName name="PS15EffectiveOff">#N/A</definedName>
    <definedName name="PS15IncentStruct">#N/A</definedName>
    <definedName name="PS15ListRevPce">#N/A</definedName>
    <definedName name="PS15NetRevPce">#N/A</definedName>
    <definedName name="PS15PctCom">#N/A</definedName>
    <definedName name="PS15ResDeliveryDensity">#N/A</definedName>
    <definedName name="PS15ShipmentWeight">#N/A</definedName>
    <definedName name="PS15ShipperCount">#N/A</definedName>
    <definedName name="PS15WeeklyListRev">#N/A</definedName>
    <definedName name="PS15WeeklyNetRev">#N/A</definedName>
    <definedName name="PS15WeeklyVolume">#N/A</definedName>
    <definedName name="PS16AvgWgtPce">#N/A</definedName>
    <definedName name="PS16AvgZone">#N/A</definedName>
    <definedName name="PS16ComDeliveryDensity">#N/A</definedName>
    <definedName name="PS16CubeFactor">#N/A</definedName>
    <definedName name="PS16Dimmed">#N/A</definedName>
    <definedName name="PS16Duration">#N/A</definedName>
    <definedName name="PS16DurationListRev">#N/A</definedName>
    <definedName name="PS16DurationNetRev">#N/A</definedName>
    <definedName name="PS16EffectiveOff">#N/A</definedName>
    <definedName name="PS16IncentStruct">#N/A</definedName>
    <definedName name="PS16ListRevPce">#N/A</definedName>
    <definedName name="PS16NetRevPce">#N/A</definedName>
    <definedName name="PS16PctCom">#N/A</definedName>
    <definedName name="PS16ResDeliveryDensity">#N/A</definedName>
    <definedName name="PS16ShipmentWeight">#N/A</definedName>
    <definedName name="PS16ShipperCount">#N/A</definedName>
    <definedName name="PS16WeeklyListRev">#N/A</definedName>
    <definedName name="PS16WeeklyNetRev">#N/A</definedName>
    <definedName name="PS16WeeklyVolume">#N/A</definedName>
    <definedName name="PS17AvgWgtPce">#N/A</definedName>
    <definedName name="PS17AvgZone">#N/A</definedName>
    <definedName name="PS17ComDeliveryDensity">#N/A</definedName>
    <definedName name="PS17CubeFactor">#N/A</definedName>
    <definedName name="PS17Dimmed">#N/A</definedName>
    <definedName name="PS17Duration">#N/A</definedName>
    <definedName name="PS17DurationListRev">#N/A</definedName>
    <definedName name="PS17DurationNetRev">#N/A</definedName>
    <definedName name="PS17EffectiveOff">#N/A</definedName>
    <definedName name="PS17IncentStruct">#N/A</definedName>
    <definedName name="PS17ListRevPce">#N/A</definedName>
    <definedName name="PS17NetRevPce">#N/A</definedName>
    <definedName name="PS17PctCom">#N/A</definedName>
    <definedName name="PS17ResDeliveryDensity">#N/A</definedName>
    <definedName name="PS17ShipmentWeight">#N/A</definedName>
    <definedName name="PS17ShipperCount">#N/A</definedName>
    <definedName name="PS17WeeklyListRev">#N/A</definedName>
    <definedName name="PS17WeeklyNetRev">#N/A</definedName>
    <definedName name="PS17WeeklyVolume">#N/A</definedName>
    <definedName name="PS18AvgWgtPce">#N/A</definedName>
    <definedName name="PS18AvgZone">#N/A</definedName>
    <definedName name="PS18ComDeliveryDensity">#N/A</definedName>
    <definedName name="PS18CubeFactor">#N/A</definedName>
    <definedName name="PS18Dimmed">#N/A</definedName>
    <definedName name="PS18Duration">#N/A</definedName>
    <definedName name="PS18DurationListRev">#N/A</definedName>
    <definedName name="PS18DurationNetRev">#N/A</definedName>
    <definedName name="PS18EffectiveOff">#N/A</definedName>
    <definedName name="PS18IncentStruct">#N/A</definedName>
    <definedName name="PS18ListRevPce">#N/A</definedName>
    <definedName name="PS18NetRevPce">#N/A</definedName>
    <definedName name="PS18PctCom">#N/A</definedName>
    <definedName name="PS18ResDeliveryDensity">#N/A</definedName>
    <definedName name="PS18ShipmentWeight">#N/A</definedName>
    <definedName name="PS18ShipperCount">#N/A</definedName>
    <definedName name="PS18WeeklyListRev">#N/A</definedName>
    <definedName name="PS18WeeklyNetRev">#N/A</definedName>
    <definedName name="PS18WeeklyVolume">#N/A</definedName>
    <definedName name="PS19AvgWgtPce">#N/A</definedName>
    <definedName name="PS19AvgZone">#N/A</definedName>
    <definedName name="PS19ComDeliveryDensity">#N/A</definedName>
    <definedName name="PS19CubeFactor">#N/A</definedName>
    <definedName name="PS19Dimmed">#N/A</definedName>
    <definedName name="PS19Duration">#N/A</definedName>
    <definedName name="PS19DurationListRev">#N/A</definedName>
    <definedName name="PS19DurationNetRev">#N/A</definedName>
    <definedName name="PS19EffectiveOff">#N/A</definedName>
    <definedName name="PS19IncentStruct">#N/A</definedName>
    <definedName name="PS19ListRevPce">#N/A</definedName>
    <definedName name="PS19NetRevPce">#N/A</definedName>
    <definedName name="PS19PctCom">#N/A</definedName>
    <definedName name="PS19ResDeliveryDensity">#N/A</definedName>
    <definedName name="PS19ShipmentWeight">#N/A</definedName>
    <definedName name="PS19ShipperCount">#N/A</definedName>
    <definedName name="PS19WeeklyListRev">#N/A</definedName>
    <definedName name="PS19WeeklyNetRev">#N/A</definedName>
    <definedName name="PS19WeeklyVolume">#N/A</definedName>
    <definedName name="PS20AvgWgtPce">#N/A</definedName>
    <definedName name="PS20AvgZone">#N/A</definedName>
    <definedName name="PS20ComDeliveryDensity">#N/A</definedName>
    <definedName name="PS20CubeFactor">#N/A</definedName>
    <definedName name="PS20Dimmed">#N/A</definedName>
    <definedName name="PS20Duration">#N/A</definedName>
    <definedName name="PS20DurationListRev">#N/A</definedName>
    <definedName name="PS20DurationNetRev">#N/A</definedName>
    <definedName name="PS20EffectiveOff">#N/A</definedName>
    <definedName name="PS20IncentStruct">#N/A</definedName>
    <definedName name="PS20ListRevPce">#N/A</definedName>
    <definedName name="PS20NetRevPce">#N/A</definedName>
    <definedName name="PS20PctCom">#N/A</definedName>
    <definedName name="PS20ResDeliveryDensity">#N/A</definedName>
    <definedName name="PS20ShipmentWeight">#N/A</definedName>
    <definedName name="PS20ShipperCount">#N/A</definedName>
    <definedName name="PS20WeeklyListRev">#N/A</definedName>
    <definedName name="PS20WeeklyNetRev">#N/A</definedName>
    <definedName name="PS20WeeklyVolume">#N/A</definedName>
    <definedName name="PS21AvgWgtPce">#N/A</definedName>
    <definedName name="PS21AvgZone">#N/A</definedName>
    <definedName name="PS21ComDeliveryDensity">#N/A</definedName>
    <definedName name="PS21CubeFactor">#N/A</definedName>
    <definedName name="PS21Duration">#N/A</definedName>
    <definedName name="PS21DurationListRev">#N/A</definedName>
    <definedName name="PS21DurationNetRev">#N/A</definedName>
    <definedName name="PS21EffectiveOff">#N/A</definedName>
    <definedName name="PS21IncentStruct">#N/A</definedName>
    <definedName name="PS21ListRevPce">#N/A</definedName>
    <definedName name="PS21NetRevPce">#N/A</definedName>
    <definedName name="PS21PctCom">#N/A</definedName>
    <definedName name="PS21ResDeliveryDensity">#N/A</definedName>
    <definedName name="PS21ShipperCount">#N/A</definedName>
    <definedName name="PS21WeeklyListRev">#N/A</definedName>
    <definedName name="PS21WeeklyNetRev">#N/A</definedName>
    <definedName name="PS21WeeklyVolume">#N/A</definedName>
    <definedName name="PS4AvgWgtPce">#N/A</definedName>
    <definedName name="PS4AvgZone">#N/A</definedName>
    <definedName name="PS4ComDeliveryDensity">#N/A</definedName>
    <definedName name="PS4CubeFactor">#N/A</definedName>
    <definedName name="PS4Dimmed">#N/A</definedName>
    <definedName name="PS4Duration">#N/A</definedName>
    <definedName name="PS4DurationListRev">#N/A</definedName>
    <definedName name="PS4DurationNetRev">#N/A</definedName>
    <definedName name="PS4EffectiveOff">#N/A</definedName>
    <definedName name="PS4IncentStruct">#N/A</definedName>
    <definedName name="PS4ListRevPce">#N/A</definedName>
    <definedName name="PS4NetRevPce">#N/A</definedName>
    <definedName name="PS4PctCom">#N/A</definedName>
    <definedName name="PS4ResDeliveryDensity">#N/A</definedName>
    <definedName name="PS4ShipmentWeight">#N/A</definedName>
    <definedName name="PS4ShipperCount">#N/A</definedName>
    <definedName name="PS4WeeklyListRev">#N/A</definedName>
    <definedName name="PS4WeeklyNetRev">#N/A</definedName>
    <definedName name="PS4WeeklyVolume">#N/A</definedName>
    <definedName name="PS5AvgWgtPce">#N/A</definedName>
    <definedName name="PS5AvgZone">#N/A</definedName>
    <definedName name="PS5ComDeliveryDensity">#N/A</definedName>
    <definedName name="PS5CubeFactor">#N/A</definedName>
    <definedName name="PS5Dimmed">#N/A</definedName>
    <definedName name="PS5Duration">#N/A</definedName>
    <definedName name="PS5DurationListRev">#N/A</definedName>
    <definedName name="PS5DurationNetRev">#N/A</definedName>
    <definedName name="PS5EffectiveOff">#N/A</definedName>
    <definedName name="PS5IncentStruct">#N/A</definedName>
    <definedName name="PS5ListRevPce">#N/A</definedName>
    <definedName name="PS5NetRevPce">#N/A</definedName>
    <definedName name="PS5PctCom">#N/A</definedName>
    <definedName name="PS5ResDeliveryDensity">#N/A</definedName>
    <definedName name="PS5ShipmentWeight">#N/A</definedName>
    <definedName name="PS5ShipperCount">#N/A</definedName>
    <definedName name="PS5WeeklyListRev">#N/A</definedName>
    <definedName name="PS5WeeklyNetRev">#N/A</definedName>
    <definedName name="PS5WeeklyVolume">#N/A</definedName>
    <definedName name="PS6AvgWgtPce">#N/A</definedName>
    <definedName name="PS6AvgZone">#N/A</definedName>
    <definedName name="PS6ComDeliveryDensity">#N/A</definedName>
    <definedName name="PS6CubeFactor">#N/A</definedName>
    <definedName name="PS6Dimmed">#N/A</definedName>
    <definedName name="PS6Duration">#N/A</definedName>
    <definedName name="PS6DurationListRev">#N/A</definedName>
    <definedName name="PS6DurationNetRev">#N/A</definedName>
    <definedName name="PS6EffectiveOff">#N/A</definedName>
    <definedName name="PS6IncentStruct">#N/A</definedName>
    <definedName name="PS6ListRevPce">#N/A</definedName>
    <definedName name="PS6NetRevPce">#N/A</definedName>
    <definedName name="PS6PctCom">#N/A</definedName>
    <definedName name="PS6ResDeliveryDensity">#N/A</definedName>
    <definedName name="PS6ShipmentWeight">#N/A</definedName>
    <definedName name="PS6ShipperCount">#N/A</definedName>
    <definedName name="PS6WeeklyListRev">#N/A</definedName>
    <definedName name="PS6WeeklyNetRev">#N/A</definedName>
    <definedName name="PS6WeeklyVolume">#N/A</definedName>
    <definedName name="PS7AvgWgtPce">#N/A</definedName>
    <definedName name="PS7AvgZone">#N/A</definedName>
    <definedName name="PS7ComDeliveryDensity">#N/A</definedName>
    <definedName name="PS7CubeFactor">#N/A</definedName>
    <definedName name="PS7Dimmed">#N/A</definedName>
    <definedName name="PS7Duration">#N/A</definedName>
    <definedName name="PS7DurationListRev">#N/A</definedName>
    <definedName name="PS7DurationNetRev">#N/A</definedName>
    <definedName name="PS7EffectiveOff">#N/A</definedName>
    <definedName name="PS7IncentStruct">#N/A</definedName>
    <definedName name="PS7ListRevPce">#N/A</definedName>
    <definedName name="PS7NetRevPce">#N/A</definedName>
    <definedName name="PS7PctCom">#N/A</definedName>
    <definedName name="PS7ResDeliveryDensity">#N/A</definedName>
    <definedName name="PS7ShipmentWeight">#N/A</definedName>
    <definedName name="PS7ShipperCount">#N/A</definedName>
    <definedName name="PS7WeeklyListRev">#N/A</definedName>
    <definedName name="PS7WeeklyNetRev">#N/A</definedName>
    <definedName name="PS7WeeklyVolume">#N/A</definedName>
    <definedName name="PS8AvgWgtPce">#N/A</definedName>
    <definedName name="PS8AvgZone">#N/A</definedName>
    <definedName name="PS8ComDeliveryDensity">#N/A</definedName>
    <definedName name="PS8CubeFactor">#N/A</definedName>
    <definedName name="PS8Dimmed">#N/A</definedName>
    <definedName name="PS8Duration">#N/A</definedName>
    <definedName name="PS8DurationListRev">#N/A</definedName>
    <definedName name="PS8DurationNetRev">#N/A</definedName>
    <definedName name="PS8EffectiveOff">#N/A</definedName>
    <definedName name="PS8IncentStruct">#N/A</definedName>
    <definedName name="PS8ListRevPce">#N/A</definedName>
    <definedName name="PS8NetRevPce">#N/A</definedName>
    <definedName name="PS8PctCom">#N/A</definedName>
    <definedName name="PS8ResDeliveryDensity">#N/A</definedName>
    <definedName name="PS8ShipmentWeight">#N/A</definedName>
    <definedName name="PS8ShipperCount">#N/A</definedName>
    <definedName name="PS8WeeklyListRev">#N/A</definedName>
    <definedName name="PS8WeeklyNetRev">#N/A</definedName>
    <definedName name="PS8WeeklyVolume">#N/A</definedName>
    <definedName name="PS9AvgWgtPce">#N/A</definedName>
    <definedName name="PS9AvgZone">#N/A</definedName>
    <definedName name="PS9ComDeliveryDensity">#N/A</definedName>
    <definedName name="PS9CubeFactor">#N/A</definedName>
    <definedName name="PS9Dimmed">#N/A</definedName>
    <definedName name="PS9Duration">#N/A</definedName>
    <definedName name="PS9DurationListRev">#N/A</definedName>
    <definedName name="PS9DurationNetRev">#N/A</definedName>
    <definedName name="PS9EffectiveOff">#N/A</definedName>
    <definedName name="PS9IncentStruct">#N/A</definedName>
    <definedName name="PS9ListRevPce">#N/A</definedName>
    <definedName name="PS9NetRevPce">#N/A</definedName>
    <definedName name="PS9PctCom">#N/A</definedName>
    <definedName name="PS9ResDeliveryDensity">#N/A</definedName>
    <definedName name="PS9ShipmentWeight">#N/A</definedName>
    <definedName name="PS9ShipperCount">#N/A</definedName>
    <definedName name="PS9WeeklyListRev">#N/A</definedName>
    <definedName name="PS9WeeklyNetRev">#N/A</definedName>
    <definedName name="PS9WeeklyVolume">#N/A</definedName>
    <definedName name="RATE">#REF!</definedName>
    <definedName name="RecTier">#REF!</definedName>
    <definedName name="RecTierR">#REF!</definedName>
    <definedName name="ReportArea">#N/A</definedName>
    <definedName name="ReqCellByCell">#REF!</definedName>
    <definedName name="ReqCellByCellR">#REF!</definedName>
    <definedName name="ReqInc">#REF!</definedName>
    <definedName name="ReqIncR">#REF!</definedName>
    <definedName name="RequiredFields_Cover">[3]Cover!$I$21:$I$28,[3]Cover!$C$8:$C$9,[3]Cover!$C$13:$C$14,[3]Cover!$C$5,[3]Cover!$I$5,[3]Cover!$I$13:$I$14,[3]Cover!$I$7:$I$8</definedName>
    <definedName name="ResiAirVolume">'[3]Shipper Volume'!$A$13:$IV$14,'[3]Shipper Volume'!$A$17:$IV$18,'[3]Shipper Volume'!$A$21:$IV$22,'[3]Shipper Volume'!$A$25:$IV$26</definedName>
    <definedName name="ResiDisplay">'[6]Ground '!#REF!</definedName>
    <definedName name="ResiSurcharge">#REF!</definedName>
    <definedName name="ResiSurchargeR">#REF!</definedName>
    <definedName name="RPPAdj">#REF!</definedName>
    <definedName name="RPPAdjFlag">#REF!</definedName>
    <definedName name="Saver_Ltr">#REF!</definedName>
    <definedName name="Saver_Resi_Bid">#REF!</definedName>
    <definedName name="SaverPkg_Wt">#REF!</definedName>
    <definedName name="SaverPkg_Zips">#REF!</definedName>
    <definedName name="ServiceName">#N/A</definedName>
    <definedName name="SeventyRow">#REF!</definedName>
    <definedName name="SeventyRowR">#REF!</definedName>
    <definedName name="SOLPricingOption">[5]Master!$AB$14</definedName>
    <definedName name="SOPricingOption">[5]Master!$AB$15</definedName>
    <definedName name="SPPQR_BidName">#REF!</definedName>
    <definedName name="SPPQR_BidNumber">#REF!</definedName>
    <definedName name="SPPQR_Packet">#REF!</definedName>
    <definedName name="Start">#REF!</definedName>
    <definedName name="StatusCodes">#REF!</definedName>
    <definedName name="SUMMARY">#REF!</definedName>
    <definedName name="Table1">#REF!</definedName>
    <definedName name="Table2">#REF!</definedName>
    <definedName name="ThreeDay_Resi_Bid">#REF!</definedName>
    <definedName name="ThreeDSCom_Wt">#REF!</definedName>
    <definedName name="ThreeDSCom_Zips">#REF!</definedName>
    <definedName name="ThreeDSRes_Wt">#REF!</definedName>
    <definedName name="ThreeDSRes_Zips">#REF!</definedName>
    <definedName name="ThreePart">#N/A</definedName>
    <definedName name="TierInc">#REF!</definedName>
    <definedName name="TierIncR">#REF!</definedName>
    <definedName name="TierPct">#N/A</definedName>
    <definedName name="TierPlusInfo">#N/A</definedName>
    <definedName name="TierScalar">#REF!</definedName>
    <definedName name="TierScalarR">#REF!</definedName>
    <definedName name="TierThreshold">#REF!</definedName>
    <definedName name="TierThresholdR">#REF!</definedName>
    <definedName name="Title">#REF!</definedName>
    <definedName name="Title2">#REF!</definedName>
    <definedName name="Title3">#REF!</definedName>
    <definedName name="TwoDA_Ltr">#REF!</definedName>
    <definedName name="TwoDA_Resi_Bid">#REF!</definedName>
    <definedName name="TwoDAPkg_Wt">#REF!</definedName>
    <definedName name="TwoDAPkg_Zips">#REF!</definedName>
    <definedName name="TwoDM_Ltr">#REF!</definedName>
    <definedName name="TwoDMPkg_Wt">#REF!</definedName>
    <definedName name="TwoDMPkg_Zips">#REF!</definedName>
    <definedName name="UserChoice">#REF!</definedName>
    <definedName name="UserChoiceR">#REF!</definedName>
    <definedName name="UseTierPlus">#REF!</definedName>
    <definedName name="UseTierPlusR">#REF!</definedName>
    <definedName name="Valid_AGSR">#REF!</definedName>
    <definedName name="Valid_CWTTier">#REF!</definedName>
    <definedName name="Valid_Export">#REF!</definedName>
    <definedName name="Valid_Import">#REF!</definedName>
    <definedName name="Valid_PaymentTerms">#REF!</definedName>
    <definedName name="Valid_PkgSamples">#REF!</definedName>
    <definedName name="Valid_TDCB">#REF!</definedName>
    <definedName name="Valid_WorldEase">#REF!</definedName>
    <definedName name="VolDist">#REF!</definedName>
    <definedName name="VolDistR">#REF!</definedName>
    <definedName name="VolStart">#REF!</definedName>
    <definedName name="VolStartR">#REF!</definedName>
    <definedName name="Volume">#REF!</definedName>
    <definedName name="VolumeR">#REF!</definedName>
    <definedName name="Wgt_pc">'[8]Sample Dist'!$D$9</definedName>
    <definedName name="WgtMin">#REF!</definedName>
    <definedName name="WgtMinR">#REF!</definedName>
    <definedName name="XSPricingOption">[5]Master!$AB$17</definedName>
    <definedName name="ZnMin">#REF!</definedName>
    <definedName name="ZnMinR">#REF!</definedName>
    <definedName name="ZoneHdr1">#N/A</definedName>
    <definedName name="ZoneHdr10">#N/A</definedName>
    <definedName name="ZoneHdr2">#N/A</definedName>
    <definedName name="ZoneHdr3">#N/A</definedName>
    <definedName name="ZoneHdr4">#N/A</definedName>
    <definedName name="ZoneHdr5">#N/A</definedName>
    <definedName name="ZoneHdr6">#N/A</definedName>
    <definedName name="ZoneHdr7">#N/A</definedName>
    <definedName name="ZoneHdr8">#N/A</definedName>
    <definedName name="ZoneHdr9">#N/A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1" i="32" l="1"/>
  <c r="E97" i="32"/>
  <c r="E93" i="32"/>
  <c r="E94" i="32"/>
  <c r="E104" i="32"/>
  <c r="E96" i="32"/>
  <c r="E62" i="32"/>
  <c r="E63" i="32"/>
  <c r="E38" i="32"/>
  <c r="E34" i="32"/>
  <c r="E35" i="32"/>
  <c r="E55" i="32"/>
  <c r="E56" i="32"/>
  <c r="E37" i="32"/>
  <c r="E52" i="32"/>
  <c r="E24" i="32"/>
  <c r="E23" i="32"/>
  <c r="E10" i="32"/>
  <c r="E9" i="32"/>
  <c r="E5" i="32"/>
  <c r="E4" i="32"/>
  <c r="E3" i="32"/>
  <c r="D33" i="24"/>
  <c r="D31" i="24"/>
  <c r="D29" i="24"/>
  <c r="D28" i="24"/>
  <c r="D27" i="24"/>
  <c r="D26" i="24"/>
  <c r="D25" i="24"/>
  <c r="D24" i="24"/>
  <c r="D23" i="24"/>
  <c r="D22" i="24"/>
  <c r="D21" i="24"/>
  <c r="D20" i="24"/>
  <c r="D19" i="24"/>
  <c r="D17" i="24"/>
  <c r="D16" i="24"/>
  <c r="D15" i="24"/>
  <c r="D14" i="24"/>
  <c r="D13" i="24"/>
  <c r="D12" i="24"/>
  <c r="D11" i="24"/>
  <c r="D10" i="24"/>
  <c r="D9" i="24"/>
  <c r="D8" i="24"/>
  <c r="D7" i="24"/>
  <c r="D6" i="24"/>
  <c r="D5" i="24"/>
  <c r="D3" i="24"/>
  <c r="D52" i="23"/>
  <c r="D51" i="23"/>
  <c r="D50" i="23"/>
  <c r="D49" i="23"/>
  <c r="D48" i="23"/>
  <c r="D47" i="23"/>
  <c r="D46" i="23"/>
  <c r="D44" i="23"/>
  <c r="D41" i="23"/>
  <c r="D40" i="23"/>
  <c r="D39" i="23"/>
  <c r="D38" i="23"/>
  <c r="D37" i="23"/>
  <c r="D36" i="23"/>
  <c r="D35" i="23"/>
  <c r="D34" i="23"/>
  <c r="D33" i="23"/>
  <c r="D32" i="23"/>
  <c r="D31" i="23"/>
  <c r="D30" i="23"/>
  <c r="D29" i="23"/>
  <c r="D28" i="23"/>
  <c r="D27" i="23"/>
  <c r="D26" i="23"/>
  <c r="D25" i="23"/>
  <c r="D24" i="23"/>
  <c r="D23" i="23"/>
  <c r="D22" i="23"/>
  <c r="D21" i="23"/>
  <c r="D20" i="23"/>
  <c r="D14" i="23"/>
  <c r="D13" i="23"/>
  <c r="D12" i="23"/>
  <c r="D11" i="23"/>
  <c r="D10" i="23"/>
  <c r="D9" i="23"/>
  <c r="D8" i="23"/>
  <c r="D7" i="23"/>
  <c r="D5" i="23"/>
  <c r="AK313" i="21"/>
  <c r="AK314" i="21"/>
  <c r="AJ313" i="21"/>
  <c r="AJ314" i="21"/>
  <c r="AI313" i="21"/>
  <c r="AI314" i="21"/>
  <c r="BL158" i="21"/>
  <c r="AH313" i="21" s="1"/>
  <c r="BL159" i="21"/>
  <c r="AH314" i="21" s="1"/>
  <c r="AH158" i="21"/>
  <c r="AH159" i="21"/>
  <c r="BK158" i="21"/>
  <c r="BK159" i="21" s="1"/>
  <c r="AG314" i="21"/>
  <c r="AG158" i="21"/>
  <c r="AG159" i="21"/>
  <c r="BJ158" i="21"/>
  <c r="AF158" i="21"/>
  <c r="BI158" i="21"/>
  <c r="AE158" i="21"/>
  <c r="BH158" i="21"/>
  <c r="BH159" i="21" s="1"/>
  <c r="AD158" i="21"/>
  <c r="AD159" i="21" s="1"/>
  <c r="BG158" i="21"/>
  <c r="BG159" i="21" s="1"/>
  <c r="AC158" i="21"/>
  <c r="AC159" i="21" s="1"/>
  <c r="BF158" i="21"/>
  <c r="BF159" i="21"/>
  <c r="AB314" i="21" s="1"/>
  <c r="AB158" i="21"/>
  <c r="AB159" i="21" s="1"/>
  <c r="W314" i="21"/>
  <c r="V314" i="21"/>
  <c r="U314" i="21"/>
  <c r="T314" i="21"/>
  <c r="S314" i="21"/>
  <c r="R314" i="21"/>
  <c r="Q314" i="21"/>
  <c r="P314" i="21"/>
  <c r="O314" i="21"/>
  <c r="N314" i="21"/>
  <c r="H314" i="21"/>
  <c r="G314" i="21"/>
  <c r="F314" i="21"/>
  <c r="E314" i="21"/>
  <c r="D314" i="21"/>
  <c r="C314" i="21"/>
  <c r="B314" i="21"/>
  <c r="H313" i="21"/>
  <c r="G313" i="21"/>
  <c r="F313" i="21"/>
  <c r="E313" i="21"/>
  <c r="D313" i="21"/>
  <c r="C313" i="21"/>
  <c r="B313" i="21"/>
  <c r="AK312" i="21"/>
  <c r="AJ312" i="21"/>
  <c r="AI312" i="21"/>
  <c r="BL157" i="21"/>
  <c r="AH157" i="21"/>
  <c r="AH312" i="21"/>
  <c r="BK157" i="21"/>
  <c r="AG312" i="21" s="1"/>
  <c r="AG157" i="21"/>
  <c r="BJ157" i="21"/>
  <c r="AF312" i="21"/>
  <c r="AF157" i="21"/>
  <c r="BI157" i="21"/>
  <c r="AE157" i="21"/>
  <c r="AE312" i="21" s="1"/>
  <c r="BH157" i="21"/>
  <c r="AD157" i="21"/>
  <c r="BG157" i="21"/>
  <c r="AC157" i="21"/>
  <c r="AC312" i="21" s="1"/>
  <c r="BF157" i="21"/>
  <c r="AB157" i="21"/>
  <c r="H312" i="21"/>
  <c r="G312" i="21"/>
  <c r="F312" i="21"/>
  <c r="E312" i="21"/>
  <c r="D312" i="21"/>
  <c r="C312" i="21"/>
  <c r="B312" i="21"/>
  <c r="AK311" i="21"/>
  <c r="AJ311" i="21"/>
  <c r="AI311" i="21"/>
  <c r="BL156" i="21"/>
  <c r="AH156" i="21"/>
  <c r="BK156" i="21"/>
  <c r="AG156" i="21"/>
  <c r="BJ156" i="21"/>
  <c r="AF311" i="21" s="1"/>
  <c r="AF156" i="21"/>
  <c r="BI156" i="21"/>
  <c r="AE156" i="21"/>
  <c r="BH156" i="21"/>
  <c r="AD311" i="21" s="1"/>
  <c r="AD156" i="21"/>
  <c r="BG156" i="21"/>
  <c r="AC156" i="21"/>
  <c r="BF156" i="21"/>
  <c r="AB156" i="21"/>
  <c r="H311" i="21"/>
  <c r="G311" i="21"/>
  <c r="F311" i="21"/>
  <c r="E311" i="21"/>
  <c r="D311" i="21"/>
  <c r="C311" i="21"/>
  <c r="B311" i="21"/>
  <c r="AK310" i="21"/>
  <c r="AJ310" i="21"/>
  <c r="AI310" i="21"/>
  <c r="BL155" i="21"/>
  <c r="AH310" i="21"/>
  <c r="AH155" i="21"/>
  <c r="BK155" i="21"/>
  <c r="AG310" i="21" s="1"/>
  <c r="AG155" i="21"/>
  <c r="BJ155" i="21"/>
  <c r="AF155" i="21"/>
  <c r="BI155" i="21"/>
  <c r="AE155" i="21"/>
  <c r="BH155" i="21"/>
  <c r="AD155" i="21"/>
  <c r="BG155" i="21"/>
  <c r="AC310" i="21" s="1"/>
  <c r="AC155" i="21"/>
  <c r="BF155" i="21"/>
  <c r="AB155" i="21"/>
  <c r="H310" i="21"/>
  <c r="G310" i="21"/>
  <c r="F310" i="21"/>
  <c r="E310" i="21"/>
  <c r="D310" i="21"/>
  <c r="C310" i="21"/>
  <c r="B310" i="21"/>
  <c r="AK309" i="21"/>
  <c r="AJ309" i="21"/>
  <c r="AI309" i="21"/>
  <c r="BL154" i="21"/>
  <c r="AH154" i="21"/>
  <c r="BK154" i="21"/>
  <c r="AG309" i="21" s="1"/>
  <c r="AG154" i="21"/>
  <c r="BJ154" i="21"/>
  <c r="AF154" i="21"/>
  <c r="AF309" i="21"/>
  <c r="BI154" i="21"/>
  <c r="AE154" i="21"/>
  <c r="BH154" i="21"/>
  <c r="AD154" i="21"/>
  <c r="AD309" i="21" s="1"/>
  <c r="BG154" i="21"/>
  <c r="AC154" i="21"/>
  <c r="BF154" i="21"/>
  <c r="AB309" i="21"/>
  <c r="AB154" i="21"/>
  <c r="H309" i="21"/>
  <c r="G309" i="21"/>
  <c r="F309" i="21"/>
  <c r="E309" i="21"/>
  <c r="D309" i="21"/>
  <c r="C309" i="21"/>
  <c r="B309" i="21"/>
  <c r="AK308" i="21"/>
  <c r="AJ308" i="21"/>
  <c r="AI308" i="21"/>
  <c r="BL153" i="21"/>
  <c r="AH308" i="21" s="1"/>
  <c r="AH153" i="21"/>
  <c r="BK153" i="21"/>
  <c r="AG153" i="21"/>
  <c r="AG308" i="21" s="1"/>
  <c r="BJ153" i="21"/>
  <c r="AF153" i="21"/>
  <c r="BI153" i="21"/>
  <c r="AE153" i="21"/>
  <c r="AE308" i="21" s="1"/>
  <c r="BH153" i="21"/>
  <c r="AD153" i="21"/>
  <c r="BG153" i="21"/>
  <c r="AC153" i="21"/>
  <c r="AC308" i="21" s="1"/>
  <c r="BF153" i="21"/>
  <c r="AB153" i="21"/>
  <c r="H308" i="21"/>
  <c r="G308" i="21"/>
  <c r="F308" i="21"/>
  <c r="E308" i="21"/>
  <c r="D308" i="21"/>
  <c r="C308" i="21"/>
  <c r="B308" i="21"/>
  <c r="AK307" i="21"/>
  <c r="AJ307" i="21"/>
  <c r="AI307" i="21"/>
  <c r="BL152" i="21"/>
  <c r="AH152" i="21"/>
  <c r="AH307" i="21"/>
  <c r="BK152" i="21"/>
  <c r="AG307" i="21" s="1"/>
  <c r="AG152" i="21"/>
  <c r="BJ152" i="21"/>
  <c r="AF152" i="21"/>
  <c r="BI152" i="21"/>
  <c r="AE152" i="21"/>
  <c r="BH152" i="21"/>
  <c r="AD152" i="21"/>
  <c r="AD307" i="21" s="1"/>
  <c r="BG152" i="21"/>
  <c r="AC307" i="21" s="1"/>
  <c r="AC152" i="21"/>
  <c r="BF152" i="21"/>
  <c r="AB152" i="21"/>
  <c r="H307" i="21"/>
  <c r="G307" i="21"/>
  <c r="F307" i="21"/>
  <c r="E307" i="21"/>
  <c r="D307" i="21"/>
  <c r="C307" i="21"/>
  <c r="B307" i="21"/>
  <c r="AK306" i="21"/>
  <c r="AJ306" i="21"/>
  <c r="AI306" i="21"/>
  <c r="BL151" i="21"/>
  <c r="AH151" i="21"/>
  <c r="BK151" i="21"/>
  <c r="AG151" i="21"/>
  <c r="BJ151" i="21"/>
  <c r="AF151" i="21"/>
  <c r="AF306" i="21" s="1"/>
  <c r="BI151" i="21"/>
  <c r="AE306" i="21" s="1"/>
  <c r="AE151" i="21"/>
  <c r="BH151" i="21"/>
  <c r="AD151" i="21"/>
  <c r="BG151" i="21"/>
  <c r="AC151" i="21"/>
  <c r="BF151" i="21"/>
  <c r="AB151" i="21"/>
  <c r="AB306" i="21" s="1"/>
  <c r="H306" i="21"/>
  <c r="G306" i="21"/>
  <c r="F306" i="21"/>
  <c r="E306" i="21"/>
  <c r="D306" i="21"/>
  <c r="C306" i="21"/>
  <c r="B306" i="21"/>
  <c r="AK305" i="21"/>
  <c r="AJ305" i="21"/>
  <c r="AI305" i="21"/>
  <c r="BL150" i="21"/>
  <c r="AH150" i="21"/>
  <c r="AH305" i="21" s="1"/>
  <c r="BK150" i="21"/>
  <c r="AG150" i="21"/>
  <c r="BJ150" i="21"/>
  <c r="AF150" i="21"/>
  <c r="BI150" i="21"/>
  <c r="AE150" i="21"/>
  <c r="BH150" i="21"/>
  <c r="AD150" i="21"/>
  <c r="BG150" i="21"/>
  <c r="AC150" i="21"/>
  <c r="BF150" i="21"/>
  <c r="AB150" i="21"/>
  <c r="H305" i="21"/>
  <c r="G305" i="21"/>
  <c r="F305" i="21"/>
  <c r="E305" i="21"/>
  <c r="D305" i="21"/>
  <c r="C305" i="21"/>
  <c r="B305" i="21"/>
  <c r="AK304" i="21"/>
  <c r="AJ304" i="21"/>
  <c r="AI304" i="21"/>
  <c r="BL149" i="21"/>
  <c r="AH149" i="21"/>
  <c r="BK149" i="21"/>
  <c r="AG304" i="21" s="1"/>
  <c r="AG149" i="21"/>
  <c r="BJ149" i="21"/>
  <c r="AF149" i="21"/>
  <c r="BI149" i="21"/>
  <c r="AE304" i="21" s="1"/>
  <c r="AE149" i="21"/>
  <c r="BH149" i="21"/>
  <c r="AD149" i="21"/>
  <c r="AD304" i="21"/>
  <c r="BG149" i="21"/>
  <c r="AC149" i="21"/>
  <c r="BF149" i="21"/>
  <c r="AB149" i="21"/>
  <c r="AB304" i="21" s="1"/>
  <c r="H304" i="21"/>
  <c r="G304" i="21"/>
  <c r="F304" i="21"/>
  <c r="E304" i="21"/>
  <c r="D304" i="21"/>
  <c r="C304" i="21"/>
  <c r="B304" i="21"/>
  <c r="AK303" i="21"/>
  <c r="AJ303" i="21"/>
  <c r="AI303" i="21"/>
  <c r="BL148" i="21"/>
  <c r="AH148" i="21"/>
  <c r="BK148" i="21"/>
  <c r="AG148" i="21"/>
  <c r="BJ148" i="21"/>
  <c r="AF303" i="21" s="1"/>
  <c r="AF148" i="21"/>
  <c r="BI148" i="21"/>
  <c r="AE303" i="21"/>
  <c r="AE148" i="21"/>
  <c r="BH148" i="21"/>
  <c r="AD148" i="21"/>
  <c r="BG148" i="21"/>
  <c r="AC303" i="21" s="1"/>
  <c r="AC148" i="21"/>
  <c r="BF148" i="21"/>
  <c r="AB148" i="21"/>
  <c r="AB303" i="21" s="1"/>
  <c r="H303" i="21"/>
  <c r="G303" i="21"/>
  <c r="F303" i="21"/>
  <c r="E303" i="21"/>
  <c r="D303" i="21"/>
  <c r="C303" i="21"/>
  <c r="B303" i="21"/>
  <c r="AK302" i="21"/>
  <c r="AJ302" i="21"/>
  <c r="AI302" i="21"/>
  <c r="BL147" i="21"/>
  <c r="AH302" i="21" s="1"/>
  <c r="AH147" i="21"/>
  <c r="BK147" i="21"/>
  <c r="AG147" i="21"/>
  <c r="BJ147" i="21"/>
  <c r="AF302" i="21" s="1"/>
  <c r="AF147" i="21"/>
  <c r="BI147" i="21"/>
  <c r="AE147" i="21"/>
  <c r="AE302" i="21" s="1"/>
  <c r="BH147" i="21"/>
  <c r="AD147" i="21"/>
  <c r="BG147" i="21"/>
  <c r="AC302" i="21" s="1"/>
  <c r="AC147" i="21"/>
  <c r="BF147" i="21"/>
  <c r="AB147" i="21"/>
  <c r="H302" i="21"/>
  <c r="G302" i="21"/>
  <c r="F302" i="21"/>
  <c r="E302" i="21"/>
  <c r="D302" i="21"/>
  <c r="C302" i="21"/>
  <c r="B302" i="21"/>
  <c r="AK301" i="21"/>
  <c r="AJ301" i="21"/>
  <c r="AI301" i="21"/>
  <c r="BL146" i="21"/>
  <c r="AH146" i="21"/>
  <c r="BK146" i="21"/>
  <c r="AG301" i="21" s="1"/>
  <c r="AG146" i="21"/>
  <c r="BJ146" i="21"/>
  <c r="AF146" i="21"/>
  <c r="BI146" i="21"/>
  <c r="AE146" i="21"/>
  <c r="BH146" i="21"/>
  <c r="AD146" i="21"/>
  <c r="BG146" i="21"/>
  <c r="AC146" i="21"/>
  <c r="BF146" i="21"/>
  <c r="AB146" i="21"/>
  <c r="H301" i="21"/>
  <c r="G301" i="21"/>
  <c r="F301" i="21"/>
  <c r="E301" i="21"/>
  <c r="D301" i="21"/>
  <c r="C301" i="21"/>
  <c r="B301" i="21"/>
  <c r="AK300" i="21"/>
  <c r="AJ300" i="21"/>
  <c r="AI300" i="21"/>
  <c r="BL145" i="21"/>
  <c r="AH145" i="21"/>
  <c r="BK145" i="21"/>
  <c r="AG145" i="21"/>
  <c r="BJ145" i="21"/>
  <c r="AF145" i="21"/>
  <c r="AF300" i="21"/>
  <c r="BI145" i="21"/>
  <c r="AE300" i="21" s="1"/>
  <c r="AE145" i="21"/>
  <c r="BH145" i="21"/>
  <c r="AD145" i="21"/>
  <c r="AD300" i="21" s="1"/>
  <c r="BG145" i="21"/>
  <c r="AC145" i="21"/>
  <c r="BF145" i="21"/>
  <c r="AB145" i="21"/>
  <c r="AB300" i="21" s="1"/>
  <c r="H300" i="21"/>
  <c r="G300" i="21"/>
  <c r="F300" i="21"/>
  <c r="E300" i="21"/>
  <c r="D300" i="21"/>
  <c r="C300" i="21"/>
  <c r="B300" i="21"/>
  <c r="AK299" i="21"/>
  <c r="AJ299" i="21"/>
  <c r="AI299" i="21"/>
  <c r="BL144" i="21"/>
  <c r="AH144" i="21"/>
  <c r="BK144" i="21"/>
  <c r="AG144" i="21"/>
  <c r="AG299" i="21"/>
  <c r="BJ144" i="21"/>
  <c r="AF299" i="21" s="1"/>
  <c r="AF144" i="21"/>
  <c r="BI144" i="21"/>
  <c r="AE144" i="21"/>
  <c r="BH144" i="21"/>
  <c r="AD299" i="21" s="1"/>
  <c r="AD144" i="21"/>
  <c r="BG144" i="21"/>
  <c r="AC144" i="21"/>
  <c r="BF144" i="21"/>
  <c r="AB299" i="21" s="1"/>
  <c r="AB144" i="21"/>
  <c r="H299" i="21"/>
  <c r="G299" i="21"/>
  <c r="F299" i="21"/>
  <c r="E299" i="21"/>
  <c r="D299" i="21"/>
  <c r="C299" i="21"/>
  <c r="B299" i="21"/>
  <c r="AK298" i="21"/>
  <c r="AJ298" i="21"/>
  <c r="AI298" i="21"/>
  <c r="BL143" i="21"/>
  <c r="AH298" i="21" s="1"/>
  <c r="AH143" i="21"/>
  <c r="BK143" i="21"/>
  <c r="AG143" i="21"/>
  <c r="AG298" i="21"/>
  <c r="BJ143" i="21"/>
  <c r="AF143" i="21"/>
  <c r="BI143" i="21"/>
  <c r="AE143" i="21"/>
  <c r="AE298" i="21" s="1"/>
  <c r="BH143" i="21"/>
  <c r="AD143" i="21"/>
  <c r="BG143" i="21"/>
  <c r="AC143" i="21"/>
  <c r="AC298" i="21" s="1"/>
  <c r="BF143" i="21"/>
  <c r="AB143" i="21"/>
  <c r="H298" i="21"/>
  <c r="G298" i="21"/>
  <c r="F298" i="21"/>
  <c r="E298" i="21"/>
  <c r="D298" i="21"/>
  <c r="C298" i="21"/>
  <c r="B298" i="21"/>
  <c r="AK297" i="21"/>
  <c r="AJ297" i="21"/>
  <c r="AI297" i="21"/>
  <c r="BL142" i="21"/>
  <c r="AH142" i="21"/>
  <c r="BK142" i="21"/>
  <c r="AG142" i="21"/>
  <c r="AG297" i="21" s="1"/>
  <c r="BJ142" i="21"/>
  <c r="AF142" i="21"/>
  <c r="BI142" i="21"/>
  <c r="AE142" i="21"/>
  <c r="AE297" i="21" s="1"/>
  <c r="BH142" i="21"/>
  <c r="AD142" i="21"/>
  <c r="BG142" i="21"/>
  <c r="AC297" i="21"/>
  <c r="AC142" i="21"/>
  <c r="BF142" i="21"/>
  <c r="AB142" i="21"/>
  <c r="H297" i="21"/>
  <c r="G297" i="21"/>
  <c r="F297" i="21"/>
  <c r="E297" i="21"/>
  <c r="D297" i="21"/>
  <c r="C297" i="21"/>
  <c r="B297" i="21"/>
  <c r="AK296" i="21"/>
  <c r="AJ296" i="21"/>
  <c r="AI296" i="21"/>
  <c r="BL141" i="21"/>
  <c r="AH141" i="21"/>
  <c r="BK141" i="21"/>
  <c r="AG296" i="21" s="1"/>
  <c r="AG141" i="21"/>
  <c r="BJ141" i="21"/>
  <c r="AF141" i="21"/>
  <c r="BI141" i="21"/>
  <c r="AE296" i="21" s="1"/>
  <c r="AE141" i="21"/>
  <c r="BH141" i="21"/>
  <c r="AD141" i="21"/>
  <c r="BG141" i="21"/>
  <c r="AC296" i="21" s="1"/>
  <c r="AC141" i="21"/>
  <c r="BF141" i="21"/>
  <c r="AB141" i="21"/>
  <c r="AB296" i="21"/>
  <c r="H296" i="21"/>
  <c r="G296" i="21"/>
  <c r="F296" i="21"/>
  <c r="E296" i="21"/>
  <c r="D296" i="21"/>
  <c r="C296" i="21"/>
  <c r="B296" i="21"/>
  <c r="AK295" i="21"/>
  <c r="AJ295" i="21"/>
  <c r="AI295" i="21"/>
  <c r="BL140" i="21"/>
  <c r="AH295" i="21"/>
  <c r="AH140" i="21"/>
  <c r="BK140" i="21"/>
  <c r="AG140" i="21"/>
  <c r="BJ140" i="21"/>
  <c r="AF295" i="21" s="1"/>
  <c r="AF140" i="21"/>
  <c r="BI140" i="21"/>
  <c r="AE140" i="21"/>
  <c r="AE295" i="21"/>
  <c r="BH140" i="21"/>
  <c r="AD140" i="21"/>
  <c r="BG140" i="21"/>
  <c r="AC140" i="21"/>
  <c r="AC295" i="21" s="1"/>
  <c r="BF140" i="21"/>
  <c r="AB295" i="21" s="1"/>
  <c r="AB140" i="21"/>
  <c r="H295" i="21"/>
  <c r="G295" i="21"/>
  <c r="F295" i="21"/>
  <c r="E295" i="21"/>
  <c r="D295" i="21"/>
  <c r="C295" i="21"/>
  <c r="B295" i="21"/>
  <c r="AK294" i="21"/>
  <c r="AJ294" i="21"/>
  <c r="AI294" i="21"/>
  <c r="BL139" i="21"/>
  <c r="AH139" i="21"/>
  <c r="AH294" i="21"/>
  <c r="BK139" i="21"/>
  <c r="AG294" i="21" s="1"/>
  <c r="AG139" i="21"/>
  <c r="BJ139" i="21"/>
  <c r="AF139" i="21"/>
  <c r="BI139" i="21"/>
  <c r="AE139" i="21"/>
  <c r="BH139" i="21"/>
  <c r="AD139" i="21"/>
  <c r="BG139" i="21"/>
  <c r="AC294" i="21" s="1"/>
  <c r="AC139" i="21"/>
  <c r="BF139" i="21"/>
  <c r="AB139" i="21"/>
  <c r="AB294" i="21" s="1"/>
  <c r="H294" i="21"/>
  <c r="G294" i="21"/>
  <c r="F294" i="21"/>
  <c r="E294" i="21"/>
  <c r="D294" i="21"/>
  <c r="C294" i="21"/>
  <c r="B294" i="21"/>
  <c r="AK293" i="21"/>
  <c r="AJ293" i="21"/>
  <c r="AI293" i="21"/>
  <c r="BL138" i="21"/>
  <c r="AH138" i="21"/>
  <c r="AH293" i="21" s="1"/>
  <c r="BK138" i="21"/>
  <c r="AG293" i="21" s="1"/>
  <c r="AG138" i="21"/>
  <c r="BJ138" i="21"/>
  <c r="AF293" i="21" s="1"/>
  <c r="AF138" i="21"/>
  <c r="BI138" i="21"/>
  <c r="AE138" i="21"/>
  <c r="BH138" i="21"/>
  <c r="AD138" i="21"/>
  <c r="BG138" i="21"/>
  <c r="AC138" i="21"/>
  <c r="AC293" i="21" s="1"/>
  <c r="BF138" i="21"/>
  <c r="AB138" i="21"/>
  <c r="H293" i="21"/>
  <c r="G293" i="21"/>
  <c r="F293" i="21"/>
  <c r="E293" i="21"/>
  <c r="D293" i="21"/>
  <c r="C293" i="21"/>
  <c r="B293" i="21"/>
  <c r="AK292" i="21"/>
  <c r="AJ292" i="21"/>
  <c r="AI292" i="21"/>
  <c r="BL137" i="21"/>
  <c r="AH292" i="21" s="1"/>
  <c r="AH137" i="21"/>
  <c r="BK137" i="21"/>
  <c r="AG137" i="21"/>
  <c r="BJ137" i="21"/>
  <c r="AF292" i="21" s="1"/>
  <c r="AF137" i="21"/>
  <c r="BI137" i="21"/>
  <c r="AE137" i="21"/>
  <c r="AE292" i="21" s="1"/>
  <c r="BH137" i="21"/>
  <c r="AD137" i="21"/>
  <c r="BG137" i="21"/>
  <c r="AC137" i="21"/>
  <c r="BF137" i="21"/>
  <c r="AB137" i="21"/>
  <c r="AB292" i="21"/>
  <c r="H292" i="21"/>
  <c r="G292" i="21"/>
  <c r="F292" i="21"/>
  <c r="E292" i="21"/>
  <c r="D292" i="21"/>
  <c r="C292" i="21"/>
  <c r="B292" i="21"/>
  <c r="AK291" i="21"/>
  <c r="AJ291" i="21"/>
  <c r="AI291" i="21"/>
  <c r="BL136" i="21"/>
  <c r="AH136" i="21"/>
  <c r="BK136" i="21"/>
  <c r="AG136" i="21"/>
  <c r="BJ136" i="21"/>
  <c r="AF136" i="21"/>
  <c r="BI136" i="21"/>
  <c r="AE136" i="21"/>
  <c r="BH136" i="21"/>
  <c r="AD136" i="21"/>
  <c r="BG136" i="21"/>
  <c r="AC136" i="21"/>
  <c r="BF136" i="21"/>
  <c r="AB136" i="21"/>
  <c r="AB291" i="21" s="1"/>
  <c r="H291" i="21"/>
  <c r="G291" i="21"/>
  <c r="F291" i="21"/>
  <c r="E291" i="21"/>
  <c r="D291" i="21"/>
  <c r="C291" i="21"/>
  <c r="B291" i="21"/>
  <c r="AK290" i="21"/>
  <c r="AJ290" i="21"/>
  <c r="AI290" i="21"/>
  <c r="BL135" i="21"/>
  <c r="AH290" i="21"/>
  <c r="AH135" i="21"/>
  <c r="BK135" i="21"/>
  <c r="AG135" i="21"/>
  <c r="AG290" i="21" s="1"/>
  <c r="BJ135" i="21"/>
  <c r="AF135" i="21"/>
  <c r="BI135" i="21"/>
  <c r="AE135" i="21"/>
  <c r="BH135" i="21"/>
  <c r="AD135" i="21"/>
  <c r="AD290" i="21" s="1"/>
  <c r="BG135" i="21"/>
  <c r="AC135" i="21"/>
  <c r="AC290" i="21" s="1"/>
  <c r="BF135" i="21"/>
  <c r="AB135" i="21"/>
  <c r="H290" i="21"/>
  <c r="G290" i="21"/>
  <c r="F290" i="21"/>
  <c r="E290" i="21"/>
  <c r="D290" i="21"/>
  <c r="C290" i="21"/>
  <c r="B290" i="21"/>
  <c r="AK289" i="21"/>
  <c r="AJ289" i="21"/>
  <c r="AI289" i="21"/>
  <c r="BL134" i="21"/>
  <c r="AH134" i="21"/>
  <c r="BK134" i="21"/>
  <c r="AG134" i="21"/>
  <c r="BJ134" i="21"/>
  <c r="AF134" i="21"/>
  <c r="BI134" i="21"/>
  <c r="AE134" i="21"/>
  <c r="BH134" i="21"/>
  <c r="AD134" i="21"/>
  <c r="AD289" i="21" s="1"/>
  <c r="BG134" i="21"/>
  <c r="AC289" i="21"/>
  <c r="AC134" i="21"/>
  <c r="BF134" i="21"/>
  <c r="AB134" i="21"/>
  <c r="H289" i="21"/>
  <c r="G289" i="21"/>
  <c r="F289" i="21"/>
  <c r="E289" i="21"/>
  <c r="D289" i="21"/>
  <c r="C289" i="21"/>
  <c r="B289" i="21"/>
  <c r="AK288" i="21"/>
  <c r="AJ288" i="21"/>
  <c r="AI288" i="21"/>
  <c r="BL133" i="21"/>
  <c r="AH133" i="21"/>
  <c r="BK133" i="21"/>
  <c r="AG133" i="21"/>
  <c r="BJ133" i="21"/>
  <c r="AF133" i="21"/>
  <c r="BI133" i="21"/>
  <c r="AE133" i="21"/>
  <c r="AE288" i="21" s="1"/>
  <c r="BH133" i="21"/>
  <c r="AD133" i="21"/>
  <c r="BG133" i="21"/>
  <c r="AC288" i="21"/>
  <c r="AC133" i="21"/>
  <c r="BF133" i="21"/>
  <c r="AB133" i="21"/>
  <c r="H288" i="21"/>
  <c r="G288" i="21"/>
  <c r="F288" i="21"/>
  <c r="E288" i="21"/>
  <c r="D288" i="21"/>
  <c r="C288" i="21"/>
  <c r="B288" i="21"/>
  <c r="AK287" i="21"/>
  <c r="AJ287" i="21"/>
  <c r="AI287" i="21"/>
  <c r="BL132" i="21"/>
  <c r="AH132" i="21"/>
  <c r="BK132" i="21"/>
  <c r="AG287" i="21" s="1"/>
  <c r="AG132" i="21"/>
  <c r="BJ132" i="21"/>
  <c r="AF132" i="21"/>
  <c r="AF287" i="21" s="1"/>
  <c r="BI132" i="21"/>
  <c r="AE132" i="21"/>
  <c r="BH132" i="21"/>
  <c r="AD132" i="21"/>
  <c r="BG132" i="21"/>
  <c r="AC287" i="21" s="1"/>
  <c r="AC132" i="21"/>
  <c r="BF132" i="21"/>
  <c r="AB132" i="21"/>
  <c r="H287" i="21"/>
  <c r="G287" i="21"/>
  <c r="F287" i="21"/>
  <c r="E287" i="21"/>
  <c r="D287" i="21"/>
  <c r="C287" i="21"/>
  <c r="B287" i="21"/>
  <c r="AK286" i="21"/>
  <c r="AJ286" i="21"/>
  <c r="AI286" i="21"/>
  <c r="BL131" i="21"/>
  <c r="AH286" i="21" s="1"/>
  <c r="AH131" i="21"/>
  <c r="BK131" i="21"/>
  <c r="AG131" i="21"/>
  <c r="BJ131" i="21"/>
  <c r="AF131" i="21"/>
  <c r="BI131" i="21"/>
  <c r="AE131" i="21"/>
  <c r="BH131" i="21"/>
  <c r="AD286" i="21" s="1"/>
  <c r="AD131" i="21"/>
  <c r="BG131" i="21"/>
  <c r="AC131" i="21"/>
  <c r="BF131" i="21"/>
  <c r="AB286" i="21" s="1"/>
  <c r="AB131" i="21"/>
  <c r="H286" i="21"/>
  <c r="G286" i="21"/>
  <c r="F286" i="21"/>
  <c r="E286" i="21"/>
  <c r="D286" i="21"/>
  <c r="C286" i="21"/>
  <c r="B286" i="21"/>
  <c r="AK285" i="21"/>
  <c r="AJ285" i="21"/>
  <c r="AI285" i="21"/>
  <c r="BL130" i="21"/>
  <c r="AH285" i="21" s="1"/>
  <c r="AH130" i="21"/>
  <c r="BK130" i="21"/>
  <c r="AG130" i="21"/>
  <c r="AG285" i="21" s="1"/>
  <c r="BJ130" i="21"/>
  <c r="AF130" i="21"/>
  <c r="BI130" i="21"/>
  <c r="AE130" i="21"/>
  <c r="AE285" i="21" s="1"/>
  <c r="BH130" i="21"/>
  <c r="AD130" i="21"/>
  <c r="BG130" i="21"/>
  <c r="AC285" i="21"/>
  <c r="AC130" i="21"/>
  <c r="BF130" i="21"/>
  <c r="AB130" i="21"/>
  <c r="H285" i="21"/>
  <c r="G285" i="21"/>
  <c r="F285" i="21"/>
  <c r="E285" i="21"/>
  <c r="D285" i="21"/>
  <c r="C285" i="21"/>
  <c r="B285" i="21"/>
  <c r="AK284" i="21"/>
  <c r="AJ284" i="21"/>
  <c r="AI284" i="21"/>
  <c r="BL129" i="21"/>
  <c r="AH129" i="21"/>
  <c r="AH284" i="21"/>
  <c r="BK129" i="21"/>
  <c r="AG129" i="21"/>
  <c r="BJ129" i="21"/>
  <c r="AF129" i="21"/>
  <c r="BI129" i="21"/>
  <c r="AE284" i="21" s="1"/>
  <c r="AE129" i="21"/>
  <c r="BH129" i="21"/>
  <c r="AD129" i="21"/>
  <c r="BG129" i="21"/>
  <c r="AC129" i="21"/>
  <c r="BF129" i="21"/>
  <c r="AB129" i="21"/>
  <c r="H284" i="21"/>
  <c r="G284" i="21"/>
  <c r="F284" i="21"/>
  <c r="E284" i="21"/>
  <c r="D284" i="21"/>
  <c r="C284" i="21"/>
  <c r="B284" i="21"/>
  <c r="AK283" i="21"/>
  <c r="AJ283" i="21"/>
  <c r="AI283" i="21"/>
  <c r="BL128" i="21"/>
  <c r="AH128" i="21"/>
  <c r="BK128" i="21"/>
  <c r="AG128" i="21"/>
  <c r="BJ128" i="21"/>
  <c r="AF128" i="21"/>
  <c r="BI128" i="21"/>
  <c r="AE128" i="21"/>
  <c r="BH128" i="21"/>
  <c r="AD128" i="21"/>
  <c r="BG128" i="21"/>
  <c r="AC128" i="21"/>
  <c r="AC283" i="21" s="1"/>
  <c r="BF128" i="21"/>
  <c r="AB283" i="21" s="1"/>
  <c r="AB128" i="21"/>
  <c r="H283" i="21"/>
  <c r="G283" i="21"/>
  <c r="F283" i="21"/>
  <c r="E283" i="21"/>
  <c r="D283" i="21"/>
  <c r="C283" i="21"/>
  <c r="B283" i="21"/>
  <c r="AK282" i="21"/>
  <c r="AJ282" i="21"/>
  <c r="AI282" i="21"/>
  <c r="BL127" i="21"/>
  <c r="AH282" i="21" s="1"/>
  <c r="AH127" i="21"/>
  <c r="BK127" i="21"/>
  <c r="AG127" i="21"/>
  <c r="AG282" i="21" s="1"/>
  <c r="BJ127" i="21"/>
  <c r="AF127" i="21"/>
  <c r="BI127" i="21"/>
  <c r="AE127" i="21"/>
  <c r="BH127" i="21"/>
  <c r="AD127" i="21"/>
  <c r="BG127" i="21"/>
  <c r="AC127" i="21"/>
  <c r="BF127" i="21"/>
  <c r="AB127" i="21"/>
  <c r="H282" i="21"/>
  <c r="G282" i="21"/>
  <c r="F282" i="21"/>
  <c r="E282" i="21"/>
  <c r="D282" i="21"/>
  <c r="C282" i="21"/>
  <c r="B282" i="21"/>
  <c r="AK281" i="21"/>
  <c r="AJ281" i="21"/>
  <c r="AI281" i="21"/>
  <c r="BL126" i="21"/>
  <c r="AH126" i="21"/>
  <c r="BK126" i="21"/>
  <c r="AG126" i="21"/>
  <c r="BJ126" i="21"/>
  <c r="AF126" i="21"/>
  <c r="BI126" i="21"/>
  <c r="AE126" i="21"/>
  <c r="BH126" i="21"/>
  <c r="AD126" i="21"/>
  <c r="BG126" i="21"/>
  <c r="AC281" i="21"/>
  <c r="AC126" i="21"/>
  <c r="BF126" i="21"/>
  <c r="AB126" i="21"/>
  <c r="H281" i="21"/>
  <c r="G281" i="21"/>
  <c r="F281" i="21"/>
  <c r="E281" i="21"/>
  <c r="D281" i="21"/>
  <c r="C281" i="21"/>
  <c r="B281" i="21"/>
  <c r="AK280" i="21"/>
  <c r="AJ280" i="21"/>
  <c r="AI280" i="21"/>
  <c r="BL125" i="21"/>
  <c r="AH125" i="21"/>
  <c r="BK125" i="21"/>
  <c r="AG280" i="21" s="1"/>
  <c r="AG125" i="21"/>
  <c r="BJ125" i="21"/>
  <c r="AF125" i="21"/>
  <c r="BI125" i="21"/>
  <c r="AE280" i="21" s="1"/>
  <c r="AE125" i="21"/>
  <c r="BH125" i="21"/>
  <c r="AD125" i="21"/>
  <c r="BG125" i="21"/>
  <c r="AC125" i="21"/>
  <c r="BF125" i="21"/>
  <c r="AB125" i="21"/>
  <c r="AB280" i="21" s="1"/>
  <c r="H280" i="21"/>
  <c r="G280" i="21"/>
  <c r="F280" i="21"/>
  <c r="E280" i="21"/>
  <c r="D280" i="21"/>
  <c r="C280" i="21"/>
  <c r="B280" i="21"/>
  <c r="AK279" i="21"/>
  <c r="AJ279" i="21"/>
  <c r="AI279" i="21"/>
  <c r="BL124" i="21"/>
  <c r="AH124" i="21"/>
  <c r="BK124" i="21"/>
  <c r="AG124" i="21"/>
  <c r="BJ124" i="21"/>
  <c r="AF124" i="21"/>
  <c r="BI124" i="21"/>
  <c r="AE124" i="21"/>
  <c r="BH124" i="21"/>
  <c r="AD124" i="21"/>
  <c r="AD279" i="21" s="1"/>
  <c r="BG124" i="21"/>
  <c r="AC279" i="21" s="1"/>
  <c r="AC124" i="21"/>
  <c r="BF124" i="21"/>
  <c r="AB124" i="21"/>
  <c r="AB279" i="21" s="1"/>
  <c r="H279" i="21"/>
  <c r="G279" i="21"/>
  <c r="F279" i="21"/>
  <c r="E279" i="21"/>
  <c r="D279" i="21"/>
  <c r="C279" i="21"/>
  <c r="B279" i="21"/>
  <c r="AK278" i="21"/>
  <c r="AJ278" i="21"/>
  <c r="AI278" i="21"/>
  <c r="BL123" i="21"/>
  <c r="AH123" i="21"/>
  <c r="BK123" i="21"/>
  <c r="AG123" i="21"/>
  <c r="BJ123" i="21"/>
  <c r="AF123" i="21"/>
  <c r="AF278" i="21" s="1"/>
  <c r="BI123" i="21"/>
  <c r="AE123" i="21"/>
  <c r="BH123" i="21"/>
  <c r="AD278" i="21"/>
  <c r="AD123" i="21"/>
  <c r="BG123" i="21"/>
  <c r="AC123" i="21"/>
  <c r="AC278" i="21"/>
  <c r="BF123" i="21"/>
  <c r="AB123" i="21"/>
  <c r="H278" i="21"/>
  <c r="G278" i="21"/>
  <c r="F278" i="21"/>
  <c r="E278" i="21"/>
  <c r="D278" i="21"/>
  <c r="C278" i="21"/>
  <c r="B278" i="21"/>
  <c r="AK277" i="21"/>
  <c r="AJ277" i="21"/>
  <c r="AI277" i="21"/>
  <c r="BL122" i="21"/>
  <c r="AH122" i="21"/>
  <c r="BK122" i="21"/>
  <c r="AG122" i="21"/>
  <c r="BJ122" i="21"/>
  <c r="AF122" i="21"/>
  <c r="BI122" i="21"/>
  <c r="AE277" i="21" s="1"/>
  <c r="AE122" i="21"/>
  <c r="BH122" i="21"/>
  <c r="AD122" i="21"/>
  <c r="BG122" i="21"/>
  <c r="AC122" i="21"/>
  <c r="BF122" i="21"/>
  <c r="AB277" i="21" s="1"/>
  <c r="AB122" i="21"/>
  <c r="H277" i="21"/>
  <c r="G277" i="21"/>
  <c r="F277" i="21"/>
  <c r="E277" i="21"/>
  <c r="D277" i="21"/>
  <c r="C277" i="21"/>
  <c r="B277" i="21"/>
  <c r="AK276" i="21"/>
  <c r="AJ276" i="21"/>
  <c r="AI276" i="21"/>
  <c r="BL121" i="21"/>
  <c r="AH276" i="21" s="1"/>
  <c r="AH121" i="21"/>
  <c r="BK121" i="21"/>
  <c r="AG121" i="21"/>
  <c r="BJ121" i="21"/>
  <c r="AF276" i="21" s="1"/>
  <c r="AF121" i="21"/>
  <c r="BI121" i="21"/>
  <c r="AE121" i="21"/>
  <c r="BH121" i="21"/>
  <c r="AD121" i="21"/>
  <c r="BG121" i="21"/>
  <c r="AC121" i="21"/>
  <c r="BF121" i="21"/>
  <c r="AB276" i="21" s="1"/>
  <c r="AB121" i="21"/>
  <c r="H276" i="21"/>
  <c r="G276" i="21"/>
  <c r="F276" i="21"/>
  <c r="E276" i="21"/>
  <c r="D276" i="21"/>
  <c r="C276" i="21"/>
  <c r="B276" i="21"/>
  <c r="AK275" i="21"/>
  <c r="AJ275" i="21"/>
  <c r="AI275" i="21"/>
  <c r="BL120" i="21"/>
  <c r="AH275" i="21" s="1"/>
  <c r="AH120" i="21"/>
  <c r="BK120" i="21"/>
  <c r="AG120" i="21"/>
  <c r="AG275" i="21" s="1"/>
  <c r="BJ120" i="21"/>
  <c r="AF120" i="21"/>
  <c r="BI120" i="21"/>
  <c r="AE275" i="21" s="1"/>
  <c r="AE120" i="21"/>
  <c r="BH120" i="21"/>
  <c r="AD275" i="21" s="1"/>
  <c r="AD120" i="21"/>
  <c r="BG120" i="21"/>
  <c r="AC275" i="21" s="1"/>
  <c r="AC120" i="21"/>
  <c r="BF120" i="21"/>
  <c r="AB120" i="21"/>
  <c r="H275" i="21"/>
  <c r="G275" i="21"/>
  <c r="F275" i="21"/>
  <c r="E275" i="21"/>
  <c r="D275" i="21"/>
  <c r="C275" i="21"/>
  <c r="B275" i="21"/>
  <c r="AK274" i="21"/>
  <c r="AJ274" i="21"/>
  <c r="AI274" i="21"/>
  <c r="BL119" i="21"/>
  <c r="AH119" i="21"/>
  <c r="BK119" i="21"/>
  <c r="AG274" i="21" s="1"/>
  <c r="AG119" i="21"/>
  <c r="BJ119" i="21"/>
  <c r="AF119" i="21"/>
  <c r="BI119" i="21"/>
  <c r="AE274" i="21" s="1"/>
  <c r="AE119" i="21"/>
  <c r="BH119" i="21"/>
  <c r="AD119" i="21"/>
  <c r="AD274" i="21" s="1"/>
  <c r="BG119" i="21"/>
  <c r="AC119" i="21"/>
  <c r="BF119" i="21"/>
  <c r="AB119" i="21"/>
  <c r="AB274" i="21" s="1"/>
  <c r="H274" i="21"/>
  <c r="G274" i="21"/>
  <c r="F274" i="21"/>
  <c r="E274" i="21"/>
  <c r="D274" i="21"/>
  <c r="C274" i="21"/>
  <c r="B274" i="21"/>
  <c r="AK273" i="21"/>
  <c r="AJ273" i="21"/>
  <c r="AI273" i="21"/>
  <c r="BL118" i="21"/>
  <c r="AH118" i="21"/>
  <c r="AH273" i="21" s="1"/>
  <c r="BK118" i="21"/>
  <c r="AG118" i="21"/>
  <c r="BJ118" i="21"/>
  <c r="AF118" i="21"/>
  <c r="AF273" i="21" s="1"/>
  <c r="BI118" i="21"/>
  <c r="AE273" i="21" s="1"/>
  <c r="AE118" i="21"/>
  <c r="BH118" i="21"/>
  <c r="AD118" i="21"/>
  <c r="AD273" i="21" s="1"/>
  <c r="BG118" i="21"/>
  <c r="AC118" i="21"/>
  <c r="BF118" i="21"/>
  <c r="AB118" i="21"/>
  <c r="H273" i="21"/>
  <c r="G273" i="21"/>
  <c r="F273" i="21"/>
  <c r="E273" i="21"/>
  <c r="D273" i="21"/>
  <c r="C273" i="21"/>
  <c r="B273" i="21"/>
  <c r="AK272" i="21"/>
  <c r="AJ272" i="21"/>
  <c r="AI272" i="21"/>
  <c r="BL117" i="21"/>
  <c r="AH117" i="21"/>
  <c r="BK117" i="21"/>
  <c r="AG117" i="21"/>
  <c r="BJ117" i="21"/>
  <c r="AF117" i="21"/>
  <c r="AF272" i="21"/>
  <c r="BI117" i="21"/>
  <c r="AE117" i="21"/>
  <c r="BH117" i="21"/>
  <c r="AD117" i="21"/>
  <c r="AD272" i="21" s="1"/>
  <c r="BG117" i="21"/>
  <c r="AC117" i="21"/>
  <c r="BF117" i="21"/>
  <c r="AB117" i="21"/>
  <c r="H272" i="21"/>
  <c r="G272" i="21"/>
  <c r="F272" i="21"/>
  <c r="E272" i="21"/>
  <c r="D272" i="21"/>
  <c r="C272" i="21"/>
  <c r="B272" i="21"/>
  <c r="AK271" i="21"/>
  <c r="AJ271" i="21"/>
  <c r="AI271" i="21"/>
  <c r="BL116" i="21"/>
  <c r="AH116" i="21"/>
  <c r="BK116" i="21"/>
  <c r="AG116" i="21"/>
  <c r="BJ116" i="21"/>
  <c r="AF116" i="21"/>
  <c r="AF271" i="21" s="1"/>
  <c r="BI116" i="21"/>
  <c r="AE116" i="21"/>
  <c r="BH116" i="21"/>
  <c r="AD116" i="21"/>
  <c r="BG116" i="21"/>
  <c r="AC116" i="21"/>
  <c r="BF116" i="21"/>
  <c r="AB271" i="21" s="1"/>
  <c r="AB116" i="21"/>
  <c r="H271" i="21"/>
  <c r="G271" i="21"/>
  <c r="F271" i="21"/>
  <c r="E271" i="21"/>
  <c r="D271" i="21"/>
  <c r="C271" i="21"/>
  <c r="B271" i="21"/>
  <c r="AK270" i="21"/>
  <c r="AJ270" i="21"/>
  <c r="AI270" i="21"/>
  <c r="BL115" i="21"/>
  <c r="AH270" i="21" s="1"/>
  <c r="AH115" i="21"/>
  <c r="BK115" i="21"/>
  <c r="AG270" i="21"/>
  <c r="AG115" i="21"/>
  <c r="BJ115" i="21"/>
  <c r="AF115" i="21"/>
  <c r="BI115" i="21"/>
  <c r="AE115" i="21"/>
  <c r="BH115" i="21"/>
  <c r="AD115" i="21"/>
  <c r="BG115" i="21"/>
  <c r="AC270" i="21" s="1"/>
  <c r="AC115" i="21"/>
  <c r="BF115" i="21"/>
  <c r="AB115" i="21"/>
  <c r="H270" i="21"/>
  <c r="G270" i="21"/>
  <c r="F270" i="21"/>
  <c r="E270" i="21"/>
  <c r="D270" i="21"/>
  <c r="C270" i="21"/>
  <c r="B270" i="21"/>
  <c r="AK269" i="21"/>
  <c r="AJ269" i="21"/>
  <c r="AI269" i="21"/>
  <c r="BL114" i="21"/>
  <c r="AH114" i="21"/>
  <c r="BK114" i="21"/>
  <c r="AG114" i="21"/>
  <c r="BJ114" i="21"/>
  <c r="AF114" i="21"/>
  <c r="BI114" i="21"/>
  <c r="AE269" i="21" s="1"/>
  <c r="AE114" i="21"/>
  <c r="BH114" i="21"/>
  <c r="AD114" i="21"/>
  <c r="BG114" i="21"/>
  <c r="AC269" i="21" s="1"/>
  <c r="AC114" i="21"/>
  <c r="BF114" i="21"/>
  <c r="AB114" i="21"/>
  <c r="H269" i="21"/>
  <c r="G269" i="21"/>
  <c r="F269" i="21"/>
  <c r="E269" i="21"/>
  <c r="D269" i="21"/>
  <c r="C269" i="21"/>
  <c r="B269" i="21"/>
  <c r="AK268" i="21"/>
  <c r="AJ268" i="21"/>
  <c r="AI268" i="21"/>
  <c r="BL113" i="21"/>
  <c r="AH113" i="21"/>
  <c r="AH268" i="21"/>
  <c r="BK113" i="21"/>
  <c r="AG268" i="21" s="1"/>
  <c r="AG113" i="21"/>
  <c r="BJ113" i="21"/>
  <c r="AF113" i="21"/>
  <c r="BI113" i="21"/>
  <c r="AE113" i="21"/>
  <c r="AE268" i="21"/>
  <c r="BH113" i="21"/>
  <c r="AD268" i="21" s="1"/>
  <c r="AD113" i="21"/>
  <c r="BG113" i="21"/>
  <c r="AC113" i="21"/>
  <c r="BF113" i="21"/>
  <c r="AB113" i="21"/>
  <c r="H268" i="21"/>
  <c r="G268" i="21"/>
  <c r="F268" i="21"/>
  <c r="E268" i="21"/>
  <c r="D268" i="21"/>
  <c r="C268" i="21"/>
  <c r="B268" i="21"/>
  <c r="AK267" i="21"/>
  <c r="AJ267" i="21"/>
  <c r="AI267" i="21"/>
  <c r="BL112" i="21"/>
  <c r="AH112" i="21"/>
  <c r="AH267" i="21"/>
  <c r="BK112" i="21"/>
  <c r="AG112" i="21"/>
  <c r="BJ112" i="21"/>
  <c r="AF112" i="21"/>
  <c r="BI112" i="21"/>
  <c r="AE112" i="21"/>
  <c r="BH112" i="21"/>
  <c r="AD112" i="21"/>
  <c r="AD267" i="21" s="1"/>
  <c r="BG112" i="21"/>
  <c r="AC112" i="21"/>
  <c r="BF112" i="21"/>
  <c r="AB112" i="21"/>
  <c r="H267" i="21"/>
  <c r="G267" i="21"/>
  <c r="F267" i="21"/>
  <c r="E267" i="21"/>
  <c r="D267" i="21"/>
  <c r="C267" i="21"/>
  <c r="B267" i="21"/>
  <c r="AK266" i="21"/>
  <c r="AJ266" i="21"/>
  <c r="AI266" i="21"/>
  <c r="BL111" i="21"/>
  <c r="AH111" i="21"/>
  <c r="AH266" i="21"/>
  <c r="BK111" i="21"/>
  <c r="AG111" i="21"/>
  <c r="BJ111" i="21"/>
  <c r="AF266" i="21"/>
  <c r="AF111" i="21"/>
  <c r="BI111" i="21"/>
  <c r="AE111" i="21"/>
  <c r="AE266" i="21" s="1"/>
  <c r="BH111" i="21"/>
  <c r="AD111" i="21"/>
  <c r="BG111" i="21"/>
  <c r="AC111" i="21"/>
  <c r="BF111" i="21"/>
  <c r="AB266" i="21" s="1"/>
  <c r="AB111" i="21"/>
  <c r="H266" i="21"/>
  <c r="G266" i="21"/>
  <c r="F266" i="21"/>
  <c r="E266" i="21"/>
  <c r="D266" i="21"/>
  <c r="C266" i="21"/>
  <c r="B266" i="21"/>
  <c r="AK265" i="21"/>
  <c r="AJ265" i="21"/>
  <c r="AI265" i="21"/>
  <c r="BL110" i="21"/>
  <c r="AH110" i="21"/>
  <c r="BK110" i="21"/>
  <c r="AG265" i="21" s="1"/>
  <c r="AG110" i="21"/>
  <c r="BJ110" i="21"/>
  <c r="AF110" i="21"/>
  <c r="BI110" i="21"/>
  <c r="AE265" i="21" s="1"/>
  <c r="AE110" i="21"/>
  <c r="BH110" i="21"/>
  <c r="AD110" i="21"/>
  <c r="BG110" i="21"/>
  <c r="AC265" i="21" s="1"/>
  <c r="AC110" i="21"/>
  <c r="BF110" i="21"/>
  <c r="AB265" i="21" s="1"/>
  <c r="AB110" i="21"/>
  <c r="H265" i="21"/>
  <c r="G265" i="21"/>
  <c r="F265" i="21"/>
  <c r="E265" i="21"/>
  <c r="D265" i="21"/>
  <c r="C265" i="21"/>
  <c r="B265" i="21"/>
  <c r="AK264" i="21"/>
  <c r="AJ264" i="21"/>
  <c r="AI264" i="21"/>
  <c r="BL109" i="21"/>
  <c r="AH109" i="21"/>
  <c r="BK109" i="21"/>
  <c r="AG264" i="21" s="1"/>
  <c r="AG109" i="21"/>
  <c r="BJ109" i="21"/>
  <c r="AF264" i="21" s="1"/>
  <c r="AF109" i="21"/>
  <c r="BI109" i="21"/>
  <c r="AE264" i="21" s="1"/>
  <c r="AE109" i="21"/>
  <c r="BH109" i="21"/>
  <c r="AD109" i="21"/>
  <c r="BG109" i="21"/>
  <c r="AC264" i="21" s="1"/>
  <c r="AC109" i="21"/>
  <c r="BF109" i="21"/>
  <c r="AB109" i="21"/>
  <c r="H264" i="21"/>
  <c r="G264" i="21"/>
  <c r="F264" i="21"/>
  <c r="E264" i="21"/>
  <c r="D264" i="21"/>
  <c r="C264" i="21"/>
  <c r="B264" i="21"/>
  <c r="AK263" i="21"/>
  <c r="AJ263" i="21"/>
  <c r="AI263" i="21"/>
  <c r="BL108" i="21"/>
  <c r="AH108" i="21"/>
  <c r="BK108" i="21"/>
  <c r="AG263" i="21" s="1"/>
  <c r="AG108" i="21"/>
  <c r="BJ108" i="21"/>
  <c r="AF108" i="21"/>
  <c r="AF263" i="21" s="1"/>
  <c r="BI108" i="21"/>
  <c r="AE263" i="21"/>
  <c r="AE108" i="21"/>
  <c r="BH108" i="21"/>
  <c r="AD108" i="21"/>
  <c r="BG108" i="21"/>
  <c r="AC108" i="21"/>
  <c r="BF108" i="21"/>
  <c r="AB263" i="21" s="1"/>
  <c r="AB108" i="21"/>
  <c r="H263" i="21"/>
  <c r="G263" i="21"/>
  <c r="F263" i="21"/>
  <c r="E263" i="21"/>
  <c r="D263" i="21"/>
  <c r="C263" i="21"/>
  <c r="B263" i="21"/>
  <c r="AK262" i="21"/>
  <c r="AJ262" i="21"/>
  <c r="AI262" i="21"/>
  <c r="BL107" i="21"/>
  <c r="AH107" i="21"/>
  <c r="BK107" i="21"/>
  <c r="AG107" i="21"/>
  <c r="BJ107" i="21"/>
  <c r="AF107" i="21"/>
  <c r="BI107" i="21"/>
  <c r="AE107" i="21"/>
  <c r="BH107" i="21"/>
  <c r="AD107" i="21"/>
  <c r="BG107" i="21"/>
  <c r="AC107" i="21"/>
  <c r="AC262" i="21" s="1"/>
  <c r="BF107" i="21"/>
  <c r="AB107" i="21"/>
  <c r="H262" i="21"/>
  <c r="G262" i="21"/>
  <c r="F262" i="21"/>
  <c r="E262" i="21"/>
  <c r="D262" i="21"/>
  <c r="C262" i="21"/>
  <c r="B262" i="21"/>
  <c r="AK261" i="21"/>
  <c r="AJ261" i="21"/>
  <c r="AI261" i="21"/>
  <c r="BL106" i="21"/>
  <c r="AH106" i="21"/>
  <c r="BK106" i="21"/>
  <c r="AG106" i="21"/>
  <c r="BJ106" i="21"/>
  <c r="AF106" i="21"/>
  <c r="BI106" i="21"/>
  <c r="AE261" i="21"/>
  <c r="AE106" i="21"/>
  <c r="BH106" i="21"/>
  <c r="AD261" i="21" s="1"/>
  <c r="AD106" i="21"/>
  <c r="BG106" i="21"/>
  <c r="AC261" i="21"/>
  <c r="AC106" i="21"/>
  <c r="BF106" i="21"/>
  <c r="AB261" i="21" s="1"/>
  <c r="AB106" i="21"/>
  <c r="H261" i="21"/>
  <c r="G261" i="21"/>
  <c r="F261" i="21"/>
  <c r="E261" i="21"/>
  <c r="D261" i="21"/>
  <c r="C261" i="21"/>
  <c r="B261" i="21"/>
  <c r="AK260" i="21"/>
  <c r="AJ260" i="21"/>
  <c r="AI260" i="21"/>
  <c r="BL105" i="21"/>
  <c r="AH105" i="21"/>
  <c r="BK105" i="21"/>
  <c r="AG105" i="21"/>
  <c r="BJ105" i="21"/>
  <c r="AF260" i="21" s="1"/>
  <c r="AF105" i="21"/>
  <c r="BI105" i="21"/>
  <c r="AE105" i="21"/>
  <c r="BH105" i="21"/>
  <c r="AD105" i="21"/>
  <c r="BG105" i="21"/>
  <c r="AC105" i="21"/>
  <c r="BF105" i="21"/>
  <c r="AB105" i="21"/>
  <c r="H260" i="21"/>
  <c r="G260" i="21"/>
  <c r="F260" i="21"/>
  <c r="E260" i="21"/>
  <c r="D260" i="21"/>
  <c r="C260" i="21"/>
  <c r="B260" i="21"/>
  <c r="AK259" i="21"/>
  <c r="AJ259" i="21"/>
  <c r="AI259" i="21"/>
  <c r="BL104" i="21"/>
  <c r="AH104" i="21"/>
  <c r="BK104" i="21"/>
  <c r="AG104" i="21"/>
  <c r="BJ104" i="21"/>
  <c r="AF104" i="21"/>
  <c r="BI104" i="21"/>
  <c r="AE104" i="21"/>
  <c r="BH104" i="21"/>
  <c r="AD104" i="21"/>
  <c r="AD259" i="21" s="1"/>
  <c r="BG104" i="21"/>
  <c r="AC104" i="21"/>
  <c r="BF104" i="21"/>
  <c r="AB259" i="21" s="1"/>
  <c r="AB104" i="21"/>
  <c r="H259" i="21"/>
  <c r="G259" i="21"/>
  <c r="F259" i="21"/>
  <c r="E259" i="21"/>
  <c r="D259" i="21"/>
  <c r="C259" i="21"/>
  <c r="B259" i="21"/>
  <c r="AK258" i="21"/>
  <c r="AJ258" i="21"/>
  <c r="AI258" i="21"/>
  <c r="BL103" i="21"/>
  <c r="AH103" i="21"/>
  <c r="BK103" i="21"/>
  <c r="AG103" i="21"/>
  <c r="AG258" i="21" s="1"/>
  <c r="BJ103" i="21"/>
  <c r="AF103" i="21"/>
  <c r="BI103" i="21"/>
  <c r="AE103" i="21"/>
  <c r="AE258" i="21" s="1"/>
  <c r="BH103" i="21"/>
  <c r="AD258" i="21" s="1"/>
  <c r="AD103" i="21"/>
  <c r="BG103" i="21"/>
  <c r="AC258" i="21"/>
  <c r="AC103" i="21"/>
  <c r="BF103" i="21"/>
  <c r="AB103" i="21"/>
  <c r="H258" i="21"/>
  <c r="G258" i="21"/>
  <c r="F258" i="21"/>
  <c r="E258" i="21"/>
  <c r="D258" i="21"/>
  <c r="C258" i="21"/>
  <c r="B258" i="21"/>
  <c r="AK257" i="21"/>
  <c r="AJ257" i="21"/>
  <c r="AI257" i="21"/>
  <c r="BL102" i="21"/>
  <c r="AH102" i="21"/>
  <c r="BK102" i="21"/>
  <c r="AG257" i="21" s="1"/>
  <c r="AG102" i="21"/>
  <c r="BJ102" i="21"/>
  <c r="AF102" i="21"/>
  <c r="AF257" i="21" s="1"/>
  <c r="BI102" i="21"/>
  <c r="AE102" i="21"/>
  <c r="BH102" i="21"/>
  <c r="AD102" i="21"/>
  <c r="AD257" i="21" s="1"/>
  <c r="BG102" i="21"/>
  <c r="AC257" i="21" s="1"/>
  <c r="AC102" i="21"/>
  <c r="BF102" i="21"/>
  <c r="AB102" i="21"/>
  <c r="H257" i="21"/>
  <c r="G257" i="21"/>
  <c r="F257" i="21"/>
  <c r="E257" i="21"/>
  <c r="D257" i="21"/>
  <c r="C257" i="21"/>
  <c r="B257" i="21"/>
  <c r="AK256" i="21"/>
  <c r="AJ256" i="21"/>
  <c r="AI256" i="21"/>
  <c r="BL101" i="21"/>
  <c r="AH101" i="21"/>
  <c r="BK101" i="21"/>
  <c r="AG101" i="21"/>
  <c r="AG256" i="21" s="1"/>
  <c r="BJ101" i="21"/>
  <c r="AF101" i="21"/>
  <c r="BI101" i="21"/>
  <c r="AE256" i="21"/>
  <c r="AE101" i="21"/>
  <c r="BH101" i="21"/>
  <c r="AD101" i="21"/>
  <c r="BG101" i="21"/>
  <c r="AC256" i="21" s="1"/>
  <c r="AC101" i="21"/>
  <c r="BF101" i="21"/>
  <c r="AB101" i="21"/>
  <c r="H256" i="21"/>
  <c r="G256" i="21"/>
  <c r="F256" i="21"/>
  <c r="E256" i="21"/>
  <c r="D256" i="21"/>
  <c r="C256" i="21"/>
  <c r="B256" i="21"/>
  <c r="AK255" i="21"/>
  <c r="AJ255" i="21"/>
  <c r="AI255" i="21"/>
  <c r="BL100" i="21"/>
  <c r="AH100" i="21"/>
  <c r="BK100" i="21"/>
  <c r="AG255" i="21" s="1"/>
  <c r="AG100" i="21"/>
  <c r="BJ100" i="21"/>
  <c r="AF100" i="21"/>
  <c r="AF255" i="21" s="1"/>
  <c r="BI100" i="21"/>
  <c r="AE100" i="21"/>
  <c r="BH100" i="21"/>
  <c r="AD100" i="21"/>
  <c r="BG100" i="21"/>
  <c r="AC255" i="21" s="1"/>
  <c r="AC100" i="21"/>
  <c r="BF100" i="21"/>
  <c r="AB100" i="21"/>
  <c r="H255" i="21"/>
  <c r="G255" i="21"/>
  <c r="F255" i="21"/>
  <c r="E255" i="21"/>
  <c r="D255" i="21"/>
  <c r="C255" i="21"/>
  <c r="B255" i="21"/>
  <c r="AK254" i="21"/>
  <c r="AJ254" i="21"/>
  <c r="AI254" i="21"/>
  <c r="BL99" i="21"/>
  <c r="AH99" i="21"/>
  <c r="BK99" i="21"/>
  <c r="AG254" i="21" s="1"/>
  <c r="AG99" i="21"/>
  <c r="BJ99" i="21"/>
  <c r="AF99" i="21"/>
  <c r="AF254" i="21" s="1"/>
  <c r="BI99" i="21"/>
  <c r="AE99" i="21"/>
  <c r="BH99" i="21"/>
  <c r="AD99" i="21"/>
  <c r="BG99" i="21"/>
  <c r="AC254" i="21" s="1"/>
  <c r="AC99" i="21"/>
  <c r="BF99" i="21"/>
  <c r="AB99" i="21"/>
  <c r="AB254" i="21" s="1"/>
  <c r="H254" i="21"/>
  <c r="G254" i="21"/>
  <c r="F254" i="21"/>
  <c r="E254" i="21"/>
  <c r="D254" i="21"/>
  <c r="C254" i="21"/>
  <c r="B254" i="21"/>
  <c r="AK253" i="21"/>
  <c r="AJ253" i="21"/>
  <c r="AI253" i="21"/>
  <c r="BL98" i="21"/>
  <c r="AH98" i="21"/>
  <c r="BK98" i="21"/>
  <c r="AG253" i="21" s="1"/>
  <c r="AG98" i="21"/>
  <c r="BJ98" i="21"/>
  <c r="AF98" i="21"/>
  <c r="BI98" i="21"/>
  <c r="AE253" i="21" s="1"/>
  <c r="AE98" i="21"/>
  <c r="BH98" i="21"/>
  <c r="AD98" i="21"/>
  <c r="BG98" i="21"/>
  <c r="AC253" i="21" s="1"/>
  <c r="AC98" i="21"/>
  <c r="BF98" i="21"/>
  <c r="AB98" i="21"/>
  <c r="AB253" i="21" s="1"/>
  <c r="H253" i="21"/>
  <c r="G253" i="21"/>
  <c r="F253" i="21"/>
  <c r="E253" i="21"/>
  <c r="D253" i="21"/>
  <c r="C253" i="21"/>
  <c r="B253" i="21"/>
  <c r="AK252" i="21"/>
  <c r="AJ252" i="21"/>
  <c r="AI252" i="21"/>
  <c r="BL97" i="21"/>
  <c r="AH97" i="21"/>
  <c r="AH252" i="21" s="1"/>
  <c r="BK97" i="21"/>
  <c r="AG97" i="21"/>
  <c r="BJ97" i="21"/>
  <c r="AF252" i="21"/>
  <c r="AF97" i="21"/>
  <c r="BI97" i="21"/>
  <c r="AE97" i="21"/>
  <c r="BH97" i="21"/>
  <c r="AD252" i="21" s="1"/>
  <c r="AD97" i="21"/>
  <c r="BG97" i="21"/>
  <c r="AC97" i="21"/>
  <c r="BF97" i="21"/>
  <c r="AB252" i="21" s="1"/>
  <c r="AB97" i="21"/>
  <c r="H252" i="21"/>
  <c r="G252" i="21"/>
  <c r="F252" i="21"/>
  <c r="E252" i="21"/>
  <c r="D252" i="21"/>
  <c r="C252" i="21"/>
  <c r="B252" i="21"/>
  <c r="AK251" i="21"/>
  <c r="AJ251" i="21"/>
  <c r="AI251" i="21"/>
  <c r="BL96" i="21"/>
  <c r="AH251" i="21" s="1"/>
  <c r="AH96" i="21"/>
  <c r="BK96" i="21"/>
  <c r="AG96" i="21"/>
  <c r="BJ96" i="21"/>
  <c r="AF96" i="21"/>
  <c r="BI96" i="21"/>
  <c r="AE96" i="21"/>
  <c r="BH96" i="21"/>
  <c r="AD96" i="21"/>
  <c r="AD251" i="21"/>
  <c r="BG96" i="21"/>
  <c r="AC96" i="21"/>
  <c r="BF96" i="21"/>
  <c r="AB96" i="21"/>
  <c r="AB251" i="21" s="1"/>
  <c r="H251" i="21"/>
  <c r="G251" i="21"/>
  <c r="F251" i="21"/>
  <c r="E251" i="21"/>
  <c r="D251" i="21"/>
  <c r="C251" i="21"/>
  <c r="B251" i="21"/>
  <c r="AK250" i="21"/>
  <c r="AJ250" i="21"/>
  <c r="AI250" i="21"/>
  <c r="BL95" i="21"/>
  <c r="AH95" i="21"/>
  <c r="AH250" i="21"/>
  <c r="BK95" i="21"/>
  <c r="AG95" i="21"/>
  <c r="BJ95" i="21"/>
  <c r="AF95" i="21"/>
  <c r="BI95" i="21"/>
  <c r="AE95" i="21"/>
  <c r="AE250" i="21" s="1"/>
  <c r="BH95" i="21"/>
  <c r="AD250" i="21" s="1"/>
  <c r="AD95" i="21"/>
  <c r="BG95" i="21"/>
  <c r="AC250" i="21"/>
  <c r="AC95" i="21"/>
  <c r="BF95" i="21"/>
  <c r="AB95" i="21"/>
  <c r="AB250" i="21" s="1"/>
  <c r="H250" i="21"/>
  <c r="G250" i="21"/>
  <c r="F250" i="21"/>
  <c r="E250" i="21"/>
  <c r="D250" i="21"/>
  <c r="C250" i="21"/>
  <c r="B250" i="21"/>
  <c r="AK249" i="21"/>
  <c r="AJ249" i="21"/>
  <c r="AI249" i="21"/>
  <c r="BL94" i="21"/>
  <c r="AH94" i="21"/>
  <c r="AH249" i="21" s="1"/>
  <c r="BK94" i="21"/>
  <c r="AG94" i="21"/>
  <c r="BJ94" i="21"/>
  <c r="AF94" i="21"/>
  <c r="BI94" i="21"/>
  <c r="AE94" i="21"/>
  <c r="BH94" i="21"/>
  <c r="AD94" i="21"/>
  <c r="BG94" i="21"/>
  <c r="AC94" i="21"/>
  <c r="BF94" i="21"/>
  <c r="AB94" i="21"/>
  <c r="H249" i="21"/>
  <c r="G249" i="21"/>
  <c r="F249" i="21"/>
  <c r="E249" i="21"/>
  <c r="D249" i="21"/>
  <c r="C249" i="21"/>
  <c r="B249" i="21"/>
  <c r="AK248" i="21"/>
  <c r="AJ248" i="21"/>
  <c r="AI248" i="21"/>
  <c r="BL93" i="21"/>
  <c r="AH248" i="21"/>
  <c r="AH93" i="21"/>
  <c r="BK93" i="21"/>
  <c r="AG93" i="21"/>
  <c r="AG248" i="21"/>
  <c r="BJ93" i="21"/>
  <c r="AF93" i="21"/>
  <c r="BI93" i="21"/>
  <c r="AE93" i="21"/>
  <c r="BH93" i="21"/>
  <c r="AD93" i="21"/>
  <c r="BG93" i="21"/>
  <c r="AC93" i="21"/>
  <c r="AC248" i="21" s="1"/>
  <c r="BF93" i="21"/>
  <c r="AB93" i="21"/>
  <c r="H248" i="21"/>
  <c r="G248" i="21"/>
  <c r="F248" i="21"/>
  <c r="E248" i="21"/>
  <c r="D248" i="21"/>
  <c r="C248" i="21"/>
  <c r="B248" i="21"/>
  <c r="AK247" i="21"/>
  <c r="AJ247" i="21"/>
  <c r="AI247" i="21"/>
  <c r="BL92" i="21"/>
  <c r="AH92" i="21"/>
  <c r="AH247" i="21" s="1"/>
  <c r="BK92" i="21"/>
  <c r="AG92" i="21"/>
  <c r="BJ92" i="21"/>
  <c r="AF92" i="21"/>
  <c r="BI92" i="21"/>
  <c r="AE247" i="21" s="1"/>
  <c r="AE92" i="21"/>
  <c r="BH92" i="21"/>
  <c r="AD247" i="21"/>
  <c r="AD92" i="21"/>
  <c r="BG92" i="21"/>
  <c r="AC92" i="21"/>
  <c r="BF92" i="21"/>
  <c r="AB247" i="21" s="1"/>
  <c r="AB92" i="21"/>
  <c r="H247" i="21"/>
  <c r="G247" i="21"/>
  <c r="F247" i="21"/>
  <c r="E247" i="21"/>
  <c r="D247" i="21"/>
  <c r="C247" i="21"/>
  <c r="B247" i="21"/>
  <c r="AK246" i="21"/>
  <c r="AJ246" i="21"/>
  <c r="AI246" i="21"/>
  <c r="BL91" i="21"/>
  <c r="AH91" i="21"/>
  <c r="BK91" i="21"/>
  <c r="AG91" i="21"/>
  <c r="BJ91" i="21"/>
  <c r="AF91" i="21"/>
  <c r="BI91" i="21"/>
  <c r="AE91" i="21"/>
  <c r="BH91" i="21"/>
  <c r="AD91" i="21"/>
  <c r="BG91" i="21"/>
  <c r="AC91" i="21"/>
  <c r="BF91" i="21"/>
  <c r="AB91" i="21"/>
  <c r="H246" i="21"/>
  <c r="G246" i="21"/>
  <c r="F246" i="21"/>
  <c r="E246" i="21"/>
  <c r="D246" i="21"/>
  <c r="C246" i="21"/>
  <c r="B246" i="21"/>
  <c r="AK245" i="21"/>
  <c r="AJ245" i="21"/>
  <c r="AI245" i="21"/>
  <c r="BL90" i="21"/>
  <c r="AH245" i="21" s="1"/>
  <c r="AH90" i="21"/>
  <c r="BK90" i="21"/>
  <c r="AG90" i="21"/>
  <c r="BJ90" i="21"/>
  <c r="AF90" i="21"/>
  <c r="AF245" i="21" s="1"/>
  <c r="BI90" i="21"/>
  <c r="AE245" i="21" s="1"/>
  <c r="AE90" i="21"/>
  <c r="BH90" i="21"/>
  <c r="AD90" i="21"/>
  <c r="BG90" i="21"/>
  <c r="AC245" i="21" s="1"/>
  <c r="AC90" i="21"/>
  <c r="BF90" i="21"/>
  <c r="AB90" i="21"/>
  <c r="AB245" i="21"/>
  <c r="H245" i="21"/>
  <c r="G245" i="21"/>
  <c r="F245" i="21"/>
  <c r="E245" i="21"/>
  <c r="D245" i="21"/>
  <c r="C245" i="21"/>
  <c r="B245" i="21"/>
  <c r="AK244" i="21"/>
  <c r="AJ244" i="21"/>
  <c r="AI244" i="21"/>
  <c r="BL89" i="21"/>
  <c r="AH89" i="21"/>
  <c r="AH244" i="21" s="1"/>
  <c r="BK89" i="21"/>
  <c r="AG89" i="21"/>
  <c r="BJ89" i="21"/>
  <c r="AF89" i="21"/>
  <c r="AF244" i="21" s="1"/>
  <c r="BI89" i="21"/>
  <c r="AE89" i="21"/>
  <c r="BH89" i="21"/>
  <c r="AD89" i="21"/>
  <c r="AD244" i="21" s="1"/>
  <c r="BG89" i="21"/>
  <c r="AC89" i="21"/>
  <c r="BF89" i="21"/>
  <c r="AB89" i="21"/>
  <c r="H244" i="21"/>
  <c r="G244" i="21"/>
  <c r="F244" i="21"/>
  <c r="E244" i="21"/>
  <c r="D244" i="21"/>
  <c r="C244" i="21"/>
  <c r="B244" i="21"/>
  <c r="AK243" i="21"/>
  <c r="AJ243" i="21"/>
  <c r="AI243" i="21"/>
  <c r="BL88" i="21"/>
  <c r="AH88" i="21"/>
  <c r="AH243" i="21" s="1"/>
  <c r="BK88" i="21"/>
  <c r="AG88" i="21"/>
  <c r="BJ88" i="21"/>
  <c r="AF88" i="21"/>
  <c r="BI88" i="21"/>
  <c r="AE88" i="21"/>
  <c r="BH88" i="21"/>
  <c r="AD88" i="21"/>
  <c r="BG88" i="21"/>
  <c r="AC88" i="21"/>
  <c r="BF88" i="21"/>
  <c r="AB88" i="21"/>
  <c r="H243" i="21"/>
  <c r="G243" i="21"/>
  <c r="F243" i="21"/>
  <c r="E243" i="21"/>
  <c r="D243" i="21"/>
  <c r="C243" i="21"/>
  <c r="B243" i="21"/>
  <c r="AK242" i="21"/>
  <c r="AJ242" i="21"/>
  <c r="AI242" i="21"/>
  <c r="BL87" i="21"/>
  <c r="AH87" i="21"/>
  <c r="BK87" i="21"/>
  <c r="AG87" i="21"/>
  <c r="BJ87" i="21"/>
  <c r="AF87" i="21"/>
  <c r="BI87" i="21"/>
  <c r="AE242" i="21" s="1"/>
  <c r="AE87" i="21"/>
  <c r="BH87" i="21"/>
  <c r="AD87" i="21"/>
  <c r="BG87" i="21"/>
  <c r="AC242" i="21" s="1"/>
  <c r="AC87" i="21"/>
  <c r="BF87" i="21"/>
  <c r="AB87" i="21"/>
  <c r="AB242" i="21" s="1"/>
  <c r="H242" i="21"/>
  <c r="G242" i="21"/>
  <c r="F242" i="21"/>
  <c r="E242" i="21"/>
  <c r="D242" i="21"/>
  <c r="C242" i="21"/>
  <c r="B242" i="21"/>
  <c r="AK241" i="21"/>
  <c r="AJ241" i="21"/>
  <c r="AI241" i="21"/>
  <c r="BL86" i="21"/>
  <c r="AH86" i="21"/>
  <c r="AH241" i="21" s="1"/>
  <c r="BK86" i="21"/>
  <c r="AG241" i="21" s="1"/>
  <c r="AG86" i="21"/>
  <c r="BJ86" i="21"/>
  <c r="AF86" i="21"/>
  <c r="AF241" i="21" s="1"/>
  <c r="BI86" i="21"/>
  <c r="AE241" i="21" s="1"/>
  <c r="AE86" i="21"/>
  <c r="BH86" i="21"/>
  <c r="AD241" i="21"/>
  <c r="AD86" i="21"/>
  <c r="BG86" i="21"/>
  <c r="AC86" i="21"/>
  <c r="AC241" i="21" s="1"/>
  <c r="BF86" i="21"/>
  <c r="AB241" i="21" s="1"/>
  <c r="AB86" i="21"/>
  <c r="H241" i="21"/>
  <c r="G241" i="21"/>
  <c r="F241" i="21"/>
  <c r="E241" i="21"/>
  <c r="D241" i="21"/>
  <c r="C241" i="21"/>
  <c r="B241" i="21"/>
  <c r="AK240" i="21"/>
  <c r="AJ240" i="21"/>
  <c r="AI240" i="21"/>
  <c r="BL85" i="21"/>
  <c r="AH240" i="21" s="1"/>
  <c r="AH85" i="21"/>
  <c r="BK85" i="21"/>
  <c r="AG85" i="21"/>
  <c r="BJ85" i="21"/>
  <c r="AF85" i="21"/>
  <c r="BI85" i="21"/>
  <c r="AE85" i="21"/>
  <c r="AE240" i="21" s="1"/>
  <c r="BH85" i="21"/>
  <c r="AD85" i="21"/>
  <c r="BG85" i="21"/>
  <c r="AC85" i="21"/>
  <c r="AC240" i="21" s="1"/>
  <c r="BF85" i="21"/>
  <c r="AB85" i="21"/>
  <c r="AB240" i="21" s="1"/>
  <c r="H240" i="21"/>
  <c r="G240" i="21"/>
  <c r="F240" i="21"/>
  <c r="E240" i="21"/>
  <c r="D240" i="21"/>
  <c r="C240" i="21"/>
  <c r="B240" i="21"/>
  <c r="AK239" i="21"/>
  <c r="AJ239" i="21"/>
  <c r="AI239" i="21"/>
  <c r="BL84" i="21"/>
  <c r="AH84" i="21"/>
  <c r="BK84" i="21"/>
  <c r="AG84" i="21"/>
  <c r="BJ84" i="21"/>
  <c r="AF84" i="21"/>
  <c r="BI84" i="21"/>
  <c r="AE84" i="21"/>
  <c r="AE239" i="21" s="1"/>
  <c r="BH84" i="21"/>
  <c r="AD84" i="21"/>
  <c r="BG84" i="21"/>
  <c r="AC84" i="21"/>
  <c r="BF84" i="21"/>
  <c r="AB239" i="21" s="1"/>
  <c r="AB84" i="21"/>
  <c r="H239" i="21"/>
  <c r="G239" i="21"/>
  <c r="F239" i="21"/>
  <c r="E239" i="21"/>
  <c r="D239" i="21"/>
  <c r="C239" i="21"/>
  <c r="B239" i="21"/>
  <c r="AK238" i="21"/>
  <c r="AJ238" i="21"/>
  <c r="AI238" i="21"/>
  <c r="BL83" i="21"/>
  <c r="AH83" i="21"/>
  <c r="BK83" i="21"/>
  <c r="AG83" i="21"/>
  <c r="BJ83" i="21"/>
  <c r="AF83" i="21"/>
  <c r="BI83" i="21"/>
  <c r="AE83" i="21"/>
  <c r="BH83" i="21"/>
  <c r="AD83" i="21"/>
  <c r="BG83" i="21"/>
  <c r="AC83" i="21"/>
  <c r="BF83" i="21"/>
  <c r="AB83" i="21"/>
  <c r="H238" i="21"/>
  <c r="G238" i="21"/>
  <c r="F238" i="21"/>
  <c r="E238" i="21"/>
  <c r="D238" i="21"/>
  <c r="C238" i="21"/>
  <c r="B238" i="21"/>
  <c r="AK237" i="21"/>
  <c r="AJ237" i="21"/>
  <c r="AI237" i="21"/>
  <c r="BL82" i="21"/>
  <c r="AH82" i="21"/>
  <c r="BK82" i="21"/>
  <c r="AG82" i="21"/>
  <c r="BJ82" i="21"/>
  <c r="AF82" i="21"/>
  <c r="AF237" i="21" s="1"/>
  <c r="BI82" i="21"/>
  <c r="AE82" i="21"/>
  <c r="BH82" i="21"/>
  <c r="AD237" i="21"/>
  <c r="AD82" i="21"/>
  <c r="BG82" i="21"/>
  <c r="AC82" i="21"/>
  <c r="AC237" i="21" s="1"/>
  <c r="BF82" i="21"/>
  <c r="AB82" i="21"/>
  <c r="H237" i="21"/>
  <c r="G237" i="21"/>
  <c r="F237" i="21"/>
  <c r="E237" i="21"/>
  <c r="D237" i="21"/>
  <c r="C237" i="21"/>
  <c r="B237" i="21"/>
  <c r="AK236" i="21"/>
  <c r="AJ236" i="21"/>
  <c r="AI236" i="21"/>
  <c r="BL81" i="21"/>
  <c r="AH236" i="21" s="1"/>
  <c r="AH81" i="21"/>
  <c r="BK81" i="21"/>
  <c r="AG236" i="21" s="1"/>
  <c r="AG81" i="21"/>
  <c r="BJ81" i="21"/>
  <c r="AF81" i="21"/>
  <c r="BI81" i="21"/>
  <c r="AE236" i="21" s="1"/>
  <c r="AE81" i="21"/>
  <c r="BH81" i="21"/>
  <c r="AD81" i="21"/>
  <c r="BG81" i="21"/>
  <c r="AC236" i="21" s="1"/>
  <c r="AC81" i="21"/>
  <c r="BF81" i="21"/>
  <c r="AB81" i="21"/>
  <c r="H236" i="21"/>
  <c r="G236" i="21"/>
  <c r="F236" i="21"/>
  <c r="E236" i="21"/>
  <c r="D236" i="21"/>
  <c r="C236" i="21"/>
  <c r="B236" i="21"/>
  <c r="AK235" i="21"/>
  <c r="AJ235" i="21"/>
  <c r="AI235" i="21"/>
  <c r="BL80" i="21"/>
  <c r="AH235" i="21" s="1"/>
  <c r="AH80" i="21"/>
  <c r="BK80" i="21"/>
  <c r="AG235" i="21" s="1"/>
  <c r="AG80" i="21"/>
  <c r="BJ80" i="21"/>
  <c r="AF80" i="21"/>
  <c r="BI80" i="21"/>
  <c r="AE235" i="21" s="1"/>
  <c r="AE80" i="21"/>
  <c r="BH80" i="21"/>
  <c r="AD80" i="21"/>
  <c r="BG80" i="21"/>
  <c r="AC235" i="21" s="1"/>
  <c r="AC80" i="21"/>
  <c r="BF80" i="21"/>
  <c r="AB80" i="21"/>
  <c r="H235" i="21"/>
  <c r="G235" i="21"/>
  <c r="F235" i="21"/>
  <c r="E235" i="21"/>
  <c r="D235" i="21"/>
  <c r="C235" i="21"/>
  <c r="B235" i="21"/>
  <c r="AK234" i="21"/>
  <c r="AJ234" i="21"/>
  <c r="AI234" i="21"/>
  <c r="BL79" i="21"/>
  <c r="AH79" i="21"/>
  <c r="BK79" i="21"/>
  <c r="AG234" i="21" s="1"/>
  <c r="AG79" i="21"/>
  <c r="BJ79" i="21"/>
  <c r="AF79" i="21"/>
  <c r="AF234" i="21" s="1"/>
  <c r="BI79" i="21"/>
  <c r="AE234" i="21" s="1"/>
  <c r="AE79" i="21"/>
  <c r="BH79" i="21"/>
  <c r="AD79" i="21"/>
  <c r="BG79" i="21"/>
  <c r="AC234" i="21"/>
  <c r="AC79" i="21"/>
  <c r="BF79" i="21"/>
  <c r="AB234" i="21" s="1"/>
  <c r="AB79" i="21"/>
  <c r="H234" i="21"/>
  <c r="G234" i="21"/>
  <c r="F234" i="21"/>
  <c r="E234" i="21"/>
  <c r="D234" i="21"/>
  <c r="C234" i="21"/>
  <c r="B234" i="21"/>
  <c r="AK233" i="21"/>
  <c r="AJ233" i="21"/>
  <c r="AI233" i="21"/>
  <c r="BL78" i="21"/>
  <c r="AH78" i="21"/>
  <c r="BK78" i="21"/>
  <c r="AG233" i="21" s="1"/>
  <c r="AG78" i="21"/>
  <c r="BJ78" i="21"/>
  <c r="AF233" i="21" s="1"/>
  <c r="AF78" i="21"/>
  <c r="BI78" i="21"/>
  <c r="AE78" i="21"/>
  <c r="BH78" i="21"/>
  <c r="AD233" i="21" s="1"/>
  <c r="AD78" i="21"/>
  <c r="BG78" i="21"/>
  <c r="AC78" i="21"/>
  <c r="BF78" i="21"/>
  <c r="AB233" i="21"/>
  <c r="AB78" i="21"/>
  <c r="H233" i="21"/>
  <c r="G233" i="21"/>
  <c r="F233" i="21"/>
  <c r="E233" i="21"/>
  <c r="D233" i="21"/>
  <c r="C233" i="21"/>
  <c r="B233" i="21"/>
  <c r="AK232" i="21"/>
  <c r="AJ232" i="21"/>
  <c r="AI232" i="21"/>
  <c r="BL77" i="21"/>
  <c r="AH232" i="21" s="1"/>
  <c r="AH77" i="21"/>
  <c r="BK77" i="21"/>
  <c r="AG77" i="21"/>
  <c r="AG232" i="21" s="1"/>
  <c r="BJ77" i="21"/>
  <c r="AF232" i="21" s="1"/>
  <c r="AF77" i="21"/>
  <c r="BI77" i="21"/>
  <c r="AE232" i="21"/>
  <c r="AE77" i="21"/>
  <c r="BH77" i="21"/>
  <c r="AD77" i="21"/>
  <c r="BG77" i="21"/>
  <c r="AC232" i="21" s="1"/>
  <c r="AC77" i="21"/>
  <c r="BF77" i="21"/>
  <c r="AB77" i="21"/>
  <c r="AB232" i="21" s="1"/>
  <c r="H232" i="21"/>
  <c r="G232" i="21"/>
  <c r="F232" i="21"/>
  <c r="E232" i="21"/>
  <c r="D232" i="21"/>
  <c r="C232" i="21"/>
  <c r="B232" i="21"/>
  <c r="AK231" i="21"/>
  <c r="AJ231" i="21"/>
  <c r="AI231" i="21"/>
  <c r="BL76" i="21"/>
  <c r="AH76" i="21"/>
  <c r="AH231" i="21" s="1"/>
  <c r="BK76" i="21"/>
  <c r="AG231" i="21" s="1"/>
  <c r="AG76" i="21"/>
  <c r="BJ76" i="21"/>
  <c r="AF76" i="21"/>
  <c r="AF231" i="21" s="1"/>
  <c r="BI76" i="21"/>
  <c r="AE231" i="21" s="1"/>
  <c r="AE76" i="21"/>
  <c r="BH76" i="21"/>
  <c r="AD76" i="21"/>
  <c r="AD231" i="21"/>
  <c r="BG76" i="21"/>
  <c r="AC76" i="21"/>
  <c r="BF76" i="21"/>
  <c r="AB76" i="21"/>
  <c r="H231" i="21"/>
  <c r="G231" i="21"/>
  <c r="F231" i="21"/>
  <c r="E231" i="21"/>
  <c r="D231" i="21"/>
  <c r="C231" i="21"/>
  <c r="B231" i="21"/>
  <c r="AK230" i="21"/>
  <c r="AJ230" i="21"/>
  <c r="AI230" i="21"/>
  <c r="BL75" i="21"/>
  <c r="AH75" i="21"/>
  <c r="BK75" i="21"/>
  <c r="AG75" i="21"/>
  <c r="BJ75" i="21"/>
  <c r="AF230" i="21" s="1"/>
  <c r="AF75" i="21"/>
  <c r="BI75" i="21"/>
  <c r="AE75" i="21"/>
  <c r="AE230" i="21" s="1"/>
  <c r="BH75" i="21"/>
  <c r="AD75" i="21"/>
  <c r="BG75" i="21"/>
  <c r="AC75" i="21"/>
  <c r="BF75" i="21"/>
  <c r="AB75" i="21"/>
  <c r="H230" i="21"/>
  <c r="G230" i="21"/>
  <c r="F230" i="21"/>
  <c r="E230" i="21"/>
  <c r="D230" i="21"/>
  <c r="C230" i="21"/>
  <c r="B230" i="21"/>
  <c r="AK229" i="21"/>
  <c r="AJ229" i="21"/>
  <c r="AI229" i="21"/>
  <c r="BL74" i="21"/>
  <c r="AH74" i="21"/>
  <c r="BK74" i="21"/>
  <c r="AG74" i="21"/>
  <c r="BJ74" i="21"/>
  <c r="AF74" i="21"/>
  <c r="BI74" i="21"/>
  <c r="AE74" i="21"/>
  <c r="BH74" i="21"/>
  <c r="AD74" i="21"/>
  <c r="AD229" i="21"/>
  <c r="BG74" i="21"/>
  <c r="AC229" i="21" s="1"/>
  <c r="AC74" i="21"/>
  <c r="BF74" i="21"/>
  <c r="AB74" i="21"/>
  <c r="H229" i="21"/>
  <c r="G229" i="21"/>
  <c r="F229" i="21"/>
  <c r="E229" i="21"/>
  <c r="D229" i="21"/>
  <c r="C229" i="21"/>
  <c r="B229" i="21"/>
  <c r="AK228" i="21"/>
  <c r="AJ228" i="21"/>
  <c r="AI228" i="21"/>
  <c r="BL73" i="21"/>
  <c r="AH73" i="21"/>
  <c r="BK73" i="21"/>
  <c r="AG228" i="21" s="1"/>
  <c r="AG73" i="21"/>
  <c r="BJ73" i="21"/>
  <c r="AF73" i="21"/>
  <c r="BI73" i="21"/>
  <c r="AE73" i="21"/>
  <c r="BH73" i="21"/>
  <c r="AD73" i="21"/>
  <c r="BG73" i="21"/>
  <c r="AC228" i="21" s="1"/>
  <c r="AC73" i="21"/>
  <c r="BF73" i="21"/>
  <c r="AB73" i="21"/>
  <c r="AB228" i="21" s="1"/>
  <c r="H228" i="21"/>
  <c r="G228" i="21"/>
  <c r="F228" i="21"/>
  <c r="E228" i="21"/>
  <c r="D228" i="21"/>
  <c r="C228" i="21"/>
  <c r="B228" i="21"/>
  <c r="AK227" i="21"/>
  <c r="AJ227" i="21"/>
  <c r="AI227" i="21"/>
  <c r="BL72" i="21"/>
  <c r="AH72" i="21"/>
  <c r="BK72" i="21"/>
  <c r="AG227" i="21" s="1"/>
  <c r="AG72" i="21"/>
  <c r="BJ72" i="21"/>
  <c r="AF72" i="21"/>
  <c r="AF227" i="21"/>
  <c r="BI72" i="21"/>
  <c r="AE72" i="21"/>
  <c r="AE227" i="21" s="1"/>
  <c r="BH72" i="21"/>
  <c r="AD72" i="21"/>
  <c r="BG72" i="21"/>
  <c r="AC72" i="21"/>
  <c r="BF72" i="21"/>
  <c r="AB72" i="21"/>
  <c r="H227" i="21"/>
  <c r="G227" i="21"/>
  <c r="F227" i="21"/>
  <c r="E227" i="21"/>
  <c r="D227" i="21"/>
  <c r="C227" i="21"/>
  <c r="B227" i="21"/>
  <c r="AK226" i="21"/>
  <c r="AJ226" i="21"/>
  <c r="AI226" i="21"/>
  <c r="BL71" i="21"/>
  <c r="AH71" i="21"/>
  <c r="BK71" i="21"/>
  <c r="AG71" i="21"/>
  <c r="BJ71" i="21"/>
  <c r="AF71" i="21"/>
  <c r="BI71" i="21"/>
  <c r="AE71" i="21"/>
  <c r="BH71" i="21"/>
  <c r="AD71" i="21"/>
  <c r="BG71" i="21"/>
  <c r="AC71" i="21"/>
  <c r="AC226" i="21" s="1"/>
  <c r="BF71" i="21"/>
  <c r="AB226" i="21" s="1"/>
  <c r="AB71" i="21"/>
  <c r="H226" i="21"/>
  <c r="G226" i="21"/>
  <c r="F226" i="21"/>
  <c r="E226" i="21"/>
  <c r="D226" i="21"/>
  <c r="C226" i="21"/>
  <c r="B226" i="21"/>
  <c r="AK225" i="21"/>
  <c r="AJ225" i="21"/>
  <c r="AI225" i="21"/>
  <c r="BL70" i="21"/>
  <c r="AH70" i="21"/>
  <c r="BK70" i="21"/>
  <c r="AG225" i="21" s="1"/>
  <c r="AG70" i="21"/>
  <c r="BJ70" i="21"/>
  <c r="AF70" i="21"/>
  <c r="BI70" i="21"/>
  <c r="AE70" i="21"/>
  <c r="BH70" i="21"/>
  <c r="AD70" i="21"/>
  <c r="BG70" i="21"/>
  <c r="AC225" i="21" s="1"/>
  <c r="AC70" i="21"/>
  <c r="BF70" i="21"/>
  <c r="AB70" i="21"/>
  <c r="H225" i="21"/>
  <c r="G225" i="21"/>
  <c r="F225" i="21"/>
  <c r="E225" i="21"/>
  <c r="D225" i="21"/>
  <c r="C225" i="21"/>
  <c r="B225" i="21"/>
  <c r="AK224" i="21"/>
  <c r="AJ224" i="21"/>
  <c r="AI224" i="21"/>
  <c r="BL69" i="21"/>
  <c r="AH69" i="21"/>
  <c r="BK69" i="21"/>
  <c r="AG224" i="21" s="1"/>
  <c r="AG69" i="21"/>
  <c r="BJ69" i="21"/>
  <c r="AF69" i="21"/>
  <c r="BI69" i="21"/>
  <c r="AE224" i="21" s="1"/>
  <c r="AE69" i="21"/>
  <c r="BH69" i="21"/>
  <c r="AD69" i="21"/>
  <c r="AD224" i="21"/>
  <c r="BG69" i="21"/>
  <c r="AC69" i="21"/>
  <c r="BF69" i="21"/>
  <c r="AB69" i="21"/>
  <c r="AB224" i="21" s="1"/>
  <c r="H224" i="21"/>
  <c r="G224" i="21"/>
  <c r="F224" i="21"/>
  <c r="E224" i="21"/>
  <c r="D224" i="21"/>
  <c r="C224" i="21"/>
  <c r="B224" i="21"/>
  <c r="AK223" i="21"/>
  <c r="AJ223" i="21"/>
  <c r="AI223" i="21"/>
  <c r="BL68" i="21"/>
  <c r="AH68" i="21"/>
  <c r="AH223" i="21" s="1"/>
  <c r="BK68" i="21"/>
  <c r="AG68" i="21"/>
  <c r="BJ68" i="21"/>
  <c r="AF68" i="21"/>
  <c r="AF223" i="21" s="1"/>
  <c r="BI68" i="21"/>
  <c r="AE68" i="21"/>
  <c r="BH68" i="21"/>
  <c r="AD68" i="21"/>
  <c r="AD223" i="21" s="1"/>
  <c r="BG68" i="21"/>
  <c r="AC68" i="21"/>
  <c r="BF68" i="21"/>
  <c r="AB68" i="21"/>
  <c r="AB223" i="21" s="1"/>
  <c r="H223" i="21"/>
  <c r="G223" i="21"/>
  <c r="F223" i="21"/>
  <c r="E223" i="21"/>
  <c r="D223" i="21"/>
  <c r="C223" i="21"/>
  <c r="B223" i="21"/>
  <c r="AK222" i="21"/>
  <c r="AJ222" i="21"/>
  <c r="AI222" i="21"/>
  <c r="BL67" i="21"/>
  <c r="AH67" i="21"/>
  <c r="BK67" i="21"/>
  <c r="AG67" i="21"/>
  <c r="BJ67" i="21"/>
  <c r="AF67" i="21"/>
  <c r="AF222" i="21" s="1"/>
  <c r="BI67" i="21"/>
  <c r="AE67" i="21"/>
  <c r="BH67" i="21"/>
  <c r="AD67" i="21"/>
  <c r="AD222" i="21" s="1"/>
  <c r="BG67" i="21"/>
  <c r="AC67" i="21"/>
  <c r="BF67" i="21"/>
  <c r="AB67" i="21"/>
  <c r="AB222" i="21" s="1"/>
  <c r="H222" i="21"/>
  <c r="G222" i="21"/>
  <c r="F222" i="21"/>
  <c r="E222" i="21"/>
  <c r="D222" i="21"/>
  <c r="C222" i="21"/>
  <c r="B222" i="21"/>
  <c r="AK221" i="21"/>
  <c r="AJ221" i="21"/>
  <c r="AI221" i="21"/>
  <c r="BL66" i="21"/>
  <c r="AH66" i="21"/>
  <c r="AH221" i="21" s="1"/>
  <c r="BK66" i="21"/>
  <c r="AG66" i="21"/>
  <c r="AG221" i="21"/>
  <c r="BJ66" i="21"/>
  <c r="AF221" i="21" s="1"/>
  <c r="AF66" i="21"/>
  <c r="BI66" i="21"/>
  <c r="AE66" i="21"/>
  <c r="BH66" i="21"/>
  <c r="AD221" i="21" s="1"/>
  <c r="AD66" i="21"/>
  <c r="BG66" i="21"/>
  <c r="AC66" i="21"/>
  <c r="BF66" i="21"/>
  <c r="AB221" i="21" s="1"/>
  <c r="AB66" i="21"/>
  <c r="H221" i="21"/>
  <c r="G221" i="21"/>
  <c r="F221" i="21"/>
  <c r="E221" i="21"/>
  <c r="D221" i="21"/>
  <c r="C221" i="21"/>
  <c r="B221" i="21"/>
  <c r="AK220" i="21"/>
  <c r="AJ220" i="21"/>
  <c r="AI220" i="21"/>
  <c r="BL65" i="21"/>
  <c r="AH220" i="21" s="1"/>
  <c r="AH65" i="21"/>
  <c r="BK65" i="21"/>
  <c r="AG65" i="21"/>
  <c r="BJ65" i="21"/>
  <c r="AF220" i="21" s="1"/>
  <c r="AF65" i="21"/>
  <c r="BI65" i="21"/>
  <c r="AE65" i="21"/>
  <c r="BH65" i="21"/>
  <c r="AD220" i="21" s="1"/>
  <c r="AD65" i="21"/>
  <c r="BG65" i="21"/>
  <c r="AC65" i="21"/>
  <c r="BF65" i="21"/>
  <c r="AB220" i="21" s="1"/>
  <c r="AB65" i="21"/>
  <c r="H220" i="21"/>
  <c r="G220" i="21"/>
  <c r="F220" i="21"/>
  <c r="E220" i="21"/>
  <c r="D220" i="21"/>
  <c r="C220" i="21"/>
  <c r="B220" i="21"/>
  <c r="AK219" i="21"/>
  <c r="AJ219" i="21"/>
  <c r="AI219" i="21"/>
  <c r="BL64" i="21"/>
  <c r="AH219" i="21" s="1"/>
  <c r="AH64" i="21"/>
  <c r="BK64" i="21"/>
  <c r="AG64" i="21"/>
  <c r="AG219" i="21" s="1"/>
  <c r="BJ64" i="21"/>
  <c r="AF64" i="21"/>
  <c r="AF219" i="21" s="1"/>
  <c r="BI64" i="21"/>
  <c r="AE64" i="21"/>
  <c r="BH64" i="21"/>
  <c r="AD64" i="21"/>
  <c r="AD219" i="21"/>
  <c r="BG64" i="21"/>
  <c r="AC64" i="21"/>
  <c r="BF64" i="21"/>
  <c r="AB64" i="21"/>
  <c r="H219" i="21"/>
  <c r="G219" i="21"/>
  <c r="F219" i="21"/>
  <c r="E219" i="21"/>
  <c r="D219" i="21"/>
  <c r="C219" i="21"/>
  <c r="B219" i="21"/>
  <c r="AK218" i="21"/>
  <c r="AJ218" i="21"/>
  <c r="AI218" i="21"/>
  <c r="BL63" i="21"/>
  <c r="AH63" i="21"/>
  <c r="BK63" i="21"/>
  <c r="AG63" i="21"/>
  <c r="BJ63" i="21"/>
  <c r="AF63" i="21"/>
  <c r="BI63" i="21"/>
  <c r="AE218" i="21"/>
  <c r="AE63" i="21"/>
  <c r="BH63" i="21"/>
  <c r="AD63" i="21"/>
  <c r="BG63" i="21"/>
  <c r="AC218" i="21" s="1"/>
  <c r="AC63" i="21"/>
  <c r="BF63" i="21"/>
  <c r="AB63" i="21"/>
  <c r="H218" i="21"/>
  <c r="G218" i="21"/>
  <c r="F218" i="21"/>
  <c r="E218" i="21"/>
  <c r="D218" i="21"/>
  <c r="C218" i="21"/>
  <c r="B218" i="21"/>
  <c r="AK217" i="21"/>
  <c r="AJ217" i="21"/>
  <c r="AI217" i="21"/>
  <c r="BL62" i="21"/>
  <c r="AH62" i="21"/>
  <c r="BK62" i="21"/>
  <c r="AG62" i="21"/>
  <c r="BJ62" i="21"/>
  <c r="AF62" i="21"/>
  <c r="BI62" i="21"/>
  <c r="AE62" i="21"/>
  <c r="AE217" i="21" s="1"/>
  <c r="BH62" i="21"/>
  <c r="AD62" i="21"/>
  <c r="BG62" i="21"/>
  <c r="AC62" i="21"/>
  <c r="AC217" i="21" s="1"/>
  <c r="BF62" i="21"/>
  <c r="AB62" i="21"/>
  <c r="H217" i="21"/>
  <c r="G217" i="21"/>
  <c r="F217" i="21"/>
  <c r="E217" i="21"/>
  <c r="D217" i="21"/>
  <c r="C217" i="21"/>
  <c r="B217" i="21"/>
  <c r="AK216" i="21"/>
  <c r="AJ216" i="21"/>
  <c r="AI216" i="21"/>
  <c r="BL61" i="21"/>
  <c r="AH61" i="21"/>
  <c r="BK61" i="21"/>
  <c r="AG61" i="21"/>
  <c r="BJ61" i="21"/>
  <c r="AF61" i="21"/>
  <c r="BI61" i="21"/>
  <c r="AE61" i="21"/>
  <c r="BH61" i="21"/>
  <c r="AD216" i="21" s="1"/>
  <c r="AD61" i="21"/>
  <c r="BG61" i="21"/>
  <c r="AC61" i="21"/>
  <c r="BF61" i="21"/>
  <c r="AB61" i="21"/>
  <c r="H216" i="21"/>
  <c r="G216" i="21"/>
  <c r="F216" i="21"/>
  <c r="E216" i="21"/>
  <c r="D216" i="21"/>
  <c r="C216" i="21"/>
  <c r="B216" i="21"/>
  <c r="AK215" i="21"/>
  <c r="AJ215" i="21"/>
  <c r="AI215" i="21"/>
  <c r="BL60" i="21"/>
  <c r="AH60" i="21"/>
  <c r="BK60" i="21"/>
  <c r="AG60" i="21"/>
  <c r="BJ60" i="21"/>
  <c r="AF60" i="21"/>
  <c r="BI60" i="21"/>
  <c r="AE60" i="21"/>
  <c r="BH60" i="21"/>
  <c r="AD60" i="21"/>
  <c r="BG60" i="21"/>
  <c r="AC60" i="21"/>
  <c r="BF60" i="21"/>
  <c r="AB60" i="21"/>
  <c r="H215" i="21"/>
  <c r="G215" i="21"/>
  <c r="F215" i="21"/>
  <c r="E215" i="21"/>
  <c r="D215" i="21"/>
  <c r="C215" i="21"/>
  <c r="B215" i="21"/>
  <c r="AK214" i="21"/>
  <c r="AJ214" i="21"/>
  <c r="AI214" i="21"/>
  <c r="BL59" i="21"/>
  <c r="AH59" i="21"/>
  <c r="BK59" i="21"/>
  <c r="AG59" i="21"/>
  <c r="AG214" i="21" s="1"/>
  <c r="BJ59" i="21"/>
  <c r="AF59" i="21"/>
  <c r="BI59" i="21"/>
  <c r="AE59" i="21"/>
  <c r="BH59" i="21"/>
  <c r="AD59" i="21"/>
  <c r="BG59" i="21"/>
  <c r="AC59" i="21"/>
  <c r="AC214" i="21" s="1"/>
  <c r="BF59" i="21"/>
  <c r="AB59" i="21"/>
  <c r="H214" i="21"/>
  <c r="G214" i="21"/>
  <c r="F214" i="21"/>
  <c r="E214" i="21"/>
  <c r="D214" i="21"/>
  <c r="C214" i="21"/>
  <c r="B214" i="21"/>
  <c r="AK213" i="21"/>
  <c r="AJ213" i="21"/>
  <c r="AI213" i="21"/>
  <c r="BL58" i="21"/>
  <c r="AH58" i="21"/>
  <c r="BK58" i="21"/>
  <c r="AG58" i="21"/>
  <c r="BJ58" i="21"/>
  <c r="AF58" i="21"/>
  <c r="BI58" i="21"/>
  <c r="AE58" i="21"/>
  <c r="AE213" i="21" s="1"/>
  <c r="BH58" i="21"/>
  <c r="AD213" i="21" s="1"/>
  <c r="AD58" i="21"/>
  <c r="BG58" i="21"/>
  <c r="AC213" i="21" s="1"/>
  <c r="AC58" i="21"/>
  <c r="BF58" i="21"/>
  <c r="AB58" i="21"/>
  <c r="H213" i="21"/>
  <c r="G213" i="21"/>
  <c r="F213" i="21"/>
  <c r="E213" i="21"/>
  <c r="D213" i="21"/>
  <c r="C213" i="21"/>
  <c r="B213" i="21"/>
  <c r="AK212" i="21"/>
  <c r="AJ212" i="21"/>
  <c r="AI212" i="21"/>
  <c r="BL57" i="21"/>
  <c r="AH57" i="21"/>
  <c r="BK57" i="21"/>
  <c r="AG212" i="21" s="1"/>
  <c r="AG57" i="21"/>
  <c r="BJ57" i="21"/>
  <c r="AF57" i="21"/>
  <c r="BI57" i="21"/>
  <c r="AE212" i="21" s="1"/>
  <c r="AE57" i="21"/>
  <c r="BH57" i="21"/>
  <c r="AD57" i="21"/>
  <c r="BG57" i="21"/>
  <c r="AC212" i="21" s="1"/>
  <c r="AC57" i="21"/>
  <c r="BF57" i="21"/>
  <c r="AB57" i="21"/>
  <c r="H212" i="21"/>
  <c r="G212" i="21"/>
  <c r="F212" i="21"/>
  <c r="E212" i="21"/>
  <c r="D212" i="21"/>
  <c r="C212" i="21"/>
  <c r="B212" i="21"/>
  <c r="AK211" i="21"/>
  <c r="AJ211" i="21"/>
  <c r="AI211" i="21"/>
  <c r="BL56" i="21"/>
  <c r="AH56" i="21"/>
  <c r="BK56" i="21"/>
  <c r="AG56" i="21"/>
  <c r="BJ56" i="21"/>
  <c r="AF56" i="21"/>
  <c r="BI56" i="21"/>
  <c r="AE56" i="21"/>
  <c r="BH56" i="21"/>
  <c r="AD56" i="21"/>
  <c r="AD211" i="21" s="1"/>
  <c r="BG56" i="21"/>
  <c r="AC56" i="21"/>
  <c r="BF56" i="21"/>
  <c r="AB56" i="21"/>
  <c r="AB211" i="21" s="1"/>
  <c r="H211" i="21"/>
  <c r="G211" i="21"/>
  <c r="F211" i="21"/>
  <c r="E211" i="21"/>
  <c r="D211" i="21"/>
  <c r="C211" i="21"/>
  <c r="B211" i="21"/>
  <c r="AK210" i="21"/>
  <c r="AJ210" i="21"/>
  <c r="AI210" i="21"/>
  <c r="BL55" i="21"/>
  <c r="AH55" i="21"/>
  <c r="AH210" i="21" s="1"/>
  <c r="BK55" i="21"/>
  <c r="AG55" i="21"/>
  <c r="BJ55" i="21"/>
  <c r="AF55" i="21"/>
  <c r="AF210" i="21" s="1"/>
  <c r="BI55" i="21"/>
  <c r="AE55" i="21"/>
  <c r="BH55" i="21"/>
  <c r="AD55" i="21"/>
  <c r="BG55" i="21"/>
  <c r="AC55" i="21"/>
  <c r="BF55" i="21"/>
  <c r="AB210" i="21" s="1"/>
  <c r="AB55" i="21"/>
  <c r="H210" i="21"/>
  <c r="G210" i="21"/>
  <c r="F210" i="21"/>
  <c r="E210" i="21"/>
  <c r="D210" i="21"/>
  <c r="C210" i="21"/>
  <c r="B210" i="21"/>
  <c r="AK209" i="21"/>
  <c r="AJ209" i="21"/>
  <c r="AI209" i="21"/>
  <c r="BL54" i="21"/>
  <c r="AH54" i="21"/>
  <c r="BK54" i="21"/>
  <c r="AG209" i="21"/>
  <c r="AG54" i="21"/>
  <c r="BJ54" i="21"/>
  <c r="AF54" i="21"/>
  <c r="BI54" i="21"/>
  <c r="AE54" i="21"/>
  <c r="BH54" i="21"/>
  <c r="AD54" i="21"/>
  <c r="BG54" i="21"/>
  <c r="AC209" i="21" s="1"/>
  <c r="AC54" i="21"/>
  <c r="BF54" i="21"/>
  <c r="AB54" i="21"/>
  <c r="AB209" i="21" s="1"/>
  <c r="H209" i="21"/>
  <c r="G209" i="21"/>
  <c r="F209" i="21"/>
  <c r="E209" i="21"/>
  <c r="D209" i="21"/>
  <c r="C209" i="21"/>
  <c r="B209" i="21"/>
  <c r="AK208" i="21"/>
  <c r="AJ208" i="21"/>
  <c r="AI208" i="21"/>
  <c r="BL53" i="21"/>
  <c r="AH208" i="21"/>
  <c r="AH53" i="21"/>
  <c r="BK53" i="21"/>
  <c r="AG53" i="21"/>
  <c r="BJ53" i="21"/>
  <c r="AF208" i="21" s="1"/>
  <c r="AF53" i="21"/>
  <c r="BI53" i="21"/>
  <c r="AE53" i="21"/>
  <c r="BH53" i="21"/>
  <c r="AD208" i="21" s="1"/>
  <c r="AD53" i="21"/>
  <c r="BG53" i="21"/>
  <c r="AC53" i="21"/>
  <c r="BF53" i="21"/>
  <c r="AB208" i="21" s="1"/>
  <c r="AB53" i="21"/>
  <c r="H208" i="21"/>
  <c r="G208" i="21"/>
  <c r="F208" i="21"/>
  <c r="E208" i="21"/>
  <c r="D208" i="21"/>
  <c r="C208" i="21"/>
  <c r="B208" i="21"/>
  <c r="AK207" i="21"/>
  <c r="AJ207" i="21"/>
  <c r="AI207" i="21"/>
  <c r="BL52" i="21"/>
  <c r="AH207" i="21" s="1"/>
  <c r="AH52" i="21"/>
  <c r="BK52" i="21"/>
  <c r="AG52" i="21"/>
  <c r="BJ52" i="21"/>
  <c r="AF207" i="21"/>
  <c r="AF52" i="21"/>
  <c r="BI52" i="21"/>
  <c r="AE207" i="21" s="1"/>
  <c r="AE52" i="21"/>
  <c r="BH52" i="21"/>
  <c r="AD52" i="21"/>
  <c r="BG52" i="21"/>
  <c r="AC207" i="21" s="1"/>
  <c r="AC52" i="21"/>
  <c r="BF52" i="21"/>
  <c r="AB52" i="21"/>
  <c r="H207" i="21"/>
  <c r="G207" i="21"/>
  <c r="F207" i="21"/>
  <c r="E207" i="21"/>
  <c r="D207" i="21"/>
  <c r="C207" i="21"/>
  <c r="B207" i="21"/>
  <c r="AK206" i="21"/>
  <c r="AJ206" i="21"/>
  <c r="AI206" i="21"/>
  <c r="BL51" i="21"/>
  <c r="AH51" i="21"/>
  <c r="BK51" i="21"/>
  <c r="AG206" i="21" s="1"/>
  <c r="AG51" i="21"/>
  <c r="BJ51" i="21"/>
  <c r="AF51" i="21"/>
  <c r="BI51" i="21"/>
  <c r="AE206" i="21" s="1"/>
  <c r="AE51" i="21"/>
  <c r="BH51" i="21"/>
  <c r="AD206" i="21"/>
  <c r="AD51" i="21"/>
  <c r="BG51" i="21"/>
  <c r="AC51" i="21"/>
  <c r="BF51" i="21"/>
  <c r="AB206" i="21" s="1"/>
  <c r="AB51" i="21"/>
  <c r="H206" i="21"/>
  <c r="G206" i="21"/>
  <c r="F206" i="21"/>
  <c r="E206" i="21"/>
  <c r="D206" i="21"/>
  <c r="C206" i="21"/>
  <c r="B206" i="21"/>
  <c r="AK205" i="21"/>
  <c r="AJ205" i="21"/>
  <c r="AI205" i="21"/>
  <c r="BL50" i="21"/>
  <c r="AH50" i="21"/>
  <c r="BK50" i="21"/>
  <c r="AG205" i="21" s="1"/>
  <c r="AG50" i="21"/>
  <c r="BJ50" i="21"/>
  <c r="AF205" i="21"/>
  <c r="AF50" i="21"/>
  <c r="BI50" i="21"/>
  <c r="AE50" i="21"/>
  <c r="BH50" i="21"/>
  <c r="AD205" i="21" s="1"/>
  <c r="AD50" i="21"/>
  <c r="BG50" i="21"/>
  <c r="AC50" i="21"/>
  <c r="BF50" i="21"/>
  <c r="AB205" i="21" s="1"/>
  <c r="AB50" i="21"/>
  <c r="H205" i="21"/>
  <c r="G205" i="21"/>
  <c r="F205" i="21"/>
  <c r="E205" i="21"/>
  <c r="D205" i="21"/>
  <c r="C205" i="21"/>
  <c r="B205" i="21"/>
  <c r="AK204" i="21"/>
  <c r="AJ204" i="21"/>
  <c r="AI204" i="21"/>
  <c r="BL49" i="21"/>
  <c r="AH204" i="21" s="1"/>
  <c r="AH49" i="21"/>
  <c r="BK49" i="21"/>
  <c r="AG49" i="21"/>
  <c r="AG204" i="21" s="1"/>
  <c r="BJ49" i="21"/>
  <c r="AF49" i="21"/>
  <c r="BI49" i="21"/>
  <c r="AE49" i="21"/>
  <c r="AE204" i="21" s="1"/>
  <c r="BH49" i="21"/>
  <c r="AD49" i="21"/>
  <c r="BG49" i="21"/>
  <c r="AC49" i="21"/>
  <c r="AC204" i="21" s="1"/>
  <c r="BF49" i="21"/>
  <c r="AB49" i="21"/>
  <c r="H204" i="21"/>
  <c r="G204" i="21"/>
  <c r="F204" i="21"/>
  <c r="E204" i="21"/>
  <c r="D204" i="21"/>
  <c r="C204" i="21"/>
  <c r="B204" i="21"/>
  <c r="AK203" i="21"/>
  <c r="AJ203" i="21"/>
  <c r="AI203" i="21"/>
  <c r="BL48" i="21"/>
  <c r="AH48" i="21"/>
  <c r="BK48" i="21"/>
  <c r="AG48" i="21"/>
  <c r="AG203" i="21" s="1"/>
  <c r="BJ48" i="21"/>
  <c r="AF203" i="21" s="1"/>
  <c r="AF48" i="21"/>
  <c r="BI48" i="21"/>
  <c r="AE48" i="21"/>
  <c r="BH48" i="21"/>
  <c r="AD48" i="21"/>
  <c r="BG48" i="21"/>
  <c r="AC48" i="21"/>
  <c r="AC203" i="21" s="1"/>
  <c r="BF48" i="21"/>
  <c r="AB48" i="21"/>
  <c r="AB203" i="21" s="1"/>
  <c r="H203" i="21"/>
  <c r="G203" i="21"/>
  <c r="F203" i="21"/>
  <c r="E203" i="21"/>
  <c r="D203" i="21"/>
  <c r="C203" i="21"/>
  <c r="B203" i="21"/>
  <c r="AK202" i="21"/>
  <c r="AJ202" i="21"/>
  <c r="AI202" i="21"/>
  <c r="BL47" i="21"/>
  <c r="AH47" i="21"/>
  <c r="AH202" i="21"/>
  <c r="BK47" i="21"/>
  <c r="AG47" i="21"/>
  <c r="BJ47" i="21"/>
  <c r="AF47" i="21"/>
  <c r="BI47" i="21"/>
  <c r="AE47" i="21"/>
  <c r="BH47" i="21"/>
  <c r="AD47" i="21"/>
  <c r="BG47" i="21"/>
  <c r="AC202" i="21" s="1"/>
  <c r="AC47" i="21"/>
  <c r="BF47" i="21"/>
  <c r="AB202" i="21"/>
  <c r="AB47" i="21"/>
  <c r="H202" i="21"/>
  <c r="G202" i="21"/>
  <c r="F202" i="21"/>
  <c r="E202" i="21"/>
  <c r="D202" i="21"/>
  <c r="C202" i="21"/>
  <c r="B202" i="21"/>
  <c r="AK201" i="21"/>
  <c r="AJ201" i="21"/>
  <c r="AI201" i="21"/>
  <c r="BL46" i="21"/>
  <c r="AH201" i="21" s="1"/>
  <c r="AH46" i="21"/>
  <c r="BK46" i="21"/>
  <c r="AG46" i="21"/>
  <c r="BJ46" i="21"/>
  <c r="AF201" i="21" s="1"/>
  <c r="AF46" i="21"/>
  <c r="BI46" i="21"/>
  <c r="AE46" i="21"/>
  <c r="BH46" i="21"/>
  <c r="AD201" i="21" s="1"/>
  <c r="AD46" i="21"/>
  <c r="BG46" i="21"/>
  <c r="AC46" i="21"/>
  <c r="AC201" i="21" s="1"/>
  <c r="BF46" i="21"/>
  <c r="AB46" i="21"/>
  <c r="H201" i="21"/>
  <c r="G201" i="21"/>
  <c r="F201" i="21"/>
  <c r="E201" i="21"/>
  <c r="D201" i="21"/>
  <c r="C201" i="21"/>
  <c r="B201" i="21"/>
  <c r="AK200" i="21"/>
  <c r="AJ200" i="21"/>
  <c r="AI200" i="21"/>
  <c r="BL45" i="21"/>
  <c r="AH45" i="21"/>
  <c r="AH200" i="21"/>
  <c r="BK45" i="21"/>
  <c r="AG45" i="21"/>
  <c r="BJ45" i="21"/>
  <c r="AF45" i="21"/>
  <c r="BI45" i="21"/>
  <c r="AE45" i="21"/>
  <c r="BH45" i="21"/>
  <c r="AD45" i="21"/>
  <c r="AD200" i="21" s="1"/>
  <c r="BG45" i="21"/>
  <c r="AC45" i="21"/>
  <c r="BF45" i="21"/>
  <c r="AB45" i="21"/>
  <c r="H200" i="21"/>
  <c r="G200" i="21"/>
  <c r="F200" i="21"/>
  <c r="E200" i="21"/>
  <c r="D200" i="21"/>
  <c r="C200" i="21"/>
  <c r="B200" i="21"/>
  <c r="AK199" i="21"/>
  <c r="AJ199" i="21"/>
  <c r="AI199" i="21"/>
  <c r="BL44" i="21"/>
  <c r="AH44" i="21"/>
  <c r="BK44" i="21"/>
  <c r="AG44" i="21"/>
  <c r="BJ44" i="21"/>
  <c r="AF44" i="21"/>
  <c r="AF199" i="21" s="1"/>
  <c r="BI44" i="21"/>
  <c r="AE44" i="21"/>
  <c r="BH44" i="21"/>
  <c r="AD44" i="21"/>
  <c r="BG44" i="21"/>
  <c r="AC44" i="21"/>
  <c r="BF44" i="21"/>
  <c r="AB44" i="21"/>
  <c r="H199" i="21"/>
  <c r="G199" i="21"/>
  <c r="F199" i="21"/>
  <c r="E199" i="21"/>
  <c r="D199" i="21"/>
  <c r="C199" i="21"/>
  <c r="B199" i="21"/>
  <c r="AK198" i="21"/>
  <c r="AJ198" i="21"/>
  <c r="AI198" i="21"/>
  <c r="BL43" i="21"/>
  <c r="AH43" i="21"/>
  <c r="BK43" i="21"/>
  <c r="AG43" i="21"/>
  <c r="BJ43" i="21"/>
  <c r="AF43" i="21"/>
  <c r="BI43" i="21"/>
  <c r="AE43" i="21"/>
  <c r="BH43" i="21"/>
  <c r="AD43" i="21"/>
  <c r="AD198" i="21" s="1"/>
  <c r="BG43" i="21"/>
  <c r="AC43" i="21"/>
  <c r="BF43" i="21"/>
  <c r="AB43" i="21"/>
  <c r="H198" i="21"/>
  <c r="G198" i="21"/>
  <c r="F198" i="21"/>
  <c r="E198" i="21"/>
  <c r="D198" i="21"/>
  <c r="C198" i="21"/>
  <c r="B198" i="21"/>
  <c r="AK197" i="21"/>
  <c r="AJ197" i="21"/>
  <c r="AI197" i="21"/>
  <c r="BL42" i="21"/>
  <c r="AH197" i="21" s="1"/>
  <c r="AH42" i="21"/>
  <c r="BK42" i="21"/>
  <c r="AG42" i="21"/>
  <c r="BJ42" i="21"/>
  <c r="AF42" i="21"/>
  <c r="BI42" i="21"/>
  <c r="AE42" i="21"/>
  <c r="BH42" i="21"/>
  <c r="AD197" i="21" s="1"/>
  <c r="AD42" i="21"/>
  <c r="BG42" i="21"/>
  <c r="AC42" i="21"/>
  <c r="BF42" i="21"/>
  <c r="AB42" i="21"/>
  <c r="H197" i="21"/>
  <c r="G197" i="21"/>
  <c r="F197" i="21"/>
  <c r="E197" i="21"/>
  <c r="D197" i="21"/>
  <c r="C197" i="21"/>
  <c r="B197" i="21"/>
  <c r="AK196" i="21"/>
  <c r="AJ196" i="21"/>
  <c r="AI196" i="21"/>
  <c r="BL41" i="21"/>
  <c r="AH196" i="21" s="1"/>
  <c r="AH41" i="21"/>
  <c r="BK41" i="21"/>
  <c r="AG41" i="21"/>
  <c r="BJ41" i="21"/>
  <c r="AF41" i="21"/>
  <c r="BI41" i="21"/>
  <c r="AE41" i="21"/>
  <c r="BH41" i="21"/>
  <c r="AD196" i="21" s="1"/>
  <c r="AD41" i="21"/>
  <c r="BG41" i="21"/>
  <c r="AC41" i="21"/>
  <c r="BF41" i="21"/>
  <c r="AB196" i="21" s="1"/>
  <c r="AB41" i="21"/>
  <c r="H196" i="21"/>
  <c r="G196" i="21"/>
  <c r="F196" i="21"/>
  <c r="E196" i="21"/>
  <c r="D196" i="21"/>
  <c r="C196" i="21"/>
  <c r="B196" i="21"/>
  <c r="AK195" i="21"/>
  <c r="AJ195" i="21"/>
  <c r="AI195" i="21"/>
  <c r="BL40" i="21"/>
  <c r="AH195" i="21" s="1"/>
  <c r="AH40" i="21"/>
  <c r="BK40" i="21"/>
  <c r="AG40" i="21"/>
  <c r="BJ40" i="21"/>
  <c r="AF195" i="21" s="1"/>
  <c r="AF40" i="21"/>
  <c r="BI40" i="21"/>
  <c r="AE40" i="21"/>
  <c r="BH40" i="21"/>
  <c r="AD40" i="21"/>
  <c r="BG40" i="21"/>
  <c r="AC40" i="21"/>
  <c r="AC195" i="21" s="1"/>
  <c r="BF40" i="21"/>
  <c r="AB40" i="21"/>
  <c r="H195" i="21"/>
  <c r="G195" i="21"/>
  <c r="F195" i="21"/>
  <c r="E195" i="21"/>
  <c r="D195" i="21"/>
  <c r="C195" i="21"/>
  <c r="B195" i="21"/>
  <c r="AK194" i="21"/>
  <c r="AJ194" i="21"/>
  <c r="AI194" i="21"/>
  <c r="BL39" i="21"/>
  <c r="AH39" i="21"/>
  <c r="BK39" i="21"/>
  <c r="AG39" i="21"/>
  <c r="AG194" i="21" s="1"/>
  <c r="BJ39" i="21"/>
  <c r="AF194" i="21" s="1"/>
  <c r="AF39" i="21"/>
  <c r="BI39" i="21"/>
  <c r="AE39" i="21"/>
  <c r="BH39" i="21"/>
  <c r="AD39" i="21"/>
  <c r="BG39" i="21"/>
  <c r="AC39" i="21"/>
  <c r="BF39" i="21"/>
  <c r="AB39" i="21"/>
  <c r="AB194" i="21" s="1"/>
  <c r="H194" i="21"/>
  <c r="G194" i="21"/>
  <c r="F194" i="21"/>
  <c r="E194" i="21"/>
  <c r="D194" i="21"/>
  <c r="C194" i="21"/>
  <c r="B194" i="21"/>
  <c r="AK193" i="21"/>
  <c r="AJ193" i="21"/>
  <c r="AI193" i="21"/>
  <c r="BL38" i="21"/>
  <c r="AH38" i="21"/>
  <c r="BK38" i="21"/>
  <c r="AG38" i="21"/>
  <c r="BJ38" i="21"/>
  <c r="AF38" i="21"/>
  <c r="BI38" i="21"/>
  <c r="AE38" i="21"/>
  <c r="BH38" i="21"/>
  <c r="AD38" i="21"/>
  <c r="BG38" i="21"/>
  <c r="AC38" i="21"/>
  <c r="BF38" i="21"/>
  <c r="AB38" i="21"/>
  <c r="H193" i="21"/>
  <c r="G193" i="21"/>
  <c r="F193" i="21"/>
  <c r="E193" i="21"/>
  <c r="D193" i="21"/>
  <c r="C193" i="21"/>
  <c r="B193" i="21"/>
  <c r="AK192" i="21"/>
  <c r="AJ192" i="21"/>
  <c r="AI192" i="21"/>
  <c r="BL37" i="21"/>
  <c r="AH192" i="21" s="1"/>
  <c r="AH37" i="21"/>
  <c r="BK37" i="21"/>
  <c r="AG37" i="21"/>
  <c r="BJ37" i="21"/>
  <c r="AF192" i="21" s="1"/>
  <c r="AF37" i="21"/>
  <c r="BI37" i="21"/>
  <c r="AE192" i="21"/>
  <c r="AE37" i="21"/>
  <c r="BH37" i="21"/>
  <c r="AD37" i="21"/>
  <c r="BG37" i="21"/>
  <c r="AC192" i="21" s="1"/>
  <c r="AC37" i="21"/>
  <c r="BF37" i="21"/>
  <c r="AB37" i="21"/>
  <c r="AB192" i="21" s="1"/>
  <c r="H192" i="21"/>
  <c r="G192" i="21"/>
  <c r="F192" i="21"/>
  <c r="E192" i="21"/>
  <c r="D192" i="21"/>
  <c r="C192" i="21"/>
  <c r="B192" i="21"/>
  <c r="AK191" i="21"/>
  <c r="AJ191" i="21"/>
  <c r="AI191" i="21"/>
  <c r="BL36" i="21"/>
  <c r="AH36" i="21"/>
  <c r="AH191" i="21" s="1"/>
  <c r="BK36" i="21"/>
  <c r="AG191" i="21" s="1"/>
  <c r="AG36" i="21"/>
  <c r="BJ36" i="21"/>
  <c r="AF191" i="21"/>
  <c r="AF36" i="21"/>
  <c r="BI36" i="21"/>
  <c r="AE191" i="21" s="1"/>
  <c r="AE36" i="21"/>
  <c r="BH36" i="21"/>
  <c r="AD191" i="21" s="1"/>
  <c r="AD36" i="21"/>
  <c r="BG36" i="21"/>
  <c r="AC36" i="21"/>
  <c r="AC191" i="21" s="1"/>
  <c r="BF36" i="21"/>
  <c r="AB36" i="21"/>
  <c r="H191" i="21"/>
  <c r="G191" i="21"/>
  <c r="F191" i="21"/>
  <c r="E191" i="21"/>
  <c r="D191" i="21"/>
  <c r="C191" i="21"/>
  <c r="B191" i="21"/>
  <c r="AK190" i="21"/>
  <c r="AJ190" i="21"/>
  <c r="AI190" i="21"/>
  <c r="BL35" i="21"/>
  <c r="AH190" i="21" s="1"/>
  <c r="AH35" i="21"/>
  <c r="BK35" i="21"/>
  <c r="AG35" i="21"/>
  <c r="AG190" i="21" s="1"/>
  <c r="BJ35" i="21"/>
  <c r="AF35" i="21"/>
  <c r="BI35" i="21"/>
  <c r="AE35" i="21"/>
  <c r="AE190" i="21" s="1"/>
  <c r="BH35" i="21"/>
  <c r="AD190" i="21"/>
  <c r="AD35" i="21"/>
  <c r="BG35" i="21"/>
  <c r="AC190" i="21" s="1"/>
  <c r="AC35" i="21"/>
  <c r="BF35" i="21"/>
  <c r="AB35" i="21"/>
  <c r="H190" i="21"/>
  <c r="G190" i="21"/>
  <c r="F190" i="21"/>
  <c r="E190" i="21"/>
  <c r="D190" i="21"/>
  <c r="C190" i="21"/>
  <c r="B190" i="21"/>
  <c r="AK189" i="21"/>
  <c r="AJ189" i="21"/>
  <c r="AI189" i="21"/>
  <c r="BL34" i="21"/>
  <c r="AH34" i="21"/>
  <c r="BK34" i="21"/>
  <c r="AG34" i="21"/>
  <c r="AG189" i="21" s="1"/>
  <c r="BJ34" i="21"/>
  <c r="AF34" i="21"/>
  <c r="BI34" i="21"/>
  <c r="AE34" i="21"/>
  <c r="BH34" i="21"/>
  <c r="AD34" i="21"/>
  <c r="BG34" i="21"/>
  <c r="AC34" i="21"/>
  <c r="BF34" i="21"/>
  <c r="AB189" i="21" s="1"/>
  <c r="AB34" i="21"/>
  <c r="H189" i="21"/>
  <c r="G189" i="21"/>
  <c r="F189" i="21"/>
  <c r="E189" i="21"/>
  <c r="D189" i="21"/>
  <c r="C189" i="21"/>
  <c r="B189" i="21"/>
  <c r="AK188" i="21"/>
  <c r="AJ188" i="21"/>
  <c r="AI188" i="21"/>
  <c r="BL33" i="21"/>
  <c r="AH33" i="21"/>
  <c r="BK33" i="21"/>
  <c r="AG33" i="21"/>
  <c r="BJ33" i="21"/>
  <c r="AF33" i="21"/>
  <c r="BI33" i="21"/>
  <c r="AE33" i="21"/>
  <c r="AE188" i="21" s="1"/>
  <c r="BH33" i="21"/>
  <c r="AD33" i="21"/>
  <c r="BG33" i="21"/>
  <c r="AC188" i="21"/>
  <c r="AC33" i="21"/>
  <c r="BF33" i="21"/>
  <c r="AB33" i="21"/>
  <c r="H188" i="21"/>
  <c r="G188" i="21"/>
  <c r="F188" i="21"/>
  <c r="E188" i="21"/>
  <c r="D188" i="21"/>
  <c r="C188" i="21"/>
  <c r="B188" i="21"/>
  <c r="AK187" i="21"/>
  <c r="AJ187" i="21"/>
  <c r="AI187" i="21"/>
  <c r="BL32" i="21"/>
  <c r="AH32" i="21"/>
  <c r="AH187" i="21"/>
  <c r="BK32" i="21"/>
  <c r="AG187" i="21" s="1"/>
  <c r="AG32" i="21"/>
  <c r="BJ32" i="21"/>
  <c r="AF187" i="21" s="1"/>
  <c r="AF32" i="21"/>
  <c r="BI32" i="21"/>
  <c r="AE32" i="21"/>
  <c r="BH32" i="21"/>
  <c r="AD32" i="21"/>
  <c r="BG32" i="21"/>
  <c r="AC32" i="21"/>
  <c r="AC187" i="21" s="1"/>
  <c r="BF32" i="21"/>
  <c r="AB32" i="21"/>
  <c r="H187" i="21"/>
  <c r="G187" i="21"/>
  <c r="F187" i="21"/>
  <c r="E187" i="21"/>
  <c r="D187" i="21"/>
  <c r="C187" i="21"/>
  <c r="B187" i="21"/>
  <c r="AK186" i="21"/>
  <c r="AJ186" i="21"/>
  <c r="AI186" i="21"/>
  <c r="BL31" i="21"/>
  <c r="AH186" i="21" s="1"/>
  <c r="AH31" i="21"/>
  <c r="BK31" i="21"/>
  <c r="AG31" i="21"/>
  <c r="AG186" i="21" s="1"/>
  <c r="BJ31" i="21"/>
  <c r="AF31" i="21"/>
  <c r="BI31" i="21"/>
  <c r="AE31" i="21"/>
  <c r="BH31" i="21"/>
  <c r="AD31" i="21"/>
  <c r="BG31" i="21"/>
  <c r="AC186" i="21" s="1"/>
  <c r="AC31" i="21"/>
  <c r="BF31" i="21"/>
  <c r="AB186" i="21" s="1"/>
  <c r="AB31" i="21"/>
  <c r="H186" i="21"/>
  <c r="G186" i="21"/>
  <c r="F186" i="21"/>
  <c r="E186" i="21"/>
  <c r="D186" i="21"/>
  <c r="C186" i="21"/>
  <c r="B186" i="21"/>
  <c r="AK185" i="21"/>
  <c r="AJ185" i="21"/>
  <c r="AI185" i="21"/>
  <c r="BL30" i="21"/>
  <c r="AH185" i="21" s="1"/>
  <c r="AH30" i="21"/>
  <c r="BK30" i="21"/>
  <c r="AG30" i="21"/>
  <c r="BJ30" i="21"/>
  <c r="AF185" i="21" s="1"/>
  <c r="AF30" i="21"/>
  <c r="BI30" i="21"/>
  <c r="AE30" i="21"/>
  <c r="BH30" i="21"/>
  <c r="AD185" i="21" s="1"/>
  <c r="AD30" i="21"/>
  <c r="BG30" i="21"/>
  <c r="AC30" i="21"/>
  <c r="AC185" i="21" s="1"/>
  <c r="BF30" i="21"/>
  <c r="AB30" i="21"/>
  <c r="H185" i="21"/>
  <c r="G185" i="21"/>
  <c r="F185" i="21"/>
  <c r="E185" i="21"/>
  <c r="D185" i="21"/>
  <c r="C185" i="21"/>
  <c r="B185" i="21"/>
  <c r="AK184" i="21"/>
  <c r="AJ184" i="21"/>
  <c r="AI184" i="21"/>
  <c r="BL29" i="21"/>
  <c r="AH29" i="21"/>
  <c r="BK29" i="21"/>
  <c r="AG184" i="21"/>
  <c r="AG29" i="21"/>
  <c r="BJ29" i="21"/>
  <c r="AF29" i="21"/>
  <c r="AF184" i="21" s="1"/>
  <c r="BI29" i="21"/>
  <c r="AE29" i="21"/>
  <c r="BH29" i="21"/>
  <c r="AD29" i="21"/>
  <c r="AD184" i="21"/>
  <c r="BG29" i="21"/>
  <c r="AC29" i="21"/>
  <c r="BF29" i="21"/>
  <c r="AB29" i="21"/>
  <c r="H184" i="21"/>
  <c r="G184" i="21"/>
  <c r="F184" i="21"/>
  <c r="E184" i="21"/>
  <c r="D184" i="21"/>
  <c r="C184" i="21"/>
  <c r="B184" i="21"/>
  <c r="AK183" i="21"/>
  <c r="AJ183" i="21"/>
  <c r="AI183" i="21"/>
  <c r="BL28" i="21"/>
  <c r="AH28" i="21"/>
  <c r="AH183" i="21" s="1"/>
  <c r="BK28" i="21"/>
  <c r="AG28" i="21"/>
  <c r="BJ28" i="21"/>
  <c r="AF28" i="21"/>
  <c r="BI28" i="21"/>
  <c r="AE28" i="21"/>
  <c r="BH28" i="21"/>
  <c r="AD28" i="21"/>
  <c r="BG28" i="21"/>
  <c r="AC28" i="21"/>
  <c r="BF28" i="21"/>
  <c r="AB28" i="21"/>
  <c r="H183" i="21"/>
  <c r="G183" i="21"/>
  <c r="F183" i="21"/>
  <c r="E183" i="21"/>
  <c r="D183" i="21"/>
  <c r="C183" i="21"/>
  <c r="B183" i="21"/>
  <c r="AK182" i="21"/>
  <c r="AJ182" i="21"/>
  <c r="AI182" i="21"/>
  <c r="BL27" i="21"/>
  <c r="AH27" i="21"/>
  <c r="BK27" i="21"/>
  <c r="AG27" i="21"/>
  <c r="BJ27" i="21"/>
  <c r="AF27" i="21"/>
  <c r="BI27" i="21"/>
  <c r="AE27" i="21"/>
  <c r="BH27" i="21"/>
  <c r="AD27" i="21"/>
  <c r="BG27" i="21"/>
  <c r="AC27" i="21"/>
  <c r="BF27" i="21"/>
  <c r="AB182" i="21" s="1"/>
  <c r="AB27" i="21"/>
  <c r="H182" i="21"/>
  <c r="G182" i="21"/>
  <c r="F182" i="21"/>
  <c r="E182" i="21"/>
  <c r="D182" i="21"/>
  <c r="C182" i="21"/>
  <c r="B182" i="21"/>
  <c r="AK181" i="21"/>
  <c r="AJ181" i="21"/>
  <c r="AI181" i="21"/>
  <c r="BL26" i="21"/>
  <c r="AH181" i="21" s="1"/>
  <c r="AH26" i="21"/>
  <c r="BK26" i="21"/>
  <c r="AG26" i="21"/>
  <c r="BJ26" i="21"/>
  <c r="AF26" i="21"/>
  <c r="BI26" i="21"/>
  <c r="AE26" i="21"/>
  <c r="BH26" i="21"/>
  <c r="AD181" i="21"/>
  <c r="AD26" i="21"/>
  <c r="BG26" i="21"/>
  <c r="AC26" i="21"/>
  <c r="BF26" i="21"/>
  <c r="AB26" i="21"/>
  <c r="H181" i="21"/>
  <c r="G181" i="21"/>
  <c r="F181" i="21"/>
  <c r="E181" i="21"/>
  <c r="D181" i="21"/>
  <c r="C181" i="21"/>
  <c r="B181" i="21"/>
  <c r="AK180" i="21"/>
  <c r="AJ180" i="21"/>
  <c r="AI180" i="21"/>
  <c r="BL25" i="21"/>
  <c r="AH180" i="21" s="1"/>
  <c r="AH25" i="21"/>
  <c r="BK25" i="21"/>
  <c r="AG25" i="21"/>
  <c r="BJ25" i="21"/>
  <c r="AF25" i="21"/>
  <c r="BI25" i="21"/>
  <c r="AE25" i="21"/>
  <c r="BH25" i="21"/>
  <c r="AD180" i="21"/>
  <c r="AD25" i="21"/>
  <c r="BG25" i="21"/>
  <c r="AC25" i="21"/>
  <c r="BF25" i="21"/>
  <c r="AB180" i="21" s="1"/>
  <c r="AB25" i="21"/>
  <c r="H180" i="21"/>
  <c r="G180" i="21"/>
  <c r="F180" i="21"/>
  <c r="E180" i="21"/>
  <c r="D180" i="21"/>
  <c r="C180" i="21"/>
  <c r="B180" i="21"/>
  <c r="AK179" i="21"/>
  <c r="AJ179" i="21"/>
  <c r="AI179" i="21"/>
  <c r="BL24" i="21"/>
  <c r="AH24" i="21"/>
  <c r="BK24" i="21"/>
  <c r="AG24" i="21"/>
  <c r="BJ24" i="21"/>
  <c r="AF179" i="21" s="1"/>
  <c r="AF24" i="21"/>
  <c r="BI24" i="21"/>
  <c r="AE24" i="21"/>
  <c r="BH24" i="21"/>
  <c r="AD24" i="21"/>
  <c r="BG24" i="21"/>
  <c r="AC24" i="21"/>
  <c r="BF24" i="21"/>
  <c r="AB24" i="21"/>
  <c r="H179" i="21"/>
  <c r="G179" i="21"/>
  <c r="F179" i="21"/>
  <c r="E179" i="21"/>
  <c r="D179" i="21"/>
  <c r="C179" i="21"/>
  <c r="B179" i="21"/>
  <c r="AK178" i="21"/>
  <c r="AJ178" i="21"/>
  <c r="AI178" i="21"/>
  <c r="BL23" i="21"/>
  <c r="AH23" i="21"/>
  <c r="BK23" i="21"/>
  <c r="AG23" i="21"/>
  <c r="BJ23" i="21"/>
  <c r="AF178" i="21" s="1"/>
  <c r="AF23" i="21"/>
  <c r="BI23" i="21"/>
  <c r="AE23" i="21"/>
  <c r="BH23" i="21"/>
  <c r="AD178" i="21" s="1"/>
  <c r="AD23" i="21"/>
  <c r="BG23" i="21"/>
  <c r="AC23" i="21"/>
  <c r="BF23" i="21"/>
  <c r="AB23" i="21"/>
  <c r="AB178" i="21" s="1"/>
  <c r="H178" i="21"/>
  <c r="G178" i="21"/>
  <c r="F178" i="21"/>
  <c r="E178" i="21"/>
  <c r="D178" i="21"/>
  <c r="C178" i="21"/>
  <c r="B178" i="21"/>
  <c r="AK177" i="21"/>
  <c r="AJ177" i="21"/>
  <c r="AI177" i="21"/>
  <c r="BL22" i="21"/>
  <c r="AH22" i="21"/>
  <c r="BK22" i="21"/>
  <c r="AG177" i="21" s="1"/>
  <c r="AG22" i="21"/>
  <c r="BJ22" i="21"/>
  <c r="AF22" i="21"/>
  <c r="BI22" i="21"/>
  <c r="AE22" i="21"/>
  <c r="AE177" i="21"/>
  <c r="BH22" i="21"/>
  <c r="AD22" i="21"/>
  <c r="BG22" i="21"/>
  <c r="AC22" i="21"/>
  <c r="BF22" i="21"/>
  <c r="AB22" i="21"/>
  <c r="H177" i="21"/>
  <c r="G177" i="21"/>
  <c r="F177" i="21"/>
  <c r="E177" i="21"/>
  <c r="D177" i="21"/>
  <c r="C177" i="21"/>
  <c r="B177" i="21"/>
  <c r="AK176" i="21"/>
  <c r="AJ176" i="21"/>
  <c r="AI176" i="21"/>
  <c r="BL21" i="21"/>
  <c r="AH21" i="21"/>
  <c r="BK21" i="21"/>
  <c r="AG21" i="21"/>
  <c r="AG176" i="21" s="1"/>
  <c r="BJ21" i="21"/>
  <c r="AF176" i="21" s="1"/>
  <c r="AF21" i="21"/>
  <c r="BI21" i="21"/>
  <c r="AE21" i="21"/>
  <c r="AE176" i="21" s="1"/>
  <c r="BH21" i="21"/>
  <c r="AD21" i="21"/>
  <c r="BG21" i="21"/>
  <c r="AC21" i="21"/>
  <c r="BF21" i="21"/>
  <c r="AB21" i="21"/>
  <c r="H176" i="21"/>
  <c r="G176" i="21"/>
  <c r="F176" i="21"/>
  <c r="E176" i="21"/>
  <c r="D176" i="21"/>
  <c r="C176" i="21"/>
  <c r="B176" i="21"/>
  <c r="AK175" i="21"/>
  <c r="AJ175" i="21"/>
  <c r="AI175" i="21"/>
  <c r="BL20" i="21"/>
  <c r="AH20" i="21"/>
  <c r="BK20" i="21"/>
  <c r="AG20" i="21"/>
  <c r="BJ20" i="21"/>
  <c r="AF20" i="21"/>
  <c r="AF175" i="21"/>
  <c r="BI20" i="21"/>
  <c r="AE20" i="21"/>
  <c r="BH20" i="21"/>
  <c r="AD20" i="21"/>
  <c r="BG20" i="21"/>
  <c r="AC20" i="21"/>
  <c r="BF20" i="21"/>
  <c r="AB20" i="21"/>
  <c r="H175" i="21"/>
  <c r="G175" i="21"/>
  <c r="F175" i="21"/>
  <c r="E175" i="21"/>
  <c r="D175" i="21"/>
  <c r="C175" i="21"/>
  <c r="B175" i="21"/>
  <c r="AK174" i="21"/>
  <c r="AJ174" i="21"/>
  <c r="AI174" i="21"/>
  <c r="BL19" i="21"/>
  <c r="AH19" i="21"/>
  <c r="BK19" i="21"/>
  <c r="AG19" i="21"/>
  <c r="BJ19" i="21"/>
  <c r="AF19" i="21"/>
  <c r="BI19" i="21"/>
  <c r="AE19" i="21"/>
  <c r="BH19" i="21"/>
  <c r="AD19" i="21"/>
  <c r="BG19" i="21"/>
  <c r="AC19" i="21"/>
  <c r="BF19" i="21"/>
  <c r="AB174" i="21"/>
  <c r="AB19" i="21"/>
  <c r="H174" i="21"/>
  <c r="G174" i="21"/>
  <c r="F174" i="21"/>
  <c r="E174" i="21"/>
  <c r="D174" i="21"/>
  <c r="C174" i="21"/>
  <c r="B174" i="21"/>
  <c r="AK173" i="21"/>
  <c r="AJ173" i="21"/>
  <c r="AI173" i="21"/>
  <c r="BL18" i="21"/>
  <c r="AH173" i="21" s="1"/>
  <c r="AH18" i="21"/>
  <c r="BK18" i="21"/>
  <c r="AG18" i="21"/>
  <c r="BJ18" i="21"/>
  <c r="AF18" i="21"/>
  <c r="BI18" i="21"/>
  <c r="AE18" i="21"/>
  <c r="BH18" i="21"/>
  <c r="AD173" i="21" s="1"/>
  <c r="AD18" i="21"/>
  <c r="BG18" i="21"/>
  <c r="AC18" i="21"/>
  <c r="BF18" i="21"/>
  <c r="AB18" i="21"/>
  <c r="H173" i="21"/>
  <c r="G173" i="21"/>
  <c r="F173" i="21"/>
  <c r="E173" i="21"/>
  <c r="D173" i="21"/>
  <c r="C173" i="21"/>
  <c r="B173" i="21"/>
  <c r="AK172" i="21"/>
  <c r="AJ172" i="21"/>
  <c r="AI172" i="21"/>
  <c r="BL17" i="21"/>
  <c r="AH17" i="21"/>
  <c r="BK17" i="21"/>
  <c r="AG17" i="21"/>
  <c r="BJ17" i="21"/>
  <c r="AF17" i="21"/>
  <c r="BI17" i="21"/>
  <c r="AE17" i="21"/>
  <c r="BH17" i="21"/>
  <c r="AD172" i="21" s="1"/>
  <c r="AD17" i="21"/>
  <c r="BG17" i="21"/>
  <c r="AC17" i="21"/>
  <c r="BF17" i="21"/>
  <c r="AB172" i="21" s="1"/>
  <c r="AB17" i="21"/>
  <c r="H172" i="21"/>
  <c r="G172" i="21"/>
  <c r="F172" i="21"/>
  <c r="E172" i="21"/>
  <c r="D172" i="21"/>
  <c r="C172" i="21"/>
  <c r="B172" i="21"/>
  <c r="AK171" i="21"/>
  <c r="AJ171" i="21"/>
  <c r="AI171" i="21"/>
  <c r="BL16" i="21"/>
  <c r="AH171" i="21" s="1"/>
  <c r="AH16" i="21"/>
  <c r="BK16" i="21"/>
  <c r="AG16" i="21"/>
  <c r="BJ16" i="21"/>
  <c r="AF16" i="21"/>
  <c r="BI16" i="21"/>
  <c r="AE171" i="21"/>
  <c r="AE16" i="21"/>
  <c r="BH16" i="21"/>
  <c r="AD16" i="21"/>
  <c r="BG16" i="21"/>
  <c r="AC16" i="21"/>
  <c r="BF16" i="21"/>
  <c r="AB16" i="21"/>
  <c r="H171" i="21"/>
  <c r="G171" i="21"/>
  <c r="F171" i="21"/>
  <c r="E171" i="21"/>
  <c r="D171" i="21"/>
  <c r="C171" i="21"/>
  <c r="B171" i="21"/>
  <c r="AK170" i="21"/>
  <c r="AJ170" i="21"/>
  <c r="AI170" i="21"/>
  <c r="BL15" i="21"/>
  <c r="AH15" i="21"/>
  <c r="BK15" i="21"/>
  <c r="AG170" i="21" s="1"/>
  <c r="AG15" i="21"/>
  <c r="BJ15" i="21"/>
  <c r="AF15" i="21"/>
  <c r="BI15" i="21"/>
  <c r="AE15" i="21"/>
  <c r="BH15" i="21"/>
  <c r="AD15" i="21"/>
  <c r="AD170" i="21" s="1"/>
  <c r="BG15" i="21"/>
  <c r="AC170" i="21" s="1"/>
  <c r="AC15" i="21"/>
  <c r="BF15" i="21"/>
  <c r="AB15" i="21"/>
  <c r="AB170" i="21" s="1"/>
  <c r="H170" i="21"/>
  <c r="G170" i="21"/>
  <c r="F170" i="21"/>
  <c r="E170" i="21"/>
  <c r="D170" i="21"/>
  <c r="C170" i="21"/>
  <c r="B170" i="21"/>
  <c r="AK169" i="21"/>
  <c r="AJ169" i="21"/>
  <c r="AI169" i="21"/>
  <c r="BL14" i="21"/>
  <c r="AH14" i="21"/>
  <c r="AH169" i="21" s="1"/>
  <c r="BK14" i="21"/>
  <c r="AG14" i="21"/>
  <c r="BJ14" i="21"/>
  <c r="AF14" i="21"/>
  <c r="AF169" i="21" s="1"/>
  <c r="BI14" i="21"/>
  <c r="AE14" i="21"/>
  <c r="BH14" i="21"/>
  <c r="AD14" i="21"/>
  <c r="AD169" i="21" s="1"/>
  <c r="BG14" i="21"/>
  <c r="AC14" i="21"/>
  <c r="BF14" i="21"/>
  <c r="AB14" i="21"/>
  <c r="AB169" i="21" s="1"/>
  <c r="H169" i="21"/>
  <c r="G169" i="21"/>
  <c r="F169" i="21"/>
  <c r="E169" i="21"/>
  <c r="D169" i="21"/>
  <c r="C169" i="21"/>
  <c r="B169" i="21"/>
  <c r="AK168" i="21"/>
  <c r="AJ168" i="21"/>
  <c r="AI168" i="21"/>
  <c r="BL13" i="21"/>
  <c r="AH13" i="21"/>
  <c r="AH168" i="21" s="1"/>
  <c r="BK13" i="21"/>
  <c r="AG13" i="21"/>
  <c r="BJ13" i="21"/>
  <c r="AF13" i="21"/>
  <c r="AF168" i="21" s="1"/>
  <c r="BI13" i="21"/>
  <c r="AE13" i="21"/>
  <c r="BH13" i="21"/>
  <c r="AD13" i="21"/>
  <c r="AD168" i="21" s="1"/>
  <c r="BG13" i="21"/>
  <c r="AC13" i="21"/>
  <c r="BF13" i="21"/>
  <c r="AB13" i="21"/>
  <c r="AB168" i="21" s="1"/>
  <c r="H168" i="21"/>
  <c r="G168" i="21"/>
  <c r="F168" i="21"/>
  <c r="E168" i="21"/>
  <c r="D168" i="21"/>
  <c r="C168" i="21"/>
  <c r="B168" i="21"/>
  <c r="AK167" i="21"/>
  <c r="AJ167" i="21"/>
  <c r="AI167" i="21"/>
  <c r="BL12" i="21"/>
  <c r="AH12" i="21"/>
  <c r="AH167" i="21" s="1"/>
  <c r="BK12" i="21"/>
  <c r="AG12" i="21"/>
  <c r="BJ12" i="21"/>
  <c r="AF12" i="21"/>
  <c r="AF167" i="21" s="1"/>
  <c r="BI12" i="21"/>
  <c r="AE12" i="21"/>
  <c r="BH12" i="21"/>
  <c r="AD12" i="21"/>
  <c r="AD167" i="21" s="1"/>
  <c r="BG12" i="21"/>
  <c r="AC167" i="21" s="1"/>
  <c r="AC12" i="21"/>
  <c r="BF12" i="21"/>
  <c r="AB12" i="21"/>
  <c r="AB167" i="21" s="1"/>
  <c r="H167" i="21"/>
  <c r="G167" i="21"/>
  <c r="F167" i="21"/>
  <c r="E167" i="21"/>
  <c r="D167" i="21"/>
  <c r="C167" i="21"/>
  <c r="B167" i="21"/>
  <c r="AK166" i="21"/>
  <c r="AJ166" i="21"/>
  <c r="AI166" i="21"/>
  <c r="BL11" i="21"/>
  <c r="AH11" i="21"/>
  <c r="AH166" i="21" s="1"/>
  <c r="BK11" i="21"/>
  <c r="AG166" i="21" s="1"/>
  <c r="AG11" i="21"/>
  <c r="BJ11" i="21"/>
  <c r="AF11" i="21"/>
  <c r="AF166" i="21" s="1"/>
  <c r="BI11" i="21"/>
  <c r="AE166" i="21" s="1"/>
  <c r="AE11" i="21"/>
  <c r="BH11" i="21"/>
  <c r="AD11" i="21"/>
  <c r="AD166" i="21" s="1"/>
  <c r="BG11" i="21"/>
  <c r="AC11" i="21"/>
  <c r="BF11" i="21"/>
  <c r="AB11" i="21"/>
  <c r="AB166" i="21" s="1"/>
  <c r="H166" i="21"/>
  <c r="G166" i="21"/>
  <c r="F166" i="21"/>
  <c r="E166" i="21"/>
  <c r="D166" i="21"/>
  <c r="C166" i="21"/>
  <c r="B166" i="21"/>
  <c r="AK165" i="21"/>
  <c r="AJ165" i="21"/>
  <c r="AI165" i="21"/>
  <c r="BL10" i="21"/>
  <c r="AH10" i="21"/>
  <c r="AH165" i="21" s="1"/>
  <c r="BK10" i="21"/>
  <c r="AG10" i="21"/>
  <c r="BJ10" i="21"/>
  <c r="AF10" i="21"/>
  <c r="AF165" i="21" s="1"/>
  <c r="BI10" i="21"/>
  <c r="AE10" i="21"/>
  <c r="BH10" i="21"/>
  <c r="AD165" i="21"/>
  <c r="AD10" i="21"/>
  <c r="BG10" i="21"/>
  <c r="AC10" i="21"/>
  <c r="AC165" i="21" s="1"/>
  <c r="BF10" i="21"/>
  <c r="AB165" i="21" s="1"/>
  <c r="AB10" i="21"/>
  <c r="H165" i="21"/>
  <c r="G165" i="21"/>
  <c r="F165" i="21"/>
  <c r="E165" i="21"/>
  <c r="D165" i="21"/>
  <c r="C165" i="21"/>
  <c r="B165" i="21"/>
  <c r="AK164" i="21"/>
  <c r="AJ164" i="21"/>
  <c r="AI164" i="21"/>
  <c r="BL9" i="21"/>
  <c r="AH164" i="21" s="1"/>
  <c r="AH9" i="21"/>
  <c r="BK9" i="21"/>
  <c r="AG9" i="21"/>
  <c r="BJ9" i="21"/>
  <c r="AF164" i="21" s="1"/>
  <c r="AF9" i="21"/>
  <c r="BI9" i="21"/>
  <c r="AE9" i="21"/>
  <c r="BH9" i="21"/>
  <c r="AD164" i="21" s="1"/>
  <c r="AD9" i="21"/>
  <c r="BG9" i="21"/>
  <c r="AC9" i="21"/>
  <c r="AN9" i="21"/>
  <c r="BF9" i="21"/>
  <c r="AB9" i="21"/>
  <c r="H164" i="21"/>
  <c r="G164" i="21"/>
  <c r="F164" i="21"/>
  <c r="E164" i="21"/>
  <c r="D164" i="21"/>
  <c r="C164" i="21"/>
  <c r="K163" i="21"/>
  <c r="AK163" i="21"/>
  <c r="J163" i="21"/>
  <c r="AJ163" i="21" s="1"/>
  <c r="I163" i="21"/>
  <c r="AI163" i="21" s="1"/>
  <c r="AT8" i="21"/>
  <c r="AH8" i="21"/>
  <c r="AS8" i="21"/>
  <c r="BK8" i="21" s="1"/>
  <c r="AG163" i="21" s="1"/>
  <c r="AG8" i="21"/>
  <c r="AR8" i="21"/>
  <c r="F163" i="21"/>
  <c r="AF8" i="21"/>
  <c r="AQ8" i="21"/>
  <c r="BI8" i="21" s="1"/>
  <c r="AE8" i="21"/>
  <c r="AP8" i="21"/>
  <c r="AD8" i="21"/>
  <c r="BG8" i="21"/>
  <c r="AC8" i="21"/>
  <c r="BF8" i="21"/>
  <c r="AB8" i="21"/>
  <c r="C163" i="21"/>
  <c r="B163" i="21"/>
  <c r="AK158" i="21"/>
  <c r="AK159" i="21"/>
  <c r="AJ158" i="21"/>
  <c r="AJ159" i="21"/>
  <c r="AI158" i="21"/>
  <c r="AI159" i="21"/>
  <c r="W159" i="21"/>
  <c r="V159" i="21"/>
  <c r="U159" i="21"/>
  <c r="T159" i="21"/>
  <c r="S159" i="21"/>
  <c r="R159" i="21"/>
  <c r="Q159" i="21"/>
  <c r="P159" i="21"/>
  <c r="O159" i="21"/>
  <c r="N159" i="21"/>
  <c r="AK157" i="21"/>
  <c r="AJ157" i="21"/>
  <c r="AI157" i="21"/>
  <c r="AK156" i="21"/>
  <c r="AJ156" i="21"/>
  <c r="AI156" i="21"/>
  <c r="AK155" i="21"/>
  <c r="AJ155" i="21"/>
  <c r="AI155" i="21"/>
  <c r="AK154" i="21"/>
  <c r="AJ154" i="21"/>
  <c r="AI154" i="21"/>
  <c r="AK153" i="21"/>
  <c r="AJ153" i="21"/>
  <c r="AI153" i="21"/>
  <c r="AK152" i="21"/>
  <c r="AJ152" i="21"/>
  <c r="AI152" i="21"/>
  <c r="AK151" i="21"/>
  <c r="AJ151" i="21"/>
  <c r="AI151" i="21"/>
  <c r="AK150" i="21"/>
  <c r="AJ150" i="21"/>
  <c r="AI150" i="21"/>
  <c r="AK149" i="21"/>
  <c r="AJ149" i="21"/>
  <c r="AI149" i="21"/>
  <c r="AK148" i="21"/>
  <c r="AJ148" i="21"/>
  <c r="AI148" i="21"/>
  <c r="AK147" i="21"/>
  <c r="AJ147" i="21"/>
  <c r="AI147" i="21"/>
  <c r="AK146" i="21"/>
  <c r="AJ146" i="21"/>
  <c r="AI146" i="21"/>
  <c r="AK145" i="21"/>
  <c r="AJ145" i="21"/>
  <c r="AI145" i="21"/>
  <c r="AK144" i="21"/>
  <c r="AJ144" i="21"/>
  <c r="AI144" i="21"/>
  <c r="AK143" i="21"/>
  <c r="AJ143" i="21"/>
  <c r="AI143" i="21"/>
  <c r="AK142" i="21"/>
  <c r="AJ142" i="21"/>
  <c r="AI142" i="21"/>
  <c r="AK141" i="21"/>
  <c r="AJ141" i="21"/>
  <c r="AI141" i="21"/>
  <c r="AK140" i="21"/>
  <c r="AJ140" i="21"/>
  <c r="AI140" i="21"/>
  <c r="AK139" i="21"/>
  <c r="AJ139" i="21"/>
  <c r="AI139" i="21"/>
  <c r="AK138" i="21"/>
  <c r="AJ138" i="21"/>
  <c r="AI138" i="21"/>
  <c r="AK137" i="21"/>
  <c r="AJ137" i="21"/>
  <c r="AI137" i="21"/>
  <c r="AK136" i="21"/>
  <c r="AJ136" i="21"/>
  <c r="AI136" i="21"/>
  <c r="AK135" i="21"/>
  <c r="AJ135" i="21"/>
  <c r="AI135" i="21"/>
  <c r="AK134" i="21"/>
  <c r="AJ134" i="21"/>
  <c r="AI134" i="21"/>
  <c r="AK133" i="21"/>
  <c r="AJ133" i="21"/>
  <c r="AI133" i="21"/>
  <c r="AK132" i="21"/>
  <c r="AJ132" i="21"/>
  <c r="AI132" i="21"/>
  <c r="AK131" i="21"/>
  <c r="AJ131" i="21"/>
  <c r="AI131" i="21"/>
  <c r="AK130" i="21"/>
  <c r="AJ130" i="21"/>
  <c r="AI130" i="21"/>
  <c r="AK129" i="21"/>
  <c r="AJ129" i="21"/>
  <c r="AI129" i="21"/>
  <c r="AK128" i="21"/>
  <c r="AJ128" i="21"/>
  <c r="AI128" i="21"/>
  <c r="AK127" i="21"/>
  <c r="AJ127" i="21"/>
  <c r="AI127" i="21"/>
  <c r="AK126" i="21"/>
  <c r="AJ126" i="21"/>
  <c r="AI126" i="21"/>
  <c r="AK125" i="21"/>
  <c r="AJ125" i="21"/>
  <c r="AI125" i="21"/>
  <c r="AK124" i="21"/>
  <c r="AJ124" i="21"/>
  <c r="AI124" i="21"/>
  <c r="AK123" i="21"/>
  <c r="AJ123" i="21"/>
  <c r="AI123" i="21"/>
  <c r="AK122" i="21"/>
  <c r="AJ122" i="21"/>
  <c r="AI122" i="21"/>
  <c r="AK121" i="21"/>
  <c r="AJ121" i="21"/>
  <c r="AI121" i="21"/>
  <c r="AK120" i="21"/>
  <c r="AJ120" i="21"/>
  <c r="AI120" i="21"/>
  <c r="AK119" i="21"/>
  <c r="AJ119" i="21"/>
  <c r="AI119" i="21"/>
  <c r="AK118" i="21"/>
  <c r="AJ118" i="21"/>
  <c r="AI118" i="21"/>
  <c r="AK117" i="21"/>
  <c r="AJ117" i="21"/>
  <c r="AI117" i="21"/>
  <c r="AK116" i="21"/>
  <c r="AJ116" i="21"/>
  <c r="AI116" i="21"/>
  <c r="AK115" i="21"/>
  <c r="AJ115" i="21"/>
  <c r="AI115" i="21"/>
  <c r="AK114" i="21"/>
  <c r="AJ114" i="21"/>
  <c r="AI114" i="21"/>
  <c r="AK113" i="21"/>
  <c r="AJ113" i="21"/>
  <c r="AI113" i="21"/>
  <c r="AK112" i="21"/>
  <c r="AJ112" i="21"/>
  <c r="AI112" i="21"/>
  <c r="AK111" i="21"/>
  <c r="AJ111" i="21"/>
  <c r="AI111" i="21"/>
  <c r="AK110" i="21"/>
  <c r="AJ110" i="21"/>
  <c r="AI110" i="21"/>
  <c r="AK109" i="21"/>
  <c r="AJ109" i="21"/>
  <c r="AI109" i="21"/>
  <c r="AK108" i="21"/>
  <c r="AJ108" i="21"/>
  <c r="AI108" i="21"/>
  <c r="AK107" i="21"/>
  <c r="AJ107" i="21"/>
  <c r="AI107" i="21"/>
  <c r="AK106" i="21"/>
  <c r="AJ106" i="21"/>
  <c r="AI106" i="21"/>
  <c r="AK105" i="21"/>
  <c r="AJ105" i="21"/>
  <c r="AI105" i="21"/>
  <c r="AK104" i="21"/>
  <c r="AJ104" i="21"/>
  <c r="AI104" i="21"/>
  <c r="AK103" i="21"/>
  <c r="AJ103" i="21"/>
  <c r="AI103" i="21"/>
  <c r="AK102" i="21"/>
  <c r="AJ102" i="21"/>
  <c r="AI102" i="21"/>
  <c r="AK101" i="21"/>
  <c r="AJ101" i="21"/>
  <c r="AI101" i="21"/>
  <c r="AK100" i="21"/>
  <c r="AJ100" i="21"/>
  <c r="AI100" i="21"/>
  <c r="AK99" i="21"/>
  <c r="AJ99" i="21"/>
  <c r="AI99" i="21"/>
  <c r="AK98" i="21"/>
  <c r="AJ98" i="21"/>
  <c r="AI98" i="21"/>
  <c r="AK97" i="21"/>
  <c r="AJ97" i="21"/>
  <c r="AI97" i="21"/>
  <c r="AK96" i="21"/>
  <c r="AJ96" i="21"/>
  <c r="AI96" i="21"/>
  <c r="AK95" i="21"/>
  <c r="AJ95" i="21"/>
  <c r="AI95" i="21"/>
  <c r="AK94" i="21"/>
  <c r="AJ94" i="21"/>
  <c r="AI94" i="21"/>
  <c r="AK93" i="21"/>
  <c r="AJ93" i="21"/>
  <c r="AI93" i="21"/>
  <c r="AK92" i="21"/>
  <c r="AJ92" i="21"/>
  <c r="AI92" i="21"/>
  <c r="AK91" i="21"/>
  <c r="AJ91" i="21"/>
  <c r="AI91" i="21"/>
  <c r="AK90" i="21"/>
  <c r="AJ90" i="21"/>
  <c r="AI90" i="21"/>
  <c r="AK89" i="21"/>
  <c r="AJ89" i="21"/>
  <c r="AI89" i="21"/>
  <c r="AK88" i="21"/>
  <c r="AJ88" i="21"/>
  <c r="AI88" i="21"/>
  <c r="AK87" i="21"/>
  <c r="AJ87" i="21"/>
  <c r="AI87" i="21"/>
  <c r="AK86" i="21"/>
  <c r="AJ86" i="21"/>
  <c r="AI86" i="21"/>
  <c r="AK85" i="21"/>
  <c r="AJ85" i="21"/>
  <c r="AI85" i="21"/>
  <c r="AK84" i="21"/>
  <c r="AJ84" i="21"/>
  <c r="AI84" i="21"/>
  <c r="AK83" i="21"/>
  <c r="AJ83" i="21"/>
  <c r="AI83" i="21"/>
  <c r="AK82" i="21"/>
  <c r="AJ82" i="21"/>
  <c r="AI82" i="21"/>
  <c r="AK81" i="21"/>
  <c r="AJ81" i="21"/>
  <c r="AI81" i="21"/>
  <c r="AK80" i="21"/>
  <c r="AJ80" i="21"/>
  <c r="AI80" i="21"/>
  <c r="AK79" i="21"/>
  <c r="AJ79" i="21"/>
  <c r="AI79" i="21"/>
  <c r="AK78" i="21"/>
  <c r="AJ78" i="21"/>
  <c r="AI78" i="21"/>
  <c r="AK77" i="21"/>
  <c r="AJ77" i="21"/>
  <c r="AI77" i="21"/>
  <c r="AK76" i="21"/>
  <c r="AJ76" i="21"/>
  <c r="AI76" i="21"/>
  <c r="AK75" i="21"/>
  <c r="AJ75" i="21"/>
  <c r="AI75" i="21"/>
  <c r="AK74" i="21"/>
  <c r="AJ74" i="21"/>
  <c r="AI74" i="21"/>
  <c r="AK73" i="21"/>
  <c r="AJ73" i="21"/>
  <c r="AI73" i="21"/>
  <c r="AK72" i="21"/>
  <c r="AJ72" i="21"/>
  <c r="AI72" i="21"/>
  <c r="AK71" i="21"/>
  <c r="AJ71" i="21"/>
  <c r="AI71" i="21"/>
  <c r="AK70" i="21"/>
  <c r="AJ70" i="21"/>
  <c r="AI70" i="21"/>
  <c r="AK69" i="21"/>
  <c r="AJ69" i="21"/>
  <c r="AI69" i="21"/>
  <c r="AK68" i="21"/>
  <c r="AJ68" i="21"/>
  <c r="AI68" i="21"/>
  <c r="AK67" i="21"/>
  <c r="AJ67" i="21"/>
  <c r="AI67" i="21"/>
  <c r="AK66" i="21"/>
  <c r="AJ66" i="21"/>
  <c r="AI66" i="21"/>
  <c r="AK65" i="21"/>
  <c r="AJ65" i="21"/>
  <c r="AI65" i="21"/>
  <c r="AK64" i="21"/>
  <c r="AJ64" i="21"/>
  <c r="AI64" i="21"/>
  <c r="AK63" i="21"/>
  <c r="AJ63" i="21"/>
  <c r="AI63" i="21"/>
  <c r="AK62" i="21"/>
  <c r="AJ62" i="21"/>
  <c r="AI62" i="21"/>
  <c r="AK61" i="21"/>
  <c r="AJ61" i="21"/>
  <c r="AI61" i="21"/>
  <c r="AK60" i="21"/>
  <c r="AJ60" i="21"/>
  <c r="AI60" i="21"/>
  <c r="AK59" i="21"/>
  <c r="AJ59" i="21"/>
  <c r="AI59" i="21"/>
  <c r="AK58" i="21"/>
  <c r="AJ58" i="21"/>
  <c r="AI58" i="21"/>
  <c r="AK57" i="21"/>
  <c r="AJ57" i="21"/>
  <c r="AI57" i="21"/>
  <c r="AK56" i="21"/>
  <c r="AJ56" i="21"/>
  <c r="AI56" i="21"/>
  <c r="AK55" i="21"/>
  <c r="AJ55" i="21"/>
  <c r="AI55" i="21"/>
  <c r="AK54" i="21"/>
  <c r="AJ54" i="21"/>
  <c r="AI54" i="21"/>
  <c r="AK53" i="21"/>
  <c r="AJ53" i="21"/>
  <c r="AI53" i="21"/>
  <c r="AK52" i="21"/>
  <c r="AJ52" i="21"/>
  <c r="AI52" i="21"/>
  <c r="AK51" i="21"/>
  <c r="AJ51" i="21"/>
  <c r="AI51" i="21"/>
  <c r="AK50" i="21"/>
  <c r="AJ50" i="21"/>
  <c r="AI50" i="21"/>
  <c r="AK49" i="21"/>
  <c r="AJ49" i="21"/>
  <c r="AI49" i="21"/>
  <c r="AK48" i="21"/>
  <c r="AJ48" i="21"/>
  <c r="AI48" i="21"/>
  <c r="AK47" i="21"/>
  <c r="AJ47" i="21"/>
  <c r="AI47" i="21"/>
  <c r="AK46" i="21"/>
  <c r="AJ46" i="21"/>
  <c r="AI46" i="21"/>
  <c r="AK45" i="21"/>
  <c r="AJ45" i="21"/>
  <c r="AI45" i="21"/>
  <c r="AK44" i="21"/>
  <c r="AJ44" i="21"/>
  <c r="AI44" i="21"/>
  <c r="AK43" i="21"/>
  <c r="AJ43" i="21"/>
  <c r="AI43" i="21"/>
  <c r="AK42" i="21"/>
  <c r="AJ42" i="21"/>
  <c r="AI42" i="21"/>
  <c r="AK41" i="21"/>
  <c r="AJ41" i="21"/>
  <c r="AI41" i="21"/>
  <c r="AK40" i="21"/>
  <c r="AJ40" i="21"/>
  <c r="AI40" i="21"/>
  <c r="AK39" i="21"/>
  <c r="AJ39" i="21"/>
  <c r="AI39" i="21"/>
  <c r="AK38" i="21"/>
  <c r="AJ38" i="21"/>
  <c r="AI38" i="21"/>
  <c r="AK37" i="21"/>
  <c r="AJ37" i="21"/>
  <c r="AI37" i="21"/>
  <c r="AK36" i="21"/>
  <c r="AJ36" i="21"/>
  <c r="AI36" i="21"/>
  <c r="AK35" i="21"/>
  <c r="AJ35" i="21"/>
  <c r="AI35" i="21"/>
  <c r="AK34" i="21"/>
  <c r="AJ34" i="21"/>
  <c r="AI34" i="21"/>
  <c r="AK33" i="21"/>
  <c r="AJ33" i="21"/>
  <c r="AI33" i="21"/>
  <c r="AK32" i="21"/>
  <c r="AJ32" i="21"/>
  <c r="AI32" i="21"/>
  <c r="AK31" i="21"/>
  <c r="AJ31" i="21"/>
  <c r="AI31" i="21"/>
  <c r="AK30" i="21"/>
  <c r="AJ30" i="21"/>
  <c r="AI30" i="21"/>
  <c r="AK29" i="21"/>
  <c r="AJ29" i="21"/>
  <c r="AI29" i="21"/>
  <c r="AK28" i="21"/>
  <c r="AJ28" i="21"/>
  <c r="AI28" i="21"/>
  <c r="AK27" i="21"/>
  <c r="AJ27" i="21"/>
  <c r="AI27" i="21"/>
  <c r="AK26" i="21"/>
  <c r="AJ26" i="21"/>
  <c r="AI26" i="21"/>
  <c r="AK25" i="21"/>
  <c r="AJ25" i="21"/>
  <c r="AI25" i="21"/>
  <c r="AK24" i="21"/>
  <c r="AJ24" i="21"/>
  <c r="AI24" i="21"/>
  <c r="AK23" i="21"/>
  <c r="AJ23" i="21"/>
  <c r="AI23" i="21"/>
  <c r="AK22" i="21"/>
  <c r="AJ22" i="21"/>
  <c r="AI22" i="21"/>
  <c r="AK21" i="21"/>
  <c r="AJ21" i="21"/>
  <c r="AI21" i="21"/>
  <c r="AK20" i="21"/>
  <c r="AJ20" i="21"/>
  <c r="AI20" i="21"/>
  <c r="AK19" i="21"/>
  <c r="AJ19" i="21"/>
  <c r="AI19" i="21"/>
  <c r="AK18" i="21"/>
  <c r="AJ18" i="21"/>
  <c r="AI18" i="21"/>
  <c r="AK17" i="21"/>
  <c r="AJ17" i="21"/>
  <c r="AI17" i="21"/>
  <c r="AK16" i="21"/>
  <c r="AJ16" i="21"/>
  <c r="AI16" i="21"/>
  <c r="AK15" i="21"/>
  <c r="AJ15" i="21"/>
  <c r="AI15" i="21"/>
  <c r="AK14" i="21"/>
  <c r="AJ14" i="21"/>
  <c r="AI14" i="21"/>
  <c r="AK13" i="21"/>
  <c r="AJ13" i="21"/>
  <c r="AI13" i="21"/>
  <c r="AK12" i="21"/>
  <c r="AJ12" i="21"/>
  <c r="AI12" i="21"/>
  <c r="AK11" i="21"/>
  <c r="AJ11" i="21"/>
  <c r="AI11" i="21"/>
  <c r="AK10" i="21"/>
  <c r="AJ10" i="21"/>
  <c r="AI10" i="21"/>
  <c r="AK9" i="21"/>
  <c r="AJ9" i="21"/>
  <c r="AI9" i="21"/>
  <c r="AK8" i="21"/>
  <c r="AJ8" i="21"/>
  <c r="AI8" i="21"/>
  <c r="AC176" i="21"/>
  <c r="AE211" i="21"/>
  <c r="AB258" i="21"/>
  <c r="AH259" i="21"/>
  <c r="BJ159" i="21"/>
  <c r="AC183" i="21"/>
  <c r="AH203" i="21"/>
  <c r="AH213" i="21"/>
  <c r="AC231" i="21"/>
  <c r="AD235" i="21"/>
  <c r="AG247" i="21"/>
  <c r="AE259" i="21"/>
  <c r="AB312" i="21"/>
  <c r="AE159" i="21"/>
  <c r="AB187" i="21"/>
  <c r="AD226" i="21"/>
  <c r="AH258" i="21"/>
  <c r="AG249" i="21"/>
  <c r="AF253" i="21"/>
  <c r="AG260" i="21"/>
  <c r="AC299" i="21"/>
  <c r="AF250" i="21"/>
  <c r="AF258" i="21"/>
  <c r="AG291" i="21"/>
  <c r="AD310" i="21"/>
  <c r="AC314" i="21"/>
  <c r="AC313" i="21"/>
  <c r="AC291" i="21"/>
  <c r="AE293" i="21"/>
  <c r="AF304" i="21"/>
  <c r="AE172" i="21"/>
  <c r="AE174" i="21"/>
  <c r="AE175" i="21"/>
  <c r="AH188" i="21"/>
  <c r="AD254" i="21"/>
  <c r="AH255" i="21"/>
  <c r="AG261" i="21"/>
  <c r="AD308" i="21"/>
  <c r="AG165" i="21"/>
  <c r="AG167" i="21"/>
  <c r="AF172" i="21"/>
  <c r="AE182" i="21"/>
  <c r="AG193" i="21"/>
  <c r="AF196" i="21"/>
  <c r="AE219" i="21"/>
  <c r="AE221" i="21"/>
  <c r="AF235" i="21"/>
  <c r="AE251" i="21"/>
  <c r="AD260" i="21"/>
  <c r="AD264" i="21"/>
  <c r="AC266" i="21"/>
  <c r="AG271" i="21"/>
  <c r="AF275" i="21"/>
  <c r="AG295" i="21"/>
  <c r="AB302" i="21"/>
  <c r="AE305" i="21"/>
  <c r="AE307" i="21"/>
  <c r="AH311" i="21"/>
  <c r="AG172" i="21"/>
  <c r="AB177" i="21"/>
  <c r="AB179" i="21"/>
  <c r="AF180" i="21"/>
  <c r="AC198" i="21"/>
  <c r="AC199" i="21"/>
  <c r="AG200" i="21"/>
  <c r="AB213" i="21"/>
  <c r="AF213" i="21"/>
  <c r="AB215" i="21"/>
  <c r="AB217" i="21"/>
  <c r="AF217" i="21"/>
  <c r="AB218" i="21"/>
  <c r="AG238" i="21"/>
  <c r="AF247" i="21"/>
  <c r="AB248" i="21"/>
  <c r="AE257" i="21"/>
  <c r="AD265" i="21"/>
  <c r="AG278" i="21"/>
  <c r="AB281" i="21"/>
  <c r="AE289" i="21"/>
  <c r="AG215" i="21"/>
  <c r="AG216" i="21"/>
  <c r="AG217" i="21"/>
  <c r="AF224" i="21"/>
  <c r="AF285" i="21"/>
  <c r="AF288" i="21"/>
  <c r="AB290" i="21"/>
  <c r="AE309" i="21"/>
  <c r="AE165" i="21"/>
  <c r="AE167" i="21"/>
  <c r="AD174" i="21"/>
  <c r="AD175" i="21"/>
  <c r="AG178" i="21"/>
  <c r="AG180" i="21"/>
  <c r="AG183" i="21"/>
  <c r="AD194" i="21"/>
  <c r="AD195" i="21"/>
  <c r="AD203" i="21"/>
  <c r="AD209" i="21"/>
  <c r="AG210" i="21"/>
  <c r="AG226" i="21"/>
  <c r="AC230" i="21"/>
  <c r="AD240" i="21"/>
  <c r="AG242" i="21"/>
  <c r="AG251" i="21"/>
  <c r="AG252" i="21"/>
  <c r="AB260" i="21"/>
  <c r="AF261" i="21"/>
  <c r="AB262" i="21"/>
  <c r="AH277" i="21"/>
  <c r="AH178" i="21"/>
  <c r="AH211" i="21"/>
  <c r="AD212" i="21"/>
  <c r="AD214" i="21"/>
  <c r="AH216" i="21"/>
  <c r="AG218" i="21"/>
  <c r="AG223" i="21"/>
  <c r="AC224" i="21"/>
  <c r="AD243" i="21"/>
  <c r="AD245" i="21"/>
  <c r="AC260" i="21"/>
  <c r="AF268" i="21"/>
  <c r="AB269" i="21"/>
  <c r="AE278" i="21"/>
  <c r="AH281" i="21"/>
  <c r="AD282" i="21"/>
  <c r="AG303" i="21"/>
  <c r="AC306" i="21"/>
  <c r="AB311" i="21"/>
  <c r="AD239" i="21"/>
  <c r="AD292" i="21"/>
  <c r="AF308" i="21"/>
  <c r="BJ8" i="21"/>
  <c r="AF163" i="21"/>
  <c r="AB164" i="21"/>
  <c r="AH175" i="21"/>
  <c r="AD176" i="21"/>
  <c r="AH176" i="21"/>
  <c r="AG179" i="21"/>
  <c r="AC180" i="21"/>
  <c r="AG197" i="21"/>
  <c r="AG198" i="21"/>
  <c r="AG199" i="21"/>
  <c r="AB214" i="21"/>
  <c r="AB216" i="21"/>
  <c r="AH218" i="21"/>
  <c r="AE228" i="21"/>
  <c r="AD236" i="21"/>
  <c r="AD238" i="21"/>
  <c r="AH238" i="21"/>
  <c r="AG250" i="21"/>
  <c r="AC252" i="21"/>
  <c r="AB272" i="21"/>
  <c r="AE276" i="21"/>
  <c r="AG283" i="21"/>
  <c r="AE287" i="21"/>
  <c r="AH291" i="21"/>
  <c r="AF307" i="21"/>
  <c r="AH209" i="21"/>
  <c r="AD255" i="21"/>
  <c r="AH265" i="21"/>
  <c r="AG272" i="21"/>
  <c r="AC164" i="21"/>
  <c r="AG168" i="21"/>
  <c r="AC169" i="21"/>
  <c r="AB173" i="21"/>
  <c r="AF174" i="21"/>
  <c r="AB175" i="21"/>
  <c r="AF193" i="21"/>
  <c r="AE195" i="21"/>
  <c r="AH198" i="21"/>
  <c r="AG201" i="21"/>
  <c r="AG202" i="21"/>
  <c r="AF206" i="21"/>
  <c r="AC216" i="21"/>
  <c r="AB231" i="21"/>
  <c r="AE237" i="21"/>
  <c r="AE238" i="21"/>
  <c r="AH239" i="21"/>
  <c r="AF242" i="21"/>
  <c r="AG259" i="21"/>
  <c r="AF262" i="21"/>
  <c r="AH269" i="21"/>
  <c r="AD270" i="21"/>
  <c r="AE291" i="21"/>
  <c r="AD293" i="21"/>
  <c r="AD305" i="21"/>
  <c r="AG306" i="21"/>
  <c r="AF277" i="21"/>
  <c r="AB313" i="21"/>
  <c r="AE184" i="21"/>
  <c r="AE252" i="21"/>
  <c r="AH271" i="21"/>
  <c r="AB310" i="21"/>
  <c r="AF171" i="21"/>
  <c r="AF181" i="21"/>
  <c r="AH254" i="21"/>
  <c r="AG284" i="21"/>
  <c r="AE163" i="21"/>
  <c r="AC172" i="21"/>
  <c r="AC175" i="21"/>
  <c r="AB185" i="21"/>
  <c r="AC193" i="21"/>
  <c r="AB195" i="21"/>
  <c r="AH212" i="21"/>
  <c r="AD217" i="21"/>
  <c r="AC219" i="21"/>
  <c r="AC220" i="21"/>
  <c r="AG220" i="21"/>
  <c r="AD225" i="21"/>
  <c r="AC227" i="21"/>
  <c r="AF239" i="21"/>
  <c r="AF248" i="21"/>
  <c r="AE267" i="21"/>
  <c r="AE271" i="21"/>
  <c r="AB282" i="21"/>
  <c r="AH296" i="21"/>
  <c r="AH306" i="21"/>
  <c r="B164" i="21"/>
  <c r="AE244" i="21"/>
  <c r="AC273" i="21"/>
  <c r="AE243" i="21"/>
  <c r="AD281" i="21"/>
  <c r="AE164" i="21"/>
  <c r="AE168" i="21"/>
  <c r="AH174" i="21"/>
  <c r="AC178" i="21"/>
  <c r="AE181" i="21"/>
  <c r="AD193" i="21"/>
  <c r="AH193" i="21"/>
  <c r="AF198" i="21"/>
  <c r="AB200" i="21"/>
  <c r="AF200" i="21"/>
  <c r="AH206" i="21"/>
  <c r="AD207" i="21"/>
  <c r="AH226" i="21"/>
  <c r="AH228" i="21"/>
  <c r="AH229" i="21"/>
  <c r="AD232" i="21"/>
  <c r="AG237" i="21"/>
  <c r="AC238" i="21"/>
  <c r="AD262" i="21"/>
  <c r="AH262" i="21"/>
  <c r="AD263" i="21"/>
  <c r="AB268" i="21"/>
  <c r="AB270" i="21"/>
  <c r="AG281" i="21"/>
  <c r="AF282" i="21"/>
  <c r="AD287" i="21"/>
  <c r="AH299" i="21"/>
  <c r="AC311" i="21"/>
  <c r="E163" i="21"/>
  <c r="AE169" i="21"/>
  <c r="AE170" i="21"/>
  <c r="AC171" i="21"/>
  <c r="AG174" i="21"/>
  <c r="AC181" i="21"/>
  <c r="AG182" i="21"/>
  <c r="AD187" i="21"/>
  <c r="AE198" i="21"/>
  <c r="AE199" i="21"/>
  <c r="AE200" i="21"/>
  <c r="AF202" i="21"/>
  <c r="AD204" i="21"/>
  <c r="AH215" i="21"/>
  <c r="AF216" i="21"/>
  <c r="AG229" i="21"/>
  <c r="AB237" i="21"/>
  <c r="AH237" i="21"/>
  <c r="AC166" i="21"/>
  <c r="AC168" i="21"/>
  <c r="AG169" i="21"/>
  <c r="AD171" i="21"/>
  <c r="AC173" i="21"/>
  <c r="AE173" i="21"/>
  <c r="AG173" i="21"/>
  <c r="AC174" i="21"/>
  <c r="AB176" i="21"/>
  <c r="AD177" i="21"/>
  <c r="AF177" i="21"/>
  <c r="AD179" i="21"/>
  <c r="AH179" i="21"/>
  <c r="AB181" i="21"/>
  <c r="AC182" i="21"/>
  <c r="AE183" i="21"/>
  <c r="AC184" i="21"/>
  <c r="AD186" i="21"/>
  <c r="AH189" i="21"/>
  <c r="AG175" i="21"/>
  <c r="AC177" i="21"/>
  <c r="AH177" i="21"/>
  <c r="AC179" i="21"/>
  <c r="AD183" i="21"/>
  <c r="AE185" i="21"/>
  <c r="AG185" i="21"/>
  <c r="AG188" i="21"/>
  <c r="AE189" i="21"/>
  <c r="AF190" i="21"/>
  <c r="AD192" i="21"/>
  <c r="AG192" i="21"/>
  <c r="AH194" i="21"/>
  <c r="AG195" i="21"/>
  <c r="AC196" i="21"/>
  <c r="AG196" i="21"/>
  <c r="AC197" i="21"/>
  <c r="AE197" i="21"/>
  <c r="AB198" i="21"/>
  <c r="AB199" i="21"/>
  <c r="AD199" i="21"/>
  <c r="AF204" i="21"/>
  <c r="AC205" i="21"/>
  <c r="AB207" i="21"/>
  <c r="AE208" i="21"/>
  <c r="AG208" i="21"/>
  <c r="AF209" i="21"/>
  <c r="AC210" i="21"/>
  <c r="AE210" i="21"/>
  <c r="AB212" i="21"/>
  <c r="AF212" i="21"/>
  <c r="AC221" i="21"/>
  <c r="AE225" i="21"/>
  <c r="AE226" i="21"/>
  <c r="AF228" i="21"/>
  <c r="AB229" i="21"/>
  <c r="AB230" i="21"/>
  <c r="AD230" i="21"/>
  <c r="AH234" i="21"/>
  <c r="AB235" i="21"/>
  <c r="AB238" i="21"/>
  <c r="AG267" i="21"/>
  <c r="AH280" i="21"/>
  <c r="AC286" i="21"/>
  <c r="BI159" i="21"/>
  <c r="AE314" i="21"/>
  <c r="AE313" i="21"/>
  <c r="AF251" i="21"/>
  <c r="AF274" i="21"/>
  <c r="AD276" i="21"/>
  <c r="AF281" i="21"/>
  <c r="AC301" i="21"/>
  <c r="AB188" i="21"/>
  <c r="AD188" i="21"/>
  <c r="AF188" i="21"/>
  <c r="AD189" i="21"/>
  <c r="AF189" i="21"/>
  <c r="AB197" i="21"/>
  <c r="AF197" i="21"/>
  <c r="AH199" i="21"/>
  <c r="AE202" i="21"/>
  <c r="AE205" i="21"/>
  <c r="AH205" i="21"/>
  <c r="AG207" i="21"/>
  <c r="AC208" i="21"/>
  <c r="AE209" i="21"/>
  <c r="AG211" i="21"/>
  <c r="AG213" i="21"/>
  <c r="AH214" i="21"/>
  <c r="AF215" i="21"/>
  <c r="AD218" i="21"/>
  <c r="AF218" i="21"/>
  <c r="AC222" i="21"/>
  <c r="AE222" i="21"/>
  <c r="AG222" i="21"/>
  <c r="AE223" i="21"/>
  <c r="AH224" i="21"/>
  <c r="AB225" i="21"/>
  <c r="AF225" i="21"/>
  <c r="AH225" i="21"/>
  <c r="AB227" i="21"/>
  <c r="AD228" i="21"/>
  <c r="AF229" i="21"/>
  <c r="AG230" i="21"/>
  <c r="AF236" i="21"/>
  <c r="AC239" i="21"/>
  <c r="AH242" i="21"/>
  <c r="AD266" i="21"/>
  <c r="AF270" i="21"/>
  <c r="AG243" i="21"/>
  <c r="AC246" i="21"/>
  <c r="AE246" i="21"/>
  <c r="AC251" i="21"/>
  <c r="AF256" i="21"/>
  <c r="AE260" i="21"/>
  <c r="AG262" i="21"/>
  <c r="AH272" i="21"/>
  <c r="AC277" i="21"/>
  <c r="AF284" i="21"/>
  <c r="AF291" i="21"/>
  <c r="AE299" i="21"/>
  <c r="AE301" i="21"/>
  <c r="AC304" i="21"/>
  <c r="AC305" i="21"/>
  <c r="AD306" i="21"/>
  <c r="AD314" i="21"/>
  <c r="AG244" i="21"/>
  <c r="AB246" i="21"/>
  <c r="AD246" i="21"/>
  <c r="AF246" i="21"/>
  <c r="AE249" i="21"/>
  <c r="AE254" i="21"/>
  <c r="AE255" i="21"/>
  <c r="AC263" i="21"/>
  <c r="AH264" i="21"/>
  <c r="AF267" i="21"/>
  <c r="AD269" i="21"/>
  <c r="AF269" i="21"/>
  <c r="AH274" i="21"/>
  <c r="AB275" i="21"/>
  <c r="AC276" i="21"/>
  <c r="AD277" i="21"/>
  <c r="AE281" i="21"/>
  <c r="AE283" i="21"/>
  <c r="AE286" i="21"/>
  <c r="AG286" i="21"/>
  <c r="AH288" i="21"/>
  <c r="AB289" i="21"/>
  <c r="AF289" i="21"/>
  <c r="AH289" i="21"/>
  <c r="AG292" i="21"/>
  <c r="AB297" i="21"/>
  <c r="AC300" i="21"/>
  <c r="AB301" i="21"/>
  <c r="AG302" i="21"/>
  <c r="AH303" i="21"/>
  <c r="AB308" i="21"/>
  <c r="AG313" i="21"/>
  <c r="AD242" i="21"/>
  <c r="AC243" i="21"/>
  <c r="AG245" i="21"/>
  <c r="AD248" i="21"/>
  <c r="AH253" i="21"/>
  <c r="AB255" i="21"/>
  <c r="AB256" i="21"/>
  <c r="AH263" i="21"/>
  <c r="AC271" i="21"/>
  <c r="AG273" i="21"/>
  <c r="AB278" i="21"/>
  <c r="AG279" i="21"/>
  <c r="AF280" i="21"/>
  <c r="AB287" i="21"/>
  <c r="AH287" i="21"/>
  <c r="AG289" i="21"/>
  <c r="AE290" i="21"/>
  <c r="AD291" i="21"/>
  <c r="AG300" i="21"/>
  <c r="AH301" i="21"/>
  <c r="AD302" i="21"/>
  <c r="AH304" i="21"/>
  <c r="AB307" i="21"/>
  <c r="AC309" i="21"/>
  <c r="AF310" i="21"/>
  <c r="AE311" i="21"/>
  <c r="AF170" i="21"/>
  <c r="AH172" i="21"/>
  <c r="AE201" i="21"/>
  <c r="AE214" i="21"/>
  <c r="AB236" i="21"/>
  <c r="AG240" i="21"/>
  <c r="AG246" i="21"/>
  <c r="AC163" i="21"/>
  <c r="AF186" i="21"/>
  <c r="AC189" i="21"/>
  <c r="AB201" i="21"/>
  <c r="AH217" i="21"/>
  <c r="AH222" i="21"/>
  <c r="AB191" i="21"/>
  <c r="AC215" i="21"/>
  <c r="AE215" i="21"/>
  <c r="AD298" i="21"/>
  <c r="AD301" i="21"/>
  <c r="AC244" i="21"/>
  <c r="AG269" i="21"/>
  <c r="AF279" i="21"/>
  <c r="AH279" i="21"/>
  <c r="AD285" i="21"/>
  <c r="AF294" i="21"/>
  <c r="AF297" i="21"/>
  <c r="AH297" i="21"/>
  <c r="AB298" i="21"/>
  <c r="AF298" i="21"/>
  <c r="AH170" i="21"/>
  <c r="AB171" i="21"/>
  <c r="AG171" i="21"/>
  <c r="AF173" i="21"/>
  <c r="AE178" i="21"/>
  <c r="AE179" i="21"/>
  <c r="AG181" i="21"/>
  <c r="AH184" i="21"/>
  <c r="AE187" i="21"/>
  <c r="AB190" i="21"/>
  <c r="AB193" i="21"/>
  <c r="AE193" i="21"/>
  <c r="AE196" i="21"/>
  <c r="AE203" i="21"/>
  <c r="AB204" i="21"/>
  <c r="AD210" i="21"/>
  <c r="AF211" i="21"/>
  <c r="AE220" i="21"/>
  <c r="AD227" i="21"/>
  <c r="AH227" i="21"/>
  <c r="AB243" i="21"/>
  <c r="AC247" i="21"/>
  <c r="AB264" i="21"/>
  <c r="AG266" i="21"/>
  <c r="AC267" i="21"/>
  <c r="AC274" i="21"/>
  <c r="AD288" i="21"/>
  <c r="D163" i="21"/>
  <c r="BH8" i="21"/>
  <c r="AD163" i="21"/>
  <c r="AE180" i="21"/>
  <c r="AC200" i="21"/>
  <c r="AC211" i="21"/>
  <c r="AF214" i="21"/>
  <c r="AD215" i="21"/>
  <c r="AC223" i="21"/>
  <c r="AF226" i="21"/>
  <c r="AF240" i="21"/>
  <c r="AH246" i="21"/>
  <c r="AC249" i="21"/>
  <c r="AD271" i="21"/>
  <c r="AC272" i="21"/>
  <c r="AE272" i="21"/>
  <c r="AF290" i="21"/>
  <c r="AF305" i="21"/>
  <c r="AF249" i="21"/>
  <c r="AH257" i="21"/>
  <c r="AH260" i="21"/>
  <c r="AH261" i="21"/>
  <c r="AE270" i="21"/>
  <c r="AC284" i="21"/>
  <c r="AE294" i="21"/>
  <c r="AD295" i="21"/>
  <c r="AG305" i="21"/>
  <c r="AD253" i="21"/>
  <c r="AD256" i="21"/>
  <c r="AF265" i="21"/>
  <c r="AB267" i="21"/>
  <c r="AG276" i="21"/>
  <c r="AE279" i="21"/>
  <c r="AC280" i="21"/>
  <c r="AF286" i="21"/>
  <c r="AB288" i="21"/>
  <c r="AB293" i="21"/>
  <c r="AD297" i="21"/>
  <c r="AF301" i="21"/>
  <c r="AE310" i="21"/>
  <c r="AD312" i="21"/>
  <c r="AF313" i="21" l="1"/>
  <c r="AF159" i="21"/>
  <c r="AF314" i="21" s="1"/>
  <c r="AE248" i="21"/>
  <c r="AD249" i="21"/>
  <c r="AD283" i="21"/>
  <c r="AB284" i="21"/>
  <c r="AD284" i="21"/>
  <c r="AF182" i="21"/>
  <c r="AB183" i="21"/>
  <c r="AB184" i="21"/>
  <c r="AB257" i="21"/>
  <c r="AB249" i="21"/>
  <c r="AH283" i="21"/>
  <c r="AC292" i="21"/>
  <c r="AD182" i="21"/>
  <c r="AF183" i="21"/>
  <c r="AH233" i="21"/>
  <c r="AH256" i="21"/>
  <c r="AF283" i="21"/>
  <c r="AB163" i="21"/>
  <c r="AG164" i="21"/>
  <c r="AE186" i="21"/>
  <c r="AC194" i="21"/>
  <c r="AE194" i="21"/>
  <c r="AE229" i="21"/>
  <c r="AG239" i="21"/>
  <c r="AG277" i="21"/>
  <c r="AH278" i="21"/>
  <c r="AC282" i="21"/>
  <c r="AE282" i="21"/>
  <c r="AG288" i="21"/>
  <c r="AH182" i="21"/>
  <c r="AH230" i="21"/>
  <c r="G163" i="21"/>
  <c r="AD313" i="21"/>
  <c r="AC233" i="21"/>
  <c r="AF259" i="21"/>
  <c r="AE262" i="21"/>
  <c r="AC268" i="21"/>
  <c r="AD202" i="21"/>
  <c r="AC206" i="21"/>
  <c r="AE216" i="21"/>
  <c r="AB219" i="21"/>
  <c r="AE233" i="21"/>
  <c r="AD234" i="21"/>
  <c r="AF238" i="21"/>
  <c r="AF243" i="21"/>
  <c r="AB244" i="21"/>
  <c r="AC259" i="21"/>
  <c r="AB273" i="21"/>
  <c r="AD280" i="21"/>
  <c r="AB285" i="21"/>
  <c r="AD303" i="21"/>
  <c r="AB305" i="21"/>
  <c r="AH309" i="21"/>
  <c r="AG311" i="21"/>
  <c r="H163" i="21"/>
  <c r="BL8" i="21"/>
  <c r="AH163" i="21" s="1"/>
  <c r="AD294" i="21"/>
  <c r="AD296" i="21"/>
  <c r="AF296" i="21"/>
  <c r="AH300" i="21"/>
</calcChain>
</file>

<file path=xl/sharedStrings.xml><?xml version="1.0" encoding="utf-8"?>
<sst xmlns="http://schemas.openxmlformats.org/spreadsheetml/2006/main" count="1576" uniqueCount="684">
  <si>
    <r>
      <t>2016 Accessorial Matrix</t>
    </r>
    <r>
      <rPr>
        <sz val="14"/>
        <rFont val="Arial"/>
        <family val="2"/>
      </rPr>
      <t xml:space="preserve"> - Applies to Daily Rate</t>
    </r>
  </si>
  <si>
    <t>Domestic Accessorials</t>
  </si>
  <si>
    <t>Domestic</t>
  </si>
  <si>
    <t>Current</t>
  </si>
  <si>
    <t>2016 Pub</t>
  </si>
  <si>
    <t>RFP-Adjustment</t>
  </si>
  <si>
    <t>Accessorials</t>
  </si>
  <si>
    <t>Incentives</t>
  </si>
  <si>
    <t xml:space="preserve">Additional Handling </t>
  </si>
  <si>
    <t xml:space="preserve">Address Corrections- Ground </t>
  </si>
  <si>
    <t>Export - Certificate of Origin</t>
  </si>
  <si>
    <t xml:space="preserve">Address Corrections- Air </t>
  </si>
  <si>
    <t>Address Corrections (Grd &amp; Air)</t>
  </si>
  <si>
    <t>Address Corrections (Maximum per Shipment)</t>
  </si>
  <si>
    <t>List</t>
  </si>
  <si>
    <t>Domestic - Custom Delivery Confirmation - No Signature Response</t>
  </si>
  <si>
    <t>Carbon Neutral Surcharge - Ground</t>
  </si>
  <si>
    <t>Domestic - Custom Delivery Confirmation - Signature Response</t>
  </si>
  <si>
    <t>Carbon Neutral Surcharge - Air</t>
  </si>
  <si>
    <t>Domestic - Custom Delivery Confirmation Signature Response - Non Compliant</t>
  </si>
  <si>
    <t xml:space="preserve">Chargeback for Consignee Billing Shipments </t>
  </si>
  <si>
    <t>Domestic - Custom Delivery Confirmation - Adult Signature Required</t>
  </si>
  <si>
    <t xml:space="preserve">C.O.D.s </t>
  </si>
  <si>
    <t>Domestic - Custom Delivery Confirmation - Adult Signature Required - Non Compliant</t>
  </si>
  <si>
    <t xml:space="preserve">Delivery Area Surcharge - Air Commercial </t>
  </si>
  <si>
    <t>Domestic - Additional Handling Charge</t>
  </si>
  <si>
    <t xml:space="preserve">Delivery Area Surcharge - Ground Commercial </t>
  </si>
  <si>
    <t>C. O. D.s</t>
  </si>
  <si>
    <t xml:space="preserve">Delivery Area Surcharge - Air Extended Commercial </t>
  </si>
  <si>
    <t>Residential Surcharge - Domestic Delivery of Air Services* and 3 Day Select</t>
  </si>
  <si>
    <t xml:space="preserve">Delivery Area Surcharge - Ground Extended Commercial </t>
  </si>
  <si>
    <t>Residential Surcharge - Domestic Delivery of Ground Service</t>
  </si>
  <si>
    <t>Delivery Area Surcharge  - Ground Residential</t>
  </si>
  <si>
    <t>Domestic - Print Label Charge</t>
  </si>
  <si>
    <t>Delivery Area Surcharge  - Air Residential</t>
  </si>
  <si>
    <t>Domestic - Print and Mail Label Charge</t>
  </si>
  <si>
    <t>Delivery Area Surcharge  - Air Extended Residential</t>
  </si>
  <si>
    <t>Domestic - Electronic Label Charge</t>
  </si>
  <si>
    <t>Delivery Area Surcharge  - Ground Extended Residential</t>
  </si>
  <si>
    <t>Fax Proof of Delivery</t>
  </si>
  <si>
    <t>Delivery Area Surcharge  - Hundredweight</t>
  </si>
  <si>
    <t>$12.30 per shipment</t>
  </si>
  <si>
    <t>Domestic - Dry Ice</t>
  </si>
  <si>
    <t>Delivery Change Request - Phone</t>
  </si>
  <si>
    <t>Reroute (Phone Request)</t>
  </si>
  <si>
    <t>Delivery Change Request - Web</t>
  </si>
  <si>
    <t>Reroute (Web Request)</t>
  </si>
  <si>
    <t xml:space="preserve">Delivery Confirmation Response </t>
  </si>
  <si>
    <t>Reschedule Delivery (Phone Request)</t>
  </si>
  <si>
    <t xml:space="preserve">Delivery Confirmation Response - Signature Required </t>
  </si>
  <si>
    <t>Reschedule Delivery (Web Request)</t>
  </si>
  <si>
    <t xml:space="preserve">Delivery Confirmation Response - Adult Signature Required </t>
  </si>
  <si>
    <t>Return to Sender (Phone Request)</t>
  </si>
  <si>
    <t>Delivery Intercept - Phone Request (Redirect, Return, or Future Del)</t>
  </si>
  <si>
    <t>Return to Sender (Web Request)</t>
  </si>
  <si>
    <t>Delivery Intercept - Web Request (Redirect, Return, or Future Del)</t>
  </si>
  <si>
    <t>Domestic - Large Package Surcharge</t>
  </si>
  <si>
    <t>My Choice - upgrade fee</t>
  </si>
  <si>
    <t>Domestic - Lookup Surcharge</t>
  </si>
  <si>
    <t xml:space="preserve">Dimensional Weight Factor </t>
  </si>
  <si>
    <t>Domestic - Saturday Delivery</t>
  </si>
  <si>
    <t>Direct Delivery Only</t>
  </si>
  <si>
    <t>100% off</t>
  </si>
  <si>
    <t>Saturday Pickup Charge</t>
  </si>
  <si>
    <t>Dry Ice</t>
  </si>
  <si>
    <t>Domestic - HazMat Class 1-8 Air C Fee</t>
  </si>
  <si>
    <t xml:space="preserve">Early AM Out of Territory </t>
  </si>
  <si>
    <t>Domestic - HazMat Class 1-8 Ground Fee</t>
  </si>
  <si>
    <t>Early AM Premium</t>
  </si>
  <si>
    <t>Domestic - HazMat Class 1-8 Air Fee</t>
  </si>
  <si>
    <t xml:space="preserve">Excessive Tracking, Tracing, &amp; Refund Requests </t>
  </si>
  <si>
    <t>Domestic - HazMat Class 9 Cargo Quantity Fee</t>
  </si>
  <si>
    <t xml:space="preserve">Hazardous Materials Surcharge, Air </t>
  </si>
  <si>
    <t>Domestic - HazMat Class 9 Ground Fee</t>
  </si>
  <si>
    <t xml:space="preserve">Hazardous Materials Surcharge, Ground </t>
  </si>
  <si>
    <t>Domestic - HazMat Class 9 Air Fee</t>
  </si>
  <si>
    <t xml:space="preserve">Declared Value </t>
  </si>
  <si>
    <t>$0.82 per $100
($2.46 Min.)</t>
  </si>
  <si>
    <t>$0.90 per $100
($2.70 Min.)</t>
  </si>
  <si>
    <t>Domestic - HazMat Class 9 Air Lithium C Fee</t>
  </si>
  <si>
    <t xml:space="preserve">Large Package Surcharge </t>
  </si>
  <si>
    <t>Domestic - HazMat Class 9 Ground Lithium Fee</t>
  </si>
  <si>
    <t xml:space="preserve">Missing/Invalid Account # Charge </t>
  </si>
  <si>
    <t>Domestic - HazMat Class 9 Air Lithium</t>
  </si>
  <si>
    <t>On Call Pickup -- Same Day</t>
  </si>
  <si>
    <t>Chargeback For Consignee Billing Shipments</t>
  </si>
  <si>
    <t>On Call Pickup -- Future Day</t>
  </si>
  <si>
    <t>Domestic - Three Pickup Attempts Label Charge</t>
  </si>
  <si>
    <t>On-Call Pickup Residential Surcharge</t>
  </si>
  <si>
    <t>Domestic - One Pickup Attempt Label Charge</t>
  </si>
  <si>
    <t>On-Call Pickup Area Surcharge - Residential</t>
  </si>
  <si>
    <t>Weekly Late Payment Charge</t>
  </si>
  <si>
    <t>83.40% Off Effective Rates</t>
  </si>
  <si>
    <t>On-Call Pickup Area Surcharge - Extended Residential</t>
  </si>
  <si>
    <t>Monthly Late Payment Charge</t>
  </si>
  <si>
    <t>On-Call Pickup Remote Surcharge - Alaska</t>
  </si>
  <si>
    <t>Domestic - Consignee Initiated Delivery Change</t>
  </si>
  <si>
    <t>On-Call Pickup Remote Surcharge - Hawaii</t>
  </si>
  <si>
    <r>
      <t>Request Deliver to UPS Access Point</t>
    </r>
    <r>
      <rPr>
        <vertAlign val="superscript"/>
        <sz val="14"/>
        <rFont val="Times New Roman"/>
        <family val="1"/>
      </rPr>
      <t>TM</t>
    </r>
    <r>
      <rPr>
        <sz val="14"/>
        <rFont val="Times New Roman"/>
        <family val="1"/>
      </rPr>
      <t xml:space="preserve"> - Phone</t>
    </r>
  </si>
  <si>
    <t>Over Maximum Limits</t>
  </si>
  <si>
    <r>
      <t>Domestic - Consignee Initiated Delivery Change Request Deliver to UPS Access Point</t>
    </r>
    <r>
      <rPr>
        <vertAlign val="superscript"/>
        <sz val="14"/>
        <rFont val="Times New Roman"/>
        <family val="1"/>
      </rPr>
      <t>TM</t>
    </r>
    <r>
      <rPr>
        <sz val="14"/>
        <rFont val="Times New Roman"/>
        <family val="1"/>
      </rPr>
      <t xml:space="preserve"> - Web</t>
    </r>
  </si>
  <si>
    <t xml:space="preserve">Proof of Delivery- (Fax or Mail) </t>
  </si>
  <si>
    <t>Domestic - Consignee Initiated Delivery Change Request Deliver Package to Original Residential Address - Phone</t>
  </si>
  <si>
    <t>Quantum View Notify</t>
  </si>
  <si>
    <t>Domestic - Consignee Initiated Delivery Change Request Deliver Package to Original Residential Address - Web</t>
  </si>
  <si>
    <t xml:space="preserve">Remote Area Surcharge - Alaska </t>
  </si>
  <si>
    <t>Domestic - Consignee Initiated Delivery Change Request Reroute - Phone Request</t>
  </si>
  <si>
    <t>Remote Area Surcharge -Hawaii</t>
  </si>
  <si>
    <t>Domestic - Consignee Initiated Delivery Change Request Reroute - Web Request</t>
  </si>
  <si>
    <t>Residential Surcharge - Ground</t>
  </si>
  <si>
    <t>Domestic - Consignee Initiated Delivery Change Request Reschedule Delivery - Web Request</t>
  </si>
  <si>
    <t>Residential Surcharge - Air</t>
  </si>
  <si>
    <t>Domestic - Consignee Initiated Delivery Change Request Reschedule Delivery - Phone Request</t>
  </si>
  <si>
    <t>Residential Differential - Hundredweight</t>
  </si>
  <si>
    <t>$31.60
per shipment</t>
  </si>
  <si>
    <t>International Accessorials</t>
  </si>
  <si>
    <t>Residential Surcharge - WWEF</t>
  </si>
  <si>
    <t>$125.00
per shipment</t>
  </si>
  <si>
    <t>Export - Transborder &amp; Worldwide Three Pickup Attempts Label Charge</t>
  </si>
  <si>
    <t>Saturday Pickup</t>
  </si>
  <si>
    <t>Export - Duty and Tax Forwarding Surcharge</t>
  </si>
  <si>
    <t>Saturday Delivery</t>
  </si>
  <si>
    <t>Export - Transborder &amp; Worldwide One Pickup Attempt Label Charge</t>
  </si>
  <si>
    <t>Ship Notification (fax)</t>
  </si>
  <si>
    <r>
      <t>Export - Residential Surcharge</t>
    </r>
    <r>
      <rPr>
        <vertAlign val="superscript"/>
        <sz val="14"/>
        <rFont val="Times New Roman"/>
        <family val="1"/>
      </rPr>
      <t>EF</t>
    </r>
  </si>
  <si>
    <t>Third Party Billing Service</t>
  </si>
  <si>
    <r>
      <t>Export - HazMat Class 1-8 Air C Fee</t>
    </r>
    <r>
      <rPr>
        <b/>
        <vertAlign val="superscript"/>
        <sz val="14"/>
        <color rgb="FFFF0000"/>
        <rFont val="Times New Roman"/>
        <family val="1"/>
      </rPr>
      <t>EF  Shipment Minimum - $7.15 Rate</t>
    </r>
  </si>
  <si>
    <t>UPS Returns: Print Return Label</t>
  </si>
  <si>
    <t>Export - HazMat Class 1-8 Ground Fee   - Shipment Minimum - $4.00 Rate</t>
  </si>
  <si>
    <t>UPS Returns: Electronic Return Label</t>
  </si>
  <si>
    <r>
      <t>Export - HazMat Class 1-8 Air Fee</t>
    </r>
    <r>
      <rPr>
        <b/>
        <vertAlign val="superscript"/>
        <sz val="14"/>
        <color rgb="FFFF0000"/>
        <rFont val="Times New Roman"/>
        <family val="1"/>
      </rPr>
      <t>EF  Shipment Minimum - $7.15 Rate</t>
    </r>
  </si>
  <si>
    <t>UPS Returns: Print &amp; Mail Return Label</t>
  </si>
  <si>
    <r>
      <t>Export - HazMat Class 9 Cargo Quantity Fee</t>
    </r>
    <r>
      <rPr>
        <b/>
        <vertAlign val="superscript"/>
        <sz val="14"/>
        <color rgb="FFFF0000"/>
        <rFont val="Times New Roman"/>
        <family val="1"/>
      </rPr>
      <t>EF  Shipment Minimum - $7.15 Rate</t>
    </r>
  </si>
  <si>
    <t>UPS Returns Plus: 1 UPS Pickup Attempt</t>
  </si>
  <si>
    <t>Export - HazMat Class 9 Ground Fee  - Shipment Minimum - $4.00 Rate</t>
  </si>
  <si>
    <t>UPS Returns Plus: 3 UPS Pickup Attempts</t>
  </si>
  <si>
    <r>
      <t>Export - HazMat Class 9 Air Fee</t>
    </r>
    <r>
      <rPr>
        <b/>
        <vertAlign val="superscript"/>
        <sz val="14"/>
        <color rgb="FFFF0000"/>
        <rFont val="Times New Roman"/>
        <family val="1"/>
      </rPr>
      <t>EF Shipment Minimum - $7.15 Rate</t>
    </r>
  </si>
  <si>
    <t xml:space="preserve">UPS Returns Plus: Call Tag </t>
  </si>
  <si>
    <r>
      <t>Export - HazMat Class 9 Air Lithium C Fee</t>
    </r>
    <r>
      <rPr>
        <b/>
        <vertAlign val="superscript"/>
        <sz val="14"/>
        <color rgb="FFFF0000"/>
        <rFont val="Times New Roman"/>
        <family val="1"/>
      </rPr>
      <t>EF  Shipment Minimum - $7.15 Rate</t>
    </r>
  </si>
  <si>
    <t xml:space="preserve">Verbal Confirmation of Delivery </t>
  </si>
  <si>
    <t>Export - HazMat Class 9 Ground Lithium Fee  - Shipment Minimum - $4.00 Rate</t>
  </si>
  <si>
    <t>Weekly Service Charges:</t>
  </si>
  <si>
    <r>
      <t>Export - HazMat Class 9 Air Lithium</t>
    </r>
    <r>
      <rPr>
        <b/>
        <vertAlign val="superscript"/>
        <sz val="14"/>
        <color rgb="FFFF0000"/>
        <rFont val="Times New Roman"/>
        <family val="1"/>
      </rPr>
      <t>EF  Shipment Minimum - $7.15 Rate</t>
    </r>
  </si>
  <si>
    <t xml:space="preserve">Daily Pickup ($0.00-$74.99 Billed) </t>
  </si>
  <si>
    <r>
      <t>UPS Worldwide Express Freight</t>
    </r>
    <r>
      <rPr>
        <vertAlign val="superscript"/>
        <sz val="14"/>
        <rFont val="Times New Roman"/>
        <family val="1"/>
      </rPr>
      <t>SM</t>
    </r>
    <r>
      <rPr>
        <sz val="14"/>
        <rFont val="Times New Roman"/>
        <family val="1"/>
      </rPr>
      <t>-Export- Oversize Pallet Handling Surcharge: Bill Shipper &amp; Bill Third Party - Rate per pallet</t>
    </r>
  </si>
  <si>
    <t xml:space="preserve">Daily Pickup ( $75+ Billed) </t>
  </si>
  <si>
    <t>Export - Large Package Surcharge</t>
  </si>
  <si>
    <t xml:space="preserve">Daily On Route ($0.00-$74.99 Billed) </t>
  </si>
  <si>
    <t>Import - Duty and Tax Forwarding Surcharge</t>
  </si>
  <si>
    <t xml:space="preserve">Daily On Route ( $75+ Billed) </t>
  </si>
  <si>
    <r>
      <t>Import - Residential Surcharge</t>
    </r>
    <r>
      <rPr>
        <vertAlign val="superscript"/>
        <sz val="14"/>
        <rFont val="Times New Roman"/>
        <family val="1"/>
      </rPr>
      <t>EF</t>
    </r>
  </si>
  <si>
    <t>UPS Smart Pickup</t>
  </si>
  <si>
    <r>
      <t>Import - Saturday Delivery</t>
    </r>
    <r>
      <rPr>
        <b/>
        <vertAlign val="superscript"/>
        <sz val="14"/>
        <color rgb="FFFF0000"/>
        <rFont val="Times New Roman"/>
        <family val="1"/>
      </rPr>
      <t>EF</t>
    </r>
  </si>
  <si>
    <t xml:space="preserve">Day-Specific Pickup- 4 Days ($0.00-$74.99 Billed) </t>
  </si>
  <si>
    <r>
      <t>Import - HazMat Class 1-8 Air C Fee</t>
    </r>
    <r>
      <rPr>
        <b/>
        <vertAlign val="superscript"/>
        <sz val="14"/>
        <color rgb="FFFF0000"/>
        <rFont val="Times New Roman"/>
        <family val="1"/>
      </rPr>
      <t xml:space="preserve">EF         - Shipment Minimum - $7.15 Rate      </t>
    </r>
  </si>
  <si>
    <t xml:space="preserve">Day-Specific Pickup- 4 Days ( $75+ Billed) </t>
  </si>
  <si>
    <t>Import - HazMat Class 1-8 Ground Fee   - Shipment Minimum - $4.00 Rate</t>
  </si>
  <si>
    <t xml:space="preserve">Day-Specific Pickup- 3 Days ($0.00-$74.99 Billed) </t>
  </si>
  <si>
    <r>
      <t>Import - HazMat Class 1-8 Air Fee</t>
    </r>
    <r>
      <rPr>
        <b/>
        <vertAlign val="superscript"/>
        <sz val="14"/>
        <color rgb="FFFF0000"/>
        <rFont val="Times New Roman"/>
        <family val="1"/>
      </rPr>
      <t>EF  Shipment Minimum - $7.15 Rate</t>
    </r>
  </si>
  <si>
    <t xml:space="preserve">Day-Specific Pickup- 3 Days ( $75+ Billed) </t>
  </si>
  <si>
    <r>
      <t>Import - HazMat Class 9 Cargo Quantity Fee</t>
    </r>
    <r>
      <rPr>
        <b/>
        <vertAlign val="superscript"/>
        <sz val="14"/>
        <color rgb="FFFF0000"/>
        <rFont val="Times New Roman"/>
        <family val="1"/>
      </rPr>
      <t>EF  Shipment Minimum - $7.15 Rate</t>
    </r>
  </si>
  <si>
    <t>Day-Specific Pickup- 1 or 2 Days</t>
  </si>
  <si>
    <t>Import - HazMat Class 9 Ground Fee  - Shipment Minimum - $4.00 Rate</t>
  </si>
  <si>
    <t>Printer Lease Fee</t>
  </si>
  <si>
    <r>
      <t>Import - HazMat Class 9 Air Fee</t>
    </r>
    <r>
      <rPr>
        <b/>
        <vertAlign val="superscript"/>
        <sz val="14"/>
        <color rgb="FFFF0000"/>
        <rFont val="Times New Roman"/>
        <family val="1"/>
      </rPr>
      <t>EF  Shipment Minimum - $7.15 Rate</t>
    </r>
  </si>
  <si>
    <t>International</t>
  </si>
  <si>
    <r>
      <t>Import - HazMat Class 9 Air Lithium C Fee</t>
    </r>
    <r>
      <rPr>
        <b/>
        <vertAlign val="superscript"/>
        <sz val="14"/>
        <color rgb="FFFF0000"/>
        <rFont val="Times New Roman"/>
        <family val="1"/>
      </rPr>
      <t>EF  Shipment Minimum - $7.15 Rate</t>
    </r>
  </si>
  <si>
    <t xml:space="preserve">Bill Duty/Tax &amp; Shipping Charges to Shipper (Import &amp; Export) </t>
  </si>
  <si>
    <t>Import - HazMat Class 9 Ground Lithium Fee  - Shipment Minimum - $4.00 Rate</t>
  </si>
  <si>
    <t>Carbon Neutral Surcharge - International Express</t>
  </si>
  <si>
    <r>
      <t>Import - HazMat Class 9 Air Lithium</t>
    </r>
    <r>
      <rPr>
        <b/>
        <vertAlign val="superscript"/>
        <sz val="14"/>
        <color rgb="FFFF0000"/>
        <rFont val="Times New Roman"/>
        <family val="1"/>
      </rPr>
      <t>EF  Shipment Minimum - $7.15 Rate</t>
    </r>
  </si>
  <si>
    <t>Carbon Neutral Surcharge - International Standard</t>
  </si>
  <si>
    <t>Import - Export VAT</t>
  </si>
  <si>
    <t xml:space="preserve">Certificate of Origin </t>
  </si>
  <si>
    <r>
      <t>UPS Worldwide Express Freight</t>
    </r>
    <r>
      <rPr>
        <b/>
        <vertAlign val="superscript"/>
        <sz val="14"/>
        <color rgb="FFFF0000"/>
        <rFont val="Times New Roman"/>
        <family val="1"/>
      </rPr>
      <t>SM</t>
    </r>
    <r>
      <rPr>
        <b/>
        <sz val="14"/>
        <color rgb="FFFF0000"/>
        <rFont val="Times New Roman"/>
        <family val="1"/>
      </rPr>
      <t>-Import- Oversize Pallet Handling Surcharge: Bill Receiver &amp; Bill Third Party - Rate per pallet</t>
    </r>
  </si>
  <si>
    <t xml:space="preserve">Currency Conversion Rate </t>
  </si>
  <si>
    <t>Import - Commercial Invoice Removal Fee</t>
  </si>
  <si>
    <t>Delivery Area Surcharge (Import services)</t>
  </si>
  <si>
    <t>Import - Large Package Surcharge</t>
  </si>
  <si>
    <t>Delivery Area Surcharge - Extended (Import services)</t>
  </si>
  <si>
    <t>Import - Late Payment Fee</t>
  </si>
  <si>
    <t>Remote Area Surcharge (Import services / Hawaii)</t>
  </si>
  <si>
    <t>Pickup Accessorials</t>
  </si>
  <si>
    <t>Remote Area Surcharge - Extended (Import services / Alaska)</t>
  </si>
  <si>
    <t>Daily Pickup</t>
  </si>
  <si>
    <t xml:space="preserve">Delivered Duty Paid, V.A.T. Unpaid </t>
  </si>
  <si>
    <t>UPS Smart Pickup ®</t>
  </si>
  <si>
    <t>Day-Specific Pickup 1 Day</t>
  </si>
  <si>
    <t>Extended Area Surcharge (Export services)</t>
  </si>
  <si>
    <t>Greater of $30 or $0.30 per pound</t>
  </si>
  <si>
    <t>Day-Specific Pickup 2 Days</t>
  </si>
  <si>
    <t>Remote Area Surcharge (Export Services)</t>
  </si>
  <si>
    <t>Day-Specific Pickup 3 Days</t>
  </si>
  <si>
    <t xml:space="preserve">Freight Collect Refusal - International </t>
  </si>
  <si>
    <t>Day-Specific Pickup 4 Days</t>
  </si>
  <si>
    <t>International Dangerous Goods - Standard to/from CA</t>
  </si>
  <si>
    <t>$37.00 per shipment or $4.25 per pkg</t>
  </si>
  <si>
    <t>Daily On-Route Pickup</t>
  </si>
  <si>
    <t>International Dangerous Goods - Small Package</t>
  </si>
  <si>
    <t>$66.25 per shipment or $7.95 per pkg</t>
  </si>
  <si>
    <t>UPS On-Call Pickup ® - Same Day - Phone</t>
  </si>
  <si>
    <t>International Dangerous Goods - WWEF</t>
  </si>
  <si>
    <t>$66.25 per shipment or $0.36 per pound</t>
  </si>
  <si>
    <t>UPS On-Call Pickup ® - Same Day - Web</t>
  </si>
  <si>
    <t xml:space="preserve">Large Package Surcharge (Import &amp; Export) </t>
  </si>
  <si>
    <r>
      <t>UPS On-Call Pickup</t>
    </r>
    <r>
      <rPr>
        <b/>
        <vertAlign val="superscript"/>
        <sz val="14"/>
        <color rgb="FFFF0000"/>
        <rFont val="Times New Roman"/>
        <family val="1"/>
      </rPr>
      <t>®</t>
    </r>
    <r>
      <rPr>
        <b/>
        <sz val="14"/>
        <color rgb="FFFF0000"/>
        <rFont val="Times New Roman"/>
        <family val="1"/>
      </rPr>
      <t xml:space="preserve"> - Future Day - Phone</t>
    </r>
  </si>
  <si>
    <r>
      <t>UPS On-Call Pickup</t>
    </r>
    <r>
      <rPr>
        <b/>
        <vertAlign val="superscript"/>
        <sz val="14"/>
        <color rgb="FFFF0000"/>
        <rFont val="Times New Roman"/>
        <family val="1"/>
      </rPr>
      <t>®</t>
    </r>
    <r>
      <rPr>
        <b/>
        <sz val="14"/>
        <color rgb="FFFF0000"/>
        <rFont val="Times New Roman"/>
        <family val="1"/>
      </rPr>
      <t xml:space="preserve"> - Future Day - Web</t>
    </r>
  </si>
  <si>
    <r>
      <t>Residential Surcharge - Standard to / from Canada and</t>
    </r>
    <r>
      <rPr>
        <i/>
        <u/>
        <sz val="14"/>
        <rFont val="Arial"/>
        <family val="2"/>
      </rPr>
      <t xml:space="preserve"> Standard from Mexico</t>
    </r>
  </si>
  <si>
    <r>
      <t>UPS On-Call Pickup</t>
    </r>
    <r>
      <rPr>
        <b/>
        <vertAlign val="superscript"/>
        <sz val="14"/>
        <color rgb="FFFF0000"/>
        <rFont val="Times New Roman"/>
        <family val="1"/>
      </rPr>
      <t>®</t>
    </r>
    <r>
      <rPr>
        <b/>
        <sz val="14"/>
        <color rgb="FFFF0000"/>
        <rFont val="Times New Roman"/>
        <family val="1"/>
      </rPr>
      <t>- Ground Returns - Same Day - Phone</t>
    </r>
  </si>
  <si>
    <t>Residential Surcharge - From all other origins</t>
  </si>
  <si>
    <r>
      <t>UPS On-Call Pickup</t>
    </r>
    <r>
      <rPr>
        <b/>
        <vertAlign val="superscript"/>
        <sz val="14"/>
        <color rgb="FFFF0000"/>
        <rFont val="Times New Roman"/>
        <family val="1"/>
      </rPr>
      <t>®</t>
    </r>
    <r>
      <rPr>
        <b/>
        <sz val="14"/>
        <color rgb="FFFF0000"/>
        <rFont val="Times New Roman"/>
        <family val="1"/>
      </rPr>
      <t xml:space="preserve"> - Ground Returns - Same Day-Web</t>
    </r>
  </si>
  <si>
    <t xml:space="preserve">Worldwide Express Plus Surcharge </t>
  </si>
  <si>
    <r>
      <t>UPS On-Call Pickup</t>
    </r>
    <r>
      <rPr>
        <b/>
        <vertAlign val="superscript"/>
        <sz val="14"/>
        <color rgb="FFFF0000"/>
        <rFont val="Times New Roman"/>
        <family val="1"/>
      </rPr>
      <t>®</t>
    </r>
    <r>
      <rPr>
        <b/>
        <sz val="14"/>
        <color rgb="FFFF0000"/>
        <rFont val="Times New Roman"/>
        <family val="1"/>
      </rPr>
      <t xml:space="preserve"> - Ground Returns - Future Day - Phone</t>
    </r>
  </si>
  <si>
    <t>Import Control CI Removal Charge</t>
  </si>
  <si>
    <r>
      <t>UPS On-Call Pickup</t>
    </r>
    <r>
      <rPr>
        <b/>
        <vertAlign val="superscript"/>
        <sz val="14"/>
        <color rgb="FFFF0000"/>
        <rFont val="Times New Roman"/>
        <family val="1"/>
      </rPr>
      <t>®</t>
    </r>
    <r>
      <rPr>
        <b/>
        <sz val="14"/>
        <color rgb="FFFF0000"/>
        <rFont val="Times New Roman"/>
        <family val="1"/>
      </rPr>
      <t xml:space="preserve"> - Ground Returns - Future Day - Web</t>
    </r>
  </si>
  <si>
    <t>Residential Surcharge (Shipment)</t>
  </si>
  <si>
    <r>
      <t>UPS On-Call Pickup</t>
    </r>
    <r>
      <rPr>
        <b/>
        <vertAlign val="superscript"/>
        <sz val="14"/>
        <color rgb="FFFF0000"/>
        <rFont val="Times New Roman"/>
        <family val="1"/>
      </rPr>
      <t>®</t>
    </r>
    <r>
      <rPr>
        <b/>
        <sz val="14"/>
        <color rgb="FFFF0000"/>
        <rFont val="Times New Roman"/>
        <family val="1"/>
      </rPr>
      <t xml:space="preserve"> - Air Returns - Same Day - Phone</t>
    </r>
  </si>
  <si>
    <t>Carbon Neutral (Pallet)</t>
  </si>
  <si>
    <r>
      <t>UPS On-Call Pickup</t>
    </r>
    <r>
      <rPr>
        <b/>
        <vertAlign val="superscript"/>
        <sz val="14"/>
        <color rgb="FFFF0000"/>
        <rFont val="Times New Roman"/>
        <family val="1"/>
      </rPr>
      <t>®</t>
    </r>
    <r>
      <rPr>
        <b/>
        <sz val="14"/>
        <color rgb="FFFF0000"/>
        <rFont val="Times New Roman"/>
        <family val="1"/>
      </rPr>
      <t xml:space="preserve"> - Air Returns - Same Day - Web</t>
    </r>
  </si>
  <si>
    <t>Oversized Pallet Handling Surcharge</t>
  </si>
  <si>
    <r>
      <t>UPS On-Call Pickup</t>
    </r>
    <r>
      <rPr>
        <b/>
        <vertAlign val="superscript"/>
        <sz val="14"/>
        <color rgb="FFFF0000"/>
        <rFont val="Times New Roman"/>
        <family val="1"/>
      </rPr>
      <t>®</t>
    </r>
    <r>
      <rPr>
        <b/>
        <sz val="14"/>
        <color rgb="FFFF0000"/>
        <rFont val="Times New Roman"/>
        <family val="1"/>
      </rPr>
      <t xml:space="preserve"> - Air Returns - Future Day - Phone</t>
    </r>
  </si>
  <si>
    <t>Entry Preparation Charge - UPS Standard from Canada</t>
  </si>
  <si>
    <r>
      <t>UPS On-Call Pickup</t>
    </r>
    <r>
      <rPr>
        <b/>
        <vertAlign val="superscript"/>
        <sz val="14"/>
        <color rgb="FFFF0000"/>
        <rFont val="Times New Roman"/>
        <family val="1"/>
      </rPr>
      <t>®</t>
    </r>
    <r>
      <rPr>
        <b/>
        <sz val="14"/>
        <color rgb="FFFF0000"/>
        <rFont val="Times New Roman"/>
        <family val="1"/>
      </rPr>
      <t xml:space="preserve"> - Air Returns - Future Day - Web</t>
    </r>
  </si>
  <si>
    <t>Value for Duty ($0.00 to $200.00)</t>
  </si>
  <si>
    <r>
      <t>UPS On-Call Pickup</t>
    </r>
    <r>
      <rPr>
        <b/>
        <vertAlign val="superscript"/>
        <sz val="14"/>
        <color rgb="FFFF0000"/>
        <rFont val="Times New Roman"/>
        <family val="1"/>
      </rPr>
      <t>®</t>
    </r>
    <r>
      <rPr>
        <b/>
        <sz val="14"/>
        <color rgb="FFFF0000"/>
        <rFont val="Times New Roman"/>
        <family val="1"/>
      </rPr>
      <t xml:space="preserve"> - Alternate Address - Same Day - Phone</t>
    </r>
  </si>
  <si>
    <t>Value for Duty ($200.01 to $1,250.00)</t>
  </si>
  <si>
    <r>
      <t>UPS On-Call Pickup</t>
    </r>
    <r>
      <rPr>
        <b/>
        <vertAlign val="superscript"/>
        <sz val="14"/>
        <color rgb="FFFF0000"/>
        <rFont val="Times New Roman"/>
        <family val="1"/>
      </rPr>
      <t>®</t>
    </r>
    <r>
      <rPr>
        <b/>
        <sz val="14"/>
        <color rgb="FFFF0000"/>
        <rFont val="Times New Roman"/>
        <family val="1"/>
      </rPr>
      <t xml:space="preserve"> - Alternate Address - Same Day-Web</t>
    </r>
  </si>
  <si>
    <t>Value for Duty ($1,250.01 to $2,500.00)</t>
  </si>
  <si>
    <r>
      <t>UPS On-Call Pickup</t>
    </r>
    <r>
      <rPr>
        <b/>
        <vertAlign val="superscript"/>
        <sz val="14"/>
        <color rgb="FFFF0000"/>
        <rFont val="Times New Roman"/>
        <family val="1"/>
      </rPr>
      <t>®</t>
    </r>
    <r>
      <rPr>
        <b/>
        <sz val="14"/>
        <color rgb="FFFF0000"/>
        <rFont val="Times New Roman"/>
        <family val="1"/>
      </rPr>
      <t xml:space="preserve"> - Alternate Address - Future Day - Phone</t>
    </r>
  </si>
  <si>
    <t>Value for Duty (Each additional $1,000.00 or part thereof)</t>
  </si>
  <si>
    <r>
      <t>UPS On-Call Pickup</t>
    </r>
    <r>
      <rPr>
        <b/>
        <vertAlign val="superscript"/>
        <sz val="14"/>
        <color rgb="FFFF0000"/>
        <rFont val="Times New Roman"/>
        <family val="1"/>
      </rPr>
      <t>®</t>
    </r>
    <r>
      <rPr>
        <b/>
        <sz val="14"/>
        <color rgb="FFFF0000"/>
        <rFont val="Times New Roman"/>
        <family val="1"/>
      </rPr>
      <t xml:space="preserve"> - Alternate Address - Future Day - Web</t>
    </r>
  </si>
  <si>
    <t>Disbursement Fee minimum</t>
  </si>
  <si>
    <t>Residential Pickup Surcharge</t>
  </si>
  <si>
    <t>Other Government Agency (OGA) Clearance</t>
  </si>
  <si>
    <t>Pickup Area Surcharge - Residential</t>
  </si>
  <si>
    <t xml:space="preserve">Complex Entries </t>
  </si>
  <si>
    <t>Pickup Area Surcharge - Extended Residential</t>
  </si>
  <si>
    <t>Pickup Remote Area Surcharge - Alaska Residential</t>
  </si>
  <si>
    <t>Pickup Remote Area Surcharge - Hawaii Residential</t>
  </si>
  <si>
    <t>Current Incentives</t>
  </si>
  <si>
    <t>2015 1.89% Rate increase</t>
  </si>
  <si>
    <r>
      <t>Request Deliver to UPS Access Point</t>
    </r>
    <r>
      <rPr>
        <vertAlign val="superscript"/>
        <sz val="8.5"/>
        <rFont val="Times New Roman"/>
        <family val="1"/>
      </rPr>
      <t>TM</t>
    </r>
    <r>
      <rPr>
        <sz val="8.5"/>
        <rFont val="Times New Roman"/>
        <family val="1"/>
      </rPr>
      <t xml:space="preserve"> - Phone</t>
    </r>
  </si>
  <si>
    <r>
      <t>Domestic - Consignee Initiated Delivery Change Request Deliver to UPS Access Point</t>
    </r>
    <r>
      <rPr>
        <vertAlign val="superscript"/>
        <sz val="8.5"/>
        <rFont val="Times New Roman"/>
        <family val="1"/>
      </rPr>
      <t>TM</t>
    </r>
    <r>
      <rPr>
        <sz val="8.5"/>
        <rFont val="Times New Roman"/>
        <family val="1"/>
      </rPr>
      <t xml:space="preserve"> - Web</t>
    </r>
  </si>
  <si>
    <t>curr incen</t>
  </si>
  <si>
    <t>2015 1.89% Increase</t>
  </si>
  <si>
    <r>
      <t>Export - Residential Surcharge</t>
    </r>
    <r>
      <rPr>
        <vertAlign val="superscript"/>
        <sz val="9"/>
        <rFont val="Times New Roman"/>
        <family val="1"/>
      </rPr>
      <t>EF</t>
    </r>
  </si>
  <si>
    <r>
      <t>Export - HazMat Class 1-8 Air C Fee</t>
    </r>
    <r>
      <rPr>
        <vertAlign val="superscript"/>
        <sz val="9"/>
        <rFont val="Times New Roman"/>
        <family val="1"/>
      </rPr>
      <t>EF  Shipment Minimum - $7.15 Rate</t>
    </r>
  </si>
  <si>
    <r>
      <t>Export - HazMat Class 1-8 Air Fee</t>
    </r>
    <r>
      <rPr>
        <vertAlign val="superscript"/>
        <sz val="9"/>
        <rFont val="Times New Roman"/>
        <family val="1"/>
      </rPr>
      <t xml:space="preserve">EF  </t>
    </r>
    <r>
      <rPr>
        <vertAlign val="superscript"/>
        <sz val="12"/>
        <rFont val="Times New Roman"/>
        <family val="1"/>
      </rPr>
      <t>Shipment Minimum - $7.15 Rate</t>
    </r>
  </si>
  <si>
    <r>
      <t>Export - HazMat Class 9 Cargo Quantity Fee</t>
    </r>
    <r>
      <rPr>
        <vertAlign val="superscript"/>
        <sz val="9"/>
        <rFont val="Times New Roman"/>
        <family val="1"/>
      </rPr>
      <t>EF  Shipment Minimum - $7.15 Rate</t>
    </r>
  </si>
  <si>
    <r>
      <t>Export - HazMat Class 9 Air Fee</t>
    </r>
    <r>
      <rPr>
        <vertAlign val="superscript"/>
        <sz val="9"/>
        <rFont val="Times New Roman"/>
        <family val="1"/>
      </rPr>
      <t>EF Shipment Minimum - $7.15 Rate</t>
    </r>
  </si>
  <si>
    <r>
      <t>Export - HazMat Class 9 Air Lithium C Fee</t>
    </r>
    <r>
      <rPr>
        <vertAlign val="superscript"/>
        <sz val="9"/>
        <rFont val="Times New Roman"/>
        <family val="1"/>
      </rPr>
      <t>EF  Shipment Minimum - $7.15 Rate</t>
    </r>
  </si>
  <si>
    <r>
      <t>Export - HazMat Class 9 Air Lithium</t>
    </r>
    <r>
      <rPr>
        <vertAlign val="superscript"/>
        <sz val="9"/>
        <rFont val="Times New Roman"/>
        <family val="1"/>
      </rPr>
      <t>EF  Shipment Minimum - $7.15 Rate</t>
    </r>
  </si>
  <si>
    <r>
      <t>UPS Worldwide Express Freight</t>
    </r>
    <r>
      <rPr>
        <vertAlign val="superscript"/>
        <sz val="9"/>
        <rFont val="Times New Roman"/>
        <family val="1"/>
      </rPr>
      <t>SM</t>
    </r>
    <r>
      <rPr>
        <sz val="9"/>
        <rFont val="Times New Roman"/>
        <family val="1"/>
      </rPr>
      <t>-Export- Oversize Pallet Handling Surcharge: Bill Shipper &amp; Bill Third Party - Rate per pallet</t>
    </r>
  </si>
  <si>
    <r>
      <t>Import - Residential Surcharge</t>
    </r>
    <r>
      <rPr>
        <vertAlign val="superscript"/>
        <sz val="9"/>
        <rFont val="Times New Roman"/>
        <family val="1"/>
      </rPr>
      <t>EF</t>
    </r>
  </si>
  <si>
    <r>
      <t>Import - Saturday Delivery</t>
    </r>
    <r>
      <rPr>
        <vertAlign val="superscript"/>
        <sz val="9"/>
        <rFont val="Times New Roman"/>
        <family val="1"/>
      </rPr>
      <t>EF</t>
    </r>
  </si>
  <si>
    <r>
      <t>Import - HazMat Class 1-8 Air C Fee</t>
    </r>
    <r>
      <rPr>
        <vertAlign val="superscript"/>
        <sz val="9"/>
        <rFont val="Times New Roman"/>
        <family val="1"/>
      </rPr>
      <t xml:space="preserve">EF         - Shipment Minimum - $7.15 Rate      </t>
    </r>
  </si>
  <si>
    <r>
      <t>Import - HazMat Class 1-8 Air Fee</t>
    </r>
    <r>
      <rPr>
        <vertAlign val="superscript"/>
        <sz val="9"/>
        <rFont val="Times New Roman"/>
        <family val="1"/>
      </rPr>
      <t>EF  Shipment Minimum - $7.15 Rate</t>
    </r>
  </si>
  <si>
    <r>
      <t>Import - HazMat Class 9 Cargo Quantity Fee</t>
    </r>
    <r>
      <rPr>
        <vertAlign val="superscript"/>
        <sz val="9"/>
        <rFont val="Times New Roman"/>
        <family val="1"/>
      </rPr>
      <t>EF  Shipment Minimum - $7.15 Rate</t>
    </r>
  </si>
  <si>
    <r>
      <t>Import - HazMat Class 9 Air Fee</t>
    </r>
    <r>
      <rPr>
        <vertAlign val="superscript"/>
        <sz val="9"/>
        <rFont val="Times New Roman"/>
        <family val="1"/>
      </rPr>
      <t>EF  Shipment Minimum - $7.15 Rate</t>
    </r>
  </si>
  <si>
    <r>
      <t>Import - HazMat Class 9 Air Lithium C Fee</t>
    </r>
    <r>
      <rPr>
        <vertAlign val="superscript"/>
        <sz val="9"/>
        <rFont val="Times New Roman"/>
        <family val="1"/>
      </rPr>
      <t>EF  Shipment Minimum - $7.15 Rate</t>
    </r>
  </si>
  <si>
    <r>
      <t>Import - HazMat Class 9 Air Lithium</t>
    </r>
    <r>
      <rPr>
        <vertAlign val="superscript"/>
        <sz val="9"/>
        <rFont val="Times New Roman"/>
        <family val="1"/>
      </rPr>
      <t>EF  Shipment Minimum - $7.15 Rate</t>
    </r>
  </si>
  <si>
    <r>
      <t>UPS Worldwide Express Freight</t>
    </r>
    <r>
      <rPr>
        <vertAlign val="superscript"/>
        <sz val="9"/>
        <rFont val="Times New Roman"/>
        <family val="1"/>
      </rPr>
      <t>SM</t>
    </r>
    <r>
      <rPr>
        <sz val="9"/>
        <rFont val="Times New Roman"/>
        <family val="1"/>
      </rPr>
      <t>-Import- Oversize Pallet Handling Surcharge: Bill Receiver &amp; Bill Third Party - Rate per pallet</t>
    </r>
  </si>
  <si>
    <t>83.40% Off Effective s</t>
  </si>
  <si>
    <t>National - Direct Delivery Only</t>
  </si>
  <si>
    <t>100.00% Off Effective Rates</t>
  </si>
  <si>
    <t>Export - Direct Delivery Only</t>
  </si>
  <si>
    <t>Import - Direct Delivery Only</t>
  </si>
  <si>
    <r>
      <t>UPS On-Call Pickup</t>
    </r>
    <r>
      <rPr>
        <vertAlign val="superscript"/>
        <sz val="8.5"/>
        <rFont val="Times New Roman"/>
        <family val="1"/>
      </rPr>
      <t>®</t>
    </r>
    <r>
      <rPr>
        <sz val="8.5"/>
        <rFont val="Times New Roman"/>
        <family val="1"/>
      </rPr>
      <t xml:space="preserve"> - Future Day - Phone</t>
    </r>
  </si>
  <si>
    <r>
      <t>UPS On-Call Pickup</t>
    </r>
    <r>
      <rPr>
        <vertAlign val="superscript"/>
        <sz val="8.5"/>
        <rFont val="Times New Roman"/>
        <family val="1"/>
      </rPr>
      <t>®</t>
    </r>
    <r>
      <rPr>
        <sz val="8.5"/>
        <rFont val="Times New Roman"/>
        <family val="1"/>
      </rPr>
      <t xml:space="preserve"> - Future Day - Web</t>
    </r>
  </si>
  <si>
    <r>
      <t>UPS On-Call Pickup</t>
    </r>
    <r>
      <rPr>
        <vertAlign val="superscript"/>
        <sz val="8.5"/>
        <rFont val="Times New Roman"/>
        <family val="1"/>
      </rPr>
      <t>®</t>
    </r>
    <r>
      <rPr>
        <sz val="8.5"/>
        <rFont val="Times New Roman"/>
        <family val="1"/>
      </rPr>
      <t>- Ground Returns - Same Day - Phone</t>
    </r>
  </si>
  <si>
    <r>
      <t>UPS On-Call Pickup</t>
    </r>
    <r>
      <rPr>
        <vertAlign val="superscript"/>
        <sz val="8.5"/>
        <rFont val="Times New Roman"/>
        <family val="1"/>
      </rPr>
      <t>®</t>
    </r>
    <r>
      <rPr>
        <sz val="8.5"/>
        <rFont val="Times New Roman"/>
        <family val="1"/>
      </rPr>
      <t xml:space="preserve"> - Ground Returns - Same Day-Web</t>
    </r>
  </si>
  <si>
    <r>
      <t>UPS On-Call Pickup</t>
    </r>
    <r>
      <rPr>
        <vertAlign val="superscript"/>
        <sz val="8.5"/>
        <rFont val="Times New Roman"/>
        <family val="1"/>
      </rPr>
      <t>®</t>
    </r>
    <r>
      <rPr>
        <sz val="8.5"/>
        <rFont val="Times New Roman"/>
        <family val="1"/>
      </rPr>
      <t xml:space="preserve"> - Ground Returns - Future Day - Phone</t>
    </r>
  </si>
  <si>
    <r>
      <t>UPS On-Call Pickup</t>
    </r>
    <r>
      <rPr>
        <vertAlign val="superscript"/>
        <sz val="8.5"/>
        <rFont val="Times New Roman"/>
        <family val="1"/>
      </rPr>
      <t>®</t>
    </r>
    <r>
      <rPr>
        <sz val="8.5"/>
        <rFont val="Times New Roman"/>
        <family val="1"/>
      </rPr>
      <t xml:space="preserve"> - Ground Returns - Future Day - Web</t>
    </r>
  </si>
  <si>
    <r>
      <t>UPS On-Call Pickup</t>
    </r>
    <r>
      <rPr>
        <vertAlign val="superscript"/>
        <sz val="8.5"/>
        <rFont val="Times New Roman"/>
        <family val="1"/>
      </rPr>
      <t>®</t>
    </r>
    <r>
      <rPr>
        <sz val="8.5"/>
        <rFont val="Times New Roman"/>
        <family val="1"/>
      </rPr>
      <t xml:space="preserve"> - Air Returns - Same Day - Phone</t>
    </r>
  </si>
  <si>
    <r>
      <t>UPS On-Call Pickup</t>
    </r>
    <r>
      <rPr>
        <vertAlign val="superscript"/>
        <sz val="8.5"/>
        <rFont val="Times New Roman"/>
        <family val="1"/>
      </rPr>
      <t>®</t>
    </r>
    <r>
      <rPr>
        <sz val="8.5"/>
        <rFont val="Times New Roman"/>
        <family val="1"/>
      </rPr>
      <t xml:space="preserve"> - Air Returns - Same Day - Web</t>
    </r>
  </si>
  <si>
    <r>
      <t>UPS On-Call Pickup</t>
    </r>
    <r>
      <rPr>
        <vertAlign val="superscript"/>
        <sz val="8.5"/>
        <rFont val="Times New Roman"/>
        <family val="1"/>
      </rPr>
      <t>®</t>
    </r>
    <r>
      <rPr>
        <sz val="8.5"/>
        <rFont val="Times New Roman"/>
        <family val="1"/>
      </rPr>
      <t xml:space="preserve"> - Air Returns - Future Day - Phone</t>
    </r>
  </si>
  <si>
    <r>
      <t>UPS On-Call Pickup</t>
    </r>
    <r>
      <rPr>
        <vertAlign val="superscript"/>
        <sz val="8.5"/>
        <rFont val="Times New Roman"/>
        <family val="1"/>
      </rPr>
      <t>®</t>
    </r>
    <r>
      <rPr>
        <sz val="8.5"/>
        <rFont val="Times New Roman"/>
        <family val="1"/>
      </rPr>
      <t xml:space="preserve"> - Air Returns - Future Day - Web</t>
    </r>
  </si>
  <si>
    <r>
      <t>UPS On-Call Pickup</t>
    </r>
    <r>
      <rPr>
        <vertAlign val="superscript"/>
        <sz val="8.5"/>
        <rFont val="Times New Roman"/>
        <family val="1"/>
      </rPr>
      <t>®</t>
    </r>
    <r>
      <rPr>
        <sz val="8.5"/>
        <rFont val="Times New Roman"/>
        <family val="1"/>
      </rPr>
      <t xml:space="preserve"> - Alternate Address - Same Day - Phone</t>
    </r>
  </si>
  <si>
    <r>
      <t>UPS On-Call Pickup</t>
    </r>
    <r>
      <rPr>
        <vertAlign val="superscript"/>
        <sz val="8.5"/>
        <rFont val="Times New Roman"/>
        <family val="1"/>
      </rPr>
      <t>®</t>
    </r>
    <r>
      <rPr>
        <sz val="8.5"/>
        <rFont val="Times New Roman"/>
        <family val="1"/>
      </rPr>
      <t xml:space="preserve"> - Alternate Address - Same Day-Web</t>
    </r>
  </si>
  <si>
    <r>
      <t>UPS On-Call Pickup</t>
    </r>
    <r>
      <rPr>
        <vertAlign val="superscript"/>
        <sz val="8.5"/>
        <rFont val="Times New Roman"/>
        <family val="1"/>
      </rPr>
      <t>®</t>
    </r>
    <r>
      <rPr>
        <sz val="8.5"/>
        <rFont val="Times New Roman"/>
        <family val="1"/>
      </rPr>
      <t xml:space="preserve"> - Alternate Address - Future Day - Phone</t>
    </r>
  </si>
  <si>
    <r>
      <t>UPS On-Call Pickup</t>
    </r>
    <r>
      <rPr>
        <vertAlign val="superscript"/>
        <sz val="8.5"/>
        <rFont val="Times New Roman"/>
        <family val="1"/>
      </rPr>
      <t>®</t>
    </r>
    <r>
      <rPr>
        <sz val="8.5"/>
        <rFont val="Times New Roman"/>
        <family val="1"/>
      </rPr>
      <t xml:space="preserve"> - Alternate Address - Future Day - Web</t>
    </r>
  </si>
  <si>
    <t>Multi Shippers - Money Back Guarantee</t>
  </si>
  <si>
    <t>Full Service Name</t>
  </si>
  <si>
    <t>Name on Tab</t>
  </si>
  <si>
    <t>Next Day 10:30 AM Commercial and Residential</t>
  </si>
  <si>
    <t>Next Day Air</t>
  </si>
  <si>
    <t>Next Day Saver Commercial and Residential</t>
  </si>
  <si>
    <t>Next Day Air Saver</t>
  </si>
  <si>
    <t xml:space="preserve">Two Day AM Commercial </t>
  </si>
  <si>
    <t>2nd Day Air AM</t>
  </si>
  <si>
    <t>Two Day Commercial and Residential</t>
  </si>
  <si>
    <t xml:space="preserve">2nd Day Air   </t>
  </si>
  <si>
    <t>Three Day Commercial and Residential</t>
  </si>
  <si>
    <t>3 Day Select</t>
  </si>
  <si>
    <t>Ground Commercial and Residential</t>
  </si>
  <si>
    <t xml:space="preserve">Ground </t>
  </si>
  <si>
    <t>Next Day, Two Day, Three Day and Ground Hundredweight</t>
  </si>
  <si>
    <t>Hundredweight</t>
  </si>
  <si>
    <t>UPS Export Express from Origin CONUS 48 states</t>
  </si>
  <si>
    <t>E-XPR Ltr Pak Doc Pkg</t>
  </si>
  <si>
    <t>UPS Export Express Saver from Origin CONUS 48 states</t>
  </si>
  <si>
    <t>E-XSV Ltr Pak Doc Pkg</t>
  </si>
  <si>
    <t>UPS Export Expedited from Origin CONUS 48 states</t>
  </si>
  <si>
    <t>E-XPD Doc Pkg</t>
  </si>
  <si>
    <t>Export Standard to Canada from Origin CONUS 48 states</t>
  </si>
  <si>
    <t>E-Standard AK HI</t>
  </si>
  <si>
    <t>UPS Import Express from into US CONUS 48 states</t>
  </si>
  <si>
    <t>I-XPR-Ltr Doc Pkg &amp; LN</t>
  </si>
  <si>
    <t>UPS Import Express Saver into US CONUS 48 states</t>
  </si>
  <si>
    <t>I-XSV Ltr Doc Pkg</t>
  </si>
  <si>
    <t>UPS Import Expedited into US CONUS 48 states</t>
  </si>
  <si>
    <t>I-XPD Doc Pkg</t>
  </si>
  <si>
    <t>Import Standard from Canada to CONUS 48 states</t>
  </si>
  <si>
    <t>I Standard</t>
  </si>
  <si>
    <t>Accessorials chart for CONUS 48 States</t>
  </si>
  <si>
    <t>2016 Accessorial Matrix</t>
  </si>
  <si>
    <t>Ground Fuel Surcharge Custom Index</t>
  </si>
  <si>
    <t>Grnd FSC &amp; Language</t>
  </si>
  <si>
    <t>Air Fuel Surcharge Custom Index</t>
  </si>
  <si>
    <t>Air FSC Language</t>
  </si>
  <si>
    <t>Fuel Surcharge Cap Language</t>
  </si>
  <si>
    <t>FSC Cap Language</t>
  </si>
  <si>
    <t>SCHEDULE OF RATES AND CHARGES</t>
  </si>
  <si>
    <t>Zone based pricing</t>
  </si>
  <si>
    <t>Zone based pricing for services must include, but not be limited to, the following:</t>
  </si>
  <si>
    <t>Intrastate</t>
  </si>
  <si>
    <t xml:space="preserve">  □Ground (other than guaranteed next day)</t>
  </si>
  <si>
    <t xml:space="preserve">  □Pouch Service – Specify state, if offered. See Attachment A.</t>
  </si>
  <si>
    <t xml:space="preserve">  □Next Day Ground AM</t>
  </si>
  <si>
    <t xml:space="preserve">  □Next Day Ground PM</t>
  </si>
  <si>
    <t xml:space="preserve">  □Next Day Air AM</t>
  </si>
  <si>
    <t xml:space="preserve">  □Next Day Air PM</t>
  </si>
  <si>
    <t xml:space="preserve">  □Multiweight/Hundredweight service</t>
  </si>
  <si>
    <t>Please see the UPS Service Guide for service availability by specific state. The service guide is available at www.ups.com. Please note that UPS Ground is a day-definite, not a time-definite, service.</t>
  </si>
  <si>
    <t>Interstate</t>
  </si>
  <si>
    <t xml:space="preserve">  □Ground (Guaranteed day definite delivery)</t>
  </si>
  <si>
    <t xml:space="preserve">  □Second Day Air AM</t>
  </si>
  <si>
    <t xml:space="preserve">  □Second Day Air PM</t>
  </si>
  <si>
    <t xml:space="preserve">  □Three day service</t>
  </si>
  <si>
    <t xml:space="preserve">  □Inbound to US points and places</t>
  </si>
  <si>
    <t xml:space="preserve">  □Outbound from US points and places</t>
  </si>
  <si>
    <t>Zone Definitions and Descriptions</t>
  </si>
  <si>
    <t>The zone names referenced on this worksheet must match the zone names provided in the zone definition delimited text file as described in the Instructions for Response document.</t>
  </si>
  <si>
    <t>Express Delivery Services</t>
  </si>
  <si>
    <t>Zone Name</t>
  </si>
  <si>
    <t>Zone Description</t>
  </si>
  <si>
    <t>Express Next Day First AM</t>
  </si>
  <si>
    <t>Express Next Day Mid-Morning</t>
  </si>
  <si>
    <t>Express Next Day Afternoon</t>
  </si>
  <si>
    <t>Express Second Day</t>
  </si>
  <si>
    <t>Express Third Day</t>
  </si>
  <si>
    <t>48 Contiguous states.</t>
  </si>
  <si>
    <t>48 Contiguous states</t>
  </si>
  <si>
    <t>Metro Alaska and Hawaii</t>
  </si>
  <si>
    <t>Puerto Rico</t>
  </si>
  <si>
    <t>Remote Alaska and Hawaii</t>
  </si>
  <si>
    <t>Ground Delivery Services</t>
  </si>
  <si>
    <t>UPS Next Day Air Service</t>
  </si>
  <si>
    <t>- Commercial</t>
  </si>
  <si>
    <t>-Residential</t>
  </si>
  <si>
    <t>(Per Package Rates from 48 State Origin)</t>
  </si>
  <si>
    <t>Rates below do not include Residential Surcharge</t>
  </si>
  <si>
    <t>Rates Include Residential Surcharge</t>
  </si>
  <si>
    <t>Lbs.</t>
  </si>
  <si>
    <t>Zone 102</t>
  </si>
  <si>
    <t>Zone 103</t>
  </si>
  <si>
    <t>Zone 104</t>
  </si>
  <si>
    <t>Zone 105</t>
  </si>
  <si>
    <t>Zone 106</t>
  </si>
  <si>
    <t>Zone 107</t>
  </si>
  <si>
    <t>Zone 108</t>
  </si>
  <si>
    <t>Zone 124</t>
  </si>
  <si>
    <t>Zone 125</t>
  </si>
  <si>
    <t>Zone 126</t>
  </si>
  <si>
    <t>Letter</t>
  </si>
  <si>
    <t>151+*</t>
  </si>
  <si>
    <t>151+</t>
  </si>
  <si>
    <t>*Rate per pound</t>
  </si>
  <si>
    <t>CURRENT</t>
  </si>
  <si>
    <t>UPS Next Day Saver Service</t>
  </si>
  <si>
    <t>- Residential</t>
  </si>
  <si>
    <t>Zone 132</t>
  </si>
  <si>
    <t>Zone 133</t>
  </si>
  <si>
    <t>Zone 134</t>
  </si>
  <si>
    <t>Zone 135</t>
  </si>
  <si>
    <t>Zone 136</t>
  </si>
  <si>
    <t>Zone 137</t>
  </si>
  <si>
    <t>Zone 138</t>
  </si>
  <si>
    <t>* Rate per pound</t>
  </si>
  <si>
    <t>UPS Second Day Air AM Service</t>
  </si>
  <si>
    <t>-Second Day Air A.M. does not have a Residential option</t>
  </si>
  <si>
    <t>Zone 242</t>
  </si>
  <si>
    <t>Zone 243</t>
  </si>
  <si>
    <t>Zone 244</t>
  </si>
  <si>
    <t>Zone 245</t>
  </si>
  <si>
    <t>Zone 246</t>
  </si>
  <si>
    <t>Zone 247</t>
  </si>
  <si>
    <t>Zone 248</t>
  </si>
  <si>
    <t>UPS Second Day Air Service</t>
  </si>
  <si>
    <t>Zone 202</t>
  </si>
  <si>
    <t>Zone 203</t>
  </si>
  <si>
    <t>Zone 204</t>
  </si>
  <si>
    <t>Zone 205</t>
  </si>
  <si>
    <t>Zone 206</t>
  </si>
  <si>
    <t>Zone 207</t>
  </si>
  <si>
    <t>Zone 208</t>
  </si>
  <si>
    <t>Zone 224</t>
  </si>
  <si>
    <t>Zone 225</t>
  </si>
  <si>
    <t>Zone 226</t>
  </si>
  <si>
    <t>UPS Three Day Select Service</t>
  </si>
  <si>
    <t>Zone 302</t>
  </si>
  <si>
    <t>Zone 303</t>
  </si>
  <si>
    <t>Zone 304</t>
  </si>
  <si>
    <t>Zone 305</t>
  </si>
  <si>
    <t>Zone 306</t>
  </si>
  <si>
    <t>Zone 307</t>
  </si>
  <si>
    <t>Zone 308</t>
  </si>
  <si>
    <t/>
  </si>
  <si>
    <t>UPS Ground Service</t>
  </si>
  <si>
    <t>Metro AK &amp; HI</t>
  </si>
  <si>
    <t>PR</t>
  </si>
  <si>
    <t>Remote AK</t>
  </si>
  <si>
    <t>Zone 2</t>
  </si>
  <si>
    <t>Zone 3</t>
  </si>
  <si>
    <t>Zone 4</t>
  </si>
  <si>
    <t>Zone 5</t>
  </si>
  <si>
    <t>Zone 6</t>
  </si>
  <si>
    <t>Zone 7</t>
  </si>
  <si>
    <t>Zone 8</t>
  </si>
  <si>
    <t>Zone 44</t>
  </si>
  <si>
    <t>Zone 45</t>
  </si>
  <si>
    <t>Zone 46</t>
  </si>
  <si>
    <t>UPS Hundredweight</t>
  </si>
  <si>
    <t>Hundredweight Next Day Air Rates</t>
  </si>
  <si>
    <t>Shipment Wgt Per Lb</t>
  </si>
  <si>
    <t>Rate Per pound</t>
  </si>
  <si>
    <t>100 - 499</t>
  </si>
  <si>
    <t>Rate per lb</t>
  </si>
  <si>
    <t>500 - 999</t>
  </si>
  <si>
    <t>1000 +</t>
  </si>
  <si>
    <t>Hundredweight Next Day Saver Rates</t>
  </si>
  <si>
    <t>Hundredweight Second Day Air AM Rates</t>
  </si>
  <si>
    <t>Hundredweight Second Day Air Rates</t>
  </si>
  <si>
    <t>Hundredweight Three Day Select Rates</t>
  </si>
  <si>
    <t>Shipment Wgt Per          Hundred Lbs</t>
  </si>
  <si>
    <t>Rate Per Hundredweight Unit</t>
  </si>
  <si>
    <t>200 - 499</t>
  </si>
  <si>
    <t>per hundred pounds</t>
  </si>
  <si>
    <t>Hundredweight Ground Rates</t>
  </si>
  <si>
    <t>Intentionally Left Blank</t>
  </si>
  <si>
    <t>UPS Export Express Ltr/Pak/Doc/Pkg</t>
  </si>
  <si>
    <t>(Per Shipment Rates from 48 State Origin)</t>
  </si>
  <si>
    <t>Zone 81</t>
  </si>
  <si>
    <t>Zone 82</t>
  </si>
  <si>
    <t>Zone 84</t>
  </si>
  <si>
    <t>Zone 901</t>
  </si>
  <si>
    <t>Zone 903</t>
  </si>
  <si>
    <t>Zone 904</t>
  </si>
  <si>
    <t>Zone 905</t>
  </si>
  <si>
    <t>Zone 906</t>
  </si>
  <si>
    <t>Zone 907</t>
  </si>
  <si>
    <t>Zone 908</t>
  </si>
  <si>
    <t>Zone 909</t>
  </si>
  <si>
    <t>Zone 911</t>
  </si>
  <si>
    <t>Zone 912</t>
  </si>
  <si>
    <t>Zone 913</t>
  </si>
  <si>
    <t>Zone 921</t>
  </si>
  <si>
    <t>Pak 1 lb</t>
  </si>
  <si>
    <t>Pak 2 lbs</t>
  </si>
  <si>
    <t>51 - 52</t>
  </si>
  <si>
    <t>53 - 54</t>
  </si>
  <si>
    <t>55 - 56</t>
  </si>
  <si>
    <t>57 - 58</t>
  </si>
  <si>
    <t>59 - 60</t>
  </si>
  <si>
    <t>61 - 62</t>
  </si>
  <si>
    <t>63 - 64</t>
  </si>
  <si>
    <t>65 - 66</t>
  </si>
  <si>
    <t>67 - 68</t>
  </si>
  <si>
    <t>69 - 70</t>
  </si>
  <si>
    <t>71 - 72</t>
  </si>
  <si>
    <t>73 - 74</t>
  </si>
  <si>
    <t>75 - 76</t>
  </si>
  <si>
    <t>77 - 78</t>
  </si>
  <si>
    <t>79 - 80</t>
  </si>
  <si>
    <t>81 - 82</t>
  </si>
  <si>
    <t>83 - 84</t>
  </si>
  <si>
    <t>85 - 86</t>
  </si>
  <si>
    <t>87 - 88</t>
  </si>
  <si>
    <t>89 - 90</t>
  </si>
  <si>
    <t>91 - 92</t>
  </si>
  <si>
    <t>93 - 94</t>
  </si>
  <si>
    <t>95 - 96</t>
  </si>
  <si>
    <t>97 - 98</t>
  </si>
  <si>
    <t>99 - 100</t>
  </si>
  <si>
    <t>101 - 105</t>
  </si>
  <si>
    <t>106 - 110</t>
  </si>
  <si>
    <t>111 - 115</t>
  </si>
  <si>
    <t>116 - 120</t>
  </si>
  <si>
    <t>121 - 125</t>
  </si>
  <si>
    <t>126 - 130</t>
  </si>
  <si>
    <t>131 - 135</t>
  </si>
  <si>
    <t>136 - 140</t>
  </si>
  <si>
    <t>141 - 145</t>
  </si>
  <si>
    <t>146 - 150</t>
  </si>
  <si>
    <t>150 +*</t>
  </si>
  <si>
    <t>Export Exp Saver Ltr/Pak/Doc/Pkg</t>
  </si>
  <si>
    <t>401</t>
  </si>
  <si>
    <t>402</t>
  </si>
  <si>
    <t>403</t>
  </si>
  <si>
    <t>404</t>
  </si>
  <si>
    <t>405</t>
  </si>
  <si>
    <t>406</t>
  </si>
  <si>
    <t>407</t>
  </si>
  <si>
    <t>408</t>
  </si>
  <si>
    <t>409</t>
  </si>
  <si>
    <t>411</t>
  </si>
  <si>
    <t>412</t>
  </si>
  <si>
    <t>413</t>
  </si>
  <si>
    <t>420</t>
  </si>
  <si>
    <t>421</t>
  </si>
  <si>
    <t>481</t>
  </si>
  <si>
    <t>482</t>
  </si>
  <si>
    <t>484</t>
  </si>
  <si>
    <t>33.63.</t>
  </si>
  <si>
    <t xml:space="preserve">                                                                                                                                 Export Expedited Doc/Pkg</t>
  </si>
  <si>
    <t xml:space="preserve">                                                                                                                          (Per Shipment Rates from 48 State Origin)</t>
  </si>
  <si>
    <t>Zone</t>
  </si>
  <si>
    <t>071</t>
  </si>
  <si>
    <t>072</t>
  </si>
  <si>
    <t>074</t>
  </si>
  <si>
    <t>601</t>
  </si>
  <si>
    <t>602</t>
  </si>
  <si>
    <t>603</t>
  </si>
  <si>
    <t>604</t>
  </si>
  <si>
    <t>605</t>
  </si>
  <si>
    <t>606</t>
  </si>
  <si>
    <t>607</t>
  </si>
  <si>
    <t>608</t>
  </si>
  <si>
    <t>609</t>
  </si>
  <si>
    <t>611</t>
  </si>
  <si>
    <t>612</t>
  </si>
  <si>
    <t>613</t>
  </si>
  <si>
    <t>620</t>
  </si>
  <si>
    <t>621</t>
  </si>
  <si>
    <t>631</t>
  </si>
  <si>
    <t>632</t>
  </si>
  <si>
    <t>633</t>
  </si>
  <si>
    <t>634</t>
  </si>
  <si>
    <t>635</t>
  </si>
  <si>
    <t>636</t>
  </si>
  <si>
    <t>637</t>
  </si>
  <si>
    <t>638</t>
  </si>
  <si>
    <t>639</t>
  </si>
  <si>
    <t>641</t>
  </si>
  <si>
    <t>642</t>
  </si>
  <si>
    <t>643</t>
  </si>
  <si>
    <t>Lbs</t>
  </si>
  <si>
    <t>151 - 999,999*</t>
  </si>
  <si>
    <t>Export Standard Canada</t>
  </si>
  <si>
    <t>Zone 51</t>
  </si>
  <si>
    <t>Zone 52</t>
  </si>
  <si>
    <t>Zone 53</t>
  </si>
  <si>
    <t>Zone 54</t>
  </si>
  <si>
    <t>Zone 55</t>
  </si>
  <si>
    <t>Zone 56</t>
  </si>
  <si>
    <t>151 - 199*</t>
  </si>
  <si>
    <t>200 - 499*</t>
  </si>
  <si>
    <t>500 + *</t>
  </si>
  <si>
    <t>* Price per pound</t>
  </si>
  <si>
    <t>Import Express Ltr/Doc/Pkg</t>
  </si>
  <si>
    <t>(Per Shipment Rates to 48 State Destination)</t>
  </si>
  <si>
    <t>Zone 91</t>
  </si>
  <si>
    <t>Zone 94</t>
  </si>
  <si>
    <t>Zone 951</t>
  </si>
  <si>
    <t>Zone 952</t>
  </si>
  <si>
    <t>Zone 953</t>
  </si>
  <si>
    <t>Zone 954</t>
  </si>
  <si>
    <t>Zone 955</t>
  </si>
  <si>
    <t>Zone 956</t>
  </si>
  <si>
    <t>Zone 957</t>
  </si>
  <si>
    <t>Zone 958</t>
  </si>
  <si>
    <t>Zone 959</t>
  </si>
  <si>
    <t>Zone 961</t>
  </si>
  <si>
    <t>Zone 962</t>
  </si>
  <si>
    <t>Zone 963</t>
  </si>
  <si>
    <t>Zone 970</t>
  </si>
  <si>
    <t>Zone 971</t>
  </si>
  <si>
    <t xml:space="preserve">151+* </t>
  </si>
  <si>
    <t>Import Exp Saver Ltr/Doc/Pkg</t>
  </si>
  <si>
    <t>451</t>
  </si>
  <si>
    <t>452</t>
  </si>
  <si>
    <t>453</t>
  </si>
  <si>
    <t>454</t>
  </si>
  <si>
    <t>455</t>
  </si>
  <si>
    <t>456</t>
  </si>
  <si>
    <t>457</t>
  </si>
  <si>
    <t>458</t>
  </si>
  <si>
    <t>459</t>
  </si>
  <si>
    <t>461</t>
  </si>
  <si>
    <t>462</t>
  </si>
  <si>
    <t>463</t>
  </si>
  <si>
    <t>470</t>
  </si>
  <si>
    <t>471</t>
  </si>
  <si>
    <t>491</t>
  </si>
  <si>
    <t>494</t>
  </si>
  <si>
    <t>Import Expedited Doc/Pkg</t>
  </si>
  <si>
    <t>061</t>
  </si>
  <si>
    <t>064</t>
  </si>
  <si>
    <t>651</t>
  </si>
  <si>
    <t>652</t>
  </si>
  <si>
    <t>653</t>
  </si>
  <si>
    <t>654</t>
  </si>
  <si>
    <t>655</t>
  </si>
  <si>
    <t>656</t>
  </si>
  <si>
    <t>657</t>
  </si>
  <si>
    <t>658</t>
  </si>
  <si>
    <t>659</t>
  </si>
  <si>
    <t>661</t>
  </si>
  <si>
    <t>662</t>
  </si>
  <si>
    <t>663</t>
  </si>
  <si>
    <t>670</t>
  </si>
  <si>
    <t>671</t>
  </si>
  <si>
    <t>681</t>
  </si>
  <si>
    <t>682</t>
  </si>
  <si>
    <t>683</t>
  </si>
  <si>
    <t>684</t>
  </si>
  <si>
    <t>685</t>
  </si>
  <si>
    <t>686</t>
  </si>
  <si>
    <t>687</t>
  </si>
  <si>
    <t>688</t>
  </si>
  <si>
    <t>689</t>
  </si>
  <si>
    <t>691</t>
  </si>
  <si>
    <t>692</t>
  </si>
  <si>
    <t>693</t>
  </si>
  <si>
    <t xml:space="preserve">151+ </t>
  </si>
  <si>
    <t>Import Standard Canada</t>
  </si>
  <si>
    <t>International Rates are percent off at time of shipping and are subject to UPS' annual rate change in January</t>
  </si>
  <si>
    <t>Zone 376</t>
  </si>
  <si>
    <t>Zone 378</t>
  </si>
  <si>
    <t>Zone 380</t>
  </si>
  <si>
    <r>
      <t>Value Added Services / Other Charges</t>
    </r>
    <r>
      <rPr>
        <b/>
        <i/>
        <sz val="12"/>
        <color rgb="FFFF0000"/>
        <rFont val="Arial"/>
        <family val="2"/>
      </rPr>
      <t>*</t>
    </r>
  </si>
  <si>
    <t>Incented rate or % off</t>
  </si>
  <si>
    <t>Address Corrections</t>
  </si>
  <si>
    <t xml:space="preserve">C.O.D </t>
  </si>
  <si>
    <t>Delivery Area Surcharge - Ground Commercial</t>
  </si>
  <si>
    <t>Delivery Area Surcharge - Ground Commercial - Extended</t>
  </si>
  <si>
    <t>Delivery Area Surcharge - Ground Commercial - Remote Area Extended</t>
  </si>
  <si>
    <t xml:space="preserve">Delivery Area Surcharge - Ground Commercial - Remote Area  </t>
  </si>
  <si>
    <t>Delivery Area Surcharge - Ground Residential</t>
  </si>
  <si>
    <t>Delivery Area Surcharge - Ground Residential - Extended</t>
  </si>
  <si>
    <t>Delivery Area Surcharge - Ground Residential - Remote Area Extended</t>
  </si>
  <si>
    <t xml:space="preserve">Delivery Area Surcharge - Ground Residential - Remote Area  </t>
  </si>
  <si>
    <t>Delivery Area Surcharge - Air Commercial</t>
  </si>
  <si>
    <t>Delivery Area Surcharge - Air Commercial - Extended</t>
  </si>
  <si>
    <t>Delivery Area Surcharge - Air Commercial - Remote Area Extended</t>
  </si>
  <si>
    <t xml:space="preserve">Delivery Area Surcharge - Air Commercial - Remote Area  </t>
  </si>
  <si>
    <t>Delivery Area Surcharge - Air Residential</t>
  </si>
  <si>
    <t>Delivery Area Surcharge - Air Residential - Extended</t>
  </si>
  <si>
    <t>Delivery Area Surcharge - Air Residential - Remote Area Extended</t>
  </si>
  <si>
    <t xml:space="preserve">Delivery Area Surcharge - Air Residential - Remote Area  </t>
  </si>
  <si>
    <t>Dimensional Weight Divisor, Custom</t>
  </si>
  <si>
    <t>Direct Delivery Only ( National,Export, &amp; Import)</t>
  </si>
  <si>
    <t>Custom</t>
  </si>
  <si>
    <t>Weekly Service Charges</t>
  </si>
  <si>
    <t xml:space="preserve">Large Package Surcharge (Import, Export) </t>
  </si>
  <si>
    <t>Oversized Pallet Handling Surcharge (Export)</t>
  </si>
  <si>
    <t>Additional Handling Charge(Import, Export)</t>
  </si>
  <si>
    <t>Export - Standard to Canada Residential Surcharge</t>
  </si>
  <si>
    <t>100% Off Effective Rates</t>
  </si>
  <si>
    <r>
      <t>*</t>
    </r>
    <r>
      <rPr>
        <i/>
        <sz val="12"/>
        <color theme="1"/>
        <rFont val="Arial"/>
        <family val="2"/>
      </rPr>
      <t>Accessorial or Other Charges not listed above are billed at the published rate.</t>
    </r>
  </si>
  <si>
    <t>% off 2015  Locked index</t>
  </si>
  <si>
    <t>Ground Fuel Surcharge Discount</t>
  </si>
  <si>
    <t>UPS shall provide to Customer a discount of thirty-five percent (35.0%) off the applicable Ground Fuel Surcharge as set forth in the table, below, for the Term of this Agreement.  Any changes to the table below, with the exception of additional surcharges above what is shown in the table, shall be mutually agreed to by both Customer and UPS.  The discount shall apply to the following services:</t>
  </si>
  <si>
    <r>
      <t>UPS</t>
    </r>
    <r>
      <rPr>
        <vertAlign val="superscript"/>
        <sz val="10"/>
        <rFont val="Times New Roman"/>
        <family val="1"/>
      </rPr>
      <t>®</t>
    </r>
    <r>
      <rPr>
        <sz val="10"/>
        <rFont val="Times New Roman"/>
        <family val="1"/>
      </rPr>
      <t xml:space="preserve"> Ground </t>
    </r>
  </si>
  <si>
    <r>
      <t>UPS Standard</t>
    </r>
    <r>
      <rPr>
        <vertAlign val="superscript"/>
        <sz val="10"/>
        <rFont val="Times New Roman"/>
        <family val="1"/>
      </rPr>
      <t xml:space="preserve">TM </t>
    </r>
    <r>
      <rPr>
        <sz val="10"/>
        <rFont val="Times New Roman"/>
        <family val="1"/>
      </rPr>
      <t>to Canada and UPS Standard</t>
    </r>
    <r>
      <rPr>
        <vertAlign val="superscript"/>
        <sz val="10"/>
        <rFont val="Times New Roman"/>
        <family val="1"/>
      </rPr>
      <t xml:space="preserve">TM </t>
    </r>
    <r>
      <rPr>
        <sz val="10"/>
        <rFont val="Times New Roman"/>
        <family val="1"/>
      </rPr>
      <t>to Mexico</t>
    </r>
  </si>
  <si>
    <r>
      <t>UPS Standard</t>
    </r>
    <r>
      <rPr>
        <vertAlign val="superscript"/>
        <sz val="10"/>
        <rFont val="Times New Roman"/>
        <family val="1"/>
      </rPr>
      <t>TM</t>
    </r>
    <r>
      <rPr>
        <sz val="10"/>
        <rFont val="Times New Roman"/>
        <family val="1"/>
      </rPr>
      <t xml:space="preserve"> from Canada and UPS Standard</t>
    </r>
    <r>
      <rPr>
        <vertAlign val="superscript"/>
        <sz val="10"/>
        <rFont val="Times New Roman"/>
        <family val="1"/>
      </rPr>
      <t>TM</t>
    </r>
    <r>
      <rPr>
        <sz val="10"/>
        <rFont val="Times New Roman"/>
        <family val="1"/>
      </rPr>
      <t xml:space="preserve"> from Mexico</t>
    </r>
  </si>
  <si>
    <t xml:space="preserve">Air and International Fuel Surcharge Discount </t>
  </si>
  <si>
    <t>UPS shall provide to Customer a discount of thirty-five percent (35.0%) off the applicable International and Air Fuel Surcharge as set forth in the table, below, for the Term of this Agreement.  Any changes to the table below, with the exception of additional surcharges above what is shown in the table, shall be mutually agreed to by both Customer and UPS.  The discount shall apply to the following services:</t>
  </si>
  <si>
    <r>
      <t>UPS US domestic air services include: UPS Next Day Air</t>
    </r>
    <r>
      <rPr>
        <vertAlign val="superscript"/>
        <sz val="10"/>
        <rFont val="Times New Roman"/>
        <family val="1"/>
      </rPr>
      <t>®</t>
    </r>
    <r>
      <rPr>
        <sz val="10"/>
        <rFont val="Times New Roman"/>
        <family val="1"/>
      </rPr>
      <t xml:space="preserve"> Early A.M.</t>
    </r>
    <r>
      <rPr>
        <vertAlign val="superscript"/>
        <sz val="10"/>
        <rFont val="Times New Roman"/>
        <family val="1"/>
      </rPr>
      <t xml:space="preserve"> ®</t>
    </r>
    <r>
      <rPr>
        <sz val="10"/>
        <rFont val="Times New Roman"/>
        <family val="1"/>
      </rPr>
      <t>; UPS Next Day Air</t>
    </r>
    <r>
      <rPr>
        <vertAlign val="superscript"/>
        <sz val="10"/>
        <rFont val="Times New Roman"/>
        <family val="1"/>
      </rPr>
      <t>®</t>
    </r>
    <r>
      <rPr>
        <sz val="10"/>
        <rFont val="Times New Roman"/>
        <family val="1"/>
      </rPr>
      <t>; UPS Next Day Saver</t>
    </r>
    <r>
      <rPr>
        <vertAlign val="superscript"/>
        <sz val="10"/>
        <rFont val="Times New Roman"/>
        <family val="1"/>
      </rPr>
      <t>®</t>
    </r>
    <r>
      <rPr>
        <sz val="10"/>
        <rFont val="Times New Roman"/>
        <family val="1"/>
      </rPr>
      <t>; UPS 2nd Day Air A.M.</t>
    </r>
    <r>
      <rPr>
        <vertAlign val="superscript"/>
        <sz val="10"/>
        <rFont val="Times New Roman"/>
        <family val="1"/>
      </rPr>
      <t xml:space="preserve"> ®</t>
    </r>
    <r>
      <rPr>
        <sz val="10"/>
        <rFont val="Times New Roman"/>
        <family val="1"/>
      </rPr>
      <t>; UPS 2nd Day Air</t>
    </r>
    <r>
      <rPr>
        <vertAlign val="superscript"/>
        <sz val="10"/>
        <rFont val="Times New Roman"/>
        <family val="1"/>
      </rPr>
      <t>®</t>
    </r>
    <r>
      <rPr>
        <sz val="10"/>
        <rFont val="Times New Roman"/>
        <family val="1"/>
      </rPr>
      <t>; and UPS 3 Day Select</t>
    </r>
    <r>
      <rPr>
        <vertAlign val="superscript"/>
        <sz val="10"/>
        <rFont val="Times New Roman"/>
        <family val="1"/>
      </rPr>
      <t>®</t>
    </r>
  </si>
  <si>
    <r>
      <t>UPS US international export services include: UPS Worldwide Express Plus</t>
    </r>
    <r>
      <rPr>
        <vertAlign val="superscript"/>
        <sz val="10"/>
        <rFont val="Times New Roman"/>
        <family val="1"/>
      </rPr>
      <t xml:space="preserve">® </t>
    </r>
    <r>
      <rPr>
        <sz val="10"/>
        <rFont val="Times New Roman"/>
        <family val="1"/>
      </rPr>
      <t>- Export; UPS Worldwide Express</t>
    </r>
    <r>
      <rPr>
        <vertAlign val="superscript"/>
        <sz val="10"/>
        <rFont val="Times New Roman"/>
        <family val="1"/>
      </rPr>
      <t>®</t>
    </r>
    <r>
      <rPr>
        <sz val="10"/>
        <rFont val="Times New Roman"/>
        <family val="1"/>
      </rPr>
      <t xml:space="preserve"> - Export; UPS Worldwide Express Freight</t>
    </r>
    <r>
      <rPr>
        <vertAlign val="superscript"/>
        <sz val="10"/>
        <rFont val="Times New Roman"/>
        <family val="1"/>
      </rPr>
      <t>®</t>
    </r>
    <r>
      <rPr>
        <sz val="10"/>
        <rFont val="Times New Roman"/>
        <family val="1"/>
      </rPr>
      <t xml:space="preserve"> - Export; UPS Worldwide Saver</t>
    </r>
    <r>
      <rPr>
        <vertAlign val="superscript"/>
        <sz val="10"/>
        <rFont val="Times New Roman"/>
        <family val="1"/>
      </rPr>
      <t>®</t>
    </r>
    <r>
      <rPr>
        <sz val="10"/>
        <rFont val="Times New Roman"/>
        <family val="1"/>
      </rPr>
      <t xml:space="preserve"> - Export; and UPS Worldwide Expedited Services</t>
    </r>
    <r>
      <rPr>
        <vertAlign val="superscript"/>
        <sz val="10"/>
        <rFont val="Times New Roman"/>
        <family val="1"/>
      </rPr>
      <t>®</t>
    </r>
    <r>
      <rPr>
        <sz val="10"/>
        <rFont val="Times New Roman"/>
        <family val="1"/>
      </rPr>
      <t xml:space="preserve"> - Export</t>
    </r>
  </si>
  <si>
    <r>
      <t>UPS US international import services include: UPS Worldwide Express Plus</t>
    </r>
    <r>
      <rPr>
        <vertAlign val="superscript"/>
        <sz val="10"/>
        <rFont val="Times New Roman"/>
        <family val="1"/>
      </rPr>
      <t>®</t>
    </r>
    <r>
      <rPr>
        <sz val="10"/>
        <rFont val="Times New Roman"/>
        <family val="1"/>
      </rPr>
      <t xml:space="preserve"> - Import; UPS Worldwide Express</t>
    </r>
    <r>
      <rPr>
        <vertAlign val="superscript"/>
        <sz val="10"/>
        <rFont val="Times New Roman"/>
        <family val="1"/>
      </rPr>
      <t>®</t>
    </r>
    <r>
      <rPr>
        <sz val="10"/>
        <rFont val="Times New Roman"/>
        <family val="1"/>
      </rPr>
      <t xml:space="preserve"> - Import; UPS Worldwide Express Freight</t>
    </r>
    <r>
      <rPr>
        <vertAlign val="superscript"/>
        <sz val="10"/>
        <rFont val="Times New Roman"/>
        <family val="1"/>
      </rPr>
      <t>®</t>
    </r>
    <r>
      <rPr>
        <sz val="10"/>
        <rFont val="Times New Roman"/>
        <family val="1"/>
      </rPr>
      <t xml:space="preserve"> - Import; UPS Worldwide Saver</t>
    </r>
    <r>
      <rPr>
        <vertAlign val="superscript"/>
        <sz val="10"/>
        <rFont val="Times New Roman"/>
        <family val="1"/>
      </rPr>
      <t>®</t>
    </r>
    <r>
      <rPr>
        <sz val="10"/>
        <rFont val="Times New Roman"/>
        <family val="1"/>
      </rPr>
      <t xml:space="preserve"> - Import; UPS Worldwide Expedited</t>
    </r>
    <r>
      <rPr>
        <vertAlign val="superscript"/>
        <sz val="10"/>
        <rFont val="Times New Roman"/>
        <family val="1"/>
      </rPr>
      <t>®</t>
    </r>
    <r>
      <rPr>
        <sz val="10"/>
        <rFont val="Times New Roman"/>
        <family val="1"/>
      </rPr>
      <t xml:space="preserve"> Service - Import and UPS 3 Day Select</t>
    </r>
    <r>
      <rPr>
        <vertAlign val="superscript"/>
        <sz val="10"/>
        <rFont val="Times New Roman"/>
        <family val="1"/>
      </rPr>
      <t>®</t>
    </r>
    <r>
      <rPr>
        <sz val="10"/>
        <rFont val="Times New Roman"/>
        <family val="1"/>
      </rPr>
      <t xml:space="preserve"> from Canada</t>
    </r>
  </si>
  <si>
    <t>Ground Air &amp;  International</t>
  </si>
  <si>
    <t>Fuel Surcharge Rate Cap</t>
  </si>
  <si>
    <t>UPS agrees to limit the Fuel Surcharge to 7.0% of all transportation charges for the term of this Agreement.  Customer will not be billed a Fuel Surcharge greater than the published Fuel Surcharge for any time period and will not be billed a Fuel Surcharge if the published Fuel Surcharge is 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</si>
</sst>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7" formatCode="&quot;$&quot;#,##0.00_);\(&quot;$&quot;#,##0.00\)"/>
    <numFmt numFmtId="8" formatCode="&quot;$&quot;#,##0.00_);[Red]\(&quot;$&quot;#,##0.00\)"/>
    <numFmt numFmtId="44" formatCode="_(&quot;$&quot;* #,##0.00_);_(&quot;$&quot;* \(#,##0.00\);_(&quot;$&quot;* &quot;-&quot;??_);_(@_)"/>
    <numFmt numFmtId="43" formatCode="_(* #,##0.00_);_(* \(#,##0.00\);_(* &quot;-&quot;??_);_(@_)"/>
    <numFmt numFmtId="164" formatCode="#,##0.00;\-#,##0.00;&quot;-&quot;"/>
    <numFmt numFmtId="165" formatCode="[$-409]mmmm\ d\,\ yyyy;@"/>
    <numFmt numFmtId="166" formatCode="&quot;$&quot;#,##0.00"/>
    <numFmt numFmtId="167" formatCode="&quot;$&quot;#,##0.00;[Red]&quot;$&quot;#,##0.00"/>
    <numFmt numFmtId="168" formatCode="_(&quot;$&quot;\ * #,##0.00_);_(&quot;$&quot;\ * \(#,##0.00\);_(&quot;$&quot;\ * &quot;-&quot;??_);_(@_)"/>
  </numFmts>
  <fonts count="145" x14ac:knownFonts="1">
    <font>
      <sz val="10"/>
      <name val="Arial"/>
    </font>
    <font>
      <sz val="11"/>
      <color theme="1"/>
      <name val="Calibri"/>
      <family val="2"/>
      <scheme val="minor"/>
    </font>
    <font>
      <sz val="11"/>
      <color theme="1"/>
      <name val="Calibri"/>
      <family val="2"/>
      <scheme val="minor"/>
    </font>
    <font>
      <b/>
      <sz val="12"/>
      <name val="Arial"/>
      <family val="2"/>
    </font>
    <font>
      <sz val="8"/>
      <name val="Arial"/>
      <family val="2"/>
    </font>
    <font>
      <sz val="10"/>
      <name val="Arial"/>
      <family val="2"/>
    </font>
    <font>
      <sz val="8"/>
      <name val="Arial Narrow"/>
      <family val="2"/>
    </font>
    <font>
      <b/>
      <sz val="8"/>
      <name val="Arial Narrow"/>
      <family val="2"/>
    </font>
    <font>
      <b/>
      <sz val="8"/>
      <name val="Arial"/>
      <family val="2"/>
    </font>
    <font>
      <b/>
      <i/>
      <sz val="10"/>
      <name val="Times New Roman"/>
      <family val="1"/>
    </font>
    <font>
      <b/>
      <sz val="12"/>
      <color indexed="16"/>
      <name val="Arial Narrow"/>
      <family val="2"/>
    </font>
    <font>
      <sz val="10"/>
      <color indexed="9"/>
      <name val="Arial"/>
      <family val="2"/>
    </font>
    <font>
      <sz val="10"/>
      <color indexed="10"/>
      <name val="Arial"/>
      <family val="2"/>
    </font>
    <font>
      <b/>
      <sz val="10"/>
      <name val="Arial Narrow"/>
      <family val="2"/>
    </font>
    <font>
      <i/>
      <sz val="10"/>
      <name val="Arial"/>
      <family val="2"/>
    </font>
    <font>
      <i/>
      <sz val="8"/>
      <name val="Arial Narrow"/>
      <family val="2"/>
    </font>
    <font>
      <sz val="8"/>
      <name val="Times New Roman"/>
      <family val="1"/>
    </font>
    <font>
      <b/>
      <i/>
      <sz val="8"/>
      <name val="Arial"/>
      <family val="2"/>
    </font>
    <font>
      <sz val="8"/>
      <color indexed="12"/>
      <name val="Arial"/>
      <family val="2"/>
    </font>
    <font>
      <sz val="12"/>
      <name val="Arial Narrow"/>
      <family val="2"/>
    </font>
    <font>
      <b/>
      <sz val="11"/>
      <color indexed="10"/>
      <name val="Arial"/>
      <family val="2"/>
    </font>
    <font>
      <sz val="10"/>
      <name val="Arial Narrow"/>
      <family val="2"/>
    </font>
    <font>
      <u/>
      <sz val="10"/>
      <name val="Arial"/>
      <family val="2"/>
    </font>
    <font>
      <u/>
      <sz val="8"/>
      <name val="Arial"/>
      <family val="2"/>
    </font>
    <font>
      <sz val="8"/>
      <color indexed="10"/>
      <name val="Arial Narrow"/>
      <family val="2"/>
    </font>
    <font>
      <b/>
      <sz val="11"/>
      <color indexed="12"/>
      <name val="Arial"/>
      <family val="2"/>
    </font>
    <font>
      <sz val="12"/>
      <color indexed="12"/>
      <name val="Arial Narrow"/>
      <family val="2"/>
    </font>
    <font>
      <b/>
      <sz val="12"/>
      <color indexed="12"/>
      <name val="Arial"/>
      <family val="2"/>
    </font>
    <font>
      <sz val="8"/>
      <color indexed="12"/>
      <name val="Arial Narrow"/>
      <family val="2"/>
    </font>
    <font>
      <b/>
      <i/>
      <sz val="8"/>
      <color indexed="12"/>
      <name val="Arial"/>
      <family val="2"/>
    </font>
    <font>
      <sz val="10"/>
      <color indexed="12"/>
      <name val="Arial"/>
      <family val="2"/>
    </font>
    <font>
      <sz val="8"/>
      <color indexed="12"/>
      <name val="Times New Roman"/>
      <family val="1"/>
    </font>
    <font>
      <i/>
      <sz val="8"/>
      <color indexed="12"/>
      <name val="Arial Narrow"/>
      <family val="2"/>
    </font>
    <font>
      <i/>
      <sz val="10"/>
      <color indexed="12"/>
      <name val="Arial"/>
      <family val="2"/>
    </font>
    <font>
      <b/>
      <sz val="8"/>
      <color indexed="12"/>
      <name val="Arial Narrow"/>
      <family val="2"/>
    </font>
    <font>
      <sz val="12"/>
      <color indexed="10"/>
      <name val="Arial Narrow"/>
      <family val="2"/>
    </font>
    <font>
      <b/>
      <sz val="12"/>
      <color indexed="10"/>
      <name val="Arial"/>
      <family val="2"/>
    </font>
    <font>
      <sz val="8"/>
      <color indexed="10"/>
      <name val="Arial"/>
      <family val="2"/>
    </font>
    <font>
      <b/>
      <i/>
      <sz val="8"/>
      <color indexed="10"/>
      <name val="Arial"/>
      <family val="2"/>
    </font>
    <font>
      <sz val="8"/>
      <color indexed="10"/>
      <name val="Times New Roman"/>
      <family val="1"/>
    </font>
    <font>
      <i/>
      <sz val="8"/>
      <color indexed="10"/>
      <name val="Arial Narrow"/>
      <family val="2"/>
    </font>
    <font>
      <i/>
      <sz val="10"/>
      <color indexed="10"/>
      <name val="Arial"/>
      <family val="2"/>
    </font>
    <font>
      <b/>
      <sz val="8"/>
      <color indexed="10"/>
      <name val="Arial Narrow"/>
      <family val="2"/>
    </font>
    <font>
      <b/>
      <sz val="11"/>
      <color indexed="48"/>
      <name val="Arial"/>
      <family val="2"/>
    </font>
    <font>
      <sz val="12"/>
      <color indexed="48"/>
      <name val="Arial Narrow"/>
      <family val="2"/>
    </font>
    <font>
      <b/>
      <sz val="12"/>
      <color indexed="48"/>
      <name val="Arial"/>
      <family val="2"/>
    </font>
    <font>
      <sz val="8"/>
      <color indexed="48"/>
      <name val="Arial Narrow"/>
      <family val="2"/>
    </font>
    <font>
      <b/>
      <i/>
      <sz val="8"/>
      <color indexed="48"/>
      <name val="Arial"/>
      <family val="2"/>
    </font>
    <font>
      <sz val="8"/>
      <color indexed="48"/>
      <name val="Arial"/>
      <family val="2"/>
    </font>
    <font>
      <sz val="10"/>
      <color indexed="48"/>
      <name val="Arial"/>
      <family val="2"/>
    </font>
    <font>
      <sz val="8"/>
      <color indexed="48"/>
      <name val="Times New Roman"/>
      <family val="1"/>
    </font>
    <font>
      <i/>
      <sz val="8"/>
      <color indexed="48"/>
      <name val="Arial Narrow"/>
      <family val="2"/>
    </font>
    <font>
      <i/>
      <sz val="10"/>
      <color indexed="48"/>
      <name val="Arial"/>
      <family val="2"/>
    </font>
    <font>
      <b/>
      <sz val="8"/>
      <color indexed="48"/>
      <name val="Arial Narrow"/>
      <family val="2"/>
    </font>
    <font>
      <sz val="8"/>
      <name val="Arial"/>
      <family val="2"/>
    </font>
    <font>
      <b/>
      <sz val="11"/>
      <color theme="9" tint="-0.499984740745262"/>
      <name val="Arial"/>
      <family val="2"/>
    </font>
    <font>
      <sz val="10"/>
      <color theme="9" tint="-0.499984740745262"/>
      <name val="Arial Narrow"/>
      <family val="2"/>
    </font>
    <font>
      <b/>
      <sz val="11"/>
      <color theme="4" tint="-0.249977111117893"/>
      <name val="Arial"/>
      <family val="2"/>
    </font>
    <font>
      <b/>
      <sz val="11"/>
      <color rgb="FFFF9900"/>
      <name val="Arial"/>
      <family val="2"/>
    </font>
    <font>
      <sz val="12"/>
      <color rgb="FFFF9900"/>
      <name val="Arial Narrow"/>
      <family val="2"/>
    </font>
    <font>
      <b/>
      <sz val="12"/>
      <color rgb="FFFF9900"/>
      <name val="Arial"/>
      <family val="2"/>
    </font>
    <font>
      <sz val="8"/>
      <color rgb="FFFF9900"/>
      <name val="Arial Narrow"/>
      <family val="2"/>
    </font>
    <font>
      <b/>
      <i/>
      <sz val="8"/>
      <color rgb="FFFF9900"/>
      <name val="Arial"/>
      <family val="2"/>
    </font>
    <font>
      <sz val="8"/>
      <color rgb="FFFF9900"/>
      <name val="Arial"/>
      <family val="2"/>
    </font>
    <font>
      <sz val="12"/>
      <color theme="9" tint="-0.499984740745262"/>
      <name val="Arial Narrow"/>
      <family val="2"/>
    </font>
    <font>
      <b/>
      <sz val="12"/>
      <color theme="9" tint="-0.499984740745262"/>
      <name val="Arial"/>
      <family val="2"/>
    </font>
    <font>
      <sz val="8"/>
      <color theme="9" tint="-0.499984740745262"/>
      <name val="Arial Narrow"/>
      <family val="2"/>
    </font>
    <font>
      <b/>
      <i/>
      <sz val="8"/>
      <color theme="9" tint="-0.499984740745262"/>
      <name val="Arial"/>
      <family val="2"/>
    </font>
    <font>
      <sz val="8"/>
      <color theme="9" tint="-0.499984740745262"/>
      <name val="Arial"/>
      <family val="2"/>
    </font>
    <font>
      <sz val="10"/>
      <color theme="9" tint="-0.499984740745262"/>
      <name val="Arial"/>
      <family val="2"/>
    </font>
    <font>
      <b/>
      <sz val="10"/>
      <color rgb="FFFF0000"/>
      <name val="Arial"/>
      <family val="2"/>
    </font>
    <font>
      <b/>
      <sz val="10"/>
      <color rgb="FFFF0000"/>
      <name val="Arial Narrow"/>
      <family val="2"/>
    </font>
    <font>
      <b/>
      <sz val="10"/>
      <color theme="9" tint="-0.499984740745262"/>
      <name val="Arial Narrow"/>
      <family val="2"/>
    </font>
    <font>
      <b/>
      <sz val="10"/>
      <color theme="3" tint="0.39997558519241921"/>
      <name val="Arial Narrow"/>
      <family val="2"/>
    </font>
    <font>
      <b/>
      <sz val="10"/>
      <color rgb="FFFF9900"/>
      <name val="Arial Narrow"/>
      <family val="2"/>
    </font>
    <font>
      <sz val="10"/>
      <color rgb="FFFF0000"/>
      <name val="Arial"/>
      <family val="2"/>
    </font>
    <font>
      <sz val="16"/>
      <name val="Times New Roman"/>
      <family val="1"/>
    </font>
    <font>
      <b/>
      <sz val="8.5"/>
      <name val="Times New Roman"/>
      <family val="1"/>
    </font>
    <font>
      <sz val="8.5"/>
      <name val="Times New Roman"/>
      <family val="1"/>
    </font>
    <font>
      <vertAlign val="superscript"/>
      <sz val="8.5"/>
      <name val="Times New Roman"/>
      <family val="1"/>
    </font>
    <font>
      <sz val="18"/>
      <name val="Times New Roman"/>
      <family val="1"/>
    </font>
    <font>
      <sz val="9"/>
      <name val="Times New Roman"/>
      <family val="1"/>
    </font>
    <font>
      <sz val="9"/>
      <color rgb="FFFF0000"/>
      <name val="Times New Roman"/>
      <family val="1"/>
    </font>
    <font>
      <vertAlign val="superscript"/>
      <sz val="9"/>
      <name val="Times New Roman"/>
      <family val="1"/>
    </font>
    <font>
      <vertAlign val="superscript"/>
      <sz val="12"/>
      <name val="Times New Roman"/>
      <family val="1"/>
    </font>
    <font>
      <b/>
      <sz val="9"/>
      <name val="Times New Roman"/>
      <family val="1"/>
    </font>
    <font>
      <b/>
      <sz val="14"/>
      <name val="Times New Roman"/>
      <family val="1"/>
    </font>
    <font>
      <b/>
      <sz val="16"/>
      <name val="Arial"/>
      <family val="2"/>
    </font>
    <font>
      <b/>
      <sz val="16"/>
      <name val="Times New Roman"/>
      <family val="1"/>
    </font>
    <font>
      <b/>
      <sz val="10"/>
      <name val="Arial"/>
      <family val="2"/>
    </font>
    <font>
      <b/>
      <sz val="10"/>
      <name val="Times New Roman"/>
      <family val="1"/>
    </font>
    <font>
      <sz val="8"/>
      <color rgb="FFFF0000"/>
      <name val="Arial"/>
      <family val="2"/>
    </font>
    <font>
      <sz val="11"/>
      <name val="Arial"/>
      <family val="2"/>
    </font>
    <font>
      <b/>
      <sz val="14"/>
      <color rgb="FFFF0000"/>
      <name val="Arial"/>
      <family val="2"/>
    </font>
    <font>
      <b/>
      <sz val="14"/>
      <name val="Arial"/>
      <family val="2"/>
    </font>
    <font>
      <sz val="10"/>
      <name val="Times New Roman"/>
      <family val="1"/>
    </font>
    <font>
      <vertAlign val="superscript"/>
      <sz val="10"/>
      <name val="Times New Roman"/>
      <family val="1"/>
    </font>
    <font>
      <b/>
      <sz val="11"/>
      <name val="Times New Roman"/>
      <family val="1"/>
    </font>
    <font>
      <b/>
      <sz val="11"/>
      <name val="Calibri"/>
      <family val="2"/>
      <scheme val="minor"/>
    </font>
    <font>
      <sz val="10"/>
      <name val="Arial"/>
      <family val="2"/>
    </font>
    <font>
      <sz val="14"/>
      <name val="Arial"/>
      <family val="2"/>
    </font>
    <font>
      <b/>
      <sz val="14"/>
      <color indexed="8"/>
      <name val="Arial"/>
      <family val="2"/>
    </font>
    <font>
      <i/>
      <sz val="14"/>
      <name val="Arial"/>
      <family val="2"/>
    </font>
    <font>
      <i/>
      <u/>
      <sz val="14"/>
      <name val="Arial"/>
      <family val="2"/>
    </font>
    <font>
      <b/>
      <i/>
      <sz val="14"/>
      <name val="Arial"/>
      <family val="2"/>
    </font>
    <font>
      <b/>
      <i/>
      <sz val="14"/>
      <color rgb="FFFF0000"/>
      <name val="Arial"/>
      <family val="2"/>
    </font>
    <font>
      <i/>
      <sz val="14"/>
      <color rgb="FFFF0000"/>
      <name val="Arial"/>
      <family val="2"/>
    </font>
    <font>
      <sz val="14"/>
      <color rgb="FFFF0000"/>
      <name val="Arial"/>
      <family val="2"/>
    </font>
    <font>
      <sz val="14"/>
      <name val="Times New Roman"/>
      <family val="1"/>
    </font>
    <font>
      <b/>
      <sz val="14"/>
      <color rgb="FFFF0000"/>
      <name val="Times New Roman"/>
      <family val="1"/>
    </font>
    <font>
      <vertAlign val="superscript"/>
      <sz val="14"/>
      <name val="Times New Roman"/>
      <family val="1"/>
    </font>
    <font>
      <b/>
      <sz val="14"/>
      <color theme="1"/>
      <name val="Times New Roman"/>
      <family val="1"/>
    </font>
    <font>
      <b/>
      <vertAlign val="superscript"/>
      <sz val="14"/>
      <color rgb="FFFF0000"/>
      <name val="Times New Roman"/>
      <family val="1"/>
    </font>
    <font>
      <b/>
      <sz val="8"/>
      <color rgb="FFFF0000"/>
      <name val="Arial"/>
      <family val="2"/>
    </font>
    <font>
      <sz val="9"/>
      <name val="Arial"/>
      <family val="2"/>
    </font>
    <font>
      <sz val="8"/>
      <name val="Arial"/>
      <family val="2"/>
    </font>
    <font>
      <b/>
      <sz val="12"/>
      <name val="Times New Roman"/>
      <family val="1"/>
    </font>
    <font>
      <sz val="12"/>
      <name val="Times New Roman"/>
      <family val="1"/>
    </font>
    <font>
      <i/>
      <sz val="12"/>
      <name val="Times New Roman"/>
      <family val="1"/>
    </font>
    <font>
      <b/>
      <sz val="11"/>
      <color theme="1"/>
      <name val="Calibri"/>
      <family val="2"/>
      <scheme val="minor"/>
    </font>
    <font>
      <b/>
      <i/>
      <sz val="10"/>
      <name val="Arial"/>
      <family val="2"/>
    </font>
    <font>
      <i/>
      <sz val="11"/>
      <color rgb="FFFF0000"/>
      <name val="Calibri"/>
      <family val="2"/>
    </font>
    <font>
      <b/>
      <sz val="9"/>
      <name val="Arial Narrow"/>
      <family val="2"/>
    </font>
    <font>
      <b/>
      <sz val="9"/>
      <name val="Arial"/>
      <family val="2"/>
    </font>
    <font>
      <b/>
      <i/>
      <sz val="9"/>
      <name val="Arial"/>
      <family val="2"/>
    </font>
    <font>
      <sz val="9"/>
      <name val="Arial Narrow"/>
      <family val="2"/>
    </font>
    <font>
      <b/>
      <sz val="9"/>
      <color theme="4" tint="-0.249977111117893"/>
      <name val="Arial"/>
      <family val="2"/>
    </font>
    <font>
      <b/>
      <sz val="9"/>
      <color indexed="10"/>
      <name val="Arial Narrow"/>
      <family val="2"/>
    </font>
    <font>
      <sz val="9"/>
      <color indexed="12"/>
      <name val="Arial"/>
      <family val="2"/>
    </font>
    <font>
      <sz val="9"/>
      <color indexed="10"/>
      <name val="Arial"/>
      <family val="2"/>
    </font>
    <font>
      <i/>
      <sz val="9"/>
      <name val="Arial Narrow"/>
      <family val="2"/>
    </font>
    <font>
      <i/>
      <sz val="9"/>
      <name val="Arial"/>
      <family val="2"/>
    </font>
    <font>
      <sz val="9"/>
      <color theme="1"/>
      <name val="Arial"/>
      <family val="2"/>
    </font>
    <font>
      <b/>
      <i/>
      <sz val="20"/>
      <name val="Times New Roman"/>
      <family val="1"/>
    </font>
    <font>
      <b/>
      <i/>
      <sz val="12"/>
      <name val="Arial"/>
      <family val="2"/>
    </font>
    <font>
      <b/>
      <i/>
      <sz val="12"/>
      <color rgb="FFFF0000"/>
      <name val="Arial"/>
      <family val="2"/>
    </font>
    <font>
      <i/>
      <sz val="12"/>
      <name val="Arial"/>
      <family val="2"/>
    </font>
    <font>
      <sz val="12"/>
      <name val="Arial"/>
      <family val="2"/>
    </font>
    <font>
      <i/>
      <sz val="12"/>
      <color rgb="FFFF0000"/>
      <name val="Arial"/>
      <family val="2"/>
    </font>
    <font>
      <i/>
      <sz val="12"/>
      <color theme="1"/>
      <name val="Arial"/>
      <family val="2"/>
    </font>
    <font>
      <sz val="10"/>
      <color theme="0"/>
      <name val="Arial Narrow"/>
      <family val="2"/>
    </font>
    <font>
      <b/>
      <sz val="11"/>
      <color theme="1"/>
      <name val="Arial"/>
      <family val="2"/>
    </font>
    <font>
      <sz val="16"/>
      <name val="Arial"/>
      <family val="2"/>
    </font>
    <font>
      <sz val="11"/>
      <color rgb="FF000000"/>
      <name val="Calibri"/>
      <family val="2"/>
    </font>
    <font>
      <sz val="11"/>
      <name val="Calibri"/>
      <family val="2"/>
    </font>
  </fonts>
  <fills count="12">
    <fill>
      <patternFill patternType="none"/>
    </fill>
    <fill>
      <patternFill patternType="gray125"/>
    </fill>
    <fill>
      <patternFill patternType="solid">
        <fgColor indexed="9"/>
        <bgColor indexed="64"/>
      </patternFill>
    </fill>
    <fill>
      <patternFill patternType="solid">
        <fgColor indexed="46"/>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theme="0" tint="-4.9989318521683403E-2"/>
        <bgColor indexed="64"/>
      </patternFill>
    </fill>
    <fill>
      <patternFill patternType="solid">
        <fgColor indexed="42"/>
        <bgColor indexed="64"/>
      </patternFill>
    </fill>
    <fill>
      <patternFill patternType="solid">
        <fgColor theme="0" tint="-0.14999847407452621"/>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55"/>
      </right>
      <top style="thin">
        <color indexed="64"/>
      </top>
      <bottom/>
      <diagonal/>
    </border>
    <border>
      <left/>
      <right style="thin">
        <color indexed="55"/>
      </right>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55"/>
      </bottom>
      <diagonal/>
    </border>
    <border>
      <left style="thin">
        <color indexed="64"/>
      </left>
      <right/>
      <top style="thin">
        <color indexed="64"/>
      </top>
      <bottom/>
      <diagonal/>
    </border>
    <border>
      <left style="thin">
        <color indexed="64"/>
      </left>
      <right/>
      <top/>
      <bottom style="thin">
        <color indexed="64"/>
      </bottom>
      <diagonal/>
    </border>
    <border>
      <left style="medium">
        <color rgb="FF000000"/>
      </left>
      <right/>
      <top/>
      <bottom/>
      <diagonal/>
    </border>
    <border>
      <left style="thin">
        <color indexed="55"/>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style="thin">
        <color indexed="55"/>
      </left>
      <right/>
      <top/>
      <bottom/>
      <diagonal/>
    </border>
    <border>
      <left style="thin">
        <color indexed="55"/>
      </left>
      <right/>
      <top/>
      <bottom style="hair">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55"/>
      </left>
      <right/>
      <top/>
      <bottom style="thin">
        <color indexed="55"/>
      </bottom>
      <diagonal/>
    </border>
    <border>
      <left style="thin">
        <color indexed="55"/>
      </left>
      <right/>
      <top style="thin">
        <color indexed="55"/>
      </top>
      <bottom style="thin">
        <color indexed="55"/>
      </bottom>
      <diagonal/>
    </border>
  </borders>
  <cellStyleXfs count="22">
    <xf numFmtId="0" fontId="0" fillId="0" borderId="0"/>
    <xf numFmtId="0" fontId="5" fillId="0" borderId="0"/>
    <xf numFmtId="2" fontId="11" fillId="0" borderId="0">
      <alignment horizontal="center" wrapText="1"/>
      <protection locked="0"/>
    </xf>
    <xf numFmtId="0" fontId="5" fillId="0" borderId="0"/>
    <xf numFmtId="0" fontId="5" fillId="0" borderId="0"/>
    <xf numFmtId="164" fontId="12" fillId="0" borderId="0" applyFill="0" applyBorder="0" applyAlignment="0"/>
    <xf numFmtId="0" fontId="5" fillId="0" borderId="0"/>
    <xf numFmtId="44" fontId="5" fillId="0" borderId="0" applyFont="0" applyFill="0" applyBorder="0" applyAlignment="0" applyProtection="0"/>
    <xf numFmtId="9" fontId="5" fillId="0" borderId="0" applyFont="0" applyFill="0" applyBorder="0" applyAlignment="0" applyProtection="0"/>
    <xf numFmtId="44" fontId="99" fillId="0" borderId="0" applyFont="0" applyFill="0" applyBorder="0" applyAlignment="0" applyProtection="0"/>
    <xf numFmtId="9" fontId="99" fillId="0" borderId="0" applyFont="0" applyFill="0" applyBorder="0" applyAlignment="0" applyProtection="0"/>
    <xf numFmtId="0" fontId="5" fillId="0" borderId="0"/>
    <xf numFmtId="0" fontId="5" fillId="0" borderId="0"/>
    <xf numFmtId="43" fontId="4" fillId="0" borderId="0" applyFont="0" applyFill="0" applyBorder="0" applyAlignment="0" applyProtection="0"/>
    <xf numFmtId="9" fontId="4" fillId="0" borderId="0" applyFont="0" applyFill="0" applyBorder="0" applyAlignment="0" applyProtection="0"/>
    <xf numFmtId="0" fontId="115" fillId="0" borderId="0"/>
    <xf numFmtId="168" fontId="4" fillId="0" borderId="0" applyFont="0" applyFill="0" applyBorder="0" applyAlignment="0" applyProtection="0"/>
    <xf numFmtId="0" fontId="5" fillId="0" borderId="0"/>
    <xf numFmtId="44" fontId="5" fillId="0" borderId="0" applyFont="0" applyFill="0" applyBorder="0" applyAlignment="0" applyProtection="0"/>
    <xf numFmtId="0" fontId="2" fillId="0" borderId="0"/>
    <xf numFmtId="0" fontId="1" fillId="0" borderId="0"/>
    <xf numFmtId="0" fontId="143" fillId="0" borderId="0"/>
  </cellStyleXfs>
  <cellXfs count="652">
    <xf numFmtId="0" fontId="0" fillId="0" borderId="0" xfId="0"/>
    <xf numFmtId="0" fontId="5" fillId="2" borderId="0" xfId="3" applyFill="1"/>
    <xf numFmtId="0" fontId="4" fillId="2" borderId="0" xfId="3" applyFont="1" applyFill="1" applyAlignment="1">
      <alignment horizontal="right"/>
    </xf>
    <xf numFmtId="0" fontId="6" fillId="2" borderId="0" xfId="3" applyFont="1" applyFill="1"/>
    <xf numFmtId="40" fontId="6" fillId="2" borderId="2" xfId="3" applyNumberFormat="1" applyFont="1" applyFill="1" applyBorder="1" applyAlignment="1">
      <alignment horizontal="center"/>
    </xf>
    <xf numFmtId="0" fontId="7" fillId="2" borderId="2" xfId="3" applyFont="1" applyFill="1" applyBorder="1" applyAlignment="1">
      <alignment horizontal="center"/>
    </xf>
    <xf numFmtId="40" fontId="6" fillId="2" borderId="4" xfId="3" applyNumberFormat="1" applyFont="1" applyFill="1" applyBorder="1" applyAlignment="1">
      <alignment horizontal="center"/>
    </xf>
    <xf numFmtId="0" fontId="7" fillId="2" borderId="4" xfId="3" applyFont="1" applyFill="1" applyBorder="1" applyAlignment="1">
      <alignment horizontal="center"/>
    </xf>
    <xf numFmtId="40" fontId="6" fillId="2" borderId="5" xfId="3" applyNumberFormat="1" applyFont="1" applyFill="1" applyBorder="1" applyAlignment="1">
      <alignment horizontal="center"/>
    </xf>
    <xf numFmtId="0" fontId="7" fillId="2" borderId="5" xfId="3" applyFont="1" applyFill="1" applyBorder="1" applyAlignment="1">
      <alignment horizontal="center"/>
    </xf>
    <xf numFmtId="40" fontId="6" fillId="2" borderId="1" xfId="3" applyNumberFormat="1" applyFont="1" applyFill="1" applyBorder="1" applyAlignment="1">
      <alignment horizontal="center"/>
    </xf>
    <xf numFmtId="0" fontId="7" fillId="2" borderId="1" xfId="3" applyFont="1" applyFill="1" applyBorder="1" applyAlignment="1">
      <alignment horizontal="center"/>
    </xf>
    <xf numFmtId="0" fontId="4" fillId="2" borderId="0" xfId="3" applyFont="1" applyFill="1"/>
    <xf numFmtId="0" fontId="5" fillId="2" borderId="0" xfId="3" applyFont="1" applyFill="1" applyAlignment="1"/>
    <xf numFmtId="0" fontId="14" fillId="2" borderId="0" xfId="3" applyFont="1" applyFill="1" applyAlignment="1">
      <alignment horizontal="centerContinuous"/>
    </xf>
    <xf numFmtId="0" fontId="15" fillId="2" borderId="0" xfId="3" applyFont="1" applyFill="1"/>
    <xf numFmtId="0" fontId="16" fillId="2" borderId="0" xfId="3" applyNumberFormat="1" applyFont="1" applyFill="1" applyAlignment="1" applyProtection="1">
      <alignment vertical="center"/>
    </xf>
    <xf numFmtId="0" fontId="17" fillId="2" borderId="0" xfId="3" applyFont="1" applyFill="1" applyAlignment="1">
      <alignment horizontal="centerContinuous"/>
    </xf>
    <xf numFmtId="0" fontId="17" fillId="2" borderId="0" xfId="3" applyFont="1" applyFill="1" applyAlignment="1"/>
    <xf numFmtId="0" fontId="4" fillId="2" borderId="0" xfId="3" applyFont="1" applyFill="1" applyAlignment="1"/>
    <xf numFmtId="0" fontId="12" fillId="2" borderId="0" xfId="3" quotePrefix="1" applyFont="1" applyFill="1" applyAlignment="1">
      <alignment horizontal="left"/>
    </xf>
    <xf numFmtId="0" fontId="3" fillId="2" borderId="0" xfId="3" applyFont="1" applyFill="1" applyAlignment="1"/>
    <xf numFmtId="0" fontId="19" fillId="2" borderId="0" xfId="3" applyFont="1" applyFill="1"/>
    <xf numFmtId="0" fontId="20" fillId="2" borderId="0" xfId="3" applyFont="1" applyFill="1" applyAlignment="1"/>
    <xf numFmtId="0" fontId="12" fillId="2" borderId="0" xfId="3" applyFont="1" applyFill="1" applyAlignment="1">
      <alignment horizontal="left"/>
    </xf>
    <xf numFmtId="0" fontId="7" fillId="2" borderId="0" xfId="3" applyFont="1" applyFill="1" applyBorder="1" applyAlignment="1">
      <alignment horizontal="center"/>
    </xf>
    <xf numFmtId="40" fontId="6" fillId="2" borderId="1" xfId="3" applyNumberFormat="1" applyFont="1" applyFill="1" applyBorder="1"/>
    <xf numFmtId="40" fontId="24" fillId="2" borderId="5" xfId="3" applyNumberFormat="1" applyFont="1" applyFill="1" applyBorder="1" applyAlignment="1">
      <alignment horizontal="center"/>
    </xf>
    <xf numFmtId="40" fontId="24" fillId="2" borderId="4" xfId="3" applyNumberFormat="1" applyFont="1" applyFill="1" applyBorder="1" applyAlignment="1">
      <alignment horizontal="center"/>
    </xf>
    <xf numFmtId="40" fontId="24" fillId="2" borderId="2" xfId="3" applyNumberFormat="1" applyFont="1" applyFill="1" applyBorder="1" applyAlignment="1">
      <alignment horizontal="center"/>
    </xf>
    <xf numFmtId="40" fontId="24" fillId="2" borderId="1" xfId="3" applyNumberFormat="1" applyFont="1" applyFill="1" applyBorder="1" applyAlignment="1">
      <alignment horizontal="center"/>
    </xf>
    <xf numFmtId="40" fontId="24" fillId="2" borderId="0" xfId="3" applyNumberFormat="1" applyFont="1" applyFill="1" applyBorder="1" applyAlignment="1">
      <alignment horizontal="center"/>
    </xf>
    <xf numFmtId="40" fontId="6" fillId="2" borderId="0" xfId="3" applyNumberFormat="1" applyFont="1" applyFill="1" applyBorder="1" applyAlignment="1">
      <alignment horizontal="center"/>
    </xf>
    <xf numFmtId="0" fontId="25" fillId="2" borderId="0" xfId="3" applyFont="1" applyFill="1" applyAlignment="1"/>
    <xf numFmtId="0" fontId="26" fillId="2" borderId="0" xfId="3" applyFont="1" applyFill="1"/>
    <xf numFmtId="0" fontId="27" fillId="2" borderId="0" xfId="3" applyFont="1" applyFill="1" applyAlignment="1"/>
    <xf numFmtId="0" fontId="28" fillId="2" borderId="0" xfId="3" applyFont="1" applyFill="1"/>
    <xf numFmtId="0" fontId="29" fillId="2" borderId="0" xfId="3" applyFont="1" applyFill="1" applyAlignment="1"/>
    <xf numFmtId="0" fontId="29" fillId="2" borderId="0" xfId="3" applyFont="1" applyFill="1" applyAlignment="1">
      <alignment horizontal="centerContinuous"/>
    </xf>
    <xf numFmtId="0" fontId="18" fillId="2" borderId="0" xfId="3" applyFont="1" applyFill="1" applyAlignment="1">
      <alignment horizontal="right"/>
    </xf>
    <xf numFmtId="0" fontId="18" fillId="2" borderId="0" xfId="3" applyFont="1" applyFill="1" applyAlignment="1"/>
    <xf numFmtId="0" fontId="30" fillId="2" borderId="0" xfId="3" applyFont="1" applyFill="1" applyAlignment="1">
      <alignment horizontal="left"/>
    </xf>
    <xf numFmtId="0" fontId="31" fillId="2" borderId="0" xfId="3" applyNumberFormat="1" applyFont="1" applyFill="1" applyAlignment="1" applyProtection="1">
      <alignment vertical="center"/>
    </xf>
    <xf numFmtId="0" fontId="32" fillId="2" borderId="0" xfId="3" applyFont="1" applyFill="1"/>
    <xf numFmtId="0" fontId="33" fillId="2" borderId="0" xfId="3" applyFont="1" applyFill="1" applyAlignment="1">
      <alignment horizontal="centerContinuous"/>
    </xf>
    <xf numFmtId="0" fontId="30" fillId="2" borderId="0" xfId="3" applyFont="1" applyFill="1" applyAlignment="1"/>
    <xf numFmtId="0" fontId="18" fillId="2" borderId="0" xfId="3" applyFont="1" applyFill="1"/>
    <xf numFmtId="0" fontId="34" fillId="2" borderId="1" xfId="3" applyFont="1" applyFill="1" applyBorder="1" applyAlignment="1">
      <alignment horizontal="center"/>
    </xf>
    <xf numFmtId="40" fontId="28" fillId="2" borderId="1" xfId="3" applyNumberFormat="1" applyFont="1" applyFill="1" applyBorder="1" applyAlignment="1">
      <alignment horizontal="center"/>
    </xf>
    <xf numFmtId="0" fontId="34" fillId="2" borderId="5" xfId="3" applyFont="1" applyFill="1" applyBorder="1" applyAlignment="1">
      <alignment horizontal="center"/>
    </xf>
    <xf numFmtId="40" fontId="28" fillId="2" borderId="5" xfId="3" applyNumberFormat="1" applyFont="1" applyFill="1" applyBorder="1" applyAlignment="1">
      <alignment horizontal="center"/>
    </xf>
    <xf numFmtId="0" fontId="34" fillId="2" borderId="4" xfId="3" applyFont="1" applyFill="1" applyBorder="1" applyAlignment="1">
      <alignment horizontal="center"/>
    </xf>
    <xf numFmtId="40" fontId="28" fillId="2" borderId="4" xfId="3" applyNumberFormat="1" applyFont="1" applyFill="1" applyBorder="1" applyAlignment="1">
      <alignment horizontal="center"/>
    </xf>
    <xf numFmtId="0" fontId="34" fillId="2" borderId="2" xfId="3" applyFont="1" applyFill="1" applyBorder="1" applyAlignment="1">
      <alignment horizontal="center"/>
    </xf>
    <xf numFmtId="40" fontId="28" fillId="2" borderId="2" xfId="3" applyNumberFormat="1" applyFont="1" applyFill="1" applyBorder="1" applyAlignment="1">
      <alignment horizontal="center"/>
    </xf>
    <xf numFmtId="0" fontId="30" fillId="2" borderId="0" xfId="3" applyFont="1" applyFill="1"/>
    <xf numFmtId="0" fontId="35" fillId="2" borderId="0" xfId="3" applyFont="1" applyFill="1"/>
    <xf numFmtId="0" fontId="36" fillId="2" borderId="0" xfId="3" applyFont="1" applyFill="1" applyAlignment="1"/>
    <xf numFmtId="0" fontId="24" fillId="2" borderId="0" xfId="3" applyFont="1" applyFill="1"/>
    <xf numFmtId="0" fontId="12" fillId="2" borderId="0" xfId="3" applyFont="1" applyFill="1"/>
    <xf numFmtId="0" fontId="37" fillId="2" borderId="0" xfId="3" applyFont="1" applyFill="1" applyAlignment="1"/>
    <xf numFmtId="0" fontId="38" fillId="2" borderId="0" xfId="3" applyFont="1" applyFill="1" applyAlignment="1"/>
    <xf numFmtId="0" fontId="38" fillId="2" borderId="0" xfId="3" applyFont="1" applyFill="1" applyAlignment="1">
      <alignment horizontal="centerContinuous"/>
    </xf>
    <xf numFmtId="0" fontId="39" fillId="2" borderId="0" xfId="3" applyNumberFormat="1" applyFont="1" applyFill="1" applyAlignment="1" applyProtection="1">
      <alignment vertical="center"/>
    </xf>
    <xf numFmtId="0" fontId="40" fillId="2" borderId="0" xfId="3" applyFont="1" applyFill="1"/>
    <xf numFmtId="0" fontId="41" fillId="2" borderId="0" xfId="3" applyFont="1" applyFill="1" applyAlignment="1">
      <alignment horizontal="centerContinuous"/>
    </xf>
    <xf numFmtId="0" fontId="12" fillId="2" borderId="0" xfId="3" applyFont="1" applyFill="1" applyAlignment="1"/>
    <xf numFmtId="0" fontId="37" fillId="2" borderId="0" xfId="3" applyFont="1" applyFill="1"/>
    <xf numFmtId="0" fontId="42" fillId="2" borderId="1" xfId="3" applyFont="1" applyFill="1" applyBorder="1" applyAlignment="1">
      <alignment horizontal="center"/>
    </xf>
    <xf numFmtId="0" fontId="42" fillId="2" borderId="5" xfId="3" applyFont="1" applyFill="1" applyBorder="1" applyAlignment="1">
      <alignment horizontal="center"/>
    </xf>
    <xf numFmtId="0" fontId="42" fillId="2" borderId="4" xfId="3" applyFont="1" applyFill="1" applyBorder="1" applyAlignment="1">
      <alignment horizontal="center"/>
    </xf>
    <xf numFmtId="0" fontId="42" fillId="2" borderId="2" xfId="3" applyFont="1" applyFill="1" applyBorder="1" applyAlignment="1">
      <alignment horizontal="center"/>
    </xf>
    <xf numFmtId="0" fontId="43" fillId="2" borderId="0" xfId="3" applyFont="1" applyFill="1" applyAlignment="1"/>
    <xf numFmtId="0" fontId="44" fillId="2" borderId="0" xfId="3" applyFont="1" applyFill="1"/>
    <xf numFmtId="0" fontId="45" fillId="2" borderId="0" xfId="3" applyFont="1" applyFill="1" applyAlignment="1"/>
    <xf numFmtId="0" fontId="46" fillId="2" borderId="0" xfId="3" applyFont="1" applyFill="1"/>
    <xf numFmtId="0" fontId="47" fillId="2" borderId="0" xfId="3" applyFont="1" applyFill="1" applyAlignment="1"/>
    <xf numFmtId="0" fontId="49" fillId="2" borderId="0" xfId="3" applyFont="1" applyFill="1" applyAlignment="1">
      <alignment horizontal="left"/>
    </xf>
    <xf numFmtId="0" fontId="48" fillId="2" borderId="0" xfId="3" applyFont="1" applyFill="1" applyAlignment="1"/>
    <xf numFmtId="0" fontId="47" fillId="2" borderId="0" xfId="3" applyFont="1" applyFill="1" applyAlignment="1">
      <alignment horizontal="centerContinuous"/>
    </xf>
    <xf numFmtId="0" fontId="50" fillId="2" borderId="0" xfId="3" applyNumberFormat="1" applyFont="1" applyFill="1" applyAlignment="1" applyProtection="1">
      <alignment vertical="center"/>
    </xf>
    <xf numFmtId="0" fontId="51" fillId="2" borderId="0" xfId="3" applyFont="1" applyFill="1"/>
    <xf numFmtId="0" fontId="52" fillId="2" borderId="0" xfId="3" applyFont="1" applyFill="1" applyAlignment="1">
      <alignment horizontal="centerContinuous"/>
    </xf>
    <xf numFmtId="0" fontId="49" fillId="2" borderId="0" xfId="3" applyFont="1" applyFill="1" applyAlignment="1"/>
    <xf numFmtId="0" fontId="48" fillId="2" borderId="0" xfId="3" applyFont="1" applyFill="1"/>
    <xf numFmtId="0" fontId="53" fillId="2" borderId="1" xfId="3" applyFont="1" applyFill="1" applyBorder="1" applyAlignment="1">
      <alignment horizontal="center"/>
    </xf>
    <xf numFmtId="40" fontId="46" fillId="2" borderId="1" xfId="3" applyNumberFormat="1" applyFont="1" applyFill="1" applyBorder="1" applyAlignment="1">
      <alignment horizontal="center"/>
    </xf>
    <xf numFmtId="0" fontId="53" fillId="2" borderId="5" xfId="3" applyFont="1" applyFill="1" applyBorder="1" applyAlignment="1">
      <alignment horizontal="center"/>
    </xf>
    <xf numFmtId="40" fontId="46" fillId="2" borderId="5" xfId="3" applyNumberFormat="1" applyFont="1" applyFill="1" applyBorder="1" applyAlignment="1">
      <alignment horizontal="center"/>
    </xf>
    <xf numFmtId="0" fontId="53" fillId="2" borderId="4" xfId="3" applyFont="1" applyFill="1" applyBorder="1" applyAlignment="1">
      <alignment horizontal="center"/>
    </xf>
    <xf numFmtId="40" fontId="46" fillId="2" borderId="4" xfId="3" applyNumberFormat="1" applyFont="1" applyFill="1" applyBorder="1" applyAlignment="1">
      <alignment horizontal="center"/>
    </xf>
    <xf numFmtId="0" fontId="53" fillId="2" borderId="2" xfId="3" applyFont="1" applyFill="1" applyBorder="1" applyAlignment="1">
      <alignment horizontal="center"/>
    </xf>
    <xf numFmtId="40" fontId="46" fillId="2" borderId="2" xfId="3" applyNumberFormat="1" applyFont="1" applyFill="1" applyBorder="1" applyAlignment="1">
      <alignment horizontal="center"/>
    </xf>
    <xf numFmtId="0" fontId="49" fillId="2" borderId="0" xfId="3" applyFont="1" applyFill="1"/>
    <xf numFmtId="0" fontId="5" fillId="2" borderId="0" xfId="3" applyFont="1" applyFill="1"/>
    <xf numFmtId="40" fontId="46" fillId="0" borderId="1" xfId="3" applyNumberFormat="1" applyFont="1" applyFill="1" applyBorder="1" applyAlignment="1">
      <alignment horizontal="center"/>
    </xf>
    <xf numFmtId="40" fontId="53" fillId="3" borderId="1" xfId="3" applyNumberFormat="1" applyFont="1" applyFill="1" applyBorder="1" applyAlignment="1">
      <alignment horizontal="center"/>
    </xf>
    <xf numFmtId="40" fontId="53" fillId="3" borderId="5" xfId="3" applyNumberFormat="1" applyFont="1" applyFill="1" applyBorder="1" applyAlignment="1">
      <alignment horizontal="center"/>
    </xf>
    <xf numFmtId="40" fontId="48" fillId="2" borderId="0" xfId="3" applyNumberFormat="1" applyFont="1" applyFill="1"/>
    <xf numFmtId="40" fontId="34" fillId="4" borderId="1" xfId="3" applyNumberFormat="1" applyFont="1" applyFill="1" applyBorder="1" applyAlignment="1">
      <alignment horizontal="center"/>
    </xf>
    <xf numFmtId="40" fontId="34" fillId="2" borderId="1" xfId="3" applyNumberFormat="1" applyFont="1" applyFill="1" applyBorder="1" applyAlignment="1">
      <alignment horizontal="center"/>
    </xf>
    <xf numFmtId="0" fontId="42" fillId="5" borderId="1" xfId="3" applyFont="1" applyFill="1" applyBorder="1" applyAlignment="1">
      <alignment horizontal="center"/>
    </xf>
    <xf numFmtId="40" fontId="28" fillId="0" borderId="1" xfId="3" applyNumberFormat="1" applyFont="1" applyFill="1" applyBorder="1" applyAlignment="1">
      <alignment horizontal="center"/>
    </xf>
    <xf numFmtId="40" fontId="42" fillId="5" borderId="1" xfId="3" applyNumberFormat="1" applyFont="1" applyFill="1" applyBorder="1" applyAlignment="1">
      <alignment horizontal="center"/>
    </xf>
    <xf numFmtId="40" fontId="6" fillId="0" borderId="1" xfId="3" applyNumberFormat="1" applyFont="1" applyFill="1" applyBorder="1" applyAlignment="1">
      <alignment horizontal="center"/>
    </xf>
    <xf numFmtId="40" fontId="7" fillId="3" borderId="1" xfId="3" applyNumberFormat="1" applyFont="1" applyFill="1" applyBorder="1" applyAlignment="1">
      <alignment horizontal="center"/>
    </xf>
    <xf numFmtId="40" fontId="42" fillId="5" borderId="5" xfId="3" applyNumberFormat="1" applyFont="1" applyFill="1" applyBorder="1" applyAlignment="1">
      <alignment horizontal="center"/>
    </xf>
    <xf numFmtId="40" fontId="7" fillId="3" borderId="5" xfId="3" applyNumberFormat="1" applyFont="1" applyFill="1" applyBorder="1" applyAlignment="1">
      <alignment horizontal="center"/>
    </xf>
    <xf numFmtId="40" fontId="6" fillId="2" borderId="0" xfId="3" applyNumberFormat="1" applyFont="1" applyFill="1" applyBorder="1"/>
    <xf numFmtId="0" fontId="5" fillId="0" borderId="0" xfId="3"/>
    <xf numFmtId="40" fontId="30" fillId="2" borderId="0" xfId="3" applyNumberFormat="1" applyFont="1" applyFill="1"/>
    <xf numFmtId="0" fontId="58" fillId="2" borderId="0" xfId="3" applyFont="1" applyFill="1" applyAlignment="1"/>
    <xf numFmtId="0" fontId="59" fillId="2" borderId="0" xfId="3" applyFont="1" applyFill="1"/>
    <xf numFmtId="0" fontId="60" fillId="2" borderId="0" xfId="3" applyFont="1" applyFill="1" applyAlignment="1"/>
    <xf numFmtId="0" fontId="61" fillId="2" borderId="0" xfId="3" applyFont="1" applyFill="1"/>
    <xf numFmtId="0" fontId="62" fillId="2" borderId="0" xfId="3" applyFont="1" applyFill="1" applyAlignment="1"/>
    <xf numFmtId="40" fontId="6" fillId="7" borderId="2" xfId="3" applyNumberFormat="1" applyFont="1" applyFill="1" applyBorder="1" applyAlignment="1">
      <alignment horizontal="center"/>
    </xf>
    <xf numFmtId="40" fontId="6" fillId="7" borderId="5" xfId="3" applyNumberFormat="1" applyFont="1" applyFill="1" applyBorder="1" applyAlignment="1">
      <alignment horizontal="center"/>
    </xf>
    <xf numFmtId="40" fontId="6" fillId="7" borderId="4" xfId="3" applyNumberFormat="1" applyFont="1" applyFill="1" applyBorder="1" applyAlignment="1">
      <alignment horizontal="center"/>
    </xf>
    <xf numFmtId="0" fontId="0" fillId="7" borderId="0" xfId="0" applyFill="1"/>
    <xf numFmtId="40" fontId="6" fillId="7" borderId="0" xfId="3" applyNumberFormat="1" applyFont="1" applyFill="1" applyBorder="1" applyAlignment="1">
      <alignment horizontal="center"/>
    </xf>
    <xf numFmtId="0" fontId="7" fillId="7" borderId="5" xfId="3" applyFont="1" applyFill="1" applyBorder="1" applyAlignment="1">
      <alignment horizontal="center"/>
    </xf>
    <xf numFmtId="0" fontId="7" fillId="7" borderId="4" xfId="3" applyFont="1" applyFill="1" applyBorder="1" applyAlignment="1">
      <alignment horizontal="center"/>
    </xf>
    <xf numFmtId="0" fontId="7" fillId="7" borderId="2" xfId="3" applyFont="1" applyFill="1" applyBorder="1" applyAlignment="1">
      <alignment horizontal="center"/>
    </xf>
    <xf numFmtId="0" fontId="5" fillId="7" borderId="0" xfId="3" applyFill="1"/>
    <xf numFmtId="0" fontId="70" fillId="7" borderId="0" xfId="3" applyFont="1" applyFill="1"/>
    <xf numFmtId="0" fontId="5" fillId="0" borderId="0" xfId="3" applyAlignment="1">
      <alignment vertical="center"/>
    </xf>
    <xf numFmtId="0" fontId="77" fillId="0" borderId="1" xfId="3" applyFont="1" applyFill="1" applyBorder="1" applyAlignment="1">
      <alignment horizontal="left" vertical="center" wrapText="1"/>
    </xf>
    <xf numFmtId="0" fontId="75" fillId="0" borderId="0" xfId="3" applyFont="1" applyAlignment="1">
      <alignment vertical="center"/>
    </xf>
    <xf numFmtId="0" fontId="78" fillId="6" borderId="1" xfId="3" applyFont="1" applyFill="1" applyBorder="1" applyAlignment="1">
      <alignment horizontal="left" vertical="center" wrapText="1"/>
    </xf>
    <xf numFmtId="0" fontId="80" fillId="0" borderId="0" xfId="4" applyFont="1" applyFill="1" applyBorder="1" applyAlignment="1">
      <alignment horizontal="center" vertical="center" wrapText="1"/>
    </xf>
    <xf numFmtId="166" fontId="5" fillId="0" borderId="0" xfId="3" applyNumberFormat="1" applyAlignment="1">
      <alignment horizontal="center" vertical="center"/>
    </xf>
    <xf numFmtId="166" fontId="5" fillId="0" borderId="0" xfId="3" applyNumberFormat="1" applyFont="1" applyAlignment="1">
      <alignment horizontal="center" vertical="center"/>
    </xf>
    <xf numFmtId="0" fontId="81" fillId="0" borderId="1" xfId="3" applyFont="1" applyBorder="1" applyAlignment="1">
      <alignment vertical="center" wrapText="1"/>
    </xf>
    <xf numFmtId="166" fontId="81" fillId="0" borderId="1" xfId="3" applyNumberFormat="1" applyFont="1" applyBorder="1" applyAlignment="1">
      <alignment horizontal="center" vertical="center" wrapText="1"/>
    </xf>
    <xf numFmtId="8" fontId="82" fillId="0" borderId="1" xfId="3" applyNumberFormat="1" applyFont="1" applyBorder="1" applyAlignment="1">
      <alignment vertical="center" wrapText="1"/>
    </xf>
    <xf numFmtId="166" fontId="82" fillId="0" borderId="1" xfId="3" applyNumberFormat="1" applyFont="1" applyBorder="1" applyAlignment="1">
      <alignment horizontal="center" vertical="center" wrapText="1"/>
    </xf>
    <xf numFmtId="166" fontId="5" fillId="0" borderId="0" xfId="3" applyNumberFormat="1" applyAlignment="1">
      <alignment vertical="center"/>
    </xf>
    <xf numFmtId="166" fontId="81" fillId="0" borderId="5" xfId="3" applyNumberFormat="1" applyFont="1" applyBorder="1" applyAlignment="1">
      <alignment horizontal="center" vertical="center" wrapText="1"/>
    </xf>
    <xf numFmtId="0" fontId="81" fillId="0" borderId="3" xfId="3" applyFont="1" applyBorder="1" applyAlignment="1">
      <alignment vertical="center" wrapText="1"/>
    </xf>
    <xf numFmtId="8" fontId="82" fillId="0" borderId="13" xfId="3" applyNumberFormat="1" applyFont="1" applyBorder="1" applyAlignment="1">
      <alignment vertical="center" wrapText="1"/>
    </xf>
    <xf numFmtId="8" fontId="81" fillId="6" borderId="1" xfId="3" applyNumberFormat="1" applyFont="1" applyFill="1" applyBorder="1" applyAlignment="1">
      <alignment vertical="center" wrapText="1"/>
    </xf>
    <xf numFmtId="166" fontId="85" fillId="6" borderId="1" xfId="3" applyNumberFormat="1" applyFont="1" applyFill="1" applyBorder="1" applyAlignment="1">
      <alignment horizontal="center" vertical="center" wrapText="1"/>
    </xf>
    <xf numFmtId="0" fontId="5" fillId="0" borderId="0" xfId="3" applyFont="1" applyAlignment="1">
      <alignment vertical="center"/>
    </xf>
    <xf numFmtId="166" fontId="81" fillId="0" borderId="2" xfId="3" applyNumberFormat="1" applyFont="1" applyBorder="1" applyAlignment="1">
      <alignment horizontal="center" vertical="center" wrapText="1"/>
    </xf>
    <xf numFmtId="0" fontId="75" fillId="0" borderId="1" xfId="3" applyFont="1" applyBorder="1" applyAlignment="1">
      <alignment vertical="center"/>
    </xf>
    <xf numFmtId="0" fontId="82" fillId="0" borderId="1" xfId="3" applyFont="1" applyBorder="1" applyAlignment="1">
      <alignment vertical="center" wrapText="1"/>
    </xf>
    <xf numFmtId="0" fontId="81" fillId="0" borderId="0" xfId="3" applyFont="1" applyAlignment="1">
      <alignment vertical="center"/>
    </xf>
    <xf numFmtId="166" fontId="5" fillId="0" borderId="0" xfId="3" applyNumberFormat="1" applyFont="1" applyAlignment="1">
      <alignment horizontal="center"/>
    </xf>
    <xf numFmtId="0" fontId="85" fillId="0" borderId="1" xfId="3" applyFont="1" applyBorder="1" applyAlignment="1">
      <alignment vertical="center" wrapText="1"/>
    </xf>
    <xf numFmtId="166" fontId="85" fillId="0" borderId="1" xfId="3" applyNumberFormat="1" applyFont="1" applyBorder="1" applyAlignment="1">
      <alignment horizontal="center" vertical="center" wrapText="1"/>
    </xf>
    <xf numFmtId="0" fontId="85" fillId="0" borderId="1" xfId="3" applyFont="1" applyBorder="1" applyAlignment="1">
      <alignment horizontal="center" vertical="center" wrapText="1"/>
    </xf>
    <xf numFmtId="0" fontId="78" fillId="0" borderId="1" xfId="4" applyFont="1" applyFill="1" applyBorder="1" applyAlignment="1">
      <alignment horizontal="left" vertical="center" wrapText="1"/>
    </xf>
    <xf numFmtId="10" fontId="78" fillId="0" borderId="1" xfId="7" applyNumberFormat="1" applyFont="1" applyFill="1" applyBorder="1" applyAlignment="1">
      <alignment horizontal="center" vertical="center" wrapText="1"/>
    </xf>
    <xf numFmtId="0" fontId="78" fillId="0" borderId="1" xfId="4" applyFont="1" applyFill="1" applyBorder="1" applyAlignment="1">
      <alignment horizontal="left" vertical="top" wrapText="1"/>
    </xf>
    <xf numFmtId="167" fontId="78" fillId="0" borderId="1" xfId="7" applyNumberFormat="1" applyFont="1" applyFill="1" applyBorder="1" applyAlignment="1">
      <alignment horizontal="center" vertical="center" wrapText="1"/>
    </xf>
    <xf numFmtId="0" fontId="91" fillId="2" borderId="0" xfId="0" applyFont="1" applyFill="1"/>
    <xf numFmtId="0" fontId="77" fillId="0" borderId="1" xfId="3" applyFont="1" applyFill="1" applyBorder="1" applyAlignment="1">
      <alignment horizontal="center" vertical="center" wrapText="1"/>
    </xf>
    <xf numFmtId="10" fontId="5" fillId="0" borderId="0" xfId="3" applyNumberFormat="1" applyFont="1" applyAlignment="1">
      <alignment vertical="center" wrapText="1"/>
    </xf>
    <xf numFmtId="0" fontId="5" fillId="0" borderId="0" xfId="3" applyFont="1" applyAlignment="1">
      <alignment vertical="center" wrapText="1"/>
    </xf>
    <xf numFmtId="0" fontId="78" fillId="0" borderId="1" xfId="3" applyFont="1" applyFill="1" applyBorder="1" applyAlignment="1">
      <alignment horizontal="left" vertical="center" wrapText="1"/>
    </xf>
    <xf numFmtId="166" fontId="78" fillId="0" borderId="1" xfId="3" applyNumberFormat="1" applyFont="1" applyFill="1" applyBorder="1" applyAlignment="1">
      <alignment horizontal="center" vertical="center" wrapText="1"/>
    </xf>
    <xf numFmtId="8" fontId="78" fillId="0" borderId="1" xfId="3" applyNumberFormat="1" applyFont="1" applyFill="1" applyBorder="1" applyAlignment="1">
      <alignment horizontal="left" vertical="center" wrapText="1"/>
    </xf>
    <xf numFmtId="0" fontId="5" fillId="0" borderId="0" xfId="3" applyFont="1" applyFill="1" applyAlignment="1">
      <alignment vertical="center" wrapText="1"/>
    </xf>
    <xf numFmtId="0" fontId="78" fillId="0" borderId="1" xfId="3" applyFont="1" applyFill="1" applyBorder="1" applyAlignment="1">
      <alignment horizontal="left" vertical="top" wrapText="1"/>
    </xf>
    <xf numFmtId="166" fontId="78" fillId="0" borderId="1" xfId="3" applyNumberFormat="1" applyFont="1" applyFill="1" applyBorder="1" applyAlignment="1">
      <alignment horizontal="center" vertical="top" wrapText="1"/>
    </xf>
    <xf numFmtId="8" fontId="78" fillId="0" borderId="1" xfId="3" applyNumberFormat="1" applyFont="1" applyFill="1" applyBorder="1" applyAlignment="1">
      <alignment horizontal="left" vertical="top" wrapText="1"/>
    </xf>
    <xf numFmtId="166" fontId="5" fillId="6" borderId="1" xfId="3" applyNumberFormat="1" applyFont="1" applyFill="1" applyBorder="1" applyAlignment="1">
      <alignment horizontal="center" vertical="top"/>
    </xf>
    <xf numFmtId="0" fontId="5" fillId="6" borderId="1" xfId="3" applyFont="1" applyFill="1" applyBorder="1" applyAlignment="1">
      <alignment horizontal="left" vertical="top"/>
    </xf>
    <xf numFmtId="8" fontId="78" fillId="6" borderId="1" xfId="3" applyNumberFormat="1" applyFont="1" applyFill="1" applyBorder="1" applyAlignment="1">
      <alignment horizontal="left" vertical="top" wrapText="1"/>
    </xf>
    <xf numFmtId="0" fontId="81" fillId="0" borderId="1" xfId="3" applyFont="1" applyFill="1" applyBorder="1" applyAlignment="1">
      <alignment vertical="center" wrapText="1"/>
    </xf>
    <xf numFmtId="166" fontId="81" fillId="0" borderId="5" xfId="3" applyNumberFormat="1" applyFont="1" applyFill="1" applyBorder="1" applyAlignment="1">
      <alignment horizontal="center" vertical="center" wrapText="1"/>
    </xf>
    <xf numFmtId="8" fontId="81" fillId="0" borderId="1" xfId="3" applyNumberFormat="1" applyFont="1" applyFill="1" applyBorder="1" applyAlignment="1">
      <alignment vertical="center" wrapText="1"/>
    </xf>
    <xf numFmtId="0" fontId="5" fillId="0" borderId="0" xfId="3" applyFont="1" applyFill="1" applyAlignment="1">
      <alignment vertical="center"/>
    </xf>
    <xf numFmtId="166" fontId="81" fillId="0" borderId="1" xfId="3" applyNumberFormat="1" applyFont="1" applyFill="1" applyBorder="1" applyAlignment="1">
      <alignment horizontal="center" vertical="center" wrapText="1"/>
    </xf>
    <xf numFmtId="166" fontId="81" fillId="0" borderId="2" xfId="3" applyNumberFormat="1" applyFont="1" applyFill="1" applyBorder="1" applyAlignment="1">
      <alignment horizontal="center" vertical="center" wrapText="1"/>
    </xf>
    <xf numFmtId="0" fontId="87" fillId="0" borderId="0" xfId="3" applyFont="1" applyAlignment="1">
      <alignment horizontal="center"/>
    </xf>
    <xf numFmtId="0" fontId="89" fillId="0" borderId="0" xfId="3" applyFont="1" applyAlignment="1">
      <alignment horizontal="center"/>
    </xf>
    <xf numFmtId="0" fontId="95" fillId="0" borderId="0" xfId="0" applyFont="1" applyAlignment="1">
      <alignment horizontal="left" vertical="center"/>
    </xf>
    <xf numFmtId="0" fontId="0" fillId="0" borderId="0" xfId="0" applyAlignment="1">
      <alignment horizontal="left"/>
    </xf>
    <xf numFmtId="0" fontId="0" fillId="0" borderId="0" xfId="0" applyAlignment="1">
      <alignment horizontal="left" vertical="center"/>
    </xf>
    <xf numFmtId="166" fontId="98" fillId="0" borderId="0" xfId="3" applyNumberFormat="1" applyFont="1" applyFill="1" applyAlignment="1">
      <alignment horizontal="center"/>
    </xf>
    <xf numFmtId="0" fontId="70" fillId="0" borderId="0" xfId="3" applyFont="1" applyAlignment="1">
      <alignment horizontal="center"/>
    </xf>
    <xf numFmtId="166" fontId="92" fillId="0" borderId="0" xfId="3" applyNumberFormat="1" applyFont="1" applyFill="1" applyAlignment="1">
      <alignment horizontal="center" vertical="center"/>
    </xf>
    <xf numFmtId="0" fontId="94" fillId="0" borderId="0" xfId="0" applyFont="1" applyBorder="1"/>
    <xf numFmtId="0" fontId="101" fillId="8" borderId="0" xfId="0" applyFont="1" applyFill="1" applyBorder="1" applyAlignment="1">
      <alignment horizontal="center" vertical="center" wrapText="1"/>
    </xf>
    <xf numFmtId="0" fontId="102" fillId="0" borderId="26" xfId="0" applyFont="1" applyBorder="1" applyAlignment="1">
      <alignment horizontal="right" vertical="center"/>
    </xf>
    <xf numFmtId="7" fontId="100" fillId="0" borderId="24" xfId="10" applyNumberFormat="1" applyFont="1" applyBorder="1" applyAlignment="1">
      <alignment horizontal="center" wrapText="1"/>
    </xf>
    <xf numFmtId="0" fontId="102" fillId="0" borderId="25" xfId="0" applyFont="1" applyBorder="1" applyAlignment="1">
      <alignment horizontal="right" vertical="center"/>
    </xf>
    <xf numFmtId="0" fontId="102" fillId="0" borderId="25" xfId="0" applyFont="1" applyBorder="1" applyAlignment="1">
      <alignment horizontal="right" vertical="center" wrapText="1"/>
    </xf>
    <xf numFmtId="0" fontId="102" fillId="0" borderId="25" xfId="0" quotePrefix="1" applyFont="1" applyBorder="1" applyAlignment="1">
      <alignment horizontal="right" vertical="center"/>
    </xf>
    <xf numFmtId="0" fontId="100" fillId="0" borderId="24" xfId="10" applyNumberFormat="1" applyFont="1" applyBorder="1" applyAlignment="1">
      <alignment horizontal="center" wrapText="1"/>
    </xf>
    <xf numFmtId="0" fontId="102" fillId="0" borderId="25" xfId="0" applyFont="1" applyFill="1" applyBorder="1" applyAlignment="1">
      <alignment horizontal="right" vertical="center"/>
    </xf>
    <xf numFmtId="7" fontId="100" fillId="0" borderId="24" xfId="10" applyNumberFormat="1" applyFont="1" applyFill="1" applyBorder="1" applyAlignment="1">
      <alignment horizontal="center" vertical="center" wrapText="1"/>
    </xf>
    <xf numFmtId="0" fontId="102" fillId="0" borderId="27" xfId="0" applyFont="1" applyBorder="1" applyAlignment="1">
      <alignment horizontal="right" vertical="center"/>
    </xf>
    <xf numFmtId="0" fontId="102" fillId="0" borderId="0" xfId="0" applyFont="1" applyBorder="1" applyAlignment="1">
      <alignment horizontal="right" vertical="center"/>
    </xf>
    <xf numFmtId="10" fontId="100" fillId="0" borderId="24" xfId="10" applyNumberFormat="1" applyFont="1" applyBorder="1" applyAlignment="1">
      <alignment horizontal="center" wrapText="1"/>
    </xf>
    <xf numFmtId="0" fontId="102" fillId="8" borderId="0" xfId="0" applyFont="1" applyFill="1" applyBorder="1" applyAlignment="1">
      <alignment horizontal="left" vertical="center"/>
    </xf>
    <xf numFmtId="7" fontId="100" fillId="8" borderId="28" xfId="10" quotePrefix="1" applyNumberFormat="1" applyFont="1" applyFill="1" applyBorder="1" applyAlignment="1">
      <alignment horizontal="center" wrapText="1"/>
    </xf>
    <xf numFmtId="7" fontId="100" fillId="0" borderId="28" xfId="10" applyNumberFormat="1" applyFont="1" applyBorder="1" applyAlignment="1">
      <alignment horizontal="center" wrapText="1"/>
    </xf>
    <xf numFmtId="7" fontId="100" fillId="0" borderId="29" xfId="10" quotePrefix="1" applyNumberFormat="1" applyFont="1" applyBorder="1" applyAlignment="1">
      <alignment horizontal="center" wrapText="1"/>
    </xf>
    <xf numFmtId="7" fontId="100" fillId="0" borderId="28" xfId="10" quotePrefix="1" applyNumberFormat="1" applyFont="1" applyBorder="1" applyAlignment="1">
      <alignment horizontal="center" wrapText="1"/>
    </xf>
    <xf numFmtId="0" fontId="94" fillId="8" borderId="0" xfId="0" applyFont="1" applyFill="1" applyBorder="1" applyAlignment="1">
      <alignment horizontal="center" vertical="center"/>
    </xf>
    <xf numFmtId="0" fontId="94" fillId="8" borderId="0" xfId="0" applyFont="1" applyFill="1" applyBorder="1" applyAlignment="1">
      <alignment horizontal="center" vertical="center" wrapText="1"/>
    </xf>
    <xf numFmtId="7" fontId="100" fillId="0" borderId="24" xfId="10" quotePrefix="1" applyNumberFormat="1" applyFont="1" applyBorder="1" applyAlignment="1">
      <alignment horizontal="center" wrapText="1"/>
    </xf>
    <xf numFmtId="166" fontId="100" fillId="0" borderId="24" xfId="9" applyNumberFormat="1" applyFont="1" applyFill="1" applyBorder="1" applyAlignment="1">
      <alignment horizontal="center" wrapText="1"/>
    </xf>
    <xf numFmtId="1" fontId="100" fillId="0" borderId="24" xfId="10" applyNumberFormat="1" applyFont="1" applyBorder="1" applyAlignment="1">
      <alignment horizontal="center" wrapText="1"/>
    </xf>
    <xf numFmtId="7" fontId="100" fillId="0" borderId="24" xfId="10" applyNumberFormat="1" applyFont="1" applyBorder="1" applyAlignment="1">
      <alignment horizontal="center" vertical="center" wrapText="1"/>
    </xf>
    <xf numFmtId="0" fontId="102" fillId="0" borderId="25" xfId="0" applyFont="1" applyBorder="1" applyAlignment="1">
      <alignment horizontal="left" vertical="center"/>
    </xf>
    <xf numFmtId="0" fontId="105" fillId="0" borderId="26" xfId="0" applyFont="1" applyBorder="1" applyAlignment="1">
      <alignment horizontal="right" vertical="center"/>
    </xf>
    <xf numFmtId="166" fontId="105" fillId="0" borderId="26" xfId="0" applyNumberFormat="1" applyFont="1" applyBorder="1" applyAlignment="1">
      <alignment horizontal="center" vertical="center" wrapText="1"/>
    </xf>
    <xf numFmtId="7" fontId="93" fillId="0" borderId="24" xfId="10" applyNumberFormat="1" applyFont="1" applyBorder="1" applyAlignment="1">
      <alignment horizontal="center" wrapText="1"/>
    </xf>
    <xf numFmtId="0" fontId="94" fillId="0" borderId="0" xfId="0" applyFont="1" applyBorder="1" applyAlignment="1">
      <alignment horizontal="center"/>
    </xf>
    <xf numFmtId="0" fontId="104" fillId="0" borderId="25" xfId="0" applyFont="1" applyBorder="1" applyAlignment="1">
      <alignment horizontal="center" vertical="center" wrapText="1"/>
    </xf>
    <xf numFmtId="0" fontId="104" fillId="0" borderId="25" xfId="0" applyFont="1" applyFill="1" applyBorder="1" applyAlignment="1">
      <alignment horizontal="center" vertical="center" wrapText="1"/>
    </xf>
    <xf numFmtId="0" fontId="104" fillId="0" borderId="0" xfId="0" applyFont="1" applyBorder="1" applyAlignment="1">
      <alignment horizontal="center" vertical="center" wrapText="1"/>
    </xf>
    <xf numFmtId="0" fontId="104" fillId="0" borderId="25" xfId="0" quotePrefix="1" applyFont="1" applyBorder="1" applyAlignment="1">
      <alignment horizontal="center" vertical="center" wrapText="1"/>
    </xf>
    <xf numFmtId="0" fontId="104" fillId="8" borderId="0" xfId="0" applyFont="1" applyFill="1" applyBorder="1" applyAlignment="1">
      <alignment horizontal="center" vertical="center" wrapText="1"/>
    </xf>
    <xf numFmtId="0" fontId="104" fillId="0" borderId="26" xfId="0" applyFont="1" applyBorder="1" applyAlignment="1">
      <alignment horizontal="center" vertical="center" wrapText="1"/>
    </xf>
    <xf numFmtId="0" fontId="104" fillId="0" borderId="25" xfId="0" quotePrefix="1" applyFont="1" applyFill="1" applyBorder="1" applyAlignment="1">
      <alignment horizontal="center" vertical="center" wrapText="1"/>
    </xf>
    <xf numFmtId="0" fontId="106" fillId="0" borderId="25" xfId="0" applyFont="1" applyBorder="1" applyAlignment="1">
      <alignment horizontal="right" vertical="center"/>
    </xf>
    <xf numFmtId="166" fontId="105" fillId="0" borderId="25" xfId="0" applyNumberFormat="1" applyFont="1" applyBorder="1" applyAlignment="1">
      <alignment horizontal="center" vertical="center" wrapText="1"/>
    </xf>
    <xf numFmtId="7" fontId="107" fillId="0" borderId="24" xfId="10" applyNumberFormat="1" applyFont="1" applyBorder="1" applyAlignment="1">
      <alignment horizontal="center" wrapText="1"/>
    </xf>
    <xf numFmtId="0" fontId="105" fillId="0" borderId="25" xfId="0" applyFont="1" applyBorder="1" applyAlignment="1">
      <alignment horizontal="right" vertical="center"/>
    </xf>
    <xf numFmtId="0" fontId="102" fillId="0" borderId="25" xfId="0" applyFont="1" applyBorder="1" applyAlignment="1">
      <alignment horizontal="center" vertical="center"/>
    </xf>
    <xf numFmtId="7" fontId="100" fillId="0" borderId="24" xfId="10" quotePrefix="1" applyNumberFormat="1" applyFont="1" applyFill="1" applyBorder="1" applyAlignment="1">
      <alignment horizontal="center" wrapText="1"/>
    </xf>
    <xf numFmtId="0" fontId="105" fillId="0" borderId="25" xfId="0" applyFont="1" applyFill="1" applyBorder="1" applyAlignment="1">
      <alignment horizontal="right" vertical="center"/>
    </xf>
    <xf numFmtId="7" fontId="93" fillId="0" borderId="24" xfId="10" applyNumberFormat="1" applyFont="1" applyFill="1" applyBorder="1" applyAlignment="1">
      <alignment horizontal="center" vertical="center" wrapText="1"/>
    </xf>
    <xf numFmtId="0" fontId="105" fillId="0" borderId="25" xfId="0" applyFont="1" applyBorder="1" applyAlignment="1">
      <alignment horizontal="center" vertical="center" wrapText="1"/>
    </xf>
    <xf numFmtId="0" fontId="105" fillId="0" borderId="25" xfId="0" quotePrefix="1" applyFont="1" applyBorder="1" applyAlignment="1">
      <alignment horizontal="right" vertical="center"/>
    </xf>
    <xf numFmtId="166" fontId="105" fillId="0" borderId="25" xfId="0" quotePrefix="1" applyNumberFormat="1" applyFont="1" applyBorder="1" applyAlignment="1">
      <alignment horizontal="center" vertical="center" wrapText="1"/>
    </xf>
    <xf numFmtId="0" fontId="86" fillId="0" borderId="1" xfId="3" applyFont="1" applyFill="1" applyBorder="1" applyAlignment="1">
      <alignment horizontal="left" vertical="center" wrapText="1"/>
    </xf>
    <xf numFmtId="0" fontId="108" fillId="6" borderId="1" xfId="3" applyFont="1" applyFill="1" applyBorder="1" applyAlignment="1">
      <alignment horizontal="left" vertical="center" wrapText="1"/>
    </xf>
    <xf numFmtId="0" fontId="109" fillId="6" borderId="1" xfId="3" applyFont="1" applyFill="1" applyBorder="1" applyAlignment="1">
      <alignment horizontal="left" vertical="center" wrapText="1"/>
    </xf>
    <xf numFmtId="0" fontId="109" fillId="6" borderId="1" xfId="3" applyFont="1" applyFill="1" applyBorder="1" applyAlignment="1">
      <alignment horizontal="left" vertical="top" wrapText="1"/>
    </xf>
    <xf numFmtId="0" fontId="108" fillId="0" borderId="1" xfId="3" applyFont="1" applyFill="1" applyBorder="1" applyAlignment="1">
      <alignment horizontal="left" vertical="center" wrapText="1"/>
    </xf>
    <xf numFmtId="0" fontId="108" fillId="0" borderId="1" xfId="3" applyFont="1" applyFill="1" applyBorder="1" applyAlignment="1">
      <alignment horizontal="left" vertical="top" wrapText="1"/>
    </xf>
    <xf numFmtId="0" fontId="108" fillId="0" borderId="1" xfId="3" applyFont="1" applyBorder="1" applyAlignment="1">
      <alignment vertical="center" wrapText="1"/>
    </xf>
    <xf numFmtId="0" fontId="108" fillId="0" borderId="1" xfId="3" applyFont="1" applyFill="1" applyBorder="1" applyAlignment="1">
      <alignment vertical="center" wrapText="1"/>
    </xf>
    <xf numFmtId="0" fontId="108" fillId="0" borderId="1" xfId="4" applyFont="1" applyFill="1" applyBorder="1" applyAlignment="1">
      <alignment horizontal="left" vertical="center" wrapText="1"/>
    </xf>
    <xf numFmtId="0" fontId="108" fillId="0" borderId="1" xfId="4" applyFont="1" applyFill="1" applyBorder="1" applyAlignment="1">
      <alignment horizontal="left" vertical="top" wrapText="1"/>
    </xf>
    <xf numFmtId="0" fontId="111" fillId="0" borderId="0" xfId="3" applyFont="1" applyFill="1" applyBorder="1" applyAlignment="1">
      <alignment vertical="center" wrapText="1"/>
    </xf>
    <xf numFmtId="0" fontId="100" fillId="0" borderId="0" xfId="3" applyFont="1"/>
    <xf numFmtId="0" fontId="94" fillId="0" borderId="0" xfId="3" applyFont="1" applyFill="1"/>
    <xf numFmtId="0" fontId="100" fillId="0" borderId="0" xfId="3" applyFont="1" applyFill="1"/>
    <xf numFmtId="0" fontId="86" fillId="0" borderId="1" xfId="3" applyFont="1" applyFill="1" applyBorder="1" applyAlignment="1">
      <alignment horizontal="center" vertical="center" wrapText="1"/>
    </xf>
    <xf numFmtId="166" fontId="108" fillId="6" borderId="1" xfId="3" applyNumberFormat="1" applyFont="1" applyFill="1" applyBorder="1" applyAlignment="1">
      <alignment horizontal="center" vertical="center" wrapText="1"/>
    </xf>
    <xf numFmtId="166" fontId="109" fillId="6" borderId="1" xfId="3" applyNumberFormat="1" applyFont="1" applyFill="1" applyBorder="1" applyAlignment="1">
      <alignment horizontal="center" vertical="center" wrapText="1"/>
    </xf>
    <xf numFmtId="166" fontId="109" fillId="6" borderId="1" xfId="3" applyNumberFormat="1" applyFont="1" applyFill="1" applyBorder="1" applyAlignment="1">
      <alignment horizontal="center" vertical="top" wrapText="1"/>
    </xf>
    <xf numFmtId="166" fontId="108" fillId="0" borderId="1" xfId="3" applyNumberFormat="1" applyFont="1" applyFill="1" applyBorder="1" applyAlignment="1">
      <alignment horizontal="center" vertical="center" wrapText="1"/>
    </xf>
    <xf numFmtId="166" fontId="100" fillId="0" borderId="1" xfId="3" applyNumberFormat="1" applyFont="1" applyFill="1" applyBorder="1" applyAlignment="1">
      <alignment horizontal="center" vertical="top"/>
    </xf>
    <xf numFmtId="166" fontId="108" fillId="0" borderId="1" xfId="3" applyNumberFormat="1" applyFont="1" applyFill="1" applyBorder="1" applyAlignment="1">
      <alignment horizontal="center" vertical="top" wrapText="1"/>
    </xf>
    <xf numFmtId="166" fontId="108" fillId="0" borderId="1" xfId="3" applyNumberFormat="1" applyFont="1" applyBorder="1" applyAlignment="1">
      <alignment horizontal="center" vertical="center" wrapText="1"/>
    </xf>
    <xf numFmtId="166" fontId="108" fillId="0" borderId="5" xfId="3" applyNumberFormat="1" applyFont="1" applyBorder="1" applyAlignment="1">
      <alignment horizontal="center" vertical="center" wrapText="1"/>
    </xf>
    <xf numFmtId="166" fontId="108" fillId="0" borderId="2" xfId="3" applyNumberFormat="1" applyFont="1" applyFill="1" applyBorder="1" applyAlignment="1">
      <alignment horizontal="center" vertical="center" wrapText="1"/>
    </xf>
    <xf numFmtId="10" fontId="108" fillId="0" borderId="1" xfId="7" applyNumberFormat="1" applyFont="1" applyFill="1" applyBorder="1" applyAlignment="1">
      <alignment horizontal="center" vertical="center" wrapText="1"/>
    </xf>
    <xf numFmtId="167" fontId="108" fillId="0" borderId="1" xfId="7" applyNumberFormat="1" applyFont="1" applyFill="1" applyBorder="1" applyAlignment="1">
      <alignment horizontal="center" vertical="center" wrapText="1"/>
    </xf>
    <xf numFmtId="0" fontId="111" fillId="0" borderId="0" xfId="3" applyFont="1" applyFill="1" applyBorder="1" applyAlignment="1">
      <alignment horizontal="center" vertical="center" wrapText="1"/>
    </xf>
    <xf numFmtId="0" fontId="100" fillId="0" borderId="0" xfId="3" applyFont="1" applyFill="1" applyBorder="1" applyAlignment="1">
      <alignment horizontal="center"/>
    </xf>
    <xf numFmtId="0" fontId="100" fillId="0" borderId="0" xfId="3" applyFont="1" applyFill="1" applyAlignment="1">
      <alignment horizontal="center"/>
    </xf>
    <xf numFmtId="7" fontId="93" fillId="0" borderId="24" xfId="10" quotePrefix="1" applyNumberFormat="1" applyFont="1" applyBorder="1" applyAlignment="1">
      <alignment horizontal="center" wrapText="1"/>
    </xf>
    <xf numFmtId="0" fontId="109" fillId="6" borderId="1" xfId="3" applyFont="1" applyFill="1" applyBorder="1" applyAlignment="1">
      <alignment vertical="center" wrapText="1"/>
    </xf>
    <xf numFmtId="0" fontId="108" fillId="6" borderId="1" xfId="3" applyFont="1" applyFill="1" applyBorder="1" applyAlignment="1">
      <alignment vertical="center" wrapText="1"/>
    </xf>
    <xf numFmtId="0" fontId="70" fillId="0" borderId="0" xfId="3" applyFont="1" applyFill="1"/>
    <xf numFmtId="166" fontId="108" fillId="6" borderId="2" xfId="3" applyNumberFormat="1" applyFont="1" applyFill="1" applyBorder="1" applyAlignment="1">
      <alignment horizontal="center" vertical="center" wrapText="1"/>
    </xf>
    <xf numFmtId="166" fontId="105" fillId="0" borderId="25" xfId="0" applyNumberFormat="1" applyFont="1" applyFill="1" applyBorder="1" applyAlignment="1">
      <alignment horizontal="center" vertical="center" wrapText="1"/>
    </xf>
    <xf numFmtId="0" fontId="109" fillId="6" borderId="3" xfId="3" applyFont="1" applyFill="1" applyBorder="1" applyAlignment="1">
      <alignment vertical="center" wrapText="1"/>
    </xf>
    <xf numFmtId="166" fontId="109" fillId="6" borderId="5" xfId="3" applyNumberFormat="1" applyFont="1" applyFill="1" applyBorder="1" applyAlignment="1">
      <alignment horizontal="center" vertical="center" wrapText="1"/>
    </xf>
    <xf numFmtId="0" fontId="109" fillId="6" borderId="1" xfId="4" applyFont="1" applyFill="1" applyBorder="1" applyAlignment="1">
      <alignment horizontal="left" vertical="center" wrapText="1"/>
    </xf>
    <xf numFmtId="10" fontId="109" fillId="6" borderId="1" xfId="7" applyNumberFormat="1" applyFont="1" applyFill="1" applyBorder="1" applyAlignment="1">
      <alignment horizontal="center" vertical="center" wrapText="1"/>
    </xf>
    <xf numFmtId="0" fontId="109" fillId="6" borderId="1" xfId="4" applyFont="1" applyFill="1" applyBorder="1" applyAlignment="1">
      <alignment horizontal="left" vertical="top" wrapText="1"/>
    </xf>
    <xf numFmtId="0" fontId="116" fillId="7" borderId="0" xfId="3" applyFont="1" applyFill="1" applyBorder="1"/>
    <xf numFmtId="0" fontId="117" fillId="7" borderId="0" xfId="3" applyFont="1" applyFill="1" applyBorder="1"/>
    <xf numFmtId="0" fontId="5" fillId="7" borderId="0" xfId="3" applyFill="1" applyBorder="1"/>
    <xf numFmtId="0" fontId="2" fillId="7" borderId="0" xfId="19" applyFill="1"/>
    <xf numFmtId="0" fontId="2" fillId="0" borderId="0" xfId="19"/>
    <xf numFmtId="0" fontId="119" fillId="0" borderId="0" xfId="0" applyFont="1"/>
    <xf numFmtId="0" fontId="119" fillId="9" borderId="1" xfId="0" applyFont="1" applyFill="1" applyBorder="1" applyAlignment="1">
      <alignment vertical="center"/>
    </xf>
    <xf numFmtId="0" fontId="0" fillId="0" borderId="1" xfId="0" applyBorder="1"/>
    <xf numFmtId="0" fontId="94" fillId="0" borderId="0" xfId="20" applyFont="1" applyAlignment="1"/>
    <xf numFmtId="0" fontId="1" fillId="0" borderId="0" xfId="20"/>
    <xf numFmtId="0" fontId="89" fillId="0" borderId="45" xfId="20" applyFont="1" applyBorder="1" applyAlignment="1">
      <alignment horizontal="center" wrapText="1"/>
    </xf>
    <xf numFmtId="0" fontId="89" fillId="0" borderId="46" xfId="20" applyFont="1" applyBorder="1" applyAlignment="1">
      <alignment horizontal="center" wrapText="1"/>
    </xf>
    <xf numFmtId="0" fontId="89" fillId="0" borderId="47" xfId="20" applyFont="1" applyBorder="1" applyAlignment="1">
      <alignment horizontal="center" wrapText="1"/>
    </xf>
    <xf numFmtId="0" fontId="1" fillId="10" borderId="49" xfId="20" applyFill="1" applyBorder="1" applyAlignment="1" applyProtection="1">
      <alignment horizontal="center"/>
      <protection locked="0"/>
    </xf>
    <xf numFmtId="0" fontId="1" fillId="10" borderId="50" xfId="20" applyFill="1" applyBorder="1" applyAlignment="1" applyProtection="1">
      <alignment horizontal="center"/>
      <protection locked="0"/>
    </xf>
    <xf numFmtId="0" fontId="1" fillId="10" borderId="51" xfId="20" applyFill="1" applyBorder="1" applyAlignment="1" applyProtection="1">
      <alignment horizontal="center"/>
      <protection locked="0"/>
    </xf>
    <xf numFmtId="0" fontId="1" fillId="10" borderId="30" xfId="20" applyFill="1" applyBorder="1" applyProtection="1">
      <protection locked="0"/>
    </xf>
    <xf numFmtId="0" fontId="5" fillId="10" borderId="1" xfId="20" applyFont="1" applyFill="1" applyBorder="1" applyAlignment="1" applyProtection="1">
      <alignment horizontal="center"/>
      <protection locked="0"/>
    </xf>
    <xf numFmtId="0" fontId="1" fillId="10" borderId="52" xfId="20" applyFill="1" applyBorder="1" applyProtection="1">
      <protection locked="0"/>
    </xf>
    <xf numFmtId="0" fontId="5" fillId="10" borderId="31" xfId="20" applyFont="1" applyFill="1" applyBorder="1" applyAlignment="1" applyProtection="1">
      <alignment horizontal="center"/>
      <protection locked="0"/>
    </xf>
    <xf numFmtId="0" fontId="1" fillId="10" borderId="31" xfId="20" applyFill="1" applyBorder="1" applyProtection="1">
      <protection locked="0"/>
    </xf>
    <xf numFmtId="0" fontId="1" fillId="10" borderId="1" xfId="20" applyFill="1" applyBorder="1" applyProtection="1">
      <protection locked="0"/>
    </xf>
    <xf numFmtId="0" fontId="1" fillId="10" borderId="32" xfId="20" applyFill="1" applyBorder="1" applyProtection="1">
      <protection locked="0"/>
    </xf>
    <xf numFmtId="0" fontId="120" fillId="0" borderId="41" xfId="20" applyFont="1" applyBorder="1"/>
    <xf numFmtId="0" fontId="1" fillId="10" borderId="54" xfId="20" applyFill="1" applyBorder="1" applyProtection="1">
      <protection locked="0"/>
    </xf>
    <xf numFmtId="0" fontId="1" fillId="10" borderId="56" xfId="20" applyFill="1" applyBorder="1" applyProtection="1">
      <protection locked="0"/>
    </xf>
    <xf numFmtId="0" fontId="5" fillId="0" borderId="1" xfId="0" applyFont="1" applyBorder="1"/>
    <xf numFmtId="0" fontId="113" fillId="7" borderId="0" xfId="3" applyFont="1" applyFill="1" applyAlignment="1">
      <alignment horizontal="center"/>
    </xf>
    <xf numFmtId="0" fontId="70" fillId="7" borderId="0" xfId="3" applyFont="1" applyFill="1" applyBorder="1" applyAlignment="1"/>
    <xf numFmtId="0" fontId="113" fillId="7" borderId="0" xfId="3" applyFont="1" applyFill="1" applyAlignment="1">
      <alignment horizontal="centerContinuous"/>
    </xf>
    <xf numFmtId="0" fontId="4" fillId="7" borderId="0" xfId="3" applyFont="1" applyFill="1" applyAlignment="1"/>
    <xf numFmtId="0" fontId="17" fillId="7" borderId="0" xfId="3" applyFont="1" applyFill="1" applyAlignment="1"/>
    <xf numFmtId="0" fontId="17" fillId="7" borderId="0" xfId="3" applyFont="1" applyFill="1" applyAlignment="1">
      <alignment horizontal="centerContinuous"/>
    </xf>
    <xf numFmtId="0" fontId="20" fillId="7" borderId="0" xfId="3" applyFont="1" applyFill="1" applyAlignment="1"/>
    <xf numFmtId="0" fontId="35" fillId="7" borderId="0" xfId="3" applyFont="1" applyFill="1"/>
    <xf numFmtId="0" fontId="36" fillId="7" borderId="0" xfId="3" applyFont="1" applyFill="1" applyAlignment="1"/>
    <xf numFmtId="0" fontId="24" fillId="7" borderId="0" xfId="3" applyFont="1" applyFill="1"/>
    <xf numFmtId="0" fontId="6" fillId="7" borderId="0" xfId="3" applyFont="1" applyFill="1"/>
    <xf numFmtId="0" fontId="4" fillId="7" borderId="0" xfId="3" applyFont="1" applyFill="1" applyAlignment="1">
      <alignment horizontal="right"/>
    </xf>
    <xf numFmtId="166" fontId="70" fillId="7" borderId="0" xfId="3" applyNumberFormat="1" applyFont="1" applyFill="1" applyAlignment="1">
      <alignment horizontal="right"/>
    </xf>
    <xf numFmtId="0" fontId="12" fillId="7" borderId="0" xfId="3" quotePrefix="1" applyFont="1" applyFill="1" applyAlignment="1">
      <alignment horizontal="left"/>
    </xf>
    <xf numFmtId="0" fontId="16" fillId="7" borderId="0" xfId="3" applyNumberFormat="1" applyFont="1" applyFill="1" applyAlignment="1" applyProtection="1">
      <alignment vertical="center"/>
    </xf>
    <xf numFmtId="0" fontId="15" fillId="7" borderId="0" xfId="3" applyFont="1" applyFill="1"/>
    <xf numFmtId="0" fontId="14" fillId="7" borderId="0" xfId="3" applyFont="1" applyFill="1" applyAlignment="1">
      <alignment horizontal="centerContinuous"/>
    </xf>
    <xf numFmtId="0" fontId="5" fillId="7" borderId="0" xfId="3" applyFont="1" applyFill="1" applyAlignment="1"/>
    <xf numFmtId="0" fontId="4" fillId="7" borderId="0" xfId="3" applyFont="1" applyFill="1"/>
    <xf numFmtId="0" fontId="91" fillId="7" borderId="0" xfId="0" applyFont="1" applyFill="1"/>
    <xf numFmtId="0" fontId="7" fillId="7" borderId="1" xfId="3" applyFont="1" applyFill="1" applyBorder="1" applyAlignment="1">
      <alignment horizontal="center"/>
    </xf>
    <xf numFmtId="0" fontId="7" fillId="7" borderId="0" xfId="3" applyFont="1" applyFill="1" applyBorder="1" applyAlignment="1">
      <alignment horizontal="center"/>
    </xf>
    <xf numFmtId="40" fontId="6" fillId="7" borderId="1" xfId="3" applyNumberFormat="1" applyFont="1" applyFill="1" applyBorder="1" applyAlignment="1">
      <alignment horizontal="center"/>
    </xf>
    <xf numFmtId="40" fontId="24" fillId="7" borderId="0" xfId="3" applyNumberFormat="1" applyFont="1" applyFill="1" applyBorder="1" applyAlignment="1">
      <alignment horizontal="center"/>
    </xf>
    <xf numFmtId="166" fontId="5" fillId="7" borderId="0" xfId="3" applyNumberFormat="1" applyFill="1"/>
    <xf numFmtId="0" fontId="5" fillId="7" borderId="0" xfId="3" applyFont="1" applyFill="1"/>
    <xf numFmtId="40" fontId="30" fillId="7" borderId="0" xfId="3" applyNumberFormat="1" applyFont="1" applyFill="1"/>
    <xf numFmtId="0" fontId="19" fillId="7" borderId="0" xfId="3" applyFont="1" applyFill="1"/>
    <xf numFmtId="0" fontId="3" fillId="7" borderId="0" xfId="3" applyFont="1" applyFill="1" applyAlignment="1"/>
    <xf numFmtId="0" fontId="57" fillId="7" borderId="0" xfId="3" applyFont="1" applyFill="1" applyAlignment="1"/>
    <xf numFmtId="0" fontId="55" fillId="7" borderId="0" xfId="3" applyFont="1" applyFill="1" applyAlignment="1"/>
    <xf numFmtId="0" fontId="64" fillId="7" borderId="0" xfId="3" applyFont="1" applyFill="1"/>
    <xf numFmtId="0" fontId="65" fillId="7" borderId="0" xfId="3" applyFont="1" applyFill="1" applyAlignment="1"/>
    <xf numFmtId="0" fontId="66" fillId="7" borderId="0" xfId="3" applyFont="1" applyFill="1"/>
    <xf numFmtId="0" fontId="67" fillId="7" borderId="0" xfId="3" applyFont="1" applyFill="1" applyAlignment="1"/>
    <xf numFmtId="0" fontId="67" fillId="7" borderId="0" xfId="3" applyFont="1" applyFill="1" applyAlignment="1">
      <alignment horizontal="centerContinuous"/>
    </xf>
    <xf numFmtId="0" fontId="68" fillId="7" borderId="0" xfId="3" applyFont="1" applyFill="1" applyAlignment="1">
      <alignment horizontal="right"/>
    </xf>
    <xf numFmtId="0" fontId="69" fillId="7" borderId="0" xfId="3" applyFont="1" applyFill="1"/>
    <xf numFmtId="0" fontId="12" fillId="7" borderId="0" xfId="3" applyFont="1" applyFill="1" applyAlignment="1">
      <alignment horizontal="left"/>
    </xf>
    <xf numFmtId="40" fontId="6" fillId="7" borderId="1" xfId="3" applyNumberFormat="1" applyFont="1" applyFill="1" applyBorder="1"/>
    <xf numFmtId="0" fontId="56" fillId="7" borderId="0" xfId="3" applyFont="1" applyFill="1"/>
    <xf numFmtId="0" fontId="13" fillId="7" borderId="0" xfId="3" applyFont="1" applyFill="1" applyAlignment="1">
      <alignment horizontal="centerContinuous"/>
    </xf>
    <xf numFmtId="0" fontId="21" fillId="7" borderId="0" xfId="3" applyFont="1" applyFill="1"/>
    <xf numFmtId="8" fontId="21" fillId="7" borderId="1" xfId="3" applyNumberFormat="1" applyFont="1" applyFill="1" applyBorder="1" applyAlignment="1">
      <alignment horizontal="center"/>
    </xf>
    <xf numFmtId="8" fontId="21" fillId="7" borderId="0" xfId="3" applyNumberFormat="1" applyFont="1" applyFill="1" applyBorder="1" applyAlignment="1">
      <alignment horizontal="center"/>
    </xf>
    <xf numFmtId="0" fontId="21" fillId="7" borderId="1" xfId="3" applyFont="1" applyFill="1" applyBorder="1" applyAlignment="1">
      <alignment horizontal="center"/>
    </xf>
    <xf numFmtId="0" fontId="21" fillId="7" borderId="0" xfId="3" applyFont="1" applyFill="1" applyBorder="1" applyAlignment="1">
      <alignment horizontal="center"/>
    </xf>
    <xf numFmtId="0" fontId="21" fillId="7" borderId="0" xfId="3" applyFont="1" applyFill="1" applyBorder="1" applyAlignment="1">
      <alignment horizontal="centerContinuous"/>
    </xf>
    <xf numFmtId="0" fontId="5" fillId="7" borderId="0" xfId="3" applyFont="1" applyFill="1" applyBorder="1"/>
    <xf numFmtId="0" fontId="7" fillId="7" borderId="7" xfId="3" applyFont="1" applyFill="1" applyBorder="1" applyAlignment="1">
      <alignment horizontal="center"/>
    </xf>
    <xf numFmtId="8" fontId="21" fillId="7" borderId="9" xfId="3" applyNumberFormat="1" applyFont="1" applyFill="1" applyBorder="1" applyAlignment="1">
      <alignment horizontal="center"/>
    </xf>
    <xf numFmtId="8" fontId="21" fillId="7" borderId="6" xfId="3" applyNumberFormat="1" applyFont="1" applyFill="1" applyBorder="1" applyAlignment="1">
      <alignment horizontal="center"/>
    </xf>
    <xf numFmtId="0" fontId="21" fillId="7" borderId="8" xfId="3" applyFont="1" applyFill="1" applyBorder="1" applyAlignment="1">
      <alignment horizontal="center"/>
    </xf>
    <xf numFmtId="0" fontId="21" fillId="7" borderId="7" xfId="3" applyFont="1" applyFill="1" applyBorder="1" applyAlignment="1">
      <alignment horizontal="center"/>
    </xf>
    <xf numFmtId="0" fontId="5" fillId="7" borderId="0" xfId="0" applyFont="1" applyFill="1" applyBorder="1"/>
    <xf numFmtId="0" fontId="7" fillId="7" borderId="1" xfId="0" applyNumberFormat="1" applyFont="1" applyFill="1" applyBorder="1" applyAlignment="1" applyProtection="1">
      <alignment horizontal="center" wrapText="1"/>
    </xf>
    <xf numFmtId="0" fontId="7" fillId="7" borderId="1" xfId="0" applyNumberFormat="1" applyFont="1" applyFill="1" applyBorder="1" applyAlignment="1" applyProtection="1">
      <alignment horizontal="center"/>
    </xf>
    <xf numFmtId="8" fontId="6" fillId="7" borderId="1" xfId="0" applyNumberFormat="1" applyFont="1" applyFill="1" applyBorder="1" applyAlignment="1" applyProtection="1">
      <alignment horizontal="center"/>
    </xf>
    <xf numFmtId="0" fontId="0" fillId="7" borderId="0" xfId="0" applyFill="1" applyBorder="1"/>
    <xf numFmtId="0" fontId="7" fillId="7" borderId="5" xfId="0" applyNumberFormat="1" applyFont="1" applyFill="1" applyBorder="1" applyAlignment="1" applyProtection="1">
      <alignment horizontal="center"/>
    </xf>
    <xf numFmtId="0" fontId="7" fillId="7" borderId="2" xfId="0" applyNumberFormat="1" applyFont="1" applyFill="1" applyBorder="1" applyAlignment="1" applyProtection="1">
      <alignment horizontal="center"/>
    </xf>
    <xf numFmtId="0" fontId="8" fillId="7" borderId="5" xfId="0" applyNumberFormat="1" applyFont="1" applyFill="1" applyBorder="1" applyAlignment="1" applyProtection="1">
      <alignment horizontal="center"/>
    </xf>
    <xf numFmtId="0" fontId="8" fillId="7" borderId="4" xfId="0" applyNumberFormat="1" applyFont="1" applyFill="1" applyBorder="1" applyAlignment="1" applyProtection="1">
      <alignment horizontal="center"/>
    </xf>
    <xf numFmtId="8" fontId="6" fillId="7" borderId="0" xfId="0" applyNumberFormat="1" applyFont="1" applyFill="1" applyBorder="1" applyAlignment="1" applyProtection="1">
      <alignment horizontal="center"/>
    </xf>
    <xf numFmtId="0" fontId="8" fillId="7" borderId="2" xfId="0" applyNumberFormat="1" applyFont="1" applyFill="1" applyBorder="1" applyAlignment="1" applyProtection="1">
      <alignment horizontal="center"/>
    </xf>
    <xf numFmtId="0" fontId="8" fillId="7" borderId="1" xfId="0" applyFont="1" applyFill="1" applyBorder="1" applyProtection="1"/>
    <xf numFmtId="0" fontId="8" fillId="7" borderId="17" xfId="3" applyFont="1" applyFill="1" applyBorder="1" applyProtection="1"/>
    <xf numFmtId="8" fontId="6" fillId="7" borderId="0" xfId="3" applyNumberFormat="1" applyFont="1" applyFill="1" applyBorder="1" applyAlignment="1" applyProtection="1"/>
    <xf numFmtId="0" fontId="6" fillId="7" borderId="0" xfId="3" applyFont="1" applyFill="1" applyBorder="1"/>
    <xf numFmtId="0" fontId="22" fillId="7" borderId="0" xfId="0" applyFont="1" applyFill="1" applyBorder="1"/>
    <xf numFmtId="0" fontId="23" fillId="7" borderId="0" xfId="0" applyFont="1" applyFill="1" applyBorder="1" applyAlignment="1">
      <alignment horizontal="right"/>
    </xf>
    <xf numFmtId="0" fontId="122" fillId="7" borderId="1" xfId="3" applyFont="1" applyFill="1" applyBorder="1" applyAlignment="1">
      <alignment horizontal="center"/>
    </xf>
    <xf numFmtId="0" fontId="8" fillId="7" borderId="0" xfId="3" applyFont="1" applyFill="1" applyBorder="1" applyProtection="1"/>
    <xf numFmtId="0" fontId="7" fillId="7" borderId="0" xfId="3" applyFont="1" applyFill="1" applyBorder="1" applyProtection="1"/>
    <xf numFmtId="0" fontId="22" fillId="7" borderId="0" xfId="0" applyFont="1" applyFill="1" applyBorder="1" applyAlignment="1">
      <alignment horizontal="right"/>
    </xf>
    <xf numFmtId="0" fontId="5" fillId="7" borderId="0" xfId="3" applyFill="1" applyAlignment="1">
      <alignment horizontal="right"/>
    </xf>
    <xf numFmtId="0" fontId="7" fillId="7" borderId="1" xfId="3" applyNumberFormat="1" applyFont="1" applyFill="1" applyBorder="1" applyAlignment="1" applyProtection="1">
      <alignment horizontal="center" wrapText="1"/>
    </xf>
    <xf numFmtId="0" fontId="7" fillId="7" borderId="1" xfId="3" applyFont="1" applyFill="1" applyBorder="1" applyAlignment="1" applyProtection="1">
      <alignment horizontal="center" wrapText="1"/>
    </xf>
    <xf numFmtId="8" fontId="6" fillId="7" borderId="5" xfId="3" applyNumberFormat="1" applyFont="1" applyFill="1" applyBorder="1" applyAlignment="1" applyProtection="1">
      <alignment horizontal="center"/>
    </xf>
    <xf numFmtId="8" fontId="6" fillId="7" borderId="4" xfId="3" applyNumberFormat="1" applyFont="1" applyFill="1" applyBorder="1" applyAlignment="1" applyProtection="1">
      <alignment horizontal="center"/>
    </xf>
    <xf numFmtId="8" fontId="6" fillId="7" borderId="2" xfId="3" applyNumberFormat="1" applyFont="1" applyFill="1" applyBorder="1" applyAlignment="1" applyProtection="1">
      <alignment horizontal="center"/>
    </xf>
    <xf numFmtId="8" fontId="6" fillId="7" borderId="1" xfId="3" applyNumberFormat="1" applyFont="1" applyFill="1" applyBorder="1" applyAlignment="1" applyProtection="1">
      <alignment horizontal="center"/>
    </xf>
    <xf numFmtId="0" fontId="4" fillId="7" borderId="0" xfId="0" applyFont="1" applyFill="1" applyAlignment="1">
      <alignment horizontal="right"/>
    </xf>
    <xf numFmtId="0" fontId="8" fillId="7" borderId="20" xfId="0" applyFont="1" applyFill="1" applyBorder="1" applyProtection="1"/>
    <xf numFmtId="0" fontId="7" fillId="7" borderId="0" xfId="0" applyFont="1" applyFill="1" applyBorder="1" applyProtection="1"/>
    <xf numFmtId="0" fontId="0" fillId="7" borderId="0" xfId="0" applyFill="1" applyBorder="1" applyAlignment="1">
      <alignment horizontal="right"/>
    </xf>
    <xf numFmtId="0" fontId="4" fillId="7" borderId="0" xfId="0" applyFont="1" applyFill="1" applyBorder="1" applyAlignment="1">
      <alignment horizontal="right"/>
    </xf>
    <xf numFmtId="0" fontId="4" fillId="7" borderId="0" xfId="3" applyFont="1" applyFill="1" applyBorder="1"/>
    <xf numFmtId="0" fontId="5" fillId="7" borderId="0" xfId="3" applyFill="1" applyBorder="1" applyAlignment="1">
      <alignment horizontal="right"/>
    </xf>
    <xf numFmtId="0" fontId="4" fillId="7" borderId="0" xfId="3" applyFont="1" applyFill="1" applyBorder="1" applyAlignment="1">
      <alignment horizontal="right"/>
    </xf>
    <xf numFmtId="0" fontId="7" fillId="7" borderId="5" xfId="3" applyNumberFormat="1" applyFont="1" applyFill="1" applyBorder="1" applyAlignment="1" applyProtection="1">
      <alignment horizontal="center"/>
    </xf>
    <xf numFmtId="0" fontId="8" fillId="7" borderId="5" xfId="3" applyNumberFormat="1" applyFont="1" applyFill="1" applyBorder="1" applyAlignment="1" applyProtection="1">
      <alignment horizontal="center"/>
    </xf>
    <xf numFmtId="8" fontId="6" fillId="7" borderId="12" xfId="3" applyNumberFormat="1" applyFont="1" applyFill="1" applyBorder="1" applyAlignment="1" applyProtection="1">
      <alignment horizontal="center"/>
    </xf>
    <xf numFmtId="0" fontId="8" fillId="7" borderId="4" xfId="3" applyNumberFormat="1" applyFont="1" applyFill="1" applyBorder="1" applyAlignment="1" applyProtection="1">
      <alignment horizontal="center"/>
    </xf>
    <xf numFmtId="8" fontId="6" fillId="7" borderId="11" xfId="3" applyNumberFormat="1" applyFont="1" applyFill="1" applyBorder="1" applyAlignment="1" applyProtection="1">
      <alignment horizontal="center"/>
    </xf>
    <xf numFmtId="0" fontId="8" fillId="7" borderId="2" xfId="3" applyNumberFormat="1" applyFont="1" applyFill="1" applyBorder="1" applyAlignment="1" applyProtection="1">
      <alignment horizontal="center"/>
    </xf>
    <xf numFmtId="8" fontId="6" fillId="7" borderId="10" xfId="3" applyNumberFormat="1" applyFont="1" applyFill="1" applyBorder="1" applyAlignment="1" applyProtection="1">
      <alignment horizontal="center"/>
    </xf>
    <xf numFmtId="166" fontId="70" fillId="7" borderId="0" xfId="3" applyNumberFormat="1" applyFont="1" applyFill="1" applyBorder="1" applyAlignment="1">
      <alignment horizontal="center"/>
    </xf>
    <xf numFmtId="40" fontId="0" fillId="7" borderId="0" xfId="3" applyNumberFormat="1" applyFont="1" applyFill="1" applyBorder="1" applyAlignment="1">
      <alignment horizontal="center"/>
    </xf>
    <xf numFmtId="0" fontId="22" fillId="7" borderId="0" xfId="0" applyFont="1" applyFill="1" applyBorder="1" applyAlignment="1">
      <alignment horizontal="center"/>
    </xf>
    <xf numFmtId="0" fontId="5" fillId="7" borderId="0" xfId="3" applyFill="1" applyAlignment="1">
      <alignment horizontal="center"/>
    </xf>
    <xf numFmtId="0" fontId="5" fillId="7" borderId="1" xfId="3" applyFill="1" applyBorder="1" applyAlignment="1">
      <alignment horizontal="center"/>
    </xf>
    <xf numFmtId="8" fontId="6" fillId="7" borderId="0" xfId="3" applyNumberFormat="1" applyFont="1" applyFill="1" applyBorder="1" applyAlignment="1" applyProtection="1">
      <alignment horizontal="center"/>
    </xf>
    <xf numFmtId="0" fontId="6" fillId="7" borderId="0" xfId="3" applyFont="1" applyFill="1" applyBorder="1" applyAlignment="1">
      <alignment horizontal="center"/>
    </xf>
    <xf numFmtId="0" fontId="5" fillId="7" borderId="0" xfId="3" applyFill="1" applyBorder="1" applyAlignment="1">
      <alignment horizontal="center"/>
    </xf>
    <xf numFmtId="0" fontId="5" fillId="7" borderId="0" xfId="0" applyFont="1" applyFill="1"/>
    <xf numFmtId="0" fontId="123" fillId="7" borderId="1" xfId="0" applyNumberFormat="1" applyFont="1" applyFill="1" applyBorder="1" applyAlignment="1" applyProtection="1">
      <alignment horizontal="center" wrapText="1"/>
    </xf>
    <xf numFmtId="0" fontId="114" fillId="7" borderId="1" xfId="0" applyFont="1" applyFill="1" applyBorder="1" applyAlignment="1" applyProtection="1">
      <alignment horizontal="center" wrapText="1"/>
    </xf>
    <xf numFmtId="0" fontId="123" fillId="7" borderId="1" xfId="0" applyNumberFormat="1" applyFont="1" applyFill="1" applyBorder="1" applyAlignment="1" applyProtection="1">
      <alignment horizontal="center"/>
    </xf>
    <xf numFmtId="8" fontId="114" fillId="7" borderId="1" xfId="0" applyNumberFormat="1" applyFont="1" applyFill="1" applyBorder="1" applyAlignment="1" applyProtection="1">
      <alignment horizontal="center"/>
    </xf>
    <xf numFmtId="0" fontId="123" fillId="7" borderId="5" xfId="0" applyNumberFormat="1" applyFont="1" applyFill="1" applyBorder="1" applyAlignment="1" applyProtection="1">
      <alignment horizontal="center"/>
    </xf>
    <xf numFmtId="8" fontId="114" fillId="7" borderId="12" xfId="0" applyNumberFormat="1" applyFont="1" applyFill="1" applyBorder="1" applyAlignment="1" applyProtection="1">
      <alignment horizontal="center"/>
    </xf>
    <xf numFmtId="8" fontId="114" fillId="7" borderId="5" xfId="0" applyNumberFormat="1" applyFont="1" applyFill="1" applyBorder="1" applyAlignment="1" applyProtection="1">
      <alignment horizontal="center"/>
    </xf>
    <xf numFmtId="0" fontId="123" fillId="7" borderId="4" xfId="0" applyNumberFormat="1" applyFont="1" applyFill="1" applyBorder="1" applyAlignment="1" applyProtection="1">
      <alignment horizontal="center"/>
    </xf>
    <xf numFmtId="8" fontId="114" fillId="7" borderId="11" xfId="0" applyNumberFormat="1" applyFont="1" applyFill="1" applyBorder="1" applyAlignment="1" applyProtection="1">
      <alignment horizontal="center"/>
    </xf>
    <xf numFmtId="8" fontId="114" fillId="7" borderId="4" xfId="0" applyNumberFormat="1" applyFont="1" applyFill="1" applyBorder="1" applyAlignment="1" applyProtection="1">
      <alignment horizontal="center"/>
    </xf>
    <xf numFmtId="0" fontId="123" fillId="7" borderId="2" xfId="0" applyNumberFormat="1" applyFont="1" applyFill="1" applyBorder="1" applyAlignment="1" applyProtection="1">
      <alignment horizontal="center"/>
    </xf>
    <xf numFmtId="8" fontId="114" fillId="7" borderId="10" xfId="0" applyNumberFormat="1" applyFont="1" applyFill="1" applyBorder="1" applyAlignment="1" applyProtection="1">
      <alignment horizontal="center"/>
    </xf>
    <xf numFmtId="8" fontId="114" fillId="7" borderId="2" xfId="0" applyNumberFormat="1" applyFont="1" applyFill="1" applyBorder="1" applyAlignment="1" applyProtection="1">
      <alignment horizontal="center"/>
    </xf>
    <xf numFmtId="0" fontId="123" fillId="7" borderId="1" xfId="0" applyFont="1" applyFill="1" applyBorder="1" applyProtection="1"/>
    <xf numFmtId="166" fontId="114" fillId="7" borderId="1" xfId="3" applyNumberFormat="1" applyFont="1" applyFill="1" applyBorder="1" applyAlignment="1">
      <alignment horizontal="center"/>
    </xf>
    <xf numFmtId="0" fontId="123" fillId="7" borderId="1" xfId="0" applyFont="1" applyFill="1" applyBorder="1" applyAlignment="1" applyProtection="1">
      <alignment horizontal="center" wrapText="1"/>
    </xf>
    <xf numFmtId="0" fontId="123" fillId="7" borderId="1" xfId="3" applyFont="1" applyFill="1" applyBorder="1" applyAlignment="1">
      <alignment horizontal="center"/>
    </xf>
    <xf numFmtId="38" fontId="114" fillId="7" borderId="5" xfId="0" applyNumberFormat="1" applyFont="1" applyFill="1" applyBorder="1" applyAlignment="1" applyProtection="1">
      <alignment horizontal="center"/>
    </xf>
    <xf numFmtId="166" fontId="114" fillId="7" borderId="0" xfId="3" applyNumberFormat="1" applyFont="1" applyFill="1" applyBorder="1" applyAlignment="1">
      <alignment horizontal="center"/>
    </xf>
    <xf numFmtId="166" fontId="114" fillId="7" borderId="11" xfId="3" applyNumberFormat="1" applyFont="1" applyFill="1" applyBorder="1" applyAlignment="1">
      <alignment horizontal="center"/>
    </xf>
    <xf numFmtId="166" fontId="114" fillId="7" borderId="4" xfId="3" applyNumberFormat="1" applyFont="1" applyFill="1" applyBorder="1" applyAlignment="1">
      <alignment horizontal="center"/>
    </xf>
    <xf numFmtId="38" fontId="114" fillId="7" borderId="4" xfId="0" applyNumberFormat="1" applyFont="1" applyFill="1" applyBorder="1" applyAlignment="1" applyProtection="1">
      <alignment horizontal="center"/>
    </xf>
    <xf numFmtId="38" fontId="114" fillId="7" borderId="2" xfId="0" applyNumberFormat="1" applyFont="1" applyFill="1" applyBorder="1" applyAlignment="1" applyProtection="1">
      <alignment horizontal="center"/>
    </xf>
    <xf numFmtId="166" fontId="114" fillId="7" borderId="22" xfId="3" applyNumberFormat="1" applyFont="1" applyFill="1" applyBorder="1" applyAlignment="1">
      <alignment horizontal="center"/>
    </xf>
    <xf numFmtId="166" fontId="114" fillId="7" borderId="10" xfId="3" applyNumberFormat="1" applyFont="1" applyFill="1" applyBorder="1" applyAlignment="1">
      <alignment horizontal="center"/>
    </xf>
    <xf numFmtId="166" fontId="114" fillId="7" borderId="2" xfId="3" applyNumberFormat="1" applyFont="1" applyFill="1" applyBorder="1" applyAlignment="1">
      <alignment horizontal="center"/>
    </xf>
    <xf numFmtId="0" fontId="123" fillId="7" borderId="1" xfId="0" applyFont="1" applyFill="1" applyBorder="1" applyAlignment="1" applyProtection="1">
      <alignment horizontal="center"/>
    </xf>
    <xf numFmtId="166" fontId="114" fillId="7" borderId="3" xfId="3" applyNumberFormat="1" applyFont="1" applyFill="1" applyBorder="1" applyAlignment="1">
      <alignment horizontal="center"/>
    </xf>
    <xf numFmtId="166" fontId="114" fillId="7" borderId="13" xfId="3" applyNumberFormat="1" applyFont="1" applyFill="1" applyBorder="1" applyAlignment="1">
      <alignment horizontal="center"/>
    </xf>
    <xf numFmtId="0" fontId="123" fillId="7" borderId="13" xfId="3" applyFont="1" applyFill="1" applyBorder="1" applyAlignment="1">
      <alignment horizontal="center"/>
    </xf>
    <xf numFmtId="8" fontId="114" fillId="7" borderId="12" xfId="3" applyNumberFormat="1" applyFont="1" applyFill="1" applyBorder="1" applyAlignment="1" applyProtection="1">
      <alignment horizontal="center"/>
    </xf>
    <xf numFmtId="8" fontId="114" fillId="7" borderId="5" xfId="3" applyNumberFormat="1" applyFont="1" applyFill="1" applyBorder="1" applyAlignment="1" applyProtection="1">
      <alignment horizontal="center"/>
    </xf>
    <xf numFmtId="8" fontId="114" fillId="7" borderId="11" xfId="3" applyNumberFormat="1" applyFont="1" applyFill="1" applyBorder="1" applyAlignment="1" applyProtection="1">
      <alignment horizontal="center"/>
    </xf>
    <xf numFmtId="8" fontId="114" fillId="7" borderId="4" xfId="3" applyNumberFormat="1" applyFont="1" applyFill="1" applyBorder="1" applyAlignment="1" applyProtection="1">
      <alignment horizontal="center"/>
    </xf>
    <xf numFmtId="8" fontId="114" fillId="7" borderId="10" xfId="3" applyNumberFormat="1" applyFont="1" applyFill="1" applyBorder="1" applyAlignment="1" applyProtection="1">
      <alignment horizontal="center"/>
    </xf>
    <xf numFmtId="8" fontId="114" fillId="7" borderId="2" xfId="3" applyNumberFormat="1" applyFont="1" applyFill="1" applyBorder="1" applyAlignment="1" applyProtection="1">
      <alignment horizontal="center"/>
    </xf>
    <xf numFmtId="8" fontId="114" fillId="7" borderId="13" xfId="3" applyNumberFormat="1" applyFont="1" applyFill="1" applyBorder="1" applyAlignment="1" applyProtection="1">
      <alignment horizontal="center"/>
    </xf>
    <xf numFmtId="8" fontId="114" fillId="7" borderId="1" xfId="3" applyNumberFormat="1" applyFont="1" applyFill="1" applyBorder="1" applyAlignment="1" applyProtection="1">
      <alignment horizontal="center"/>
    </xf>
    <xf numFmtId="40" fontId="114" fillId="7" borderId="2" xfId="3" applyNumberFormat="1" applyFont="1" applyFill="1" applyBorder="1" applyAlignment="1">
      <alignment horizontal="center"/>
    </xf>
    <xf numFmtId="40" fontId="114" fillId="7" borderId="5" xfId="3" applyNumberFormat="1" applyFont="1" applyFill="1" applyBorder="1" applyAlignment="1">
      <alignment horizontal="center"/>
    </xf>
    <xf numFmtId="40" fontId="114" fillId="7" borderId="4" xfId="3" applyNumberFormat="1" applyFont="1" applyFill="1" applyBorder="1" applyAlignment="1">
      <alignment horizontal="center"/>
    </xf>
    <xf numFmtId="0" fontId="114" fillId="7" borderId="0" xfId="3" applyFont="1" applyFill="1"/>
    <xf numFmtId="40" fontId="114" fillId="7" borderId="1" xfId="3" applyNumberFormat="1" applyFont="1" applyFill="1" applyBorder="1" applyAlignment="1">
      <alignment horizontal="center"/>
    </xf>
    <xf numFmtId="0" fontId="123" fillId="7" borderId="5" xfId="3" applyFont="1" applyFill="1" applyBorder="1" applyAlignment="1">
      <alignment horizontal="center"/>
    </xf>
    <xf numFmtId="0" fontId="123" fillId="7" borderId="4" xfId="3" applyFont="1" applyFill="1" applyBorder="1" applyAlignment="1">
      <alignment horizontal="center"/>
    </xf>
    <xf numFmtId="0" fontId="123" fillId="7" borderId="2" xfId="3" applyFont="1" applyFill="1" applyBorder="1" applyAlignment="1">
      <alignment horizontal="center"/>
    </xf>
    <xf numFmtId="0" fontId="125" fillId="7" borderId="0" xfId="3" applyFont="1" applyFill="1"/>
    <xf numFmtId="0" fontId="126" fillId="7" borderId="0" xfId="3" applyFont="1" applyFill="1" applyAlignment="1"/>
    <xf numFmtId="0" fontId="123" fillId="7" borderId="0" xfId="3" applyFont="1" applyFill="1" applyAlignment="1"/>
    <xf numFmtId="0" fontId="127" fillId="7" borderId="0" xfId="3" applyFont="1" applyFill="1"/>
    <xf numFmtId="0" fontId="124" fillId="7" borderId="0" xfId="3" applyFont="1" applyFill="1" applyAlignment="1"/>
    <xf numFmtId="0" fontId="129" fillId="7" borderId="0" xfId="3" quotePrefix="1" applyFont="1" applyFill="1" applyAlignment="1">
      <alignment horizontal="left"/>
    </xf>
    <xf numFmtId="0" fontId="114" fillId="7" borderId="0" xfId="3" applyFont="1" applyFill="1" applyAlignment="1"/>
    <xf numFmtId="0" fontId="124" fillId="7" borderId="0" xfId="3" applyFont="1" applyFill="1" applyAlignment="1">
      <alignment horizontal="centerContinuous"/>
    </xf>
    <xf numFmtId="0" fontId="81" fillId="7" borderId="0" xfId="3" applyNumberFormat="1" applyFont="1" applyFill="1" applyAlignment="1" applyProtection="1">
      <alignment vertical="center"/>
    </xf>
    <xf numFmtId="0" fontId="130" fillId="7" borderId="0" xfId="3" applyFont="1" applyFill="1"/>
    <xf numFmtId="0" fontId="131" fillId="7" borderId="0" xfId="3" applyFont="1" applyFill="1" applyAlignment="1">
      <alignment horizontal="centerContinuous"/>
    </xf>
    <xf numFmtId="0" fontId="114" fillId="7" borderId="0" xfId="3" quotePrefix="1" applyFont="1" applyFill="1"/>
    <xf numFmtId="40" fontId="125" fillId="7" borderId="1" xfId="3" applyNumberFormat="1" applyFont="1" applyFill="1" applyBorder="1" applyAlignment="1">
      <alignment horizontal="center"/>
    </xf>
    <xf numFmtId="0" fontId="122" fillId="7" borderId="5" xfId="3" applyFont="1" applyFill="1" applyBorder="1" applyAlignment="1">
      <alignment horizontal="center"/>
    </xf>
    <xf numFmtId="40" fontId="125" fillId="7" borderId="5" xfId="3" applyNumberFormat="1" applyFont="1" applyFill="1" applyBorder="1" applyAlignment="1">
      <alignment horizontal="center"/>
    </xf>
    <xf numFmtId="0" fontId="122" fillId="7" borderId="4" xfId="3" applyFont="1" applyFill="1" applyBorder="1" applyAlignment="1">
      <alignment horizontal="center"/>
    </xf>
    <xf numFmtId="40" fontId="125" fillId="7" borderId="4" xfId="3" applyNumberFormat="1" applyFont="1" applyFill="1" applyBorder="1" applyAlignment="1">
      <alignment horizontal="center"/>
    </xf>
    <xf numFmtId="0" fontId="122" fillId="7" borderId="2" xfId="3" applyFont="1" applyFill="1" applyBorder="1" applyAlignment="1">
      <alignment horizontal="center"/>
    </xf>
    <xf numFmtId="40" fontId="125" fillId="7" borderId="2" xfId="3" applyNumberFormat="1" applyFont="1" applyFill="1" applyBorder="1" applyAlignment="1">
      <alignment horizontal="center"/>
    </xf>
    <xf numFmtId="40" fontId="114" fillId="7" borderId="0" xfId="3" applyNumberFormat="1" applyFont="1" applyFill="1" applyBorder="1" applyAlignment="1">
      <alignment horizontal="center"/>
    </xf>
    <xf numFmtId="40" fontId="132" fillId="7" borderId="5" xfId="11" applyNumberFormat="1" applyFont="1" applyFill="1" applyBorder="1" applyAlignment="1">
      <alignment horizontal="center"/>
    </xf>
    <xf numFmtId="40" fontId="132" fillId="7" borderId="4" xfId="11" applyNumberFormat="1" applyFont="1" applyFill="1" applyBorder="1" applyAlignment="1">
      <alignment horizontal="center"/>
    </xf>
    <xf numFmtId="40" fontId="132" fillId="7" borderId="2" xfId="11" applyNumberFormat="1" applyFont="1" applyFill="1" applyBorder="1" applyAlignment="1">
      <alignment horizontal="center"/>
    </xf>
    <xf numFmtId="40" fontId="132" fillId="7" borderId="2" xfId="3" applyNumberFormat="1" applyFont="1" applyFill="1" applyBorder="1" applyAlignment="1">
      <alignment horizontal="center"/>
    </xf>
    <xf numFmtId="0" fontId="123" fillId="2" borderId="5" xfId="3" applyFont="1" applyFill="1" applyBorder="1" applyAlignment="1">
      <alignment horizontal="center"/>
    </xf>
    <xf numFmtId="0" fontId="123" fillId="2" borderId="4" xfId="3" applyFont="1" applyFill="1" applyBorder="1" applyAlignment="1">
      <alignment horizontal="center"/>
    </xf>
    <xf numFmtId="0" fontId="123" fillId="2" borderId="2" xfId="3" applyFont="1" applyFill="1" applyBorder="1" applyAlignment="1">
      <alignment horizontal="center"/>
    </xf>
    <xf numFmtId="8" fontId="114" fillId="7" borderId="18" xfId="0" applyNumberFormat="1" applyFont="1" applyFill="1" applyBorder="1" applyAlignment="1" applyProtection="1">
      <alignment horizontal="center"/>
    </xf>
    <xf numFmtId="8" fontId="114" fillId="7" borderId="14" xfId="0" applyNumberFormat="1" applyFont="1" applyFill="1" applyBorder="1" applyAlignment="1" applyProtection="1">
      <alignment horizontal="center"/>
    </xf>
    <xf numFmtId="8" fontId="114" fillId="7" borderId="19" xfId="0" applyNumberFormat="1" applyFont="1" applyFill="1" applyBorder="1" applyAlignment="1" applyProtection="1">
      <alignment horizontal="center"/>
    </xf>
    <xf numFmtId="8" fontId="114" fillId="7" borderId="15" xfId="0" applyNumberFormat="1" applyFont="1" applyFill="1" applyBorder="1" applyAlignment="1" applyProtection="1">
      <alignment horizontal="center"/>
    </xf>
    <xf numFmtId="8" fontId="114" fillId="7" borderId="0" xfId="0" applyNumberFormat="1" applyFont="1" applyFill="1" applyBorder="1" applyAlignment="1" applyProtection="1">
      <alignment horizontal="center"/>
    </xf>
    <xf numFmtId="0" fontId="122" fillId="7" borderId="1" xfId="0" applyNumberFormat="1" applyFont="1" applyFill="1" applyBorder="1" applyAlignment="1" applyProtection="1">
      <alignment horizontal="center" wrapText="1"/>
    </xf>
    <xf numFmtId="0" fontId="122" fillId="7" borderId="1" xfId="0" applyFont="1" applyFill="1" applyBorder="1" applyAlignment="1" applyProtection="1">
      <alignment horizontal="center" wrapText="1"/>
    </xf>
    <xf numFmtId="8" fontId="114" fillId="7" borderId="1" xfId="0" applyNumberFormat="1" applyFont="1" applyFill="1" applyBorder="1" applyAlignment="1">
      <alignment horizontal="center"/>
    </xf>
    <xf numFmtId="8" fontId="125" fillId="7" borderId="12" xfId="0" applyNumberFormat="1" applyFont="1" applyFill="1" applyBorder="1" applyAlignment="1" applyProtection="1">
      <alignment horizontal="center"/>
    </xf>
    <xf numFmtId="166" fontId="125" fillId="7" borderId="4" xfId="3" applyNumberFormat="1" applyFont="1" applyFill="1" applyBorder="1" applyAlignment="1">
      <alignment horizontal="center"/>
    </xf>
    <xf numFmtId="8" fontId="125" fillId="7" borderId="11" xfId="0" applyNumberFormat="1" applyFont="1" applyFill="1" applyBorder="1" applyAlignment="1" applyProtection="1">
      <alignment horizontal="center"/>
    </xf>
    <xf numFmtId="8" fontId="125" fillId="7" borderId="4" xfId="0" applyNumberFormat="1" applyFont="1" applyFill="1" applyBorder="1" applyAlignment="1" applyProtection="1">
      <alignment horizontal="center"/>
    </xf>
    <xf numFmtId="8" fontId="125" fillId="7" borderId="10" xfId="0" applyNumberFormat="1" applyFont="1" applyFill="1" applyBorder="1" applyAlignment="1" applyProtection="1">
      <alignment horizontal="center"/>
    </xf>
    <xf numFmtId="8" fontId="125" fillId="7" borderId="2" xfId="0" applyNumberFormat="1" applyFont="1" applyFill="1" applyBorder="1" applyAlignment="1" applyProtection="1">
      <alignment horizontal="center"/>
    </xf>
    <xf numFmtId="166" fontId="125" fillId="7" borderId="2" xfId="3" applyNumberFormat="1" applyFont="1" applyFill="1" applyBorder="1" applyAlignment="1">
      <alignment horizontal="center"/>
    </xf>
    <xf numFmtId="8" fontId="125" fillId="7" borderId="5" xfId="0" applyNumberFormat="1" applyFont="1" applyFill="1" applyBorder="1" applyAlignment="1" applyProtection="1">
      <alignment horizontal="center"/>
    </xf>
    <xf numFmtId="8" fontId="125" fillId="7" borderId="1" xfId="0" applyNumberFormat="1" applyFont="1" applyFill="1" applyBorder="1" applyAlignment="1" applyProtection="1">
      <alignment horizontal="center"/>
    </xf>
    <xf numFmtId="166" fontId="125" fillId="7" borderId="1" xfId="3" applyNumberFormat="1" applyFont="1" applyFill="1" applyBorder="1" applyAlignment="1">
      <alignment horizontal="center"/>
    </xf>
    <xf numFmtId="0" fontId="8" fillId="7" borderId="11" xfId="3" applyNumberFormat="1" applyFont="1" applyFill="1" applyBorder="1" applyAlignment="1" applyProtection="1">
      <alignment horizontal="center"/>
    </xf>
    <xf numFmtId="0" fontId="8" fillId="7" borderId="10" xfId="3" applyNumberFormat="1" applyFont="1" applyFill="1" applyBorder="1" applyAlignment="1" applyProtection="1">
      <alignment horizontal="center"/>
    </xf>
    <xf numFmtId="2" fontId="114" fillId="7" borderId="1" xfId="3" applyNumberFormat="1" applyFont="1" applyFill="1" applyBorder="1" applyAlignment="1">
      <alignment horizontal="center"/>
    </xf>
    <xf numFmtId="0" fontId="122" fillId="7" borderId="1" xfId="3" applyNumberFormat="1" applyFont="1" applyFill="1" applyBorder="1" applyAlignment="1" applyProtection="1">
      <alignment horizontal="center" wrapText="1"/>
    </xf>
    <xf numFmtId="0" fontId="122" fillId="7" borderId="1" xfId="3" applyFont="1" applyFill="1" applyBorder="1" applyAlignment="1" applyProtection="1">
      <alignment horizontal="center" wrapText="1"/>
    </xf>
    <xf numFmtId="0" fontId="8" fillId="7" borderId="2" xfId="3" applyFont="1" applyFill="1" applyBorder="1" applyAlignment="1" applyProtection="1">
      <alignment horizontal="center"/>
    </xf>
    <xf numFmtId="0" fontId="7" fillId="7" borderId="1" xfId="3" applyFont="1" applyFill="1" applyBorder="1" applyAlignment="1" applyProtection="1">
      <alignment horizontal="center"/>
    </xf>
    <xf numFmtId="0" fontId="114" fillId="7" borderId="1" xfId="3" applyFont="1" applyFill="1" applyBorder="1" applyAlignment="1">
      <alignment horizontal="center"/>
    </xf>
    <xf numFmtId="4" fontId="114" fillId="7" borderId="0" xfId="3" applyNumberFormat="1" applyFont="1" applyFill="1" applyAlignment="1">
      <alignment horizontal="center"/>
    </xf>
    <xf numFmtId="4" fontId="114" fillId="7" borderId="2" xfId="3" applyNumberFormat="1" applyFont="1" applyFill="1" applyBorder="1" applyAlignment="1">
      <alignment horizontal="center"/>
    </xf>
    <xf numFmtId="0" fontId="8" fillId="7" borderId="1" xfId="3" applyFont="1" applyFill="1" applyBorder="1" applyAlignment="1" applyProtection="1">
      <alignment horizontal="center"/>
    </xf>
    <xf numFmtId="0" fontId="87" fillId="0" borderId="0" xfId="3" applyFont="1"/>
    <xf numFmtId="0" fontId="133" fillId="7" borderId="1" xfId="0" applyFont="1" applyFill="1" applyBorder="1" applyAlignment="1">
      <alignment wrapText="1"/>
    </xf>
    <xf numFmtId="0" fontId="87" fillId="0" borderId="1" xfId="3" applyFont="1" applyBorder="1" applyAlignment="1">
      <alignment horizontal="center"/>
    </xf>
    <xf numFmtId="0" fontId="134" fillId="11" borderId="1" xfId="3" applyFont="1" applyFill="1" applyBorder="1" applyAlignment="1">
      <alignment horizontal="left" vertical="center"/>
    </xf>
    <xf numFmtId="9" fontId="134" fillId="11" borderId="1" xfId="8" applyFont="1" applyFill="1" applyBorder="1" applyAlignment="1">
      <alignment horizontal="center" vertical="center"/>
    </xf>
    <xf numFmtId="0" fontId="134" fillId="11" borderId="1" xfId="3" applyFont="1" applyFill="1" applyBorder="1" applyAlignment="1">
      <alignment horizontal="right" vertical="center"/>
    </xf>
    <xf numFmtId="0" fontId="136" fillId="7" borderId="1" xfId="3" applyFont="1" applyFill="1" applyBorder="1" applyAlignment="1">
      <alignment horizontal="left" vertical="center"/>
    </xf>
    <xf numFmtId="166" fontId="136" fillId="7" borderId="1" xfId="3" applyNumberFormat="1" applyFont="1" applyFill="1" applyBorder="1" applyAlignment="1">
      <alignment horizontal="center" vertical="center"/>
    </xf>
    <xf numFmtId="0" fontId="136" fillId="7" borderId="1" xfId="3" applyFont="1" applyFill="1" applyBorder="1" applyAlignment="1">
      <alignment horizontal="center" vertical="center" wrapText="1"/>
    </xf>
    <xf numFmtId="0" fontId="136" fillId="7" borderId="1" xfId="3" applyFont="1" applyFill="1" applyBorder="1" applyAlignment="1">
      <alignment horizontal="center" vertical="center"/>
    </xf>
    <xf numFmtId="0" fontId="137" fillId="0" borderId="0" xfId="0" applyFont="1"/>
    <xf numFmtId="0" fontId="138" fillId="0" borderId="0" xfId="3" applyFont="1" applyFill="1" applyBorder="1" applyAlignment="1">
      <alignment horizontal="left" vertical="center"/>
    </xf>
    <xf numFmtId="0" fontId="139" fillId="7" borderId="1" xfId="3" applyFont="1" applyFill="1" applyBorder="1" applyAlignment="1">
      <alignment horizontal="left" vertical="center"/>
    </xf>
    <xf numFmtId="40" fontId="5" fillId="7" borderId="0" xfId="3" applyNumberFormat="1" applyFill="1"/>
    <xf numFmtId="166" fontId="136" fillId="7" borderId="1" xfId="3" applyNumberFormat="1" applyFont="1" applyFill="1" applyBorder="1" applyAlignment="1">
      <alignment horizontal="center" vertical="center" wrapText="1"/>
    </xf>
    <xf numFmtId="166" fontId="139" fillId="7" borderId="1" xfId="3" applyNumberFormat="1" applyFont="1" applyFill="1" applyBorder="1" applyAlignment="1">
      <alignment horizontal="center" vertical="center"/>
    </xf>
    <xf numFmtId="166" fontId="136" fillId="7" borderId="4" xfId="3" applyNumberFormat="1" applyFont="1" applyFill="1" applyBorder="1" applyAlignment="1">
      <alignment horizontal="center" vertical="center"/>
    </xf>
    <xf numFmtId="0" fontId="123" fillId="7" borderId="0" xfId="3" applyFont="1" applyFill="1" applyBorder="1" applyAlignment="1">
      <alignment horizontal="center"/>
    </xf>
    <xf numFmtId="40" fontId="128" fillId="7" borderId="0" xfId="3" applyNumberFormat="1" applyFont="1" applyFill="1"/>
    <xf numFmtId="40" fontId="114" fillId="7" borderId="0" xfId="3" applyNumberFormat="1" applyFont="1" applyFill="1"/>
    <xf numFmtId="0" fontId="114" fillId="2" borderId="0" xfId="3" applyFont="1" applyFill="1"/>
    <xf numFmtId="0" fontId="140" fillId="7" borderId="0" xfId="3" applyFont="1" applyFill="1" applyBorder="1" applyAlignment="1">
      <alignment horizontal="centerContinuous"/>
    </xf>
    <xf numFmtId="0" fontId="141" fillId="7" borderId="0" xfId="3" applyFont="1" applyFill="1" applyAlignment="1"/>
    <xf numFmtId="0" fontId="142" fillId="0" borderId="0" xfId="0" applyFont="1"/>
    <xf numFmtId="0" fontId="21" fillId="7" borderId="0" xfId="3" applyFont="1" applyFill="1" applyBorder="1" applyAlignment="1">
      <alignment horizontal="left"/>
    </xf>
    <xf numFmtId="0" fontId="114" fillId="7" borderId="0" xfId="3" applyFont="1" applyFill="1" applyBorder="1"/>
    <xf numFmtId="8" fontId="114" fillId="7" borderId="0" xfId="3" applyNumberFormat="1" applyFont="1" applyFill="1" applyBorder="1" applyAlignment="1" applyProtection="1"/>
    <xf numFmtId="0" fontId="123" fillId="7" borderId="0" xfId="3" applyFont="1" applyFill="1" applyBorder="1" applyProtection="1"/>
    <xf numFmtId="8" fontId="114" fillId="7" borderId="0" xfId="3" applyNumberFormat="1" applyFont="1" applyFill="1" applyBorder="1" applyAlignment="1" applyProtection="1">
      <alignment horizontal="center"/>
    </xf>
    <xf numFmtId="0" fontId="0" fillId="7" borderId="0" xfId="0" applyFill="1" applyAlignment="1">
      <alignment horizontal="left"/>
    </xf>
    <xf numFmtId="0" fontId="134" fillId="7" borderId="1" xfId="3" applyFont="1" applyFill="1" applyBorder="1" applyAlignment="1">
      <alignment horizontal="left" vertical="center"/>
    </xf>
    <xf numFmtId="0" fontId="134" fillId="7" borderId="1" xfId="3" applyFont="1" applyFill="1" applyBorder="1" applyAlignment="1">
      <alignment horizontal="right" vertical="center"/>
    </xf>
    <xf numFmtId="49" fontId="136" fillId="7" borderId="1" xfId="3" applyNumberFormat="1" applyFont="1" applyFill="1" applyBorder="1" applyAlignment="1">
      <alignment horizontal="center" vertical="center"/>
    </xf>
    <xf numFmtId="8" fontId="136" fillId="7" borderId="1" xfId="3" applyNumberFormat="1" applyFont="1" applyFill="1" applyBorder="1" applyAlignment="1">
      <alignment horizontal="center" vertical="center" wrapText="1"/>
    </xf>
    <xf numFmtId="0" fontId="5" fillId="7" borderId="1" xfId="3" applyFill="1" applyBorder="1"/>
    <xf numFmtId="0" fontId="114" fillId="7" borderId="1" xfId="3" applyFont="1" applyFill="1" applyBorder="1"/>
    <xf numFmtId="8" fontId="125" fillId="7" borderId="1" xfId="3" applyNumberFormat="1" applyFont="1" applyFill="1" applyBorder="1" applyAlignment="1">
      <alignment horizontal="center"/>
    </xf>
    <xf numFmtId="0" fontId="7" fillId="7" borderId="58" xfId="3" applyFont="1" applyFill="1" applyBorder="1" applyAlignment="1">
      <alignment horizontal="center"/>
    </xf>
    <xf numFmtId="8" fontId="21" fillId="7" borderId="59" xfId="3" applyNumberFormat="1" applyFont="1" applyFill="1" applyBorder="1" applyAlignment="1">
      <alignment horizontal="center"/>
    </xf>
    <xf numFmtId="0" fontId="8" fillId="7" borderId="1" xfId="3" applyFont="1" applyFill="1" applyBorder="1" applyAlignment="1">
      <alignment horizontal="center"/>
    </xf>
    <xf numFmtId="8" fontId="5" fillId="7" borderId="1" xfId="3" applyNumberFormat="1" applyFont="1" applyFill="1" applyBorder="1" applyAlignment="1">
      <alignment horizontal="center"/>
    </xf>
    <xf numFmtId="8" fontId="125" fillId="7" borderId="0" xfId="3" applyNumberFormat="1" applyFont="1" applyFill="1" applyBorder="1" applyAlignment="1">
      <alignment horizontal="center"/>
    </xf>
    <xf numFmtId="166" fontId="139" fillId="7" borderId="4" xfId="3" applyNumberFormat="1" applyFont="1" applyFill="1" applyBorder="1" applyAlignment="1">
      <alignment horizontal="center" vertical="center"/>
    </xf>
    <xf numFmtId="0" fontId="1" fillId="10" borderId="31" xfId="20" applyFill="1" applyBorder="1" applyAlignment="1" applyProtection="1">
      <alignment horizontal="center"/>
      <protection locked="0"/>
    </xf>
    <xf numFmtId="0" fontId="1" fillId="10" borderId="1" xfId="20" applyFill="1" applyBorder="1" applyAlignment="1" applyProtection="1">
      <alignment horizontal="center"/>
      <protection locked="0"/>
    </xf>
    <xf numFmtId="0" fontId="1" fillId="10" borderId="32" xfId="20" applyFill="1" applyBorder="1" applyAlignment="1" applyProtection="1">
      <alignment horizontal="center"/>
      <protection locked="0"/>
    </xf>
    <xf numFmtId="165" fontId="18" fillId="2" borderId="0" xfId="3" applyNumberFormat="1" applyFont="1" applyFill="1" applyBorder="1" applyAlignment="1" applyProtection="1">
      <alignment horizontal="center" shrinkToFit="1"/>
      <protection locked="0"/>
    </xf>
    <xf numFmtId="165" fontId="18" fillId="7" borderId="0" xfId="3" applyNumberFormat="1" applyFont="1" applyFill="1" applyBorder="1" applyAlignment="1" applyProtection="1">
      <alignment horizontal="center" shrinkToFit="1"/>
      <protection locked="0"/>
    </xf>
    <xf numFmtId="165" fontId="63" fillId="2" borderId="0" xfId="3" applyNumberFormat="1" applyFont="1" applyFill="1" applyBorder="1" applyAlignment="1" applyProtection="1">
      <alignment horizontal="center" shrinkToFit="1"/>
      <protection locked="0"/>
    </xf>
    <xf numFmtId="0" fontId="0" fillId="7" borderId="0" xfId="0" applyFill="1" applyBorder="1" applyAlignment="1">
      <alignment horizontal="center"/>
    </xf>
    <xf numFmtId="8" fontId="6" fillId="7" borderId="13" xfId="3" applyNumberFormat="1" applyFont="1" applyFill="1" applyBorder="1" applyAlignment="1" applyProtection="1">
      <alignment horizontal="center"/>
    </xf>
    <xf numFmtId="0" fontId="95" fillId="0" borderId="0" xfId="0" applyFont="1" applyAlignment="1">
      <alignment horizontal="left" vertical="center" wrapText="1"/>
    </xf>
    <xf numFmtId="0" fontId="144" fillId="0" borderId="0" xfId="0" applyFont="1"/>
    <xf numFmtId="0" fontId="88" fillId="6" borderId="3" xfId="4" applyFont="1" applyFill="1" applyBorder="1" applyAlignment="1">
      <alignment horizontal="center" vertical="center" wrapText="1"/>
    </xf>
    <xf numFmtId="0" fontId="88" fillId="6" borderId="13" xfId="4" applyFont="1" applyFill="1" applyBorder="1" applyAlignment="1">
      <alignment horizontal="center" vertical="center" wrapText="1"/>
    </xf>
    <xf numFmtId="0" fontId="76" fillId="0" borderId="3" xfId="4" applyFont="1" applyFill="1" applyBorder="1" applyAlignment="1">
      <alignment horizontal="center" vertical="center" wrapText="1"/>
    </xf>
    <xf numFmtId="0" fontId="76" fillId="0" borderId="13" xfId="4" applyFont="1" applyFill="1" applyBorder="1" applyAlignment="1">
      <alignment horizontal="center" vertical="center" wrapText="1"/>
    </xf>
    <xf numFmtId="0" fontId="80" fillId="0" borderId="3" xfId="4" applyFont="1" applyFill="1" applyBorder="1" applyAlignment="1">
      <alignment horizontal="center" vertical="center" wrapText="1"/>
    </xf>
    <xf numFmtId="0" fontId="80" fillId="0" borderId="13" xfId="4" applyFont="1" applyFill="1" applyBorder="1" applyAlignment="1">
      <alignment horizontal="center" vertical="center" wrapText="1"/>
    </xf>
    <xf numFmtId="0" fontId="80" fillId="0" borderId="21" xfId="4" applyFont="1" applyFill="1" applyBorder="1" applyAlignment="1">
      <alignment horizontal="center" vertical="center" wrapText="1"/>
    </xf>
    <xf numFmtId="0" fontId="80" fillId="0" borderId="12" xfId="4" applyFont="1" applyFill="1" applyBorder="1" applyAlignment="1">
      <alignment horizontal="center" vertical="center" wrapText="1"/>
    </xf>
    <xf numFmtId="0" fontId="76" fillId="0" borderId="1" xfId="4" applyFont="1" applyFill="1" applyBorder="1" applyAlignment="1">
      <alignment horizontal="center" vertical="center" wrapText="1"/>
    </xf>
    <xf numFmtId="0" fontId="121" fillId="0" borderId="0" xfId="0" applyFont="1" applyAlignment="1">
      <alignment vertical="center" wrapText="1"/>
    </xf>
    <xf numFmtId="0" fontId="0" fillId="0" borderId="0" xfId="0" applyAlignment="1">
      <alignment wrapText="1"/>
    </xf>
    <xf numFmtId="0" fontId="118" fillId="7" borderId="0" xfId="3" applyFont="1" applyFill="1" applyBorder="1" applyAlignment="1">
      <alignment wrapText="1"/>
    </xf>
    <xf numFmtId="0" fontId="5" fillId="7" borderId="0" xfId="3" applyFill="1" applyBorder="1" applyAlignment="1">
      <alignment wrapText="1"/>
    </xf>
    <xf numFmtId="0" fontId="14" fillId="7" borderId="0" xfId="3" applyFont="1" applyFill="1" applyBorder="1" applyAlignment="1">
      <alignment wrapText="1"/>
    </xf>
    <xf numFmtId="0" fontId="1" fillId="10" borderId="57" xfId="20" applyFill="1" applyBorder="1" applyAlignment="1" applyProtection="1">
      <alignment horizontal="center"/>
      <protection locked="0"/>
    </xf>
    <xf numFmtId="0" fontId="1" fillId="10" borderId="16" xfId="20" applyFill="1" applyBorder="1" applyAlignment="1" applyProtection="1">
      <alignment horizontal="center"/>
      <protection locked="0"/>
    </xf>
    <xf numFmtId="0" fontId="1" fillId="10" borderId="52" xfId="20" applyFill="1" applyBorder="1" applyAlignment="1" applyProtection="1">
      <alignment horizontal="center"/>
      <protection locked="0"/>
    </xf>
    <xf numFmtId="0" fontId="1" fillId="10" borderId="31" xfId="20" applyFill="1" applyBorder="1" applyAlignment="1" applyProtection="1">
      <alignment horizontal="center"/>
      <protection locked="0"/>
    </xf>
    <xf numFmtId="0" fontId="1" fillId="10" borderId="1" xfId="20" applyFill="1" applyBorder="1" applyAlignment="1" applyProtection="1">
      <alignment horizontal="center"/>
      <protection locked="0"/>
    </xf>
    <xf numFmtId="0" fontId="1" fillId="10" borderId="32" xfId="20" applyFill="1" applyBorder="1" applyAlignment="1" applyProtection="1">
      <alignment horizontal="center"/>
      <protection locked="0"/>
    </xf>
    <xf numFmtId="0" fontId="89" fillId="0" borderId="0" xfId="20" applyFont="1" applyAlignment="1">
      <alignment wrapText="1"/>
    </xf>
    <xf numFmtId="0" fontId="1" fillId="0" borderId="0" xfId="20" applyAlignment="1">
      <alignment wrapText="1"/>
    </xf>
    <xf numFmtId="0" fontId="3" fillId="8" borderId="35" xfId="20" applyFont="1" applyFill="1" applyBorder="1" applyAlignment="1">
      <alignment horizontal="center"/>
    </xf>
    <xf numFmtId="0" fontId="3" fillId="8" borderId="38" xfId="20" applyFont="1" applyFill="1" applyBorder="1" applyAlignment="1">
      <alignment horizontal="center"/>
    </xf>
    <xf numFmtId="0" fontId="3" fillId="8" borderId="36" xfId="20" applyFont="1" applyFill="1" applyBorder="1" applyAlignment="1">
      <alignment horizontal="center"/>
    </xf>
    <xf numFmtId="0" fontId="120" fillId="0" borderId="42" xfId="20" applyFont="1" applyBorder="1" applyAlignment="1">
      <alignment horizontal="center"/>
    </xf>
    <xf numFmtId="0" fontId="120" fillId="0" borderId="40" xfId="20" applyFont="1" applyBorder="1" applyAlignment="1">
      <alignment horizontal="center"/>
    </xf>
    <xf numFmtId="0" fontId="120" fillId="0" borderId="43" xfId="20" applyFont="1" applyBorder="1" applyAlignment="1">
      <alignment horizontal="center"/>
    </xf>
    <xf numFmtId="0" fontId="120" fillId="0" borderId="44" xfId="20" applyFont="1" applyBorder="1" applyAlignment="1">
      <alignment horizontal="center"/>
    </xf>
    <xf numFmtId="0" fontId="120" fillId="0" borderId="48" xfId="20" applyFont="1" applyBorder="1" applyAlignment="1">
      <alignment horizontal="center"/>
    </xf>
    <xf numFmtId="0" fontId="3" fillId="8" borderId="37" xfId="20" applyFont="1" applyFill="1" applyBorder="1" applyAlignment="1">
      <alignment horizontal="center"/>
    </xf>
    <xf numFmtId="0" fontId="3" fillId="8" borderId="39" xfId="20" applyFont="1" applyFill="1" applyBorder="1" applyAlignment="1">
      <alignment horizontal="center"/>
    </xf>
    <xf numFmtId="0" fontId="120" fillId="0" borderId="35" xfId="20" applyFont="1" applyBorder="1" applyAlignment="1">
      <alignment horizontal="center"/>
    </xf>
    <xf numFmtId="0" fontId="120" fillId="0" borderId="53" xfId="20" applyFont="1" applyBorder="1" applyAlignment="1">
      <alignment horizontal="center"/>
    </xf>
    <xf numFmtId="0" fontId="120" fillId="0" borderId="36" xfId="20" applyFont="1" applyBorder="1" applyAlignment="1">
      <alignment horizontal="center"/>
    </xf>
    <xf numFmtId="0" fontId="1" fillId="10" borderId="33" xfId="20" applyFill="1" applyBorder="1" applyAlignment="1" applyProtection="1">
      <alignment horizontal="center"/>
      <protection locked="0"/>
    </xf>
    <xf numFmtId="0" fontId="1" fillId="10" borderId="55" xfId="20" applyFill="1" applyBorder="1" applyAlignment="1" applyProtection="1">
      <alignment horizontal="center"/>
      <protection locked="0"/>
    </xf>
    <xf numFmtId="0" fontId="1" fillId="10" borderId="34" xfId="20" applyFill="1" applyBorder="1" applyAlignment="1" applyProtection="1">
      <alignment horizontal="center"/>
      <protection locked="0"/>
    </xf>
    <xf numFmtId="165" fontId="4" fillId="7" borderId="0" xfId="3" applyNumberFormat="1" applyFont="1" applyFill="1" applyBorder="1" applyAlignment="1" applyProtection="1">
      <alignment horizontal="center" shrinkToFit="1"/>
      <protection locked="0"/>
    </xf>
    <xf numFmtId="0" fontId="70" fillId="7" borderId="0" xfId="3" applyFont="1" applyFill="1" applyAlignment="1">
      <alignment horizontal="center"/>
    </xf>
    <xf numFmtId="165" fontId="37" fillId="2" borderId="0" xfId="3" applyNumberFormat="1" applyFont="1" applyFill="1" applyBorder="1" applyAlignment="1" applyProtection="1">
      <alignment horizontal="center" shrinkToFit="1"/>
      <protection locked="0"/>
    </xf>
    <xf numFmtId="165" fontId="18" fillId="2" borderId="0" xfId="3" applyNumberFormat="1" applyFont="1" applyFill="1" applyBorder="1" applyAlignment="1" applyProtection="1">
      <alignment horizontal="center" shrinkToFit="1"/>
      <protection locked="0"/>
    </xf>
    <xf numFmtId="0" fontId="20" fillId="5" borderId="0" xfId="3" applyFont="1" applyFill="1" applyAlignment="1">
      <alignment horizontal="center"/>
    </xf>
    <xf numFmtId="165" fontId="4" fillId="2" borderId="0" xfId="3" applyNumberFormat="1" applyFont="1" applyFill="1" applyBorder="1" applyAlignment="1" applyProtection="1">
      <alignment horizontal="center" shrinkToFit="1"/>
      <protection locked="0"/>
    </xf>
    <xf numFmtId="165" fontId="48" fillId="2" borderId="0" xfId="3" applyNumberFormat="1" applyFont="1" applyFill="1" applyBorder="1" applyAlignment="1" applyProtection="1">
      <alignment horizontal="center" shrinkToFit="1"/>
      <protection locked="0"/>
    </xf>
    <xf numFmtId="165" fontId="18" fillId="7" borderId="0" xfId="3" applyNumberFormat="1" applyFont="1" applyFill="1" applyBorder="1" applyAlignment="1" applyProtection="1">
      <alignment horizontal="center" shrinkToFit="1"/>
      <protection locked="0"/>
    </xf>
    <xf numFmtId="165" fontId="128" fillId="7" borderId="0" xfId="3" applyNumberFormat="1" applyFont="1" applyFill="1" applyBorder="1" applyAlignment="1" applyProtection="1">
      <alignment horizontal="center" shrinkToFit="1"/>
      <protection locked="0"/>
    </xf>
    <xf numFmtId="0" fontId="71" fillId="7" borderId="0" xfId="3" applyFont="1" applyFill="1" applyAlignment="1">
      <alignment horizontal="center"/>
    </xf>
    <xf numFmtId="165" fontId="63" fillId="2" borderId="0" xfId="3" applyNumberFormat="1" applyFont="1" applyFill="1" applyBorder="1" applyAlignment="1" applyProtection="1">
      <alignment horizontal="center" shrinkToFit="1"/>
      <protection locked="0"/>
    </xf>
    <xf numFmtId="0" fontId="70" fillId="7" borderId="0" xfId="3" applyFont="1" applyFill="1" applyBorder="1" applyAlignment="1">
      <alignment horizontal="center"/>
    </xf>
    <xf numFmtId="0" fontId="8" fillId="7" borderId="0" xfId="3" applyFont="1" applyFill="1" applyAlignment="1">
      <alignment horizontal="center" wrapText="1"/>
    </xf>
    <xf numFmtId="0" fontId="8" fillId="7" borderId="19" xfId="3" applyFont="1" applyFill="1" applyBorder="1" applyAlignment="1">
      <alignment horizontal="center" wrapText="1"/>
    </xf>
    <xf numFmtId="0" fontId="13" fillId="7" borderId="1" xfId="3" applyFont="1" applyFill="1" applyBorder="1" applyAlignment="1">
      <alignment horizontal="center" vertical="center" wrapText="1"/>
    </xf>
    <xf numFmtId="0" fontId="13" fillId="7" borderId="1" xfId="3" applyFont="1" applyFill="1" applyBorder="1" applyAlignment="1">
      <alignment horizontal="center"/>
    </xf>
    <xf numFmtId="0" fontId="72" fillId="7" borderId="0" xfId="3" applyFont="1" applyFill="1" applyAlignment="1">
      <alignment horizontal="center"/>
    </xf>
    <xf numFmtId="0" fontId="114" fillId="7" borderId="3" xfId="3" applyFont="1" applyFill="1" applyBorder="1" applyAlignment="1">
      <alignment horizontal="center"/>
    </xf>
    <xf numFmtId="0" fontId="114" fillId="7" borderId="13" xfId="3" applyFont="1" applyFill="1" applyBorder="1" applyAlignment="1">
      <alignment horizontal="center"/>
    </xf>
    <xf numFmtId="0" fontId="74" fillId="7" borderId="0" xfId="3" applyFont="1" applyFill="1" applyAlignment="1">
      <alignment horizontal="center"/>
    </xf>
    <xf numFmtId="165" fontId="4" fillId="7" borderId="0" xfId="3" applyNumberFormat="1" applyFont="1" applyFill="1" applyBorder="1" applyAlignment="1" applyProtection="1">
      <alignment horizontal="right" shrinkToFit="1"/>
      <protection locked="0"/>
    </xf>
    <xf numFmtId="0" fontId="13" fillId="7" borderId="3" xfId="3" applyFont="1" applyFill="1" applyBorder="1" applyAlignment="1">
      <alignment horizontal="center"/>
    </xf>
    <xf numFmtId="0" fontId="13" fillId="7" borderId="16" xfId="3" applyFont="1" applyFill="1" applyBorder="1" applyAlignment="1">
      <alignment horizontal="center"/>
    </xf>
    <xf numFmtId="0" fontId="13" fillId="7" borderId="13" xfId="3" applyFont="1" applyFill="1" applyBorder="1" applyAlignment="1">
      <alignment horizontal="center"/>
    </xf>
    <xf numFmtId="0" fontId="21" fillId="7" borderId="1" xfId="3" applyFont="1" applyFill="1" applyBorder="1" applyAlignment="1">
      <alignment horizontal="center" vertical="center" wrapText="1"/>
    </xf>
    <xf numFmtId="0" fontId="73" fillId="7" borderId="0" xfId="3" applyFont="1" applyFill="1" applyAlignment="1">
      <alignment horizontal="center"/>
    </xf>
    <xf numFmtId="0" fontId="4" fillId="7" borderId="0" xfId="0" applyFont="1" applyFill="1" applyBorder="1" applyAlignment="1">
      <alignment horizontal="center"/>
    </xf>
    <xf numFmtId="0" fontId="10" fillId="7" borderId="0" xfId="0" applyFont="1" applyFill="1" applyAlignment="1" applyProtection="1">
      <alignment horizontal="center"/>
    </xf>
    <xf numFmtId="0" fontId="9" fillId="7" borderId="0" xfId="0" applyNumberFormat="1" applyFont="1" applyFill="1" applyAlignment="1" applyProtection="1">
      <alignment horizontal="center" vertical="center"/>
    </xf>
    <xf numFmtId="0" fontId="13" fillId="7" borderId="19" xfId="0" applyFont="1" applyFill="1" applyBorder="1" applyAlignment="1">
      <alignment horizontal="center"/>
    </xf>
    <xf numFmtId="0" fontId="10" fillId="7" borderId="0" xfId="0" applyFont="1" applyFill="1" applyBorder="1" applyAlignment="1" applyProtection="1">
      <alignment horizontal="center"/>
    </xf>
    <xf numFmtId="0" fontId="9" fillId="7" borderId="0" xfId="0" applyNumberFormat="1" applyFont="1" applyFill="1" applyBorder="1" applyAlignment="1" applyProtection="1">
      <alignment horizontal="center" vertical="center"/>
    </xf>
    <xf numFmtId="0" fontId="13" fillId="7" borderId="0" xfId="0" applyFont="1" applyFill="1" applyBorder="1" applyAlignment="1">
      <alignment horizontal="center"/>
    </xf>
    <xf numFmtId="0" fontId="10" fillId="7" borderId="0" xfId="0" applyFont="1" applyFill="1" applyBorder="1" applyAlignment="1" applyProtection="1"/>
    <xf numFmtId="0" fontId="6" fillId="7" borderId="0" xfId="3" applyFont="1" applyFill="1" applyBorder="1" applyAlignment="1">
      <alignment horizontal="center" wrapText="1"/>
    </xf>
    <xf numFmtId="0" fontId="9" fillId="7" borderId="0" xfId="3" applyNumberFormat="1" applyFont="1" applyFill="1" applyAlignment="1" applyProtection="1">
      <alignment horizontal="center" vertical="center"/>
    </xf>
    <xf numFmtId="0" fontId="10" fillId="7" borderId="0" xfId="3" applyFont="1" applyFill="1" applyAlignment="1" applyProtection="1">
      <alignment horizontal="center"/>
    </xf>
    <xf numFmtId="0" fontId="0" fillId="7" borderId="0" xfId="0" applyFill="1" applyBorder="1" applyAlignment="1">
      <alignment horizontal="left"/>
    </xf>
    <xf numFmtId="0" fontId="0" fillId="7" borderId="0" xfId="0" applyFill="1" applyBorder="1" applyAlignment="1">
      <alignment horizontal="center"/>
    </xf>
    <xf numFmtId="0" fontId="10" fillId="7" borderId="0" xfId="3" applyFont="1" applyFill="1" applyBorder="1" applyAlignment="1" applyProtection="1">
      <alignment horizontal="center"/>
    </xf>
    <xf numFmtId="0" fontId="9" fillId="7" borderId="0" xfId="3" applyNumberFormat="1" applyFont="1" applyFill="1" applyBorder="1" applyAlignment="1" applyProtection="1">
      <alignment horizontal="center" vertical="center"/>
    </xf>
    <xf numFmtId="8" fontId="6" fillId="7" borderId="3" xfId="3" applyNumberFormat="1" applyFont="1" applyFill="1" applyBorder="1" applyAlignment="1" applyProtection="1">
      <alignment horizontal="center"/>
    </xf>
    <xf numFmtId="8" fontId="6" fillId="7" borderId="16" xfId="3" applyNumberFormat="1" applyFont="1" applyFill="1" applyBorder="1" applyAlignment="1" applyProtection="1">
      <alignment horizontal="center"/>
    </xf>
    <xf numFmtId="8" fontId="6" fillId="7" borderId="13" xfId="3" applyNumberFormat="1" applyFont="1" applyFill="1" applyBorder="1" applyAlignment="1" applyProtection="1">
      <alignment horizontal="center"/>
    </xf>
    <xf numFmtId="0" fontId="95" fillId="0" borderId="0" xfId="0" applyFont="1" applyAlignment="1">
      <alignment horizontal="left" vertical="center" wrapText="1"/>
    </xf>
    <xf numFmtId="0" fontId="95" fillId="0" borderId="0" xfId="0" applyFont="1" applyAlignment="1">
      <alignment horizontal="center" vertical="center"/>
    </xf>
    <xf numFmtId="0" fontId="97" fillId="0" borderId="23" xfId="0" applyFont="1" applyBorder="1" applyAlignment="1">
      <alignment horizontal="left" vertical="center" wrapText="1"/>
    </xf>
    <xf numFmtId="0" fontId="97" fillId="0" borderId="0" xfId="0" applyFont="1" applyBorder="1" applyAlignment="1">
      <alignment horizontal="left" vertical="center" wrapText="1"/>
    </xf>
    <xf numFmtId="0" fontId="97" fillId="0" borderId="0" xfId="0" applyFont="1" applyAlignment="1">
      <alignment horizontal="left"/>
    </xf>
    <xf numFmtId="0" fontId="0" fillId="0" borderId="0" xfId="0" applyAlignment="1">
      <alignment horizontal="left" vertical="center" wrapText="1"/>
    </xf>
    <xf numFmtId="0" fontId="90" fillId="0" borderId="0" xfId="0" applyFont="1" applyAlignment="1">
      <alignment horizontal="left"/>
    </xf>
    <xf numFmtId="0" fontId="5" fillId="0" borderId="0" xfId="0" applyFont="1" applyAlignment="1">
      <alignment horizontal="center"/>
    </xf>
    <xf numFmtId="0" fontId="0" fillId="0" borderId="0" xfId="0" applyAlignment="1">
      <alignment horizontal="center"/>
    </xf>
    <xf numFmtId="0" fontId="5" fillId="0" borderId="0" xfId="0" applyFont="1" applyAlignment="1">
      <alignment horizontal="left" vertical="center" wrapText="1"/>
    </xf>
    <xf numFmtId="0" fontId="5" fillId="0" borderId="0" xfId="0" applyFont="1" applyAlignment="1">
      <alignment horizontal="center" vertical="center"/>
    </xf>
  </cellXfs>
  <cellStyles count="22">
    <cellStyle name="Comma 2" xfId="13"/>
    <cellStyle name="Currency" xfId="9" builtinId="4"/>
    <cellStyle name="Currency 2" xfId="7"/>
    <cellStyle name="Currency 3" xfId="16"/>
    <cellStyle name="Currency 3 2" xfId="18"/>
    <cellStyle name="gs]_x000d__x000a_Window=-3,49,640,407, , ,3_x000d__x000a_dir1=0,0,640,209,-1,-1,1,30,201,1808,254,C:\MSOFFICE\EXCEL\1997RATE\*.*_x000d__x000a_dir9" xfId="1"/>
    <cellStyle name="Hide" xfId="2"/>
    <cellStyle name="Normal" xfId="0" builtinId="0"/>
    <cellStyle name="Normal 2" xfId="3"/>
    <cellStyle name="Normal 2 2" xfId="17"/>
    <cellStyle name="Normal 2 3" xfId="11"/>
    <cellStyle name="Normal 3" xfId="4"/>
    <cellStyle name="Normal 4" xfId="12"/>
    <cellStyle name="Normal 5" xfId="15"/>
    <cellStyle name="Normal 6" xfId="20"/>
    <cellStyle name="Normal 7" xfId="19"/>
    <cellStyle name="Normal 8" xfId="21"/>
    <cellStyle name="Percent" xfId="10" builtinId="5"/>
    <cellStyle name="Percent 2" xfId="8"/>
    <cellStyle name="Percent 3" xfId="14"/>
    <cellStyle name="PrePop Units (2)_laroux" xfId="5"/>
    <cellStyle name="Standard_10TD" xfId="6"/>
  </cellStyles>
  <dxfs count="0"/>
  <tableStyles count="0" defaultTableStyle="TableStyleMedium2" defaultPivotStyle="PivotStyleLight16"/>
  <colors>
    <mruColors>
      <color rgb="FFFFFFCC"/>
      <color rgb="FFFFDC6D"/>
      <color rgb="FFC39BE1"/>
      <color rgb="FF66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9</xdr:col>
      <xdr:colOff>581025</xdr:colOff>
      <xdr:row>31</xdr:row>
      <xdr:rowOff>114300</xdr:rowOff>
    </xdr:to>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49" y="2673350"/>
          <a:ext cx="6300309" cy="581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31751</xdr:colOff>
      <xdr:row>7</xdr:row>
      <xdr:rowOff>165101</xdr:rowOff>
    </xdr:from>
    <xdr:to>
      <xdr:col>17</xdr:col>
      <xdr:colOff>22847</xdr:colOff>
      <xdr:row>9</xdr:row>
      <xdr:rowOff>171451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6508751" y="1454151"/>
          <a:ext cx="4524996" cy="374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9</xdr:col>
      <xdr:colOff>276225</xdr:colOff>
      <xdr:row>61</xdr:row>
      <xdr:rowOff>133350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895475"/>
          <a:ext cx="5153025"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7</xdr:col>
      <xdr:colOff>428625</xdr:colOff>
      <xdr:row>63</xdr:row>
      <xdr:rowOff>152400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62350"/>
          <a:ext cx="4695825" cy="841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UTERA\RATES\UPS\RATE98\ZONE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pricing_domestic\1%20-%20Pricing%20in%20Progress\State%20of%20Washington\P300029603_Sate%20of%20WA_Accessorials_%204%25%20_Rrate%20_Increase_2016-03-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ss.inside.ups.com/Documents%20and%20Settings/eby1seh/Local%20Settings/Temporary%20Internet%20Files/OLK18A/Achieve%20Global%20PQR%201-18-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dc1fmh/Documents/DATA/State%20Government/NASPO/Rate%20Increase%20Requests/2018.1%20HI%20ChartMaker%20with%202018%20pct%20off%20m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web.fedex.com/Documents%20and%20Settings/395154/Desktop/Express%20Models/Distance-Based%20Rates/Distance-Based%20Rates/Rate%20Builder%2020081216_STATE%20OF%20ALASKA%20JAN%20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3-us-west-2.amazonaws.com/pricing_domestic/1%20-%20Pricing%20in%20Progress/WSCA/2013%2001%20WSCA%20International%20Review/2012_nonMBG_WSCA_Rates(Feb201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inside.ups.com/pricing_domestic/Heffelfinger/Bid%20Tools/2008%20PQA%20Tod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TEMP\TEMP\Multibox%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ress"/>
      <sheetName val="Expedited"/>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orial Conversion File"/>
      <sheetName val="2016 Accesorials"/>
      <sheetName val="Accessorials"/>
      <sheetName val="Pickup Accessorials"/>
      <sheetName val="Destination Area Surcharge"/>
      <sheetName val="Domestic - Declared Value"/>
    </sheetNames>
    <sheetDataSet>
      <sheetData sheetId="0" refreshError="1"/>
      <sheetData sheetId="1">
        <row r="2">
          <cell r="F2" t="str">
            <v>Domestic</v>
          </cell>
          <cell r="H2" t="str">
            <v>2016 List</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rvices"/>
      <sheetName val="Shipper List"/>
      <sheetName val="Strategy"/>
      <sheetName val="NationalStrategy"/>
      <sheetName val="Bid Notes"/>
      <sheetName val="Proposed Incentives"/>
      <sheetName val="SCS Strategy"/>
      <sheetName val="Mail"/>
      <sheetName val="ARS"/>
      <sheetName val="Bid Volume"/>
      <sheetName val="Shipper Volume"/>
      <sheetName val="Seasonal Bid"/>
      <sheetName val="Domestic Pkg Samples"/>
      <sheetName val="WorldEase Export"/>
      <sheetName val="WorldEase Import"/>
      <sheetName val="Global Request"/>
      <sheetName val="Global Samples"/>
      <sheetName val="Cube Sample"/>
      <sheetName val="CWT Minimum"/>
      <sheetName val="AddHandling"/>
      <sheetName val="Intl_Lookup"/>
    </sheetNames>
    <sheetDataSet>
      <sheetData sheetId="0">
        <row r="5">
          <cell r="B5" t="str">
            <v>Achieve Global</v>
          </cell>
          <cell r="C5">
            <v>0</v>
          </cell>
          <cell r="F5">
            <v>39462</v>
          </cell>
          <cell r="I5" t="b">
            <v>1</v>
          </cell>
        </row>
        <row r="7">
          <cell r="B7">
            <v>1</v>
          </cell>
          <cell r="F7">
            <v>39494</v>
          </cell>
          <cell r="I7" t="b">
            <v>1</v>
          </cell>
        </row>
        <row r="8">
          <cell r="B8" t="str">
            <v>0006594010</v>
          </cell>
          <cell r="C8">
            <v>0</v>
          </cell>
          <cell r="E8">
            <v>2</v>
          </cell>
          <cell r="I8" t="b">
            <v>1</v>
          </cell>
        </row>
        <row r="9">
          <cell r="B9">
            <v>1</v>
          </cell>
          <cell r="C9">
            <v>0</v>
          </cell>
        </row>
        <row r="11">
          <cell r="E11">
            <v>3</v>
          </cell>
        </row>
        <row r="13">
          <cell r="C13">
            <v>0</v>
          </cell>
          <cell r="I13" t="b">
            <v>1</v>
          </cell>
        </row>
        <row r="14">
          <cell r="C14">
            <v>0</v>
          </cell>
          <cell r="I14" t="b">
            <v>1</v>
          </cell>
        </row>
        <row r="21">
          <cell r="B21" t="str">
            <v>Dana Goff</v>
          </cell>
          <cell r="I21" t="b">
            <v>1</v>
          </cell>
        </row>
        <row r="22">
          <cell r="B22" t="str">
            <v>Director of Finance</v>
          </cell>
          <cell r="I22" t="b">
            <v>1</v>
          </cell>
        </row>
        <row r="23">
          <cell r="B23" t="str">
            <v>801-523-5636</v>
          </cell>
          <cell r="I23" t="b">
            <v>1</v>
          </cell>
        </row>
        <row r="24">
          <cell r="B24" t="str">
            <v>170 West Election Road</v>
          </cell>
          <cell r="I24" t="b">
            <v>1</v>
          </cell>
        </row>
        <row r="25">
          <cell r="B25" t="str">
            <v>Suite 201</v>
          </cell>
        </row>
        <row r="26">
          <cell r="B26" t="str">
            <v>Draper</v>
          </cell>
          <cell r="I26" t="b">
            <v>1</v>
          </cell>
        </row>
        <row r="27">
          <cell r="B27" t="str">
            <v>Utah</v>
          </cell>
          <cell r="I27" t="b">
            <v>1</v>
          </cell>
        </row>
        <row r="28">
          <cell r="B28">
            <v>84020</v>
          </cell>
          <cell r="I28" t="b">
            <v>1</v>
          </cell>
        </row>
        <row r="29">
          <cell r="B29" t="str">
            <v>www.achieveglobal.com</v>
          </cell>
        </row>
        <row r="34">
          <cell r="A34" t="str">
            <v>CP160011181</v>
          </cell>
          <cell r="B34" t="str">
            <v>Ground, Air, Intenational</v>
          </cell>
        </row>
        <row r="35">
          <cell r="A35" t="str">
            <v>CP760012472</v>
          </cell>
          <cell r="B35" t="str">
            <v>ARS</v>
          </cell>
        </row>
        <row r="36">
          <cell r="A36" t="str">
            <v>CP530011137</v>
          </cell>
          <cell r="B36" t="str">
            <v>Deferred</v>
          </cell>
        </row>
        <row r="45">
          <cell r="B45" t="str">
            <v>FedEx</v>
          </cell>
          <cell r="D45">
            <v>400000</v>
          </cell>
          <cell r="E45">
            <v>25000</v>
          </cell>
        </row>
        <row r="46">
          <cell r="D46">
            <v>30000</v>
          </cell>
        </row>
        <row r="47">
          <cell r="B47" t="str">
            <v>FedEx</v>
          </cell>
          <cell r="D47">
            <v>1000000</v>
          </cell>
          <cell r="E47">
            <v>300000</v>
          </cell>
        </row>
        <row r="48">
          <cell r="B48" t="str">
            <v>FedEx</v>
          </cell>
          <cell r="D48">
            <v>600000</v>
          </cell>
          <cell r="E48">
            <v>50000</v>
          </cell>
        </row>
        <row r="49">
          <cell r="B49" t="str">
            <v>FedEx</v>
          </cell>
          <cell r="D49">
            <v>7650</v>
          </cell>
        </row>
        <row r="51">
          <cell r="D51">
            <v>25000</v>
          </cell>
        </row>
      </sheetData>
      <sheetData sheetId="1">
        <row r="8">
          <cell r="D8" t="b">
            <v>1</v>
          </cell>
          <cell r="E8" t="b">
            <v>1</v>
          </cell>
          <cell r="F8" t="b">
            <v>1</v>
          </cell>
          <cell r="I8" t="str">
            <v>FedEx</v>
          </cell>
          <cell r="J8" t="str">
            <v>No</v>
          </cell>
          <cell r="K8">
            <v>0.48499999999999999</v>
          </cell>
          <cell r="L8">
            <v>0.92</v>
          </cell>
          <cell r="M8" t="str">
            <v>No</v>
          </cell>
          <cell r="N8">
            <v>1</v>
          </cell>
          <cell r="O8">
            <v>20</v>
          </cell>
          <cell r="P8">
            <v>1</v>
          </cell>
          <cell r="Q8">
            <v>20</v>
          </cell>
        </row>
        <row r="9">
          <cell r="D9" t="b">
            <v>1</v>
          </cell>
          <cell r="E9" t="b">
            <v>1</v>
          </cell>
          <cell r="F9" t="b">
            <v>1</v>
          </cell>
          <cell r="I9" t="str">
            <v>FedEx</v>
          </cell>
          <cell r="J9" t="str">
            <v>No</v>
          </cell>
          <cell r="K9">
            <v>0.51</v>
          </cell>
          <cell r="L9">
            <v>0.96</v>
          </cell>
          <cell r="M9" t="str">
            <v>No</v>
          </cell>
          <cell r="N9">
            <v>1</v>
          </cell>
          <cell r="O9">
            <v>40</v>
          </cell>
          <cell r="P9">
            <v>1</v>
          </cell>
          <cell r="Q9">
            <v>40</v>
          </cell>
        </row>
        <row r="10">
          <cell r="D10" t="b">
            <v>1</v>
          </cell>
          <cell r="E10" t="b">
            <v>1</v>
          </cell>
          <cell r="F10" t="b">
            <v>1</v>
          </cell>
          <cell r="I10" t="str">
            <v>FedEx</v>
          </cell>
          <cell r="J10" t="str">
            <v>No</v>
          </cell>
          <cell r="K10">
            <v>0.49</v>
          </cell>
          <cell r="L10">
            <v>0.98</v>
          </cell>
          <cell r="M10" t="str">
            <v>No</v>
          </cell>
          <cell r="N10">
            <v>1</v>
          </cell>
          <cell r="O10">
            <v>20</v>
          </cell>
          <cell r="P10">
            <v>1</v>
          </cell>
          <cell r="Q10">
            <v>20</v>
          </cell>
        </row>
        <row r="11">
          <cell r="D11" t="b">
            <v>1</v>
          </cell>
          <cell r="E11" t="b">
            <v>1</v>
          </cell>
          <cell r="F11" t="b">
            <v>1</v>
          </cell>
          <cell r="I11" t="str">
            <v>FedEx</v>
          </cell>
          <cell r="J11" t="str">
            <v>No</v>
          </cell>
          <cell r="K11">
            <v>0.52</v>
          </cell>
          <cell r="L11">
            <v>0.97</v>
          </cell>
          <cell r="M11" t="str">
            <v>No</v>
          </cell>
          <cell r="N11">
            <v>1</v>
          </cell>
          <cell r="O11">
            <v>30</v>
          </cell>
          <cell r="P11">
            <v>1</v>
          </cell>
          <cell r="Q11">
            <v>30</v>
          </cell>
        </row>
        <row r="12">
          <cell r="D12" t="b">
            <v>1</v>
          </cell>
          <cell r="E12" t="b">
            <v>1</v>
          </cell>
          <cell r="F12" t="b">
            <v>1</v>
          </cell>
          <cell r="I12" t="str">
            <v>FedEx</v>
          </cell>
          <cell r="J12" t="str">
            <v>No</v>
          </cell>
          <cell r="K12">
            <v>0.2</v>
          </cell>
          <cell r="N12">
            <v>1</v>
          </cell>
          <cell r="O12">
            <v>20</v>
          </cell>
          <cell r="P12">
            <v>1</v>
          </cell>
          <cell r="Q12">
            <v>20</v>
          </cell>
        </row>
        <row r="13">
          <cell r="D13" t="b">
            <v>1</v>
          </cell>
          <cell r="E13" t="b">
            <v>1</v>
          </cell>
          <cell r="F13" t="b">
            <v>1</v>
          </cell>
          <cell r="I13" t="str">
            <v>FedEx</v>
          </cell>
          <cell r="J13" t="str">
            <v>No</v>
          </cell>
          <cell r="K13">
            <v>0.2</v>
          </cell>
          <cell r="N13">
            <v>1</v>
          </cell>
          <cell r="O13">
            <v>25</v>
          </cell>
          <cell r="P13">
            <v>1</v>
          </cell>
          <cell r="Q13">
            <v>25</v>
          </cell>
        </row>
        <row r="14">
          <cell r="D14" t="b">
            <v>1</v>
          </cell>
          <cell r="E14" t="b">
            <v>1</v>
          </cell>
          <cell r="F14" t="b">
            <v>1</v>
          </cell>
          <cell r="I14" t="str">
            <v>FedEx</v>
          </cell>
          <cell r="J14" t="str">
            <v>No</v>
          </cell>
          <cell r="K14">
            <v>0.25</v>
          </cell>
          <cell r="L14">
            <v>0.98</v>
          </cell>
          <cell r="M14" t="str">
            <v>No</v>
          </cell>
          <cell r="N14">
            <v>1</v>
          </cell>
          <cell r="O14">
            <v>20</v>
          </cell>
          <cell r="P14">
            <v>1</v>
          </cell>
          <cell r="Q14">
            <v>20</v>
          </cell>
        </row>
        <row r="15">
          <cell r="D15" t="b">
            <v>1</v>
          </cell>
          <cell r="E15" t="b">
            <v>1</v>
          </cell>
          <cell r="F15" t="b">
            <v>1</v>
          </cell>
          <cell r="I15" t="str">
            <v>FedEx</v>
          </cell>
          <cell r="J15" t="str">
            <v>No</v>
          </cell>
          <cell r="K15">
            <v>0.25</v>
          </cell>
          <cell r="L15">
            <v>0.97</v>
          </cell>
          <cell r="M15" t="str">
            <v>No</v>
          </cell>
          <cell r="N15">
            <v>1</v>
          </cell>
          <cell r="O15">
            <v>20</v>
          </cell>
          <cell r="P15">
            <v>1</v>
          </cell>
          <cell r="Q15">
            <v>20</v>
          </cell>
        </row>
        <row r="16">
          <cell r="D16" t="b">
            <v>1</v>
          </cell>
          <cell r="E16" t="b">
            <v>1</v>
          </cell>
          <cell r="F16" t="b">
            <v>1</v>
          </cell>
          <cell r="I16" t="str">
            <v>FedEx</v>
          </cell>
          <cell r="J16" t="str">
            <v>No</v>
          </cell>
          <cell r="K16">
            <v>0.22</v>
          </cell>
          <cell r="L16">
            <v>0.95</v>
          </cell>
          <cell r="M16" t="str">
            <v>No</v>
          </cell>
          <cell r="N16">
            <v>10</v>
          </cell>
          <cell r="O16">
            <v>30</v>
          </cell>
          <cell r="P16">
            <v>10</v>
          </cell>
          <cell r="Q16">
            <v>30</v>
          </cell>
        </row>
        <row r="17">
          <cell r="D17" t="b">
            <v>1</v>
          </cell>
          <cell r="E17" t="b">
            <v>1</v>
          </cell>
          <cell r="F17" t="b">
            <v>1</v>
          </cell>
          <cell r="G17" t="b">
            <v>1</v>
          </cell>
          <cell r="I17" t="str">
            <v>FedEx</v>
          </cell>
          <cell r="J17" t="str">
            <v>No</v>
          </cell>
          <cell r="K17">
            <v>0.35</v>
          </cell>
          <cell r="N17">
            <v>10</v>
          </cell>
          <cell r="O17">
            <v>7.5</v>
          </cell>
          <cell r="P17">
            <v>10</v>
          </cell>
          <cell r="Q17">
            <v>7.5</v>
          </cell>
          <cell r="R17">
            <v>25</v>
          </cell>
          <cell r="S17">
            <v>200</v>
          </cell>
        </row>
        <row r="18">
          <cell r="D18" t="b">
            <v>1</v>
          </cell>
          <cell r="I18" t="str">
            <v>FedEx</v>
          </cell>
          <cell r="J18" t="str">
            <v>No</v>
          </cell>
          <cell r="K18">
            <v>0.15</v>
          </cell>
        </row>
        <row r="21">
          <cell r="D21" t="b">
            <v>1</v>
          </cell>
          <cell r="E21" t="b">
            <v>1</v>
          </cell>
          <cell r="F21" t="b">
            <v>1</v>
          </cell>
          <cell r="I21" t="str">
            <v>FedEx</v>
          </cell>
          <cell r="J21" t="str">
            <v>No</v>
          </cell>
          <cell r="K21">
            <v>0.2</v>
          </cell>
          <cell r="L21">
            <v>1</v>
          </cell>
          <cell r="M21">
            <v>100</v>
          </cell>
          <cell r="N21">
            <v>5</v>
          </cell>
          <cell r="O21">
            <v>100</v>
          </cell>
          <cell r="P21">
            <v>100</v>
          </cell>
          <cell r="Q21">
            <v>100</v>
          </cell>
        </row>
        <row r="22">
          <cell r="D22" t="b">
            <v>1</v>
          </cell>
          <cell r="E22" t="b">
            <v>1</v>
          </cell>
          <cell r="F22" t="b">
            <v>1</v>
          </cell>
          <cell r="I22" t="str">
            <v>FedEx</v>
          </cell>
          <cell r="J22" t="str">
            <v>No</v>
          </cell>
          <cell r="K22">
            <v>0.2</v>
          </cell>
          <cell r="L22">
            <v>1</v>
          </cell>
          <cell r="M22">
            <v>100</v>
          </cell>
          <cell r="N22">
            <v>5</v>
          </cell>
          <cell r="O22">
            <v>85</v>
          </cell>
          <cell r="P22">
            <v>100</v>
          </cell>
          <cell r="Q22">
            <v>85</v>
          </cell>
        </row>
        <row r="23">
          <cell r="D23" t="b">
            <v>0</v>
          </cell>
          <cell r="E23" t="b">
            <v>0</v>
          </cell>
          <cell r="F23" t="b">
            <v>0</v>
          </cell>
        </row>
        <row r="24">
          <cell r="D24" t="b">
            <v>1</v>
          </cell>
          <cell r="E24" t="b">
            <v>1</v>
          </cell>
          <cell r="F24" t="b">
            <v>1</v>
          </cell>
          <cell r="I24" t="str">
            <v>FedEx</v>
          </cell>
          <cell r="J24" t="str">
            <v>No</v>
          </cell>
          <cell r="K24">
            <v>0.2</v>
          </cell>
          <cell r="L24">
            <v>1</v>
          </cell>
          <cell r="M24">
            <v>100</v>
          </cell>
          <cell r="N24">
            <v>5</v>
          </cell>
          <cell r="O24">
            <v>70</v>
          </cell>
          <cell r="P24">
            <v>100</v>
          </cell>
          <cell r="Q24">
            <v>70</v>
          </cell>
        </row>
        <row r="25">
          <cell r="D25" t="b">
            <v>1</v>
          </cell>
          <cell r="E25" t="b">
            <v>1</v>
          </cell>
          <cell r="F25" t="b">
            <v>1</v>
          </cell>
          <cell r="I25" t="str">
            <v>FedEx</v>
          </cell>
          <cell r="J25" t="str">
            <v>No</v>
          </cell>
          <cell r="K25">
            <v>0.2</v>
          </cell>
          <cell r="L25">
            <v>1</v>
          </cell>
          <cell r="M25">
            <v>100</v>
          </cell>
          <cell r="N25">
            <v>5</v>
          </cell>
          <cell r="O25">
            <v>65</v>
          </cell>
          <cell r="P25">
            <v>100</v>
          </cell>
          <cell r="Q25">
            <v>65</v>
          </cell>
        </row>
        <row r="26">
          <cell r="D26" t="b">
            <v>1</v>
          </cell>
          <cell r="E26" t="b">
            <v>1</v>
          </cell>
          <cell r="F26" t="b">
            <v>1</v>
          </cell>
          <cell r="I26" t="str">
            <v>FedEx</v>
          </cell>
          <cell r="J26" t="str">
            <v>No</v>
          </cell>
          <cell r="K26">
            <v>0.3</v>
          </cell>
          <cell r="L26">
            <v>1</v>
          </cell>
          <cell r="M26">
            <v>200</v>
          </cell>
          <cell r="N26">
            <v>10</v>
          </cell>
          <cell r="O26">
            <v>20</v>
          </cell>
          <cell r="P26">
            <v>200</v>
          </cell>
          <cell r="Q26">
            <v>20</v>
          </cell>
        </row>
        <row r="28">
          <cell r="D28" t="b">
            <v>1</v>
          </cell>
          <cell r="I28" t="str">
            <v>FedEx</v>
          </cell>
          <cell r="J28" t="str">
            <v>No</v>
          </cell>
          <cell r="K28">
            <v>0.38500000000000001</v>
          </cell>
        </row>
        <row r="29">
          <cell r="D29" t="b">
            <v>1</v>
          </cell>
          <cell r="I29" t="str">
            <v>FedEx</v>
          </cell>
          <cell r="J29" t="str">
            <v>No</v>
          </cell>
          <cell r="K29">
            <v>0.52</v>
          </cell>
        </row>
        <row r="30">
          <cell r="D30" t="b">
            <v>1</v>
          </cell>
          <cell r="I30" t="str">
            <v>FedEx</v>
          </cell>
          <cell r="J30" t="str">
            <v>No</v>
          </cell>
          <cell r="K30">
            <v>0.52</v>
          </cell>
        </row>
        <row r="31">
          <cell r="D31" t="b">
            <v>0</v>
          </cell>
        </row>
        <row r="32">
          <cell r="D32" t="b">
            <v>1</v>
          </cell>
          <cell r="I32" t="str">
            <v>FedEx</v>
          </cell>
          <cell r="J32" t="str">
            <v>No</v>
          </cell>
          <cell r="K32">
            <v>0.38500000000000001</v>
          </cell>
        </row>
        <row r="33">
          <cell r="D33" t="b">
            <v>1</v>
          </cell>
          <cell r="I33" t="str">
            <v>FedEx</v>
          </cell>
          <cell r="J33" t="str">
            <v>No</v>
          </cell>
          <cell r="K33">
            <v>0.52</v>
          </cell>
        </row>
        <row r="34">
          <cell r="D34" t="b">
            <v>1</v>
          </cell>
          <cell r="I34" t="str">
            <v>FedEx</v>
          </cell>
          <cell r="J34" t="str">
            <v>No</v>
          </cell>
          <cell r="K34">
            <v>0.52</v>
          </cell>
        </row>
        <row r="35">
          <cell r="D35" t="b">
            <v>0</v>
          </cell>
        </row>
        <row r="36">
          <cell r="I36" t="str">
            <v>FedEx</v>
          </cell>
          <cell r="J36" t="str">
            <v>No</v>
          </cell>
          <cell r="K36">
            <v>0.51</v>
          </cell>
        </row>
        <row r="37">
          <cell r="D37" t="b">
            <v>0</v>
          </cell>
          <cell r="I37" t="str">
            <v>FedEx</v>
          </cell>
          <cell r="J37" t="str">
            <v>No</v>
          </cell>
          <cell r="K37">
            <v>0.51</v>
          </cell>
        </row>
        <row r="38">
          <cell r="D38" t="b">
            <v>0</v>
          </cell>
        </row>
        <row r="39">
          <cell r="D39" t="b">
            <v>1</v>
          </cell>
          <cell r="I39" t="str">
            <v>FedEx</v>
          </cell>
          <cell r="J39" t="str">
            <v>No</v>
          </cell>
          <cell r="K39">
            <v>0.125</v>
          </cell>
        </row>
        <row r="40">
          <cell r="D40" t="b">
            <v>1</v>
          </cell>
          <cell r="I40" t="str">
            <v>FedEx</v>
          </cell>
          <cell r="J40" t="str">
            <v>No</v>
          </cell>
          <cell r="K40">
            <v>0.125</v>
          </cell>
        </row>
        <row r="41">
          <cell r="D41" t="b">
            <v>0</v>
          </cell>
        </row>
        <row r="44">
          <cell r="E44" t="b">
            <v>1</v>
          </cell>
          <cell r="I44" t="str">
            <v>FedEx</v>
          </cell>
          <cell r="J44" t="str">
            <v>No</v>
          </cell>
          <cell r="K44">
            <v>0.32</v>
          </cell>
        </row>
        <row r="45">
          <cell r="E45" t="b">
            <v>1</v>
          </cell>
          <cell r="I45" t="str">
            <v>FedEx</v>
          </cell>
          <cell r="J45" t="str">
            <v>No</v>
          </cell>
          <cell r="K45">
            <v>0.32</v>
          </cell>
        </row>
        <row r="46">
          <cell r="E46" t="b">
            <v>1</v>
          </cell>
          <cell r="I46" t="str">
            <v>FedEx</v>
          </cell>
          <cell r="J46" t="str">
            <v>No</v>
          </cell>
          <cell r="K46">
            <v>0.32</v>
          </cell>
        </row>
        <row r="47">
          <cell r="E47" t="b">
            <v>0</v>
          </cell>
        </row>
        <row r="48">
          <cell r="I48" t="str">
            <v>FedEx</v>
          </cell>
          <cell r="J48" t="str">
            <v>No</v>
          </cell>
          <cell r="K48">
            <v>0.32</v>
          </cell>
        </row>
        <row r="49">
          <cell r="E49" t="str">
            <v>X</v>
          </cell>
          <cell r="I49" t="str">
            <v>FedEx</v>
          </cell>
          <cell r="J49" t="str">
            <v>No</v>
          </cell>
          <cell r="K49">
            <v>0.32</v>
          </cell>
        </row>
        <row r="50">
          <cell r="E50" t="str">
            <v>X</v>
          </cell>
          <cell r="I50" t="str">
            <v>FedEx</v>
          </cell>
          <cell r="J50" t="str">
            <v>No</v>
          </cell>
          <cell r="K50">
            <v>0.32</v>
          </cell>
        </row>
        <row r="52">
          <cell r="E52" t="str">
            <v>X</v>
          </cell>
          <cell r="I52" t="str">
            <v>FedEx</v>
          </cell>
          <cell r="J52" t="str">
            <v>No</v>
          </cell>
          <cell r="K52">
            <v>0.32</v>
          </cell>
        </row>
        <row r="53">
          <cell r="E53" t="b">
            <v>1</v>
          </cell>
          <cell r="I53" t="str">
            <v>FedEx</v>
          </cell>
          <cell r="J53" t="str">
            <v>No</v>
          </cell>
          <cell r="K53">
            <v>0.32</v>
          </cell>
        </row>
        <row r="55">
          <cell r="E55" t="b">
            <v>1</v>
          </cell>
          <cell r="I55" t="str">
            <v>FedEx</v>
          </cell>
          <cell r="J55" t="str">
            <v>No</v>
          </cell>
          <cell r="K55">
            <v>0.125</v>
          </cell>
        </row>
        <row r="56">
          <cell r="E56" t="b">
            <v>1</v>
          </cell>
          <cell r="I56" t="str">
            <v>FedEx</v>
          </cell>
          <cell r="J56" t="str">
            <v>No</v>
          </cell>
          <cell r="K56">
            <v>0.125</v>
          </cell>
        </row>
        <row r="58">
          <cell r="E58" t="b">
            <v>1</v>
          </cell>
          <cell r="I58" t="str">
            <v>FedEx</v>
          </cell>
          <cell r="J58" t="str">
            <v>No</v>
          </cell>
          <cell r="K58">
            <v>0.125</v>
          </cell>
        </row>
        <row r="67">
          <cell r="D67" t="b">
            <v>1</v>
          </cell>
        </row>
        <row r="76">
          <cell r="D76" t="b">
            <v>1</v>
          </cell>
        </row>
      </sheetData>
      <sheetData sheetId="2"/>
      <sheetData sheetId="3"/>
      <sheetData sheetId="4">
        <row r="9">
          <cell r="B9" t="str">
            <v>Global provider of training, seminars and technology in the areas of leadership, sales and customer service.</v>
          </cell>
        </row>
        <row r="11">
          <cell r="B11" t="str">
            <v>We need to move them from a custom / revenue tier / deferred structure to a revenue tier only structure.  This will position us to re-capture the $300,000 in Air business from FedEx one of their divisions diverted in 1/07.</v>
          </cell>
        </row>
        <row r="13">
          <cell r="B13" t="str">
            <v>N/A</v>
          </cell>
        </row>
        <row r="15">
          <cell r="B15" t="str">
            <v>They give us 85% of the business and FedEx 15%.   One of their divisions - IIR (X36775) - diverted to FedEx in 1/07 due to rates and service issues.  We have overcome the service issues and now need to address the rates.</v>
          </cell>
        </row>
        <row r="17">
          <cell r="B17" t="str">
            <v>They have been on a Custom/Revenue Tier/Deferred for three years.  The deferred was offered to meet the FedEx offer.  By moving to a revenue tier only structure, we can do away with the deferred and meet the FedEx offer.</v>
          </cell>
        </row>
        <row r="19">
          <cell r="B19" t="str">
            <v>N/A</v>
          </cell>
        </row>
        <row r="21">
          <cell r="B21" t="str">
            <v>N/A</v>
          </cell>
        </row>
        <row r="23">
          <cell r="B23" t="str">
            <v>No</v>
          </cell>
        </row>
        <row r="25">
          <cell r="B25" t="str">
            <v>N/A</v>
          </cell>
        </row>
      </sheetData>
      <sheetData sheetId="5">
        <row r="5">
          <cell r="A5" t="str">
            <v>IIR - X36775 - uses FedEx exclusively.  They deiverted in 1/07 due to rates and service issues.  We addressed the service issues and can address the rates using the attached Proposed Incentives.</v>
          </cell>
        </row>
        <row r="9">
          <cell r="A9" t="str">
            <v>2% of their business - Products same as outbound</v>
          </cell>
        </row>
        <row r="11">
          <cell r="A11" t="str">
            <v>They use UPS</v>
          </cell>
        </row>
        <row r="13">
          <cell r="A13" t="str">
            <v>Services currently incented.</v>
          </cell>
        </row>
        <row r="17">
          <cell r="A17" t="str">
            <v>Currently under ARS contract through July 2008.  I want to offer Return Services and position it to replace ARS over the next five months.</v>
          </cell>
        </row>
        <row r="19">
          <cell r="A19" t="str">
            <v>Both ON CALL and Daily Pickup</v>
          </cell>
        </row>
        <row r="21">
          <cell r="A21" t="str">
            <v>They use UPS ARS Ground.</v>
          </cell>
        </row>
        <row r="23">
          <cell r="A23" t="str">
            <v>All</v>
          </cell>
        </row>
        <row r="25">
          <cell r="A25" t="str">
            <v>We need to position Return Serivces to replace ARS.</v>
          </cell>
        </row>
        <row r="28">
          <cell r="A28" t="str">
            <v>N/A</v>
          </cell>
        </row>
        <row r="31">
          <cell r="A31" t="str">
            <v>N/A</v>
          </cell>
        </row>
        <row r="34">
          <cell r="A34" t="str">
            <v>Customer currently on 21 day pay terms.</v>
          </cell>
        </row>
      </sheetData>
      <sheetData sheetId="6"/>
      <sheetData sheetId="7"/>
      <sheetData sheetId="8"/>
      <sheetData sheetId="9"/>
      <sheetData sheetId="10"/>
      <sheetData sheetId="11">
        <row r="13">
          <cell r="A13" t="str">
            <v>Next Day Air Residential</v>
          </cell>
          <cell r="B13" t="str">
            <v>Letter</v>
          </cell>
          <cell r="C13" t="b">
            <v>0</v>
          </cell>
          <cell r="F13" t="str">
            <v>FedEx</v>
          </cell>
          <cell r="G13">
            <v>0</v>
          </cell>
          <cell r="M13" t="b">
            <v>1</v>
          </cell>
        </row>
        <row r="14">
          <cell r="B14" t="str">
            <v>Package</v>
          </cell>
          <cell r="C14" t="b">
            <v>0</v>
          </cell>
          <cell r="F14" t="str">
            <v>FedEx</v>
          </cell>
          <cell r="G14">
            <v>0</v>
          </cell>
          <cell r="M14" t="b">
            <v>1</v>
          </cell>
        </row>
        <row r="17">
          <cell r="A17" t="str">
            <v>Saver Residential</v>
          </cell>
          <cell r="B17" t="str">
            <v>Letter</v>
          </cell>
          <cell r="C17" t="b">
            <v>0</v>
          </cell>
          <cell r="F17" t="str">
            <v>FedEx</v>
          </cell>
          <cell r="G17">
            <v>0</v>
          </cell>
          <cell r="M17" t="b">
            <v>1</v>
          </cell>
        </row>
        <row r="18">
          <cell r="B18" t="str">
            <v>Package</v>
          </cell>
          <cell r="C18" t="b">
            <v>0</v>
          </cell>
          <cell r="F18" t="str">
            <v>FedEx</v>
          </cell>
          <cell r="G18">
            <v>0</v>
          </cell>
          <cell r="M18" t="b">
            <v>1</v>
          </cell>
        </row>
        <row r="21">
          <cell r="A21" t="str">
            <v>2 Day Air</v>
          </cell>
          <cell r="B21" t="str">
            <v>Letter</v>
          </cell>
          <cell r="C21" t="b">
            <v>1</v>
          </cell>
          <cell r="F21" t="str">
            <v>FedEx</v>
          </cell>
          <cell r="G21">
            <v>0</v>
          </cell>
          <cell r="J21" t="str">
            <v>No</v>
          </cell>
          <cell r="K21" t="str">
            <v>2 Day Air</v>
          </cell>
          <cell r="M21" t="b">
            <v>0</v>
          </cell>
        </row>
        <row r="22">
          <cell r="B22" t="str">
            <v>Package</v>
          </cell>
          <cell r="C22" t="b">
            <v>1</v>
          </cell>
          <cell r="F22" t="str">
            <v>FedEx</v>
          </cell>
          <cell r="G22">
            <v>0</v>
          </cell>
          <cell r="M22" t="b">
            <v>0</v>
          </cell>
        </row>
        <row r="25">
          <cell r="A25" t="str">
            <v>3 Day Select</v>
          </cell>
          <cell r="B25" t="str">
            <v>Commercial</v>
          </cell>
          <cell r="C25" t="b">
            <v>1</v>
          </cell>
          <cell r="F25" t="str">
            <v>FedEx</v>
          </cell>
          <cell r="G25">
            <v>0</v>
          </cell>
          <cell r="J25" t="str">
            <v>No</v>
          </cell>
          <cell r="K25" t="str">
            <v>3 Day Select</v>
          </cell>
          <cell r="M25" t="b">
            <v>0</v>
          </cell>
        </row>
        <row r="26">
          <cell r="A26" t="str">
            <v>3 Day Select</v>
          </cell>
          <cell r="B26" t="str">
            <v>Residential</v>
          </cell>
          <cell r="C26" t="b">
            <v>1</v>
          </cell>
          <cell r="F26" t="str">
            <v>FedEx</v>
          </cell>
          <cell r="G26">
            <v>0</v>
          </cell>
          <cell r="M26" t="b">
            <v>0</v>
          </cell>
        </row>
      </sheetData>
      <sheetData sheetId="12"/>
      <sheetData sheetId="13"/>
      <sheetData sheetId="14"/>
      <sheetData sheetId="15"/>
      <sheetData sheetId="16"/>
      <sheetData sheetId="17"/>
      <sheetData sheetId="18">
        <row r="4">
          <cell r="O4">
            <v>1</v>
          </cell>
        </row>
      </sheetData>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AirPricing"/>
      <sheetName val="GroundCommPricing"/>
      <sheetName val="GroundResiPricing"/>
      <sheetName val="ExportExpressPricing"/>
      <sheetName val="ExportSaverPricing"/>
      <sheetName val="ExportExpeditedPricing"/>
      <sheetName val="ImportExpressPricing"/>
      <sheetName val="ImportSaverPricing"/>
      <sheetName val="ImportExpeditedPricing"/>
      <sheetName val="AirComm"/>
      <sheetName val="AirResi"/>
      <sheetName val="GroundComm"/>
      <sheetName val="GroundResi"/>
      <sheetName val="Export Express"/>
      <sheetName val="Export Saver"/>
      <sheetName val="Export Expedited"/>
      <sheetName val="Import Express"/>
      <sheetName val="Import Saver"/>
      <sheetName val="Import Expedited"/>
      <sheetName val="Comm_DLY"/>
      <sheetName val="Resi_DLY"/>
      <sheetName val="Intra_Comm"/>
      <sheetName val="Intra_Resi"/>
      <sheetName val="Grd_Comm"/>
      <sheetName val="Grd_Resi"/>
      <sheetName val="EXP_Express"/>
      <sheetName val="WXS_Saver"/>
      <sheetName val="EXP_Expedited"/>
      <sheetName val="IMP_Express_Doc"/>
      <sheetName val="IMP_Express_NonDoc"/>
      <sheetName val="IMP_WWSaver_Doc"/>
      <sheetName val="IMP_WWSaver_NonDoc"/>
      <sheetName val="IMP_Expedited"/>
    </sheetNames>
    <sheetDataSet>
      <sheetData sheetId="0">
        <row r="5">
          <cell r="C5">
            <v>43093</v>
          </cell>
        </row>
        <row r="6">
          <cell r="C6" t="str">
            <v>NASPO</v>
          </cell>
        </row>
      </sheetData>
      <sheetData sheetId="1">
        <row r="9">
          <cell r="C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8">
          <cell r="B8">
            <v>8.5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d Ranges"/>
      <sheetName val="Master"/>
      <sheetName val="TempVariables"/>
      <sheetName val="Discounts"/>
      <sheetName val="Defaults"/>
      <sheetName val="rerate_data"/>
      <sheetName val="Proposed Rates"/>
      <sheetName val="Proposed Rates (R)"/>
      <sheetName val="Net Rates"/>
      <sheetName val="SPAT-i Main"/>
      <sheetName val="IADV"/>
      <sheetName val="IPUL"/>
      <sheetName val="IHML"/>
      <sheetName val="PRS3.3 Data"/>
      <sheetName val="Current PL"/>
      <sheetName val="Rerate PL"/>
      <sheetName val="Incr PL"/>
      <sheetName val="Total PL"/>
      <sheetName val="iFlowPL"/>
    </sheetNames>
    <sheetDataSet>
      <sheetData sheetId="0" refreshError="1"/>
      <sheetData sheetId="1" refreshError="1">
        <row r="12">
          <cell r="AB12">
            <v>2</v>
          </cell>
        </row>
        <row r="13">
          <cell r="AB13">
            <v>2</v>
          </cell>
        </row>
        <row r="14">
          <cell r="AB14">
            <v>2</v>
          </cell>
        </row>
        <row r="15">
          <cell r="AB15">
            <v>2</v>
          </cell>
        </row>
        <row r="16">
          <cell r="AB16">
            <v>2</v>
          </cell>
        </row>
        <row r="17">
          <cell r="AB17">
            <v>2</v>
          </cell>
        </row>
        <row r="18">
          <cell r="AB18">
            <v>2</v>
          </cell>
        </row>
        <row r="19">
          <cell r="AB19">
            <v>2</v>
          </cell>
        </row>
        <row r="20">
          <cell r="AB20">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MBG Rate Cover"/>
      <sheetName val="Accessorials Printable"/>
      <sheetName val="NDA "/>
      <sheetName val="ND Svr "/>
      <sheetName val="2DA AM  "/>
      <sheetName val="2DA "/>
      <sheetName val="3DS  "/>
      <sheetName val="Ground "/>
      <sheetName val="CWT "/>
      <sheetName val="E-XPR Ltr Pak Doc Pkg "/>
      <sheetName val="E-XSV Ltr Pak Doc Pkg "/>
      <sheetName val="E-XPD Doc Pkg "/>
      <sheetName val="E-Standard "/>
      <sheetName val="I-XPR Ltr Doc Pkg"/>
      <sheetName val="I-XSV Ltr Doc Pkg "/>
      <sheetName val="I-XPD Doc Pkg "/>
      <sheetName val="I-Standard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QA"/>
      <sheetName val="Notes"/>
      <sheetName val="Contract Request Form"/>
      <sheetName val="Ground %"/>
      <sheetName val="Air %"/>
      <sheetName val="IAS Tiers "/>
      <sheetName val="Export"/>
      <sheetName val="Import"/>
      <sheetName val="Tier"/>
      <sheetName val="ARS"/>
      <sheetName val="Specialized"/>
      <sheetName val="GroundCommDist"/>
      <sheetName val="GroundResiDist"/>
      <sheetName val="N3DSSPB"/>
      <sheetName val="N3DSSPR"/>
      <sheetName val="N2DASPB"/>
      <sheetName val="N2DASPR"/>
      <sheetName val="N2DMSPB"/>
      <sheetName val="N2DMSPR"/>
      <sheetName val="N1DPSPB"/>
      <sheetName val="N1DPSPR"/>
      <sheetName val="N1DASPB"/>
      <sheetName val="N1DASPR"/>
      <sheetName val="AirSinglePiecePricing"/>
      <sheetName val="ResidentialPublishedSurcharges"/>
      <sheetName val="Tables"/>
      <sheetName val="Bid Response For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UPS curr"/>
      <sheetName val="DHL"/>
      <sheetName val="DHL_New"/>
      <sheetName val="FDX"/>
      <sheetName val="Aramex"/>
      <sheetName val="Sample Dist"/>
      <sheetName val="Chart Dist"/>
      <sheetName val="Curr Dist"/>
      <sheetName val="Prop Dist"/>
      <sheetName val="CHT Mix"/>
      <sheetName val="Lookup"/>
      <sheetName val="Vol Mix"/>
      <sheetName val="CHT Zone Distribution"/>
      <sheetName val="Zone Change Comparison"/>
      <sheetName val="CG &amp; LaneDist"/>
      <sheetName val="Z1"/>
      <sheetName val="Z2"/>
      <sheetName val="Z3"/>
      <sheetName val="Z4"/>
      <sheetName val="Z5"/>
      <sheetName val="Z6"/>
      <sheetName val="Z7"/>
      <sheetName val="Z8"/>
      <sheetName val="Z9"/>
      <sheetName val="Z10"/>
      <sheetName val="CHT Z1"/>
      <sheetName val="CHT Z2"/>
      <sheetName val="CHT Z3"/>
      <sheetName val="CHT Z4"/>
      <sheetName val="CHT Z5"/>
      <sheetName val="CHT Z6"/>
      <sheetName val="CHT Z7"/>
      <sheetName val="CHT Z8"/>
      <sheetName val="CHT Z9"/>
      <sheetName val="CHT Z10"/>
      <sheetName val="Check Rates"/>
      <sheetName val="CHT Rates"/>
      <sheetName val="Check Rate per kg"/>
      <sheetName val="Check Doc vs NDoc"/>
      <sheetName val="Check Addon"/>
      <sheetName val="Revenue"/>
      <sheetName val="Box Graph"/>
      <sheetName val="Box Graph Data"/>
      <sheetName val="BOX"/>
      <sheetName val="Levers"/>
      <sheetName val="Summary by Zone"/>
      <sheetName val="Overall Summary"/>
      <sheetName val="Exec Summary"/>
      <sheetName val="CG Output"/>
      <sheetName val="Rates Output"/>
      <sheetName val="Analysis"/>
      <sheetName val="CG changes"/>
      <sheetName val="%"/>
    </sheetNames>
    <sheetDataSet>
      <sheetData sheetId="0" refreshError="1"/>
      <sheetData sheetId="1" refreshError="1"/>
      <sheetData sheetId="2" refreshError="1"/>
      <sheetData sheetId="3" refreshError="1"/>
      <sheetData sheetId="4" refreshError="1"/>
      <sheetData sheetId="5" refreshError="1"/>
      <sheetData sheetId="6" refreshError="1">
        <row r="9">
          <cell r="D9">
            <v>1.0964408725602754</v>
          </cell>
          <cell r="E9">
            <v>1.0164678423236515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286"/>
  <sheetViews>
    <sheetView zoomScale="59" zoomScaleNormal="59" workbookViewId="0">
      <selection sqref="A1:XFD1048576"/>
    </sheetView>
  </sheetViews>
  <sheetFormatPr defaultColWidth="94.28515625" defaultRowHeight="18" x14ac:dyDescent="0.25"/>
  <cols>
    <col min="1" max="1" width="92.7109375" style="244" bestFit="1" customWidth="1"/>
    <col min="2" max="2" width="33.7109375" style="259" bestFit="1" customWidth="1"/>
    <col min="3" max="3" width="4.42578125" style="109" customWidth="1"/>
    <col min="4" max="4" width="101.5703125" style="109" bestFit="1" customWidth="1"/>
    <col min="5" max="5" width="19.5703125" style="177" bestFit="1" customWidth="1"/>
    <col min="6" max="6" width="51.5703125" style="109" bestFit="1" customWidth="1"/>
    <col min="7" max="7" width="23.5703125" style="109" bestFit="1" customWidth="1"/>
    <col min="8" max="245" width="94.28515625" style="109"/>
    <col min="246" max="246" width="92.7109375" style="109" bestFit="1" customWidth="1"/>
    <col min="247" max="247" width="49" style="109" bestFit="1" customWidth="1"/>
    <col min="248" max="248" width="22.42578125" style="109" bestFit="1" customWidth="1"/>
    <col min="249" max="249" width="24.7109375" style="109" bestFit="1" customWidth="1"/>
    <col min="250" max="250" width="19.5703125" style="109" bestFit="1" customWidth="1"/>
    <col min="251" max="251" width="5.7109375" style="109" customWidth="1"/>
    <col min="252" max="252" width="60.5703125" style="109" customWidth="1"/>
    <col min="253" max="253" width="0" style="109" hidden="1" customWidth="1"/>
    <col min="254" max="254" width="19.7109375" style="109" bestFit="1" customWidth="1"/>
    <col min="255" max="255" width="18.5703125" style="109" bestFit="1" customWidth="1"/>
    <col min="256" max="256" width="17.5703125" style="109" bestFit="1" customWidth="1"/>
    <col min="257" max="257" width="7.5703125" style="109" bestFit="1" customWidth="1"/>
    <col min="258" max="258" width="42.5703125" style="109" customWidth="1"/>
    <col min="259" max="260" width="15.5703125" style="109" customWidth="1"/>
    <col min="261" max="501" width="94.28515625" style="109"/>
    <col min="502" max="502" width="92.7109375" style="109" bestFit="1" customWidth="1"/>
    <col min="503" max="503" width="49" style="109" bestFit="1" customWidth="1"/>
    <col min="504" max="504" width="22.42578125" style="109" bestFit="1" customWidth="1"/>
    <col min="505" max="505" width="24.7109375" style="109" bestFit="1" customWidth="1"/>
    <col min="506" max="506" width="19.5703125" style="109" bestFit="1" customWidth="1"/>
    <col min="507" max="507" width="5.7109375" style="109" customWidth="1"/>
    <col min="508" max="508" width="60.5703125" style="109" customWidth="1"/>
    <col min="509" max="509" width="0" style="109" hidden="1" customWidth="1"/>
    <col min="510" max="510" width="19.7109375" style="109" bestFit="1" customWidth="1"/>
    <col min="511" max="511" width="18.5703125" style="109" bestFit="1" customWidth="1"/>
    <col min="512" max="512" width="17.5703125" style="109" bestFit="1" customWidth="1"/>
    <col min="513" max="513" width="7.5703125" style="109" bestFit="1" customWidth="1"/>
    <col min="514" max="514" width="42.5703125" style="109" customWidth="1"/>
    <col min="515" max="516" width="15.5703125" style="109" customWidth="1"/>
    <col min="517" max="757" width="94.28515625" style="109"/>
    <col min="758" max="758" width="92.7109375" style="109" bestFit="1" customWidth="1"/>
    <col min="759" max="759" width="49" style="109" bestFit="1" customWidth="1"/>
    <col min="760" max="760" width="22.42578125" style="109" bestFit="1" customWidth="1"/>
    <col min="761" max="761" width="24.7109375" style="109" bestFit="1" customWidth="1"/>
    <col min="762" max="762" width="19.5703125" style="109" bestFit="1" customWidth="1"/>
    <col min="763" max="763" width="5.7109375" style="109" customWidth="1"/>
    <col min="764" max="764" width="60.5703125" style="109" customWidth="1"/>
    <col min="765" max="765" width="0" style="109" hidden="1" customWidth="1"/>
    <col min="766" max="766" width="19.7109375" style="109" bestFit="1" customWidth="1"/>
    <col min="767" max="767" width="18.5703125" style="109" bestFit="1" customWidth="1"/>
    <col min="768" max="768" width="17.5703125" style="109" bestFit="1" customWidth="1"/>
    <col min="769" max="769" width="7.5703125" style="109" bestFit="1" customWidth="1"/>
    <col min="770" max="770" width="42.5703125" style="109" customWidth="1"/>
    <col min="771" max="772" width="15.5703125" style="109" customWidth="1"/>
    <col min="773" max="1013" width="94.28515625" style="109"/>
    <col min="1014" max="1014" width="92.7109375" style="109" bestFit="1" customWidth="1"/>
    <col min="1015" max="1015" width="49" style="109" bestFit="1" customWidth="1"/>
    <col min="1016" max="1016" width="22.42578125" style="109" bestFit="1" customWidth="1"/>
    <col min="1017" max="1017" width="24.7109375" style="109" bestFit="1" customWidth="1"/>
    <col min="1018" max="1018" width="19.5703125" style="109" bestFit="1" customWidth="1"/>
    <col min="1019" max="1019" width="5.7109375" style="109" customWidth="1"/>
    <col min="1020" max="1020" width="60.5703125" style="109" customWidth="1"/>
    <col min="1021" max="1021" width="0" style="109" hidden="1" customWidth="1"/>
    <col min="1022" max="1022" width="19.7109375" style="109" bestFit="1" customWidth="1"/>
    <col min="1023" max="1023" width="18.5703125" style="109" bestFit="1" customWidth="1"/>
    <col min="1024" max="1024" width="17.5703125" style="109" bestFit="1" customWidth="1"/>
    <col min="1025" max="1025" width="7.5703125" style="109" bestFit="1" customWidth="1"/>
    <col min="1026" max="1026" width="42.5703125" style="109" customWidth="1"/>
    <col min="1027" max="1028" width="15.5703125" style="109" customWidth="1"/>
    <col min="1029" max="1269" width="94.28515625" style="109"/>
    <col min="1270" max="1270" width="92.7109375" style="109" bestFit="1" customWidth="1"/>
    <col min="1271" max="1271" width="49" style="109" bestFit="1" customWidth="1"/>
    <col min="1272" max="1272" width="22.42578125" style="109" bestFit="1" customWidth="1"/>
    <col min="1273" max="1273" width="24.7109375" style="109" bestFit="1" customWidth="1"/>
    <col min="1274" max="1274" width="19.5703125" style="109" bestFit="1" customWidth="1"/>
    <col min="1275" max="1275" width="5.7109375" style="109" customWidth="1"/>
    <col min="1276" max="1276" width="60.5703125" style="109" customWidth="1"/>
    <col min="1277" max="1277" width="0" style="109" hidden="1" customWidth="1"/>
    <col min="1278" max="1278" width="19.7109375" style="109" bestFit="1" customWidth="1"/>
    <col min="1279" max="1279" width="18.5703125" style="109" bestFit="1" customWidth="1"/>
    <col min="1280" max="1280" width="17.5703125" style="109" bestFit="1" customWidth="1"/>
    <col min="1281" max="1281" width="7.5703125" style="109" bestFit="1" customWidth="1"/>
    <col min="1282" max="1282" width="42.5703125" style="109" customWidth="1"/>
    <col min="1283" max="1284" width="15.5703125" style="109" customWidth="1"/>
    <col min="1285" max="1525" width="94.28515625" style="109"/>
    <col min="1526" max="1526" width="92.7109375" style="109" bestFit="1" customWidth="1"/>
    <col min="1527" max="1527" width="49" style="109" bestFit="1" customWidth="1"/>
    <col min="1528" max="1528" width="22.42578125" style="109" bestFit="1" customWidth="1"/>
    <col min="1529" max="1529" width="24.7109375" style="109" bestFit="1" customWidth="1"/>
    <col min="1530" max="1530" width="19.5703125" style="109" bestFit="1" customWidth="1"/>
    <col min="1531" max="1531" width="5.7109375" style="109" customWidth="1"/>
    <col min="1532" max="1532" width="60.5703125" style="109" customWidth="1"/>
    <col min="1533" max="1533" width="0" style="109" hidden="1" customWidth="1"/>
    <col min="1534" max="1534" width="19.7109375" style="109" bestFit="1" customWidth="1"/>
    <col min="1535" max="1535" width="18.5703125" style="109" bestFit="1" customWidth="1"/>
    <col min="1536" max="1536" width="17.5703125" style="109" bestFit="1" customWidth="1"/>
    <col min="1537" max="1537" width="7.5703125" style="109" bestFit="1" customWidth="1"/>
    <col min="1538" max="1538" width="42.5703125" style="109" customWidth="1"/>
    <col min="1539" max="1540" width="15.5703125" style="109" customWidth="1"/>
    <col min="1541" max="1781" width="94.28515625" style="109"/>
    <col min="1782" max="1782" width="92.7109375" style="109" bestFit="1" customWidth="1"/>
    <col min="1783" max="1783" width="49" style="109" bestFit="1" customWidth="1"/>
    <col min="1784" max="1784" width="22.42578125" style="109" bestFit="1" customWidth="1"/>
    <col min="1785" max="1785" width="24.7109375" style="109" bestFit="1" customWidth="1"/>
    <col min="1786" max="1786" width="19.5703125" style="109" bestFit="1" customWidth="1"/>
    <col min="1787" max="1787" width="5.7109375" style="109" customWidth="1"/>
    <col min="1788" max="1788" width="60.5703125" style="109" customWidth="1"/>
    <col min="1789" max="1789" width="0" style="109" hidden="1" customWidth="1"/>
    <col min="1790" max="1790" width="19.7109375" style="109" bestFit="1" customWidth="1"/>
    <col min="1791" max="1791" width="18.5703125" style="109" bestFit="1" customWidth="1"/>
    <col min="1792" max="1792" width="17.5703125" style="109" bestFit="1" customWidth="1"/>
    <col min="1793" max="1793" width="7.5703125" style="109" bestFit="1" customWidth="1"/>
    <col min="1794" max="1794" width="42.5703125" style="109" customWidth="1"/>
    <col min="1795" max="1796" width="15.5703125" style="109" customWidth="1"/>
    <col min="1797" max="2037" width="94.28515625" style="109"/>
    <col min="2038" max="2038" width="92.7109375" style="109" bestFit="1" customWidth="1"/>
    <col min="2039" max="2039" width="49" style="109" bestFit="1" customWidth="1"/>
    <col min="2040" max="2040" width="22.42578125" style="109" bestFit="1" customWidth="1"/>
    <col min="2041" max="2041" width="24.7109375" style="109" bestFit="1" customWidth="1"/>
    <col min="2042" max="2042" width="19.5703125" style="109" bestFit="1" customWidth="1"/>
    <col min="2043" max="2043" width="5.7109375" style="109" customWidth="1"/>
    <col min="2044" max="2044" width="60.5703125" style="109" customWidth="1"/>
    <col min="2045" max="2045" width="0" style="109" hidden="1" customWidth="1"/>
    <col min="2046" max="2046" width="19.7109375" style="109" bestFit="1" customWidth="1"/>
    <col min="2047" max="2047" width="18.5703125" style="109" bestFit="1" customWidth="1"/>
    <col min="2048" max="2048" width="17.5703125" style="109" bestFit="1" customWidth="1"/>
    <col min="2049" max="2049" width="7.5703125" style="109" bestFit="1" customWidth="1"/>
    <col min="2050" max="2050" width="42.5703125" style="109" customWidth="1"/>
    <col min="2051" max="2052" width="15.5703125" style="109" customWidth="1"/>
    <col min="2053" max="2293" width="94.28515625" style="109"/>
    <col min="2294" max="2294" width="92.7109375" style="109" bestFit="1" customWidth="1"/>
    <col min="2295" max="2295" width="49" style="109" bestFit="1" customWidth="1"/>
    <col min="2296" max="2296" width="22.42578125" style="109" bestFit="1" customWidth="1"/>
    <col min="2297" max="2297" width="24.7109375" style="109" bestFit="1" customWidth="1"/>
    <col min="2298" max="2298" width="19.5703125" style="109" bestFit="1" customWidth="1"/>
    <col min="2299" max="2299" width="5.7109375" style="109" customWidth="1"/>
    <col min="2300" max="2300" width="60.5703125" style="109" customWidth="1"/>
    <col min="2301" max="2301" width="0" style="109" hidden="1" customWidth="1"/>
    <col min="2302" max="2302" width="19.7109375" style="109" bestFit="1" customWidth="1"/>
    <col min="2303" max="2303" width="18.5703125" style="109" bestFit="1" customWidth="1"/>
    <col min="2304" max="2304" width="17.5703125" style="109" bestFit="1" customWidth="1"/>
    <col min="2305" max="2305" width="7.5703125" style="109" bestFit="1" customWidth="1"/>
    <col min="2306" max="2306" width="42.5703125" style="109" customWidth="1"/>
    <col min="2307" max="2308" width="15.5703125" style="109" customWidth="1"/>
    <col min="2309" max="2549" width="94.28515625" style="109"/>
    <col min="2550" max="2550" width="92.7109375" style="109" bestFit="1" customWidth="1"/>
    <col min="2551" max="2551" width="49" style="109" bestFit="1" customWidth="1"/>
    <col min="2552" max="2552" width="22.42578125" style="109" bestFit="1" customWidth="1"/>
    <col min="2553" max="2553" width="24.7109375" style="109" bestFit="1" customWidth="1"/>
    <col min="2554" max="2554" width="19.5703125" style="109" bestFit="1" customWidth="1"/>
    <col min="2555" max="2555" width="5.7109375" style="109" customWidth="1"/>
    <col min="2556" max="2556" width="60.5703125" style="109" customWidth="1"/>
    <col min="2557" max="2557" width="0" style="109" hidden="1" customWidth="1"/>
    <col min="2558" max="2558" width="19.7109375" style="109" bestFit="1" customWidth="1"/>
    <col min="2559" max="2559" width="18.5703125" style="109" bestFit="1" customWidth="1"/>
    <col min="2560" max="2560" width="17.5703125" style="109" bestFit="1" customWidth="1"/>
    <col min="2561" max="2561" width="7.5703125" style="109" bestFit="1" customWidth="1"/>
    <col min="2562" max="2562" width="42.5703125" style="109" customWidth="1"/>
    <col min="2563" max="2564" width="15.5703125" style="109" customWidth="1"/>
    <col min="2565" max="2805" width="94.28515625" style="109"/>
    <col min="2806" max="2806" width="92.7109375" style="109" bestFit="1" customWidth="1"/>
    <col min="2807" max="2807" width="49" style="109" bestFit="1" customWidth="1"/>
    <col min="2808" max="2808" width="22.42578125" style="109" bestFit="1" customWidth="1"/>
    <col min="2809" max="2809" width="24.7109375" style="109" bestFit="1" customWidth="1"/>
    <col min="2810" max="2810" width="19.5703125" style="109" bestFit="1" customWidth="1"/>
    <col min="2811" max="2811" width="5.7109375" style="109" customWidth="1"/>
    <col min="2812" max="2812" width="60.5703125" style="109" customWidth="1"/>
    <col min="2813" max="2813" width="0" style="109" hidden="1" customWidth="1"/>
    <col min="2814" max="2814" width="19.7109375" style="109" bestFit="1" customWidth="1"/>
    <col min="2815" max="2815" width="18.5703125" style="109" bestFit="1" customWidth="1"/>
    <col min="2816" max="2816" width="17.5703125" style="109" bestFit="1" customWidth="1"/>
    <col min="2817" max="2817" width="7.5703125" style="109" bestFit="1" customWidth="1"/>
    <col min="2818" max="2818" width="42.5703125" style="109" customWidth="1"/>
    <col min="2819" max="2820" width="15.5703125" style="109" customWidth="1"/>
    <col min="2821" max="3061" width="94.28515625" style="109"/>
    <col min="3062" max="3062" width="92.7109375" style="109" bestFit="1" customWidth="1"/>
    <col min="3063" max="3063" width="49" style="109" bestFit="1" customWidth="1"/>
    <col min="3064" max="3064" width="22.42578125" style="109" bestFit="1" customWidth="1"/>
    <col min="3065" max="3065" width="24.7109375" style="109" bestFit="1" customWidth="1"/>
    <col min="3066" max="3066" width="19.5703125" style="109" bestFit="1" customWidth="1"/>
    <col min="3067" max="3067" width="5.7109375" style="109" customWidth="1"/>
    <col min="3068" max="3068" width="60.5703125" style="109" customWidth="1"/>
    <col min="3069" max="3069" width="0" style="109" hidden="1" customWidth="1"/>
    <col min="3070" max="3070" width="19.7109375" style="109" bestFit="1" customWidth="1"/>
    <col min="3071" max="3071" width="18.5703125" style="109" bestFit="1" customWidth="1"/>
    <col min="3072" max="3072" width="17.5703125" style="109" bestFit="1" customWidth="1"/>
    <col min="3073" max="3073" width="7.5703125" style="109" bestFit="1" customWidth="1"/>
    <col min="3074" max="3074" width="42.5703125" style="109" customWidth="1"/>
    <col min="3075" max="3076" width="15.5703125" style="109" customWidth="1"/>
    <col min="3077" max="3317" width="94.28515625" style="109"/>
    <col min="3318" max="3318" width="92.7109375" style="109" bestFit="1" customWidth="1"/>
    <col min="3319" max="3319" width="49" style="109" bestFit="1" customWidth="1"/>
    <col min="3320" max="3320" width="22.42578125" style="109" bestFit="1" customWidth="1"/>
    <col min="3321" max="3321" width="24.7109375" style="109" bestFit="1" customWidth="1"/>
    <col min="3322" max="3322" width="19.5703125" style="109" bestFit="1" customWidth="1"/>
    <col min="3323" max="3323" width="5.7109375" style="109" customWidth="1"/>
    <col min="3324" max="3324" width="60.5703125" style="109" customWidth="1"/>
    <col min="3325" max="3325" width="0" style="109" hidden="1" customWidth="1"/>
    <col min="3326" max="3326" width="19.7109375" style="109" bestFit="1" customWidth="1"/>
    <col min="3327" max="3327" width="18.5703125" style="109" bestFit="1" customWidth="1"/>
    <col min="3328" max="3328" width="17.5703125" style="109" bestFit="1" customWidth="1"/>
    <col min="3329" max="3329" width="7.5703125" style="109" bestFit="1" customWidth="1"/>
    <col min="3330" max="3330" width="42.5703125" style="109" customWidth="1"/>
    <col min="3331" max="3332" width="15.5703125" style="109" customWidth="1"/>
    <col min="3333" max="3573" width="94.28515625" style="109"/>
    <col min="3574" max="3574" width="92.7109375" style="109" bestFit="1" customWidth="1"/>
    <col min="3575" max="3575" width="49" style="109" bestFit="1" customWidth="1"/>
    <col min="3576" max="3576" width="22.42578125" style="109" bestFit="1" customWidth="1"/>
    <col min="3577" max="3577" width="24.7109375" style="109" bestFit="1" customWidth="1"/>
    <col min="3578" max="3578" width="19.5703125" style="109" bestFit="1" customWidth="1"/>
    <col min="3579" max="3579" width="5.7109375" style="109" customWidth="1"/>
    <col min="3580" max="3580" width="60.5703125" style="109" customWidth="1"/>
    <col min="3581" max="3581" width="0" style="109" hidden="1" customWidth="1"/>
    <col min="3582" max="3582" width="19.7109375" style="109" bestFit="1" customWidth="1"/>
    <col min="3583" max="3583" width="18.5703125" style="109" bestFit="1" customWidth="1"/>
    <col min="3584" max="3584" width="17.5703125" style="109" bestFit="1" customWidth="1"/>
    <col min="3585" max="3585" width="7.5703125" style="109" bestFit="1" customWidth="1"/>
    <col min="3586" max="3586" width="42.5703125" style="109" customWidth="1"/>
    <col min="3587" max="3588" width="15.5703125" style="109" customWidth="1"/>
    <col min="3589" max="3829" width="94.28515625" style="109"/>
    <col min="3830" max="3830" width="92.7109375" style="109" bestFit="1" customWidth="1"/>
    <col min="3831" max="3831" width="49" style="109" bestFit="1" customWidth="1"/>
    <col min="3832" max="3832" width="22.42578125" style="109" bestFit="1" customWidth="1"/>
    <col min="3833" max="3833" width="24.7109375" style="109" bestFit="1" customWidth="1"/>
    <col min="3834" max="3834" width="19.5703125" style="109" bestFit="1" customWidth="1"/>
    <col min="3835" max="3835" width="5.7109375" style="109" customWidth="1"/>
    <col min="3836" max="3836" width="60.5703125" style="109" customWidth="1"/>
    <col min="3837" max="3837" width="0" style="109" hidden="1" customWidth="1"/>
    <col min="3838" max="3838" width="19.7109375" style="109" bestFit="1" customWidth="1"/>
    <col min="3839" max="3839" width="18.5703125" style="109" bestFit="1" customWidth="1"/>
    <col min="3840" max="3840" width="17.5703125" style="109" bestFit="1" customWidth="1"/>
    <col min="3841" max="3841" width="7.5703125" style="109" bestFit="1" customWidth="1"/>
    <col min="3842" max="3842" width="42.5703125" style="109" customWidth="1"/>
    <col min="3843" max="3844" width="15.5703125" style="109" customWidth="1"/>
    <col min="3845" max="4085" width="94.28515625" style="109"/>
    <col min="4086" max="4086" width="92.7109375" style="109" bestFit="1" customWidth="1"/>
    <col min="4087" max="4087" width="49" style="109" bestFit="1" customWidth="1"/>
    <col min="4088" max="4088" width="22.42578125" style="109" bestFit="1" customWidth="1"/>
    <col min="4089" max="4089" width="24.7109375" style="109" bestFit="1" customWidth="1"/>
    <col min="4090" max="4090" width="19.5703125" style="109" bestFit="1" customWidth="1"/>
    <col min="4091" max="4091" width="5.7109375" style="109" customWidth="1"/>
    <col min="4092" max="4092" width="60.5703125" style="109" customWidth="1"/>
    <col min="4093" max="4093" width="0" style="109" hidden="1" customWidth="1"/>
    <col min="4094" max="4094" width="19.7109375" style="109" bestFit="1" customWidth="1"/>
    <col min="4095" max="4095" width="18.5703125" style="109" bestFit="1" customWidth="1"/>
    <col min="4096" max="4096" width="17.5703125" style="109" bestFit="1" customWidth="1"/>
    <col min="4097" max="4097" width="7.5703125" style="109" bestFit="1" customWidth="1"/>
    <col min="4098" max="4098" width="42.5703125" style="109" customWidth="1"/>
    <col min="4099" max="4100" width="15.5703125" style="109" customWidth="1"/>
    <col min="4101" max="4341" width="94.28515625" style="109"/>
    <col min="4342" max="4342" width="92.7109375" style="109" bestFit="1" customWidth="1"/>
    <col min="4343" max="4343" width="49" style="109" bestFit="1" customWidth="1"/>
    <col min="4344" max="4344" width="22.42578125" style="109" bestFit="1" customWidth="1"/>
    <col min="4345" max="4345" width="24.7109375" style="109" bestFit="1" customWidth="1"/>
    <col min="4346" max="4346" width="19.5703125" style="109" bestFit="1" customWidth="1"/>
    <col min="4347" max="4347" width="5.7109375" style="109" customWidth="1"/>
    <col min="4348" max="4348" width="60.5703125" style="109" customWidth="1"/>
    <col min="4349" max="4349" width="0" style="109" hidden="1" customWidth="1"/>
    <col min="4350" max="4350" width="19.7109375" style="109" bestFit="1" customWidth="1"/>
    <col min="4351" max="4351" width="18.5703125" style="109" bestFit="1" customWidth="1"/>
    <col min="4352" max="4352" width="17.5703125" style="109" bestFit="1" customWidth="1"/>
    <col min="4353" max="4353" width="7.5703125" style="109" bestFit="1" customWidth="1"/>
    <col min="4354" max="4354" width="42.5703125" style="109" customWidth="1"/>
    <col min="4355" max="4356" width="15.5703125" style="109" customWidth="1"/>
    <col min="4357" max="4597" width="94.28515625" style="109"/>
    <col min="4598" max="4598" width="92.7109375" style="109" bestFit="1" customWidth="1"/>
    <col min="4599" max="4599" width="49" style="109" bestFit="1" customWidth="1"/>
    <col min="4600" max="4600" width="22.42578125" style="109" bestFit="1" customWidth="1"/>
    <col min="4601" max="4601" width="24.7109375" style="109" bestFit="1" customWidth="1"/>
    <col min="4602" max="4602" width="19.5703125" style="109" bestFit="1" customWidth="1"/>
    <col min="4603" max="4603" width="5.7109375" style="109" customWidth="1"/>
    <col min="4604" max="4604" width="60.5703125" style="109" customWidth="1"/>
    <col min="4605" max="4605" width="0" style="109" hidden="1" customWidth="1"/>
    <col min="4606" max="4606" width="19.7109375" style="109" bestFit="1" customWidth="1"/>
    <col min="4607" max="4607" width="18.5703125" style="109" bestFit="1" customWidth="1"/>
    <col min="4608" max="4608" width="17.5703125" style="109" bestFit="1" customWidth="1"/>
    <col min="4609" max="4609" width="7.5703125" style="109" bestFit="1" customWidth="1"/>
    <col min="4610" max="4610" width="42.5703125" style="109" customWidth="1"/>
    <col min="4611" max="4612" width="15.5703125" style="109" customWidth="1"/>
    <col min="4613" max="4853" width="94.28515625" style="109"/>
    <col min="4854" max="4854" width="92.7109375" style="109" bestFit="1" customWidth="1"/>
    <col min="4855" max="4855" width="49" style="109" bestFit="1" customWidth="1"/>
    <col min="4856" max="4856" width="22.42578125" style="109" bestFit="1" customWidth="1"/>
    <col min="4857" max="4857" width="24.7109375" style="109" bestFit="1" customWidth="1"/>
    <col min="4858" max="4858" width="19.5703125" style="109" bestFit="1" customWidth="1"/>
    <col min="4859" max="4859" width="5.7109375" style="109" customWidth="1"/>
    <col min="4860" max="4860" width="60.5703125" style="109" customWidth="1"/>
    <col min="4861" max="4861" width="0" style="109" hidden="1" customWidth="1"/>
    <col min="4862" max="4862" width="19.7109375" style="109" bestFit="1" customWidth="1"/>
    <col min="4863" max="4863" width="18.5703125" style="109" bestFit="1" customWidth="1"/>
    <col min="4864" max="4864" width="17.5703125" style="109" bestFit="1" customWidth="1"/>
    <col min="4865" max="4865" width="7.5703125" style="109" bestFit="1" customWidth="1"/>
    <col min="4866" max="4866" width="42.5703125" style="109" customWidth="1"/>
    <col min="4867" max="4868" width="15.5703125" style="109" customWidth="1"/>
    <col min="4869" max="5109" width="94.28515625" style="109"/>
    <col min="5110" max="5110" width="92.7109375" style="109" bestFit="1" customWidth="1"/>
    <col min="5111" max="5111" width="49" style="109" bestFit="1" customWidth="1"/>
    <col min="5112" max="5112" width="22.42578125" style="109" bestFit="1" customWidth="1"/>
    <col min="5113" max="5113" width="24.7109375" style="109" bestFit="1" customWidth="1"/>
    <col min="5114" max="5114" width="19.5703125" style="109" bestFit="1" customWidth="1"/>
    <col min="5115" max="5115" width="5.7109375" style="109" customWidth="1"/>
    <col min="5116" max="5116" width="60.5703125" style="109" customWidth="1"/>
    <col min="5117" max="5117" width="0" style="109" hidden="1" customWidth="1"/>
    <col min="5118" max="5118" width="19.7109375" style="109" bestFit="1" customWidth="1"/>
    <col min="5119" max="5119" width="18.5703125" style="109" bestFit="1" customWidth="1"/>
    <col min="5120" max="5120" width="17.5703125" style="109" bestFit="1" customWidth="1"/>
    <col min="5121" max="5121" width="7.5703125" style="109" bestFit="1" customWidth="1"/>
    <col min="5122" max="5122" width="42.5703125" style="109" customWidth="1"/>
    <col min="5123" max="5124" width="15.5703125" style="109" customWidth="1"/>
    <col min="5125" max="5365" width="94.28515625" style="109"/>
    <col min="5366" max="5366" width="92.7109375" style="109" bestFit="1" customWidth="1"/>
    <col min="5367" max="5367" width="49" style="109" bestFit="1" customWidth="1"/>
    <col min="5368" max="5368" width="22.42578125" style="109" bestFit="1" customWidth="1"/>
    <col min="5369" max="5369" width="24.7109375" style="109" bestFit="1" customWidth="1"/>
    <col min="5370" max="5370" width="19.5703125" style="109" bestFit="1" customWidth="1"/>
    <col min="5371" max="5371" width="5.7109375" style="109" customWidth="1"/>
    <col min="5372" max="5372" width="60.5703125" style="109" customWidth="1"/>
    <col min="5373" max="5373" width="0" style="109" hidden="1" customWidth="1"/>
    <col min="5374" max="5374" width="19.7109375" style="109" bestFit="1" customWidth="1"/>
    <col min="5375" max="5375" width="18.5703125" style="109" bestFit="1" customWidth="1"/>
    <col min="5376" max="5376" width="17.5703125" style="109" bestFit="1" customWidth="1"/>
    <col min="5377" max="5377" width="7.5703125" style="109" bestFit="1" customWidth="1"/>
    <col min="5378" max="5378" width="42.5703125" style="109" customWidth="1"/>
    <col min="5379" max="5380" width="15.5703125" style="109" customWidth="1"/>
    <col min="5381" max="5621" width="94.28515625" style="109"/>
    <col min="5622" max="5622" width="92.7109375" style="109" bestFit="1" customWidth="1"/>
    <col min="5623" max="5623" width="49" style="109" bestFit="1" customWidth="1"/>
    <col min="5624" max="5624" width="22.42578125" style="109" bestFit="1" customWidth="1"/>
    <col min="5625" max="5625" width="24.7109375" style="109" bestFit="1" customWidth="1"/>
    <col min="5626" max="5626" width="19.5703125" style="109" bestFit="1" customWidth="1"/>
    <col min="5627" max="5627" width="5.7109375" style="109" customWidth="1"/>
    <col min="5628" max="5628" width="60.5703125" style="109" customWidth="1"/>
    <col min="5629" max="5629" width="0" style="109" hidden="1" customWidth="1"/>
    <col min="5630" max="5630" width="19.7109375" style="109" bestFit="1" customWidth="1"/>
    <col min="5631" max="5631" width="18.5703125" style="109" bestFit="1" customWidth="1"/>
    <col min="5632" max="5632" width="17.5703125" style="109" bestFit="1" customWidth="1"/>
    <col min="5633" max="5633" width="7.5703125" style="109" bestFit="1" customWidth="1"/>
    <col min="5634" max="5634" width="42.5703125" style="109" customWidth="1"/>
    <col min="5635" max="5636" width="15.5703125" style="109" customWidth="1"/>
    <col min="5637" max="5877" width="94.28515625" style="109"/>
    <col min="5878" max="5878" width="92.7109375" style="109" bestFit="1" customWidth="1"/>
    <col min="5879" max="5879" width="49" style="109" bestFit="1" customWidth="1"/>
    <col min="5880" max="5880" width="22.42578125" style="109" bestFit="1" customWidth="1"/>
    <col min="5881" max="5881" width="24.7109375" style="109" bestFit="1" customWidth="1"/>
    <col min="5882" max="5882" width="19.5703125" style="109" bestFit="1" customWidth="1"/>
    <col min="5883" max="5883" width="5.7109375" style="109" customWidth="1"/>
    <col min="5884" max="5884" width="60.5703125" style="109" customWidth="1"/>
    <col min="5885" max="5885" width="0" style="109" hidden="1" customWidth="1"/>
    <col min="5886" max="5886" width="19.7109375" style="109" bestFit="1" customWidth="1"/>
    <col min="5887" max="5887" width="18.5703125" style="109" bestFit="1" customWidth="1"/>
    <col min="5888" max="5888" width="17.5703125" style="109" bestFit="1" customWidth="1"/>
    <col min="5889" max="5889" width="7.5703125" style="109" bestFit="1" customWidth="1"/>
    <col min="5890" max="5890" width="42.5703125" style="109" customWidth="1"/>
    <col min="5891" max="5892" width="15.5703125" style="109" customWidth="1"/>
    <col min="5893" max="6133" width="94.28515625" style="109"/>
    <col min="6134" max="6134" width="92.7109375" style="109" bestFit="1" customWidth="1"/>
    <col min="6135" max="6135" width="49" style="109" bestFit="1" customWidth="1"/>
    <col min="6136" max="6136" width="22.42578125" style="109" bestFit="1" customWidth="1"/>
    <col min="6137" max="6137" width="24.7109375" style="109" bestFit="1" customWidth="1"/>
    <col min="6138" max="6138" width="19.5703125" style="109" bestFit="1" customWidth="1"/>
    <col min="6139" max="6139" width="5.7109375" style="109" customWidth="1"/>
    <col min="6140" max="6140" width="60.5703125" style="109" customWidth="1"/>
    <col min="6141" max="6141" width="0" style="109" hidden="1" customWidth="1"/>
    <col min="6142" max="6142" width="19.7109375" style="109" bestFit="1" customWidth="1"/>
    <col min="6143" max="6143" width="18.5703125" style="109" bestFit="1" customWidth="1"/>
    <col min="6144" max="6144" width="17.5703125" style="109" bestFit="1" customWidth="1"/>
    <col min="6145" max="6145" width="7.5703125" style="109" bestFit="1" customWidth="1"/>
    <col min="6146" max="6146" width="42.5703125" style="109" customWidth="1"/>
    <col min="6147" max="6148" width="15.5703125" style="109" customWidth="1"/>
    <col min="6149" max="6389" width="94.28515625" style="109"/>
    <col min="6390" max="6390" width="92.7109375" style="109" bestFit="1" customWidth="1"/>
    <col min="6391" max="6391" width="49" style="109" bestFit="1" customWidth="1"/>
    <col min="6392" max="6392" width="22.42578125" style="109" bestFit="1" customWidth="1"/>
    <col min="6393" max="6393" width="24.7109375" style="109" bestFit="1" customWidth="1"/>
    <col min="6394" max="6394" width="19.5703125" style="109" bestFit="1" customWidth="1"/>
    <col min="6395" max="6395" width="5.7109375" style="109" customWidth="1"/>
    <col min="6396" max="6396" width="60.5703125" style="109" customWidth="1"/>
    <col min="6397" max="6397" width="0" style="109" hidden="1" customWidth="1"/>
    <col min="6398" max="6398" width="19.7109375" style="109" bestFit="1" customWidth="1"/>
    <col min="6399" max="6399" width="18.5703125" style="109" bestFit="1" customWidth="1"/>
    <col min="6400" max="6400" width="17.5703125" style="109" bestFit="1" customWidth="1"/>
    <col min="6401" max="6401" width="7.5703125" style="109" bestFit="1" customWidth="1"/>
    <col min="6402" max="6402" width="42.5703125" style="109" customWidth="1"/>
    <col min="6403" max="6404" width="15.5703125" style="109" customWidth="1"/>
    <col min="6405" max="6645" width="94.28515625" style="109"/>
    <col min="6646" max="6646" width="92.7109375" style="109" bestFit="1" customWidth="1"/>
    <col min="6647" max="6647" width="49" style="109" bestFit="1" customWidth="1"/>
    <col min="6648" max="6648" width="22.42578125" style="109" bestFit="1" customWidth="1"/>
    <col min="6649" max="6649" width="24.7109375" style="109" bestFit="1" customWidth="1"/>
    <col min="6650" max="6650" width="19.5703125" style="109" bestFit="1" customWidth="1"/>
    <col min="6651" max="6651" width="5.7109375" style="109" customWidth="1"/>
    <col min="6652" max="6652" width="60.5703125" style="109" customWidth="1"/>
    <col min="6653" max="6653" width="0" style="109" hidden="1" customWidth="1"/>
    <col min="6654" max="6654" width="19.7109375" style="109" bestFit="1" customWidth="1"/>
    <col min="6655" max="6655" width="18.5703125" style="109" bestFit="1" customWidth="1"/>
    <col min="6656" max="6656" width="17.5703125" style="109" bestFit="1" customWidth="1"/>
    <col min="6657" max="6657" width="7.5703125" style="109" bestFit="1" customWidth="1"/>
    <col min="6658" max="6658" width="42.5703125" style="109" customWidth="1"/>
    <col min="6659" max="6660" width="15.5703125" style="109" customWidth="1"/>
    <col min="6661" max="6901" width="94.28515625" style="109"/>
    <col min="6902" max="6902" width="92.7109375" style="109" bestFit="1" customWidth="1"/>
    <col min="6903" max="6903" width="49" style="109" bestFit="1" customWidth="1"/>
    <col min="6904" max="6904" width="22.42578125" style="109" bestFit="1" customWidth="1"/>
    <col min="6905" max="6905" width="24.7109375" style="109" bestFit="1" customWidth="1"/>
    <col min="6906" max="6906" width="19.5703125" style="109" bestFit="1" customWidth="1"/>
    <col min="6907" max="6907" width="5.7109375" style="109" customWidth="1"/>
    <col min="6908" max="6908" width="60.5703125" style="109" customWidth="1"/>
    <col min="6909" max="6909" width="0" style="109" hidden="1" customWidth="1"/>
    <col min="6910" max="6910" width="19.7109375" style="109" bestFit="1" customWidth="1"/>
    <col min="6911" max="6911" width="18.5703125" style="109" bestFit="1" customWidth="1"/>
    <col min="6912" max="6912" width="17.5703125" style="109" bestFit="1" customWidth="1"/>
    <col min="6913" max="6913" width="7.5703125" style="109" bestFit="1" customWidth="1"/>
    <col min="6914" max="6914" width="42.5703125" style="109" customWidth="1"/>
    <col min="6915" max="6916" width="15.5703125" style="109" customWidth="1"/>
    <col min="6917" max="7157" width="94.28515625" style="109"/>
    <col min="7158" max="7158" width="92.7109375" style="109" bestFit="1" customWidth="1"/>
    <col min="7159" max="7159" width="49" style="109" bestFit="1" customWidth="1"/>
    <col min="7160" max="7160" width="22.42578125" style="109" bestFit="1" customWidth="1"/>
    <col min="7161" max="7161" width="24.7109375" style="109" bestFit="1" customWidth="1"/>
    <col min="7162" max="7162" width="19.5703125" style="109" bestFit="1" customWidth="1"/>
    <col min="7163" max="7163" width="5.7109375" style="109" customWidth="1"/>
    <col min="7164" max="7164" width="60.5703125" style="109" customWidth="1"/>
    <col min="7165" max="7165" width="0" style="109" hidden="1" customWidth="1"/>
    <col min="7166" max="7166" width="19.7109375" style="109" bestFit="1" customWidth="1"/>
    <col min="7167" max="7167" width="18.5703125" style="109" bestFit="1" customWidth="1"/>
    <col min="7168" max="7168" width="17.5703125" style="109" bestFit="1" customWidth="1"/>
    <col min="7169" max="7169" width="7.5703125" style="109" bestFit="1" customWidth="1"/>
    <col min="7170" max="7170" width="42.5703125" style="109" customWidth="1"/>
    <col min="7171" max="7172" width="15.5703125" style="109" customWidth="1"/>
    <col min="7173" max="7413" width="94.28515625" style="109"/>
    <col min="7414" max="7414" width="92.7109375" style="109" bestFit="1" customWidth="1"/>
    <col min="7415" max="7415" width="49" style="109" bestFit="1" customWidth="1"/>
    <col min="7416" max="7416" width="22.42578125" style="109" bestFit="1" customWidth="1"/>
    <col min="7417" max="7417" width="24.7109375" style="109" bestFit="1" customWidth="1"/>
    <col min="7418" max="7418" width="19.5703125" style="109" bestFit="1" customWidth="1"/>
    <col min="7419" max="7419" width="5.7109375" style="109" customWidth="1"/>
    <col min="7420" max="7420" width="60.5703125" style="109" customWidth="1"/>
    <col min="7421" max="7421" width="0" style="109" hidden="1" customWidth="1"/>
    <col min="7422" max="7422" width="19.7109375" style="109" bestFit="1" customWidth="1"/>
    <col min="7423" max="7423" width="18.5703125" style="109" bestFit="1" customWidth="1"/>
    <col min="7424" max="7424" width="17.5703125" style="109" bestFit="1" customWidth="1"/>
    <col min="7425" max="7425" width="7.5703125" style="109" bestFit="1" customWidth="1"/>
    <col min="7426" max="7426" width="42.5703125" style="109" customWidth="1"/>
    <col min="7427" max="7428" width="15.5703125" style="109" customWidth="1"/>
    <col min="7429" max="7669" width="94.28515625" style="109"/>
    <col min="7670" max="7670" width="92.7109375" style="109" bestFit="1" customWidth="1"/>
    <col min="7671" max="7671" width="49" style="109" bestFit="1" customWidth="1"/>
    <col min="7672" max="7672" width="22.42578125" style="109" bestFit="1" customWidth="1"/>
    <col min="7673" max="7673" width="24.7109375" style="109" bestFit="1" customWidth="1"/>
    <col min="7674" max="7674" width="19.5703125" style="109" bestFit="1" customWidth="1"/>
    <col min="7675" max="7675" width="5.7109375" style="109" customWidth="1"/>
    <col min="7676" max="7676" width="60.5703125" style="109" customWidth="1"/>
    <col min="7677" max="7677" width="0" style="109" hidden="1" customWidth="1"/>
    <col min="7678" max="7678" width="19.7109375" style="109" bestFit="1" customWidth="1"/>
    <col min="7679" max="7679" width="18.5703125" style="109" bestFit="1" customWidth="1"/>
    <col min="7680" max="7680" width="17.5703125" style="109" bestFit="1" customWidth="1"/>
    <col min="7681" max="7681" width="7.5703125" style="109" bestFit="1" customWidth="1"/>
    <col min="7682" max="7682" width="42.5703125" style="109" customWidth="1"/>
    <col min="7683" max="7684" width="15.5703125" style="109" customWidth="1"/>
    <col min="7685" max="7925" width="94.28515625" style="109"/>
    <col min="7926" max="7926" width="92.7109375" style="109" bestFit="1" customWidth="1"/>
    <col min="7927" max="7927" width="49" style="109" bestFit="1" customWidth="1"/>
    <col min="7928" max="7928" width="22.42578125" style="109" bestFit="1" customWidth="1"/>
    <col min="7929" max="7929" width="24.7109375" style="109" bestFit="1" customWidth="1"/>
    <col min="7930" max="7930" width="19.5703125" style="109" bestFit="1" customWidth="1"/>
    <col min="7931" max="7931" width="5.7109375" style="109" customWidth="1"/>
    <col min="7932" max="7932" width="60.5703125" style="109" customWidth="1"/>
    <col min="7933" max="7933" width="0" style="109" hidden="1" customWidth="1"/>
    <col min="7934" max="7934" width="19.7109375" style="109" bestFit="1" customWidth="1"/>
    <col min="7935" max="7935" width="18.5703125" style="109" bestFit="1" customWidth="1"/>
    <col min="7936" max="7936" width="17.5703125" style="109" bestFit="1" customWidth="1"/>
    <col min="7937" max="7937" width="7.5703125" style="109" bestFit="1" customWidth="1"/>
    <col min="7938" max="7938" width="42.5703125" style="109" customWidth="1"/>
    <col min="7939" max="7940" width="15.5703125" style="109" customWidth="1"/>
    <col min="7941" max="8181" width="94.28515625" style="109"/>
    <col min="8182" max="8182" width="92.7109375" style="109" bestFit="1" customWidth="1"/>
    <col min="8183" max="8183" width="49" style="109" bestFit="1" customWidth="1"/>
    <col min="8184" max="8184" width="22.42578125" style="109" bestFit="1" customWidth="1"/>
    <col min="8185" max="8185" width="24.7109375" style="109" bestFit="1" customWidth="1"/>
    <col min="8186" max="8186" width="19.5703125" style="109" bestFit="1" customWidth="1"/>
    <col min="8187" max="8187" width="5.7109375" style="109" customWidth="1"/>
    <col min="8188" max="8188" width="60.5703125" style="109" customWidth="1"/>
    <col min="8189" max="8189" width="0" style="109" hidden="1" customWidth="1"/>
    <col min="8190" max="8190" width="19.7109375" style="109" bestFit="1" customWidth="1"/>
    <col min="8191" max="8191" width="18.5703125" style="109" bestFit="1" customWidth="1"/>
    <col min="8192" max="8192" width="17.5703125" style="109" bestFit="1" customWidth="1"/>
    <col min="8193" max="8193" width="7.5703125" style="109" bestFit="1" customWidth="1"/>
    <col min="8194" max="8194" width="42.5703125" style="109" customWidth="1"/>
    <col min="8195" max="8196" width="15.5703125" style="109" customWidth="1"/>
    <col min="8197" max="8437" width="94.28515625" style="109"/>
    <col min="8438" max="8438" width="92.7109375" style="109" bestFit="1" customWidth="1"/>
    <col min="8439" max="8439" width="49" style="109" bestFit="1" customWidth="1"/>
    <col min="8440" max="8440" width="22.42578125" style="109" bestFit="1" customWidth="1"/>
    <col min="8441" max="8441" width="24.7109375" style="109" bestFit="1" customWidth="1"/>
    <col min="8442" max="8442" width="19.5703125" style="109" bestFit="1" customWidth="1"/>
    <col min="8443" max="8443" width="5.7109375" style="109" customWidth="1"/>
    <col min="8444" max="8444" width="60.5703125" style="109" customWidth="1"/>
    <col min="8445" max="8445" width="0" style="109" hidden="1" customWidth="1"/>
    <col min="8446" max="8446" width="19.7109375" style="109" bestFit="1" customWidth="1"/>
    <col min="8447" max="8447" width="18.5703125" style="109" bestFit="1" customWidth="1"/>
    <col min="8448" max="8448" width="17.5703125" style="109" bestFit="1" customWidth="1"/>
    <col min="8449" max="8449" width="7.5703125" style="109" bestFit="1" customWidth="1"/>
    <col min="8450" max="8450" width="42.5703125" style="109" customWidth="1"/>
    <col min="8451" max="8452" width="15.5703125" style="109" customWidth="1"/>
    <col min="8453" max="8693" width="94.28515625" style="109"/>
    <col min="8694" max="8694" width="92.7109375" style="109" bestFit="1" customWidth="1"/>
    <col min="8695" max="8695" width="49" style="109" bestFit="1" customWidth="1"/>
    <col min="8696" max="8696" width="22.42578125" style="109" bestFit="1" customWidth="1"/>
    <col min="8697" max="8697" width="24.7109375" style="109" bestFit="1" customWidth="1"/>
    <col min="8698" max="8698" width="19.5703125" style="109" bestFit="1" customWidth="1"/>
    <col min="8699" max="8699" width="5.7109375" style="109" customWidth="1"/>
    <col min="8700" max="8700" width="60.5703125" style="109" customWidth="1"/>
    <col min="8701" max="8701" width="0" style="109" hidden="1" customWidth="1"/>
    <col min="8702" max="8702" width="19.7109375" style="109" bestFit="1" customWidth="1"/>
    <col min="8703" max="8703" width="18.5703125" style="109" bestFit="1" customWidth="1"/>
    <col min="8704" max="8704" width="17.5703125" style="109" bestFit="1" customWidth="1"/>
    <col min="8705" max="8705" width="7.5703125" style="109" bestFit="1" customWidth="1"/>
    <col min="8706" max="8706" width="42.5703125" style="109" customWidth="1"/>
    <col min="8707" max="8708" width="15.5703125" style="109" customWidth="1"/>
    <col min="8709" max="8949" width="94.28515625" style="109"/>
    <col min="8950" max="8950" width="92.7109375" style="109" bestFit="1" customWidth="1"/>
    <col min="8951" max="8951" width="49" style="109" bestFit="1" customWidth="1"/>
    <col min="8952" max="8952" width="22.42578125" style="109" bestFit="1" customWidth="1"/>
    <col min="8953" max="8953" width="24.7109375" style="109" bestFit="1" customWidth="1"/>
    <col min="8954" max="8954" width="19.5703125" style="109" bestFit="1" customWidth="1"/>
    <col min="8955" max="8955" width="5.7109375" style="109" customWidth="1"/>
    <col min="8956" max="8956" width="60.5703125" style="109" customWidth="1"/>
    <col min="8957" max="8957" width="0" style="109" hidden="1" customWidth="1"/>
    <col min="8958" max="8958" width="19.7109375" style="109" bestFit="1" customWidth="1"/>
    <col min="8959" max="8959" width="18.5703125" style="109" bestFit="1" customWidth="1"/>
    <col min="8960" max="8960" width="17.5703125" style="109" bestFit="1" customWidth="1"/>
    <col min="8961" max="8961" width="7.5703125" style="109" bestFit="1" customWidth="1"/>
    <col min="8962" max="8962" width="42.5703125" style="109" customWidth="1"/>
    <col min="8963" max="8964" width="15.5703125" style="109" customWidth="1"/>
    <col min="8965" max="9205" width="94.28515625" style="109"/>
    <col min="9206" max="9206" width="92.7109375" style="109" bestFit="1" customWidth="1"/>
    <col min="9207" max="9207" width="49" style="109" bestFit="1" customWidth="1"/>
    <col min="9208" max="9208" width="22.42578125" style="109" bestFit="1" customWidth="1"/>
    <col min="9209" max="9209" width="24.7109375" style="109" bestFit="1" customWidth="1"/>
    <col min="9210" max="9210" width="19.5703125" style="109" bestFit="1" customWidth="1"/>
    <col min="9211" max="9211" width="5.7109375" style="109" customWidth="1"/>
    <col min="9212" max="9212" width="60.5703125" style="109" customWidth="1"/>
    <col min="9213" max="9213" width="0" style="109" hidden="1" customWidth="1"/>
    <col min="9214" max="9214" width="19.7109375" style="109" bestFit="1" customWidth="1"/>
    <col min="9215" max="9215" width="18.5703125" style="109" bestFit="1" customWidth="1"/>
    <col min="9216" max="9216" width="17.5703125" style="109" bestFit="1" customWidth="1"/>
    <col min="9217" max="9217" width="7.5703125" style="109" bestFit="1" customWidth="1"/>
    <col min="9218" max="9218" width="42.5703125" style="109" customWidth="1"/>
    <col min="9219" max="9220" width="15.5703125" style="109" customWidth="1"/>
    <col min="9221" max="9461" width="94.28515625" style="109"/>
    <col min="9462" max="9462" width="92.7109375" style="109" bestFit="1" customWidth="1"/>
    <col min="9463" max="9463" width="49" style="109" bestFit="1" customWidth="1"/>
    <col min="9464" max="9464" width="22.42578125" style="109" bestFit="1" customWidth="1"/>
    <col min="9465" max="9465" width="24.7109375" style="109" bestFit="1" customWidth="1"/>
    <col min="9466" max="9466" width="19.5703125" style="109" bestFit="1" customWidth="1"/>
    <col min="9467" max="9467" width="5.7109375" style="109" customWidth="1"/>
    <col min="9468" max="9468" width="60.5703125" style="109" customWidth="1"/>
    <col min="9469" max="9469" width="0" style="109" hidden="1" customWidth="1"/>
    <col min="9470" max="9470" width="19.7109375" style="109" bestFit="1" customWidth="1"/>
    <col min="9471" max="9471" width="18.5703125" style="109" bestFit="1" customWidth="1"/>
    <col min="9472" max="9472" width="17.5703125" style="109" bestFit="1" customWidth="1"/>
    <col min="9473" max="9473" width="7.5703125" style="109" bestFit="1" customWidth="1"/>
    <col min="9474" max="9474" width="42.5703125" style="109" customWidth="1"/>
    <col min="9475" max="9476" width="15.5703125" style="109" customWidth="1"/>
    <col min="9477" max="9717" width="94.28515625" style="109"/>
    <col min="9718" max="9718" width="92.7109375" style="109" bestFit="1" customWidth="1"/>
    <col min="9719" max="9719" width="49" style="109" bestFit="1" customWidth="1"/>
    <col min="9720" max="9720" width="22.42578125" style="109" bestFit="1" customWidth="1"/>
    <col min="9721" max="9721" width="24.7109375" style="109" bestFit="1" customWidth="1"/>
    <col min="9722" max="9722" width="19.5703125" style="109" bestFit="1" customWidth="1"/>
    <col min="9723" max="9723" width="5.7109375" style="109" customWidth="1"/>
    <col min="9724" max="9724" width="60.5703125" style="109" customWidth="1"/>
    <col min="9725" max="9725" width="0" style="109" hidden="1" customWidth="1"/>
    <col min="9726" max="9726" width="19.7109375" style="109" bestFit="1" customWidth="1"/>
    <col min="9727" max="9727" width="18.5703125" style="109" bestFit="1" customWidth="1"/>
    <col min="9728" max="9728" width="17.5703125" style="109" bestFit="1" customWidth="1"/>
    <col min="9729" max="9729" width="7.5703125" style="109" bestFit="1" customWidth="1"/>
    <col min="9730" max="9730" width="42.5703125" style="109" customWidth="1"/>
    <col min="9731" max="9732" width="15.5703125" style="109" customWidth="1"/>
    <col min="9733" max="9973" width="94.28515625" style="109"/>
    <col min="9974" max="9974" width="92.7109375" style="109" bestFit="1" customWidth="1"/>
    <col min="9975" max="9975" width="49" style="109" bestFit="1" customWidth="1"/>
    <col min="9976" max="9976" width="22.42578125" style="109" bestFit="1" customWidth="1"/>
    <col min="9977" max="9977" width="24.7109375" style="109" bestFit="1" customWidth="1"/>
    <col min="9978" max="9978" width="19.5703125" style="109" bestFit="1" customWidth="1"/>
    <col min="9979" max="9979" width="5.7109375" style="109" customWidth="1"/>
    <col min="9980" max="9980" width="60.5703125" style="109" customWidth="1"/>
    <col min="9981" max="9981" width="0" style="109" hidden="1" customWidth="1"/>
    <col min="9982" max="9982" width="19.7109375" style="109" bestFit="1" customWidth="1"/>
    <col min="9983" max="9983" width="18.5703125" style="109" bestFit="1" customWidth="1"/>
    <col min="9984" max="9984" width="17.5703125" style="109" bestFit="1" customWidth="1"/>
    <col min="9985" max="9985" width="7.5703125" style="109" bestFit="1" customWidth="1"/>
    <col min="9986" max="9986" width="42.5703125" style="109" customWidth="1"/>
    <col min="9987" max="9988" width="15.5703125" style="109" customWidth="1"/>
    <col min="9989" max="10229" width="94.28515625" style="109"/>
    <col min="10230" max="10230" width="92.7109375" style="109" bestFit="1" customWidth="1"/>
    <col min="10231" max="10231" width="49" style="109" bestFit="1" customWidth="1"/>
    <col min="10232" max="10232" width="22.42578125" style="109" bestFit="1" customWidth="1"/>
    <col min="10233" max="10233" width="24.7109375" style="109" bestFit="1" customWidth="1"/>
    <col min="10234" max="10234" width="19.5703125" style="109" bestFit="1" customWidth="1"/>
    <col min="10235" max="10235" width="5.7109375" style="109" customWidth="1"/>
    <col min="10236" max="10236" width="60.5703125" style="109" customWidth="1"/>
    <col min="10237" max="10237" width="0" style="109" hidden="1" customWidth="1"/>
    <col min="10238" max="10238" width="19.7109375" style="109" bestFit="1" customWidth="1"/>
    <col min="10239" max="10239" width="18.5703125" style="109" bestFit="1" customWidth="1"/>
    <col min="10240" max="10240" width="17.5703125" style="109" bestFit="1" customWidth="1"/>
    <col min="10241" max="10241" width="7.5703125" style="109" bestFit="1" customWidth="1"/>
    <col min="10242" max="10242" width="42.5703125" style="109" customWidth="1"/>
    <col min="10243" max="10244" width="15.5703125" style="109" customWidth="1"/>
    <col min="10245" max="10485" width="94.28515625" style="109"/>
    <col min="10486" max="10486" width="92.7109375" style="109" bestFit="1" customWidth="1"/>
    <col min="10487" max="10487" width="49" style="109" bestFit="1" customWidth="1"/>
    <col min="10488" max="10488" width="22.42578125" style="109" bestFit="1" customWidth="1"/>
    <col min="10489" max="10489" width="24.7109375" style="109" bestFit="1" customWidth="1"/>
    <col min="10490" max="10490" width="19.5703125" style="109" bestFit="1" customWidth="1"/>
    <col min="10491" max="10491" width="5.7109375" style="109" customWidth="1"/>
    <col min="10492" max="10492" width="60.5703125" style="109" customWidth="1"/>
    <col min="10493" max="10493" width="0" style="109" hidden="1" customWidth="1"/>
    <col min="10494" max="10494" width="19.7109375" style="109" bestFit="1" customWidth="1"/>
    <col min="10495" max="10495" width="18.5703125" style="109" bestFit="1" customWidth="1"/>
    <col min="10496" max="10496" width="17.5703125" style="109" bestFit="1" customWidth="1"/>
    <col min="10497" max="10497" width="7.5703125" style="109" bestFit="1" customWidth="1"/>
    <col min="10498" max="10498" width="42.5703125" style="109" customWidth="1"/>
    <col min="10499" max="10500" width="15.5703125" style="109" customWidth="1"/>
    <col min="10501" max="10741" width="94.28515625" style="109"/>
    <col min="10742" max="10742" width="92.7109375" style="109" bestFit="1" customWidth="1"/>
    <col min="10743" max="10743" width="49" style="109" bestFit="1" customWidth="1"/>
    <col min="10744" max="10744" width="22.42578125" style="109" bestFit="1" customWidth="1"/>
    <col min="10745" max="10745" width="24.7109375" style="109" bestFit="1" customWidth="1"/>
    <col min="10746" max="10746" width="19.5703125" style="109" bestFit="1" customWidth="1"/>
    <col min="10747" max="10747" width="5.7109375" style="109" customWidth="1"/>
    <col min="10748" max="10748" width="60.5703125" style="109" customWidth="1"/>
    <col min="10749" max="10749" width="0" style="109" hidden="1" customWidth="1"/>
    <col min="10750" max="10750" width="19.7109375" style="109" bestFit="1" customWidth="1"/>
    <col min="10751" max="10751" width="18.5703125" style="109" bestFit="1" customWidth="1"/>
    <col min="10752" max="10752" width="17.5703125" style="109" bestFit="1" customWidth="1"/>
    <col min="10753" max="10753" width="7.5703125" style="109" bestFit="1" customWidth="1"/>
    <col min="10754" max="10754" width="42.5703125" style="109" customWidth="1"/>
    <col min="10755" max="10756" width="15.5703125" style="109" customWidth="1"/>
    <col min="10757" max="10997" width="94.28515625" style="109"/>
    <col min="10998" max="10998" width="92.7109375" style="109" bestFit="1" customWidth="1"/>
    <col min="10999" max="10999" width="49" style="109" bestFit="1" customWidth="1"/>
    <col min="11000" max="11000" width="22.42578125" style="109" bestFit="1" customWidth="1"/>
    <col min="11001" max="11001" width="24.7109375" style="109" bestFit="1" customWidth="1"/>
    <col min="11002" max="11002" width="19.5703125" style="109" bestFit="1" customWidth="1"/>
    <col min="11003" max="11003" width="5.7109375" style="109" customWidth="1"/>
    <col min="11004" max="11004" width="60.5703125" style="109" customWidth="1"/>
    <col min="11005" max="11005" width="0" style="109" hidden="1" customWidth="1"/>
    <col min="11006" max="11006" width="19.7109375" style="109" bestFit="1" customWidth="1"/>
    <col min="11007" max="11007" width="18.5703125" style="109" bestFit="1" customWidth="1"/>
    <col min="11008" max="11008" width="17.5703125" style="109" bestFit="1" customWidth="1"/>
    <col min="11009" max="11009" width="7.5703125" style="109" bestFit="1" customWidth="1"/>
    <col min="11010" max="11010" width="42.5703125" style="109" customWidth="1"/>
    <col min="11011" max="11012" width="15.5703125" style="109" customWidth="1"/>
    <col min="11013" max="11253" width="94.28515625" style="109"/>
    <col min="11254" max="11254" width="92.7109375" style="109" bestFit="1" customWidth="1"/>
    <col min="11255" max="11255" width="49" style="109" bestFit="1" customWidth="1"/>
    <col min="11256" max="11256" width="22.42578125" style="109" bestFit="1" customWidth="1"/>
    <col min="11257" max="11257" width="24.7109375" style="109" bestFit="1" customWidth="1"/>
    <col min="11258" max="11258" width="19.5703125" style="109" bestFit="1" customWidth="1"/>
    <col min="11259" max="11259" width="5.7109375" style="109" customWidth="1"/>
    <col min="11260" max="11260" width="60.5703125" style="109" customWidth="1"/>
    <col min="11261" max="11261" width="0" style="109" hidden="1" customWidth="1"/>
    <col min="11262" max="11262" width="19.7109375" style="109" bestFit="1" customWidth="1"/>
    <col min="11263" max="11263" width="18.5703125" style="109" bestFit="1" customWidth="1"/>
    <col min="11264" max="11264" width="17.5703125" style="109" bestFit="1" customWidth="1"/>
    <col min="11265" max="11265" width="7.5703125" style="109" bestFit="1" customWidth="1"/>
    <col min="11266" max="11266" width="42.5703125" style="109" customWidth="1"/>
    <col min="11267" max="11268" width="15.5703125" style="109" customWidth="1"/>
    <col min="11269" max="11509" width="94.28515625" style="109"/>
    <col min="11510" max="11510" width="92.7109375" style="109" bestFit="1" customWidth="1"/>
    <col min="11511" max="11511" width="49" style="109" bestFit="1" customWidth="1"/>
    <col min="11512" max="11512" width="22.42578125" style="109" bestFit="1" customWidth="1"/>
    <col min="11513" max="11513" width="24.7109375" style="109" bestFit="1" customWidth="1"/>
    <col min="11514" max="11514" width="19.5703125" style="109" bestFit="1" customWidth="1"/>
    <col min="11515" max="11515" width="5.7109375" style="109" customWidth="1"/>
    <col min="11516" max="11516" width="60.5703125" style="109" customWidth="1"/>
    <col min="11517" max="11517" width="0" style="109" hidden="1" customWidth="1"/>
    <col min="11518" max="11518" width="19.7109375" style="109" bestFit="1" customWidth="1"/>
    <col min="11519" max="11519" width="18.5703125" style="109" bestFit="1" customWidth="1"/>
    <col min="11520" max="11520" width="17.5703125" style="109" bestFit="1" customWidth="1"/>
    <col min="11521" max="11521" width="7.5703125" style="109" bestFit="1" customWidth="1"/>
    <col min="11522" max="11522" width="42.5703125" style="109" customWidth="1"/>
    <col min="11523" max="11524" width="15.5703125" style="109" customWidth="1"/>
    <col min="11525" max="11765" width="94.28515625" style="109"/>
    <col min="11766" max="11766" width="92.7109375" style="109" bestFit="1" customWidth="1"/>
    <col min="11767" max="11767" width="49" style="109" bestFit="1" customWidth="1"/>
    <col min="11768" max="11768" width="22.42578125" style="109" bestFit="1" customWidth="1"/>
    <col min="11769" max="11769" width="24.7109375" style="109" bestFit="1" customWidth="1"/>
    <col min="11770" max="11770" width="19.5703125" style="109" bestFit="1" customWidth="1"/>
    <col min="11771" max="11771" width="5.7109375" style="109" customWidth="1"/>
    <col min="11772" max="11772" width="60.5703125" style="109" customWidth="1"/>
    <col min="11773" max="11773" width="0" style="109" hidden="1" customWidth="1"/>
    <col min="11774" max="11774" width="19.7109375" style="109" bestFit="1" customWidth="1"/>
    <col min="11775" max="11775" width="18.5703125" style="109" bestFit="1" customWidth="1"/>
    <col min="11776" max="11776" width="17.5703125" style="109" bestFit="1" customWidth="1"/>
    <col min="11777" max="11777" width="7.5703125" style="109" bestFit="1" customWidth="1"/>
    <col min="11778" max="11778" width="42.5703125" style="109" customWidth="1"/>
    <col min="11779" max="11780" width="15.5703125" style="109" customWidth="1"/>
    <col min="11781" max="12021" width="94.28515625" style="109"/>
    <col min="12022" max="12022" width="92.7109375" style="109" bestFit="1" customWidth="1"/>
    <col min="12023" max="12023" width="49" style="109" bestFit="1" customWidth="1"/>
    <col min="12024" max="12024" width="22.42578125" style="109" bestFit="1" customWidth="1"/>
    <col min="12025" max="12025" width="24.7109375" style="109" bestFit="1" customWidth="1"/>
    <col min="12026" max="12026" width="19.5703125" style="109" bestFit="1" customWidth="1"/>
    <col min="12027" max="12027" width="5.7109375" style="109" customWidth="1"/>
    <col min="12028" max="12028" width="60.5703125" style="109" customWidth="1"/>
    <col min="12029" max="12029" width="0" style="109" hidden="1" customWidth="1"/>
    <col min="12030" max="12030" width="19.7109375" style="109" bestFit="1" customWidth="1"/>
    <col min="12031" max="12031" width="18.5703125" style="109" bestFit="1" customWidth="1"/>
    <col min="12032" max="12032" width="17.5703125" style="109" bestFit="1" customWidth="1"/>
    <col min="12033" max="12033" width="7.5703125" style="109" bestFit="1" customWidth="1"/>
    <col min="12034" max="12034" width="42.5703125" style="109" customWidth="1"/>
    <col min="12035" max="12036" width="15.5703125" style="109" customWidth="1"/>
    <col min="12037" max="12277" width="94.28515625" style="109"/>
    <col min="12278" max="12278" width="92.7109375" style="109" bestFit="1" customWidth="1"/>
    <col min="12279" max="12279" width="49" style="109" bestFit="1" customWidth="1"/>
    <col min="12280" max="12280" width="22.42578125" style="109" bestFit="1" customWidth="1"/>
    <col min="12281" max="12281" width="24.7109375" style="109" bestFit="1" customWidth="1"/>
    <col min="12282" max="12282" width="19.5703125" style="109" bestFit="1" customWidth="1"/>
    <col min="12283" max="12283" width="5.7109375" style="109" customWidth="1"/>
    <col min="12284" max="12284" width="60.5703125" style="109" customWidth="1"/>
    <col min="12285" max="12285" width="0" style="109" hidden="1" customWidth="1"/>
    <col min="12286" max="12286" width="19.7109375" style="109" bestFit="1" customWidth="1"/>
    <col min="12287" max="12287" width="18.5703125" style="109" bestFit="1" customWidth="1"/>
    <col min="12288" max="12288" width="17.5703125" style="109" bestFit="1" customWidth="1"/>
    <col min="12289" max="12289" width="7.5703125" style="109" bestFit="1" customWidth="1"/>
    <col min="12290" max="12290" width="42.5703125" style="109" customWidth="1"/>
    <col min="12291" max="12292" width="15.5703125" style="109" customWidth="1"/>
    <col min="12293" max="12533" width="94.28515625" style="109"/>
    <col min="12534" max="12534" width="92.7109375" style="109" bestFit="1" customWidth="1"/>
    <col min="12535" max="12535" width="49" style="109" bestFit="1" customWidth="1"/>
    <col min="12536" max="12536" width="22.42578125" style="109" bestFit="1" customWidth="1"/>
    <col min="12537" max="12537" width="24.7109375" style="109" bestFit="1" customWidth="1"/>
    <col min="12538" max="12538" width="19.5703125" style="109" bestFit="1" customWidth="1"/>
    <col min="12539" max="12539" width="5.7109375" style="109" customWidth="1"/>
    <col min="12540" max="12540" width="60.5703125" style="109" customWidth="1"/>
    <col min="12541" max="12541" width="0" style="109" hidden="1" customWidth="1"/>
    <col min="12542" max="12542" width="19.7109375" style="109" bestFit="1" customWidth="1"/>
    <col min="12543" max="12543" width="18.5703125" style="109" bestFit="1" customWidth="1"/>
    <col min="12544" max="12544" width="17.5703125" style="109" bestFit="1" customWidth="1"/>
    <col min="12545" max="12545" width="7.5703125" style="109" bestFit="1" customWidth="1"/>
    <col min="12546" max="12546" width="42.5703125" style="109" customWidth="1"/>
    <col min="12547" max="12548" width="15.5703125" style="109" customWidth="1"/>
    <col min="12549" max="12789" width="94.28515625" style="109"/>
    <col min="12790" max="12790" width="92.7109375" style="109" bestFit="1" customWidth="1"/>
    <col min="12791" max="12791" width="49" style="109" bestFit="1" customWidth="1"/>
    <col min="12792" max="12792" width="22.42578125" style="109" bestFit="1" customWidth="1"/>
    <col min="12793" max="12793" width="24.7109375" style="109" bestFit="1" customWidth="1"/>
    <col min="12794" max="12794" width="19.5703125" style="109" bestFit="1" customWidth="1"/>
    <col min="12795" max="12795" width="5.7109375" style="109" customWidth="1"/>
    <col min="12796" max="12796" width="60.5703125" style="109" customWidth="1"/>
    <col min="12797" max="12797" width="0" style="109" hidden="1" customWidth="1"/>
    <col min="12798" max="12798" width="19.7109375" style="109" bestFit="1" customWidth="1"/>
    <col min="12799" max="12799" width="18.5703125" style="109" bestFit="1" customWidth="1"/>
    <col min="12800" max="12800" width="17.5703125" style="109" bestFit="1" customWidth="1"/>
    <col min="12801" max="12801" width="7.5703125" style="109" bestFit="1" customWidth="1"/>
    <col min="12802" max="12802" width="42.5703125" style="109" customWidth="1"/>
    <col min="12803" max="12804" width="15.5703125" style="109" customWidth="1"/>
    <col min="12805" max="13045" width="94.28515625" style="109"/>
    <col min="13046" max="13046" width="92.7109375" style="109" bestFit="1" customWidth="1"/>
    <col min="13047" max="13047" width="49" style="109" bestFit="1" customWidth="1"/>
    <col min="13048" max="13048" width="22.42578125" style="109" bestFit="1" customWidth="1"/>
    <col min="13049" max="13049" width="24.7109375" style="109" bestFit="1" customWidth="1"/>
    <col min="13050" max="13050" width="19.5703125" style="109" bestFit="1" customWidth="1"/>
    <col min="13051" max="13051" width="5.7109375" style="109" customWidth="1"/>
    <col min="13052" max="13052" width="60.5703125" style="109" customWidth="1"/>
    <col min="13053" max="13053" width="0" style="109" hidden="1" customWidth="1"/>
    <col min="13054" max="13054" width="19.7109375" style="109" bestFit="1" customWidth="1"/>
    <col min="13055" max="13055" width="18.5703125" style="109" bestFit="1" customWidth="1"/>
    <col min="13056" max="13056" width="17.5703125" style="109" bestFit="1" customWidth="1"/>
    <col min="13057" max="13057" width="7.5703125" style="109" bestFit="1" customWidth="1"/>
    <col min="13058" max="13058" width="42.5703125" style="109" customWidth="1"/>
    <col min="13059" max="13060" width="15.5703125" style="109" customWidth="1"/>
    <col min="13061" max="13301" width="94.28515625" style="109"/>
    <col min="13302" max="13302" width="92.7109375" style="109" bestFit="1" customWidth="1"/>
    <col min="13303" max="13303" width="49" style="109" bestFit="1" customWidth="1"/>
    <col min="13304" max="13304" width="22.42578125" style="109" bestFit="1" customWidth="1"/>
    <col min="13305" max="13305" width="24.7109375" style="109" bestFit="1" customWidth="1"/>
    <col min="13306" max="13306" width="19.5703125" style="109" bestFit="1" customWidth="1"/>
    <col min="13307" max="13307" width="5.7109375" style="109" customWidth="1"/>
    <col min="13308" max="13308" width="60.5703125" style="109" customWidth="1"/>
    <col min="13309" max="13309" width="0" style="109" hidden="1" customWidth="1"/>
    <col min="13310" max="13310" width="19.7109375" style="109" bestFit="1" customWidth="1"/>
    <col min="13311" max="13311" width="18.5703125" style="109" bestFit="1" customWidth="1"/>
    <col min="13312" max="13312" width="17.5703125" style="109" bestFit="1" customWidth="1"/>
    <col min="13313" max="13313" width="7.5703125" style="109" bestFit="1" customWidth="1"/>
    <col min="13314" max="13314" width="42.5703125" style="109" customWidth="1"/>
    <col min="13315" max="13316" width="15.5703125" style="109" customWidth="1"/>
    <col min="13317" max="13557" width="94.28515625" style="109"/>
    <col min="13558" max="13558" width="92.7109375" style="109" bestFit="1" customWidth="1"/>
    <col min="13559" max="13559" width="49" style="109" bestFit="1" customWidth="1"/>
    <col min="13560" max="13560" width="22.42578125" style="109" bestFit="1" customWidth="1"/>
    <col min="13561" max="13561" width="24.7109375" style="109" bestFit="1" customWidth="1"/>
    <col min="13562" max="13562" width="19.5703125" style="109" bestFit="1" customWidth="1"/>
    <col min="13563" max="13563" width="5.7109375" style="109" customWidth="1"/>
    <col min="13564" max="13564" width="60.5703125" style="109" customWidth="1"/>
    <col min="13565" max="13565" width="0" style="109" hidden="1" customWidth="1"/>
    <col min="13566" max="13566" width="19.7109375" style="109" bestFit="1" customWidth="1"/>
    <col min="13567" max="13567" width="18.5703125" style="109" bestFit="1" customWidth="1"/>
    <col min="13568" max="13568" width="17.5703125" style="109" bestFit="1" customWidth="1"/>
    <col min="13569" max="13569" width="7.5703125" style="109" bestFit="1" customWidth="1"/>
    <col min="13570" max="13570" width="42.5703125" style="109" customWidth="1"/>
    <col min="13571" max="13572" width="15.5703125" style="109" customWidth="1"/>
    <col min="13573" max="13813" width="94.28515625" style="109"/>
    <col min="13814" max="13814" width="92.7109375" style="109" bestFit="1" customWidth="1"/>
    <col min="13815" max="13815" width="49" style="109" bestFit="1" customWidth="1"/>
    <col min="13816" max="13816" width="22.42578125" style="109" bestFit="1" customWidth="1"/>
    <col min="13817" max="13817" width="24.7109375" style="109" bestFit="1" customWidth="1"/>
    <col min="13818" max="13818" width="19.5703125" style="109" bestFit="1" customWidth="1"/>
    <col min="13819" max="13819" width="5.7109375" style="109" customWidth="1"/>
    <col min="13820" max="13820" width="60.5703125" style="109" customWidth="1"/>
    <col min="13821" max="13821" width="0" style="109" hidden="1" customWidth="1"/>
    <col min="13822" max="13822" width="19.7109375" style="109" bestFit="1" customWidth="1"/>
    <col min="13823" max="13823" width="18.5703125" style="109" bestFit="1" customWidth="1"/>
    <col min="13824" max="13824" width="17.5703125" style="109" bestFit="1" customWidth="1"/>
    <col min="13825" max="13825" width="7.5703125" style="109" bestFit="1" customWidth="1"/>
    <col min="13826" max="13826" width="42.5703125" style="109" customWidth="1"/>
    <col min="13827" max="13828" width="15.5703125" style="109" customWidth="1"/>
    <col min="13829" max="14069" width="94.28515625" style="109"/>
    <col min="14070" max="14070" width="92.7109375" style="109" bestFit="1" customWidth="1"/>
    <col min="14071" max="14071" width="49" style="109" bestFit="1" customWidth="1"/>
    <col min="14072" max="14072" width="22.42578125" style="109" bestFit="1" customWidth="1"/>
    <col min="14073" max="14073" width="24.7109375" style="109" bestFit="1" customWidth="1"/>
    <col min="14074" max="14074" width="19.5703125" style="109" bestFit="1" customWidth="1"/>
    <col min="14075" max="14075" width="5.7109375" style="109" customWidth="1"/>
    <col min="14076" max="14076" width="60.5703125" style="109" customWidth="1"/>
    <col min="14077" max="14077" width="0" style="109" hidden="1" customWidth="1"/>
    <col min="14078" max="14078" width="19.7109375" style="109" bestFit="1" customWidth="1"/>
    <col min="14079" max="14079" width="18.5703125" style="109" bestFit="1" customWidth="1"/>
    <col min="14080" max="14080" width="17.5703125" style="109" bestFit="1" customWidth="1"/>
    <col min="14081" max="14081" width="7.5703125" style="109" bestFit="1" customWidth="1"/>
    <col min="14082" max="14082" width="42.5703125" style="109" customWidth="1"/>
    <col min="14083" max="14084" width="15.5703125" style="109" customWidth="1"/>
    <col min="14085" max="14325" width="94.28515625" style="109"/>
    <col min="14326" max="14326" width="92.7109375" style="109" bestFit="1" customWidth="1"/>
    <col min="14327" max="14327" width="49" style="109" bestFit="1" customWidth="1"/>
    <col min="14328" max="14328" width="22.42578125" style="109" bestFit="1" customWidth="1"/>
    <col min="14329" max="14329" width="24.7109375" style="109" bestFit="1" customWidth="1"/>
    <col min="14330" max="14330" width="19.5703125" style="109" bestFit="1" customWidth="1"/>
    <col min="14331" max="14331" width="5.7109375" style="109" customWidth="1"/>
    <col min="14332" max="14332" width="60.5703125" style="109" customWidth="1"/>
    <col min="14333" max="14333" width="0" style="109" hidden="1" customWidth="1"/>
    <col min="14334" max="14334" width="19.7109375" style="109" bestFit="1" customWidth="1"/>
    <col min="14335" max="14335" width="18.5703125" style="109" bestFit="1" customWidth="1"/>
    <col min="14336" max="14336" width="17.5703125" style="109" bestFit="1" customWidth="1"/>
    <col min="14337" max="14337" width="7.5703125" style="109" bestFit="1" customWidth="1"/>
    <col min="14338" max="14338" width="42.5703125" style="109" customWidth="1"/>
    <col min="14339" max="14340" width="15.5703125" style="109" customWidth="1"/>
    <col min="14341" max="14581" width="94.28515625" style="109"/>
    <col min="14582" max="14582" width="92.7109375" style="109" bestFit="1" customWidth="1"/>
    <col min="14583" max="14583" width="49" style="109" bestFit="1" customWidth="1"/>
    <col min="14584" max="14584" width="22.42578125" style="109" bestFit="1" customWidth="1"/>
    <col min="14585" max="14585" width="24.7109375" style="109" bestFit="1" customWidth="1"/>
    <col min="14586" max="14586" width="19.5703125" style="109" bestFit="1" customWidth="1"/>
    <col min="14587" max="14587" width="5.7109375" style="109" customWidth="1"/>
    <col min="14588" max="14588" width="60.5703125" style="109" customWidth="1"/>
    <col min="14589" max="14589" width="0" style="109" hidden="1" customWidth="1"/>
    <col min="14590" max="14590" width="19.7109375" style="109" bestFit="1" customWidth="1"/>
    <col min="14591" max="14591" width="18.5703125" style="109" bestFit="1" customWidth="1"/>
    <col min="14592" max="14592" width="17.5703125" style="109" bestFit="1" customWidth="1"/>
    <col min="14593" max="14593" width="7.5703125" style="109" bestFit="1" customWidth="1"/>
    <col min="14594" max="14594" width="42.5703125" style="109" customWidth="1"/>
    <col min="14595" max="14596" width="15.5703125" style="109" customWidth="1"/>
    <col min="14597" max="14837" width="94.28515625" style="109"/>
    <col min="14838" max="14838" width="92.7109375" style="109" bestFit="1" customWidth="1"/>
    <col min="14839" max="14839" width="49" style="109" bestFit="1" customWidth="1"/>
    <col min="14840" max="14840" width="22.42578125" style="109" bestFit="1" customWidth="1"/>
    <col min="14841" max="14841" width="24.7109375" style="109" bestFit="1" customWidth="1"/>
    <col min="14842" max="14842" width="19.5703125" style="109" bestFit="1" customWidth="1"/>
    <col min="14843" max="14843" width="5.7109375" style="109" customWidth="1"/>
    <col min="14844" max="14844" width="60.5703125" style="109" customWidth="1"/>
    <col min="14845" max="14845" width="0" style="109" hidden="1" customWidth="1"/>
    <col min="14846" max="14846" width="19.7109375" style="109" bestFit="1" customWidth="1"/>
    <col min="14847" max="14847" width="18.5703125" style="109" bestFit="1" customWidth="1"/>
    <col min="14848" max="14848" width="17.5703125" style="109" bestFit="1" customWidth="1"/>
    <col min="14849" max="14849" width="7.5703125" style="109" bestFit="1" customWidth="1"/>
    <col min="14850" max="14850" width="42.5703125" style="109" customWidth="1"/>
    <col min="14851" max="14852" width="15.5703125" style="109" customWidth="1"/>
    <col min="14853" max="15093" width="94.28515625" style="109"/>
    <col min="15094" max="15094" width="92.7109375" style="109" bestFit="1" customWidth="1"/>
    <col min="15095" max="15095" width="49" style="109" bestFit="1" customWidth="1"/>
    <col min="15096" max="15096" width="22.42578125" style="109" bestFit="1" customWidth="1"/>
    <col min="15097" max="15097" width="24.7109375" style="109" bestFit="1" customWidth="1"/>
    <col min="15098" max="15098" width="19.5703125" style="109" bestFit="1" customWidth="1"/>
    <col min="15099" max="15099" width="5.7109375" style="109" customWidth="1"/>
    <col min="15100" max="15100" width="60.5703125" style="109" customWidth="1"/>
    <col min="15101" max="15101" width="0" style="109" hidden="1" customWidth="1"/>
    <col min="15102" max="15102" width="19.7109375" style="109" bestFit="1" customWidth="1"/>
    <col min="15103" max="15103" width="18.5703125" style="109" bestFit="1" customWidth="1"/>
    <col min="15104" max="15104" width="17.5703125" style="109" bestFit="1" customWidth="1"/>
    <col min="15105" max="15105" width="7.5703125" style="109" bestFit="1" customWidth="1"/>
    <col min="15106" max="15106" width="42.5703125" style="109" customWidth="1"/>
    <col min="15107" max="15108" width="15.5703125" style="109" customWidth="1"/>
    <col min="15109" max="15349" width="94.28515625" style="109"/>
    <col min="15350" max="15350" width="92.7109375" style="109" bestFit="1" customWidth="1"/>
    <col min="15351" max="15351" width="49" style="109" bestFit="1" customWidth="1"/>
    <col min="15352" max="15352" width="22.42578125" style="109" bestFit="1" customWidth="1"/>
    <col min="15353" max="15353" width="24.7109375" style="109" bestFit="1" customWidth="1"/>
    <col min="15354" max="15354" width="19.5703125" style="109" bestFit="1" customWidth="1"/>
    <col min="15355" max="15355" width="5.7109375" style="109" customWidth="1"/>
    <col min="15356" max="15356" width="60.5703125" style="109" customWidth="1"/>
    <col min="15357" max="15357" width="0" style="109" hidden="1" customWidth="1"/>
    <col min="15358" max="15358" width="19.7109375" style="109" bestFit="1" customWidth="1"/>
    <col min="15359" max="15359" width="18.5703125" style="109" bestFit="1" customWidth="1"/>
    <col min="15360" max="15360" width="17.5703125" style="109" bestFit="1" customWidth="1"/>
    <col min="15361" max="15361" width="7.5703125" style="109" bestFit="1" customWidth="1"/>
    <col min="15362" max="15362" width="42.5703125" style="109" customWidth="1"/>
    <col min="15363" max="15364" width="15.5703125" style="109" customWidth="1"/>
    <col min="15365" max="15605" width="94.28515625" style="109"/>
    <col min="15606" max="15606" width="92.7109375" style="109" bestFit="1" customWidth="1"/>
    <col min="15607" max="15607" width="49" style="109" bestFit="1" customWidth="1"/>
    <col min="15608" max="15608" width="22.42578125" style="109" bestFit="1" customWidth="1"/>
    <col min="15609" max="15609" width="24.7109375" style="109" bestFit="1" customWidth="1"/>
    <col min="15610" max="15610" width="19.5703125" style="109" bestFit="1" customWidth="1"/>
    <col min="15611" max="15611" width="5.7109375" style="109" customWidth="1"/>
    <col min="15612" max="15612" width="60.5703125" style="109" customWidth="1"/>
    <col min="15613" max="15613" width="0" style="109" hidden="1" customWidth="1"/>
    <col min="15614" max="15614" width="19.7109375" style="109" bestFit="1" customWidth="1"/>
    <col min="15615" max="15615" width="18.5703125" style="109" bestFit="1" customWidth="1"/>
    <col min="15616" max="15616" width="17.5703125" style="109" bestFit="1" customWidth="1"/>
    <col min="15617" max="15617" width="7.5703125" style="109" bestFit="1" customWidth="1"/>
    <col min="15618" max="15618" width="42.5703125" style="109" customWidth="1"/>
    <col min="15619" max="15620" width="15.5703125" style="109" customWidth="1"/>
    <col min="15621" max="15861" width="94.28515625" style="109"/>
    <col min="15862" max="15862" width="92.7109375" style="109" bestFit="1" customWidth="1"/>
    <col min="15863" max="15863" width="49" style="109" bestFit="1" customWidth="1"/>
    <col min="15864" max="15864" width="22.42578125" style="109" bestFit="1" customWidth="1"/>
    <col min="15865" max="15865" width="24.7109375" style="109" bestFit="1" customWidth="1"/>
    <col min="15866" max="15866" width="19.5703125" style="109" bestFit="1" customWidth="1"/>
    <col min="15867" max="15867" width="5.7109375" style="109" customWidth="1"/>
    <col min="15868" max="15868" width="60.5703125" style="109" customWidth="1"/>
    <col min="15869" max="15869" width="0" style="109" hidden="1" customWidth="1"/>
    <col min="15870" max="15870" width="19.7109375" style="109" bestFit="1" customWidth="1"/>
    <col min="15871" max="15871" width="18.5703125" style="109" bestFit="1" customWidth="1"/>
    <col min="15872" max="15872" width="17.5703125" style="109" bestFit="1" customWidth="1"/>
    <col min="15873" max="15873" width="7.5703125" style="109" bestFit="1" customWidth="1"/>
    <col min="15874" max="15874" width="42.5703125" style="109" customWidth="1"/>
    <col min="15875" max="15876" width="15.5703125" style="109" customWidth="1"/>
    <col min="15877" max="16117" width="94.28515625" style="109"/>
    <col min="16118" max="16118" width="92.7109375" style="109" bestFit="1" customWidth="1"/>
    <col min="16119" max="16119" width="49" style="109" bestFit="1" customWidth="1"/>
    <col min="16120" max="16120" width="22.42578125" style="109" bestFit="1" customWidth="1"/>
    <col min="16121" max="16121" width="24.7109375" style="109" bestFit="1" customWidth="1"/>
    <col min="16122" max="16122" width="19.5703125" style="109" bestFit="1" customWidth="1"/>
    <col min="16123" max="16123" width="5.7109375" style="109" customWidth="1"/>
    <col min="16124" max="16124" width="60.5703125" style="109" customWidth="1"/>
    <col min="16125" max="16125" width="0" style="109" hidden="1" customWidth="1"/>
    <col min="16126" max="16126" width="19.7109375" style="109" bestFit="1" customWidth="1"/>
    <col min="16127" max="16127" width="18.5703125" style="109" bestFit="1" customWidth="1"/>
    <col min="16128" max="16128" width="17.5703125" style="109" bestFit="1" customWidth="1"/>
    <col min="16129" max="16129" width="7.5703125" style="109" bestFit="1" customWidth="1"/>
    <col min="16130" max="16130" width="42.5703125" style="109" customWidth="1"/>
    <col min="16131" max="16132" width="15.5703125" style="109" customWidth="1"/>
    <col min="16133" max="16384" width="94.28515625" style="109"/>
  </cols>
  <sheetData>
    <row r="1" spans="1:7" ht="20.25" x14ac:dyDescent="0.25">
      <c r="A1" s="559">
        <v>2016</v>
      </c>
      <c r="B1" s="560"/>
      <c r="D1" s="184" t="s">
        <v>0</v>
      </c>
      <c r="E1" s="212"/>
      <c r="F1" s="212"/>
    </row>
    <row r="2" spans="1:7" ht="20.25" x14ac:dyDescent="0.2">
      <c r="A2" s="559" t="s">
        <v>1</v>
      </c>
      <c r="B2" s="560"/>
      <c r="D2" s="185" t="s">
        <v>2</v>
      </c>
      <c r="E2" s="185" t="s">
        <v>3</v>
      </c>
      <c r="F2" s="185" t="s">
        <v>4</v>
      </c>
      <c r="G2" s="185" t="s">
        <v>5</v>
      </c>
    </row>
    <row r="3" spans="1:7" ht="18.75" x14ac:dyDescent="0.25">
      <c r="A3" s="231" t="s">
        <v>6</v>
      </c>
      <c r="B3" s="245" t="s">
        <v>7</v>
      </c>
      <c r="D3" s="209" t="s">
        <v>8</v>
      </c>
      <c r="E3" s="210">
        <f>B12</f>
        <v>8.854241</v>
      </c>
      <c r="F3" s="211">
        <v>10.5</v>
      </c>
    </row>
    <row r="4" spans="1:7" ht="18.75" x14ac:dyDescent="0.25">
      <c r="A4" s="231"/>
      <c r="B4" s="245"/>
      <c r="D4" s="223" t="s">
        <v>9</v>
      </c>
      <c r="E4" s="221">
        <f>B6</f>
        <v>11.737727999999999</v>
      </c>
      <c r="F4" s="211">
        <v>13</v>
      </c>
    </row>
    <row r="5" spans="1:7" ht="15" customHeight="1" x14ac:dyDescent="0.25">
      <c r="A5" s="232" t="s">
        <v>10</v>
      </c>
      <c r="B5" s="246">
        <v>10</v>
      </c>
      <c r="D5" s="223" t="s">
        <v>11</v>
      </c>
      <c r="E5" s="221">
        <f>B6</f>
        <v>11.737727999999999</v>
      </c>
      <c r="F5" s="211">
        <v>13</v>
      </c>
    </row>
    <row r="6" spans="1:7" ht="18.75" x14ac:dyDescent="0.25">
      <c r="A6" s="233" t="s">
        <v>12</v>
      </c>
      <c r="B6" s="247">
        <v>11.737727999999999</v>
      </c>
      <c r="D6" s="188" t="s">
        <v>13</v>
      </c>
      <c r="E6" s="224" t="s">
        <v>14</v>
      </c>
      <c r="F6" s="187">
        <v>91</v>
      </c>
    </row>
    <row r="7" spans="1:7" ht="18.75" x14ac:dyDescent="0.25">
      <c r="A7" s="232" t="s">
        <v>15</v>
      </c>
      <c r="B7" s="246">
        <v>2</v>
      </c>
      <c r="D7" s="188" t="s">
        <v>16</v>
      </c>
      <c r="E7" s="224" t="s">
        <v>14</v>
      </c>
      <c r="F7" s="187">
        <v>0.05</v>
      </c>
    </row>
    <row r="8" spans="1:7" ht="18.75" x14ac:dyDescent="0.25">
      <c r="A8" s="233" t="s">
        <v>17</v>
      </c>
      <c r="B8" s="247">
        <v>3.729174</v>
      </c>
      <c r="D8" s="188" t="s">
        <v>18</v>
      </c>
      <c r="E8" s="224" t="s">
        <v>14</v>
      </c>
      <c r="F8" s="187">
        <v>0.2</v>
      </c>
    </row>
    <row r="9" spans="1:7" ht="37.5" x14ac:dyDescent="0.25">
      <c r="A9" s="234" t="s">
        <v>19</v>
      </c>
      <c r="B9" s="248">
        <v>3.729174</v>
      </c>
      <c r="D9" s="223" t="s">
        <v>20</v>
      </c>
      <c r="E9" s="221">
        <f>B40</f>
        <v>11.737727999999999</v>
      </c>
      <c r="F9" s="211">
        <v>13</v>
      </c>
    </row>
    <row r="10" spans="1:7" ht="21" customHeight="1" x14ac:dyDescent="0.25">
      <c r="A10" s="233" t="s">
        <v>21</v>
      </c>
      <c r="B10" s="247">
        <v>4.7990190000000004</v>
      </c>
      <c r="D10" s="223" t="s">
        <v>22</v>
      </c>
      <c r="E10" s="221">
        <f>B13</f>
        <v>11.452436000000001</v>
      </c>
      <c r="F10" s="211">
        <v>12.5</v>
      </c>
    </row>
    <row r="11" spans="1:7" ht="37.5" x14ac:dyDescent="0.25">
      <c r="A11" s="234" t="s">
        <v>23</v>
      </c>
      <c r="B11" s="248">
        <v>4.7990190000000004</v>
      </c>
      <c r="D11" s="188" t="s">
        <v>24</v>
      </c>
      <c r="E11" s="213"/>
      <c r="F11" s="187">
        <v>2.4500000000000002</v>
      </c>
    </row>
    <row r="12" spans="1:7" ht="18.75" x14ac:dyDescent="0.25">
      <c r="A12" s="233" t="s">
        <v>25</v>
      </c>
      <c r="B12" s="247">
        <v>8.854241</v>
      </c>
      <c r="D12" s="188" t="s">
        <v>26</v>
      </c>
      <c r="E12" s="213"/>
      <c r="F12" s="187">
        <v>2.2999999999999998</v>
      </c>
    </row>
    <row r="13" spans="1:7" ht="18.75" x14ac:dyDescent="0.25">
      <c r="A13" s="233" t="s">
        <v>27</v>
      </c>
      <c r="B13" s="247">
        <v>11.452436000000001</v>
      </c>
      <c r="D13" s="188" t="s">
        <v>28</v>
      </c>
      <c r="E13" s="213"/>
      <c r="F13" s="187">
        <v>2.4500000000000002</v>
      </c>
    </row>
    <row r="14" spans="1:7" ht="37.5" x14ac:dyDescent="0.25">
      <c r="A14" s="234" t="s">
        <v>29</v>
      </c>
      <c r="B14" s="247">
        <v>1.59</v>
      </c>
      <c r="D14" s="188" t="s">
        <v>30</v>
      </c>
      <c r="E14" s="213"/>
      <c r="F14" s="187">
        <v>2.2999999999999998</v>
      </c>
    </row>
    <row r="15" spans="1:7" ht="18.75" x14ac:dyDescent="0.25">
      <c r="A15" s="234" t="s">
        <v>31</v>
      </c>
      <c r="B15" s="247">
        <v>1.34</v>
      </c>
      <c r="D15" s="188" t="s">
        <v>32</v>
      </c>
      <c r="E15" s="213"/>
      <c r="F15" s="187">
        <v>3.15</v>
      </c>
    </row>
    <row r="16" spans="1:7" ht="18.75" x14ac:dyDescent="0.25">
      <c r="A16" s="232" t="s">
        <v>33</v>
      </c>
      <c r="B16" s="246">
        <v>0.5</v>
      </c>
      <c r="D16" s="188" t="s">
        <v>34</v>
      </c>
      <c r="E16" s="213"/>
      <c r="F16" s="187">
        <v>3.6999999999999997</v>
      </c>
    </row>
    <row r="17" spans="1:6" ht="18.75" x14ac:dyDescent="0.25">
      <c r="A17" s="232" t="s">
        <v>35</v>
      </c>
      <c r="B17" s="246">
        <v>2.25</v>
      </c>
      <c r="D17" s="188" t="s">
        <v>36</v>
      </c>
      <c r="E17" s="213"/>
      <c r="F17" s="187">
        <v>4</v>
      </c>
    </row>
    <row r="18" spans="1:6" ht="18.75" x14ac:dyDescent="0.25">
      <c r="A18" s="232" t="s">
        <v>37</v>
      </c>
      <c r="B18" s="246">
        <v>1</v>
      </c>
      <c r="D18" s="188" t="s">
        <v>38</v>
      </c>
      <c r="E18" s="213"/>
      <c r="F18" s="187">
        <v>4</v>
      </c>
    </row>
    <row r="19" spans="1:6" ht="18.75" x14ac:dyDescent="0.2">
      <c r="A19" s="232" t="s">
        <v>39</v>
      </c>
      <c r="B19" s="246">
        <v>3</v>
      </c>
      <c r="D19" s="188" t="s">
        <v>40</v>
      </c>
      <c r="E19" s="224" t="s">
        <v>14</v>
      </c>
      <c r="F19" s="207" t="s">
        <v>41</v>
      </c>
    </row>
    <row r="20" spans="1:6" ht="18.75" x14ac:dyDescent="0.25">
      <c r="A20" s="232" t="s">
        <v>42</v>
      </c>
      <c r="B20" s="246">
        <v>5</v>
      </c>
      <c r="D20" s="188" t="s">
        <v>43</v>
      </c>
      <c r="E20" s="213"/>
      <c r="F20" s="187">
        <v>6</v>
      </c>
    </row>
    <row r="21" spans="1:6" ht="18.75" x14ac:dyDescent="0.25">
      <c r="A21" s="235" t="s">
        <v>44</v>
      </c>
      <c r="B21" s="249">
        <v>16.006919</v>
      </c>
      <c r="D21" s="188" t="s">
        <v>45</v>
      </c>
      <c r="E21" s="213"/>
      <c r="F21" s="187">
        <v>5</v>
      </c>
    </row>
    <row r="22" spans="1:6" ht="18.75" x14ac:dyDescent="0.25">
      <c r="A22" s="235" t="s">
        <v>46</v>
      </c>
      <c r="B22" s="249">
        <v>11.737727999999999</v>
      </c>
      <c r="D22" s="188" t="s">
        <v>47</v>
      </c>
      <c r="E22" s="224" t="s">
        <v>14</v>
      </c>
      <c r="F22" s="187">
        <v>2</v>
      </c>
    </row>
    <row r="23" spans="1:6" ht="18.75" x14ac:dyDescent="0.25">
      <c r="A23" s="235" t="s">
        <v>48</v>
      </c>
      <c r="B23" s="249">
        <v>16.006919</v>
      </c>
      <c r="D23" s="223" t="s">
        <v>49</v>
      </c>
      <c r="E23" s="221">
        <f>B8</f>
        <v>3.729174</v>
      </c>
      <c r="F23" s="211">
        <v>4.25</v>
      </c>
    </row>
    <row r="24" spans="1:6" ht="18.75" x14ac:dyDescent="0.25">
      <c r="A24" s="235" t="s">
        <v>50</v>
      </c>
      <c r="B24" s="249">
        <v>11.737727999999999</v>
      </c>
      <c r="D24" s="223" t="s">
        <v>51</v>
      </c>
      <c r="E24" s="221">
        <f>B10</f>
        <v>4.7990190000000004</v>
      </c>
      <c r="F24" s="211">
        <v>5.25</v>
      </c>
    </row>
    <row r="25" spans="1:6" ht="18.75" x14ac:dyDescent="0.25">
      <c r="A25" s="235" t="s">
        <v>52</v>
      </c>
      <c r="B25" s="249">
        <v>16.006919</v>
      </c>
      <c r="D25" s="188" t="s">
        <v>53</v>
      </c>
      <c r="E25" s="213"/>
      <c r="F25" s="187">
        <v>18.7</v>
      </c>
    </row>
    <row r="26" spans="1:6" ht="18.75" x14ac:dyDescent="0.25">
      <c r="A26" s="235" t="s">
        <v>54</v>
      </c>
      <c r="B26" s="249">
        <v>11.737727999999999</v>
      </c>
      <c r="D26" s="188" t="s">
        <v>55</v>
      </c>
      <c r="E26" s="213"/>
      <c r="F26" s="187">
        <v>12.9</v>
      </c>
    </row>
    <row r="27" spans="1:6" ht="18.75" x14ac:dyDescent="0.25">
      <c r="A27" s="233" t="s">
        <v>56</v>
      </c>
      <c r="B27" s="247">
        <v>57.272368999999998</v>
      </c>
      <c r="D27" s="188" t="s">
        <v>57</v>
      </c>
      <c r="E27" s="213"/>
      <c r="F27" s="187">
        <v>3.5</v>
      </c>
    </row>
    <row r="28" spans="1:6" ht="18.75" x14ac:dyDescent="0.25">
      <c r="A28" s="233" t="s">
        <v>58</v>
      </c>
      <c r="B28" s="247">
        <v>11.452436000000001</v>
      </c>
      <c r="D28" s="190" t="s">
        <v>59</v>
      </c>
      <c r="E28" s="224" t="s">
        <v>14</v>
      </c>
      <c r="F28" s="191">
        <v>166</v>
      </c>
    </row>
    <row r="29" spans="1:6" ht="18.75" x14ac:dyDescent="0.25">
      <c r="A29" s="233" t="s">
        <v>60</v>
      </c>
      <c r="B29" s="247">
        <v>5.3288470000000006</v>
      </c>
      <c r="D29" s="229" t="s">
        <v>61</v>
      </c>
      <c r="E29" s="228" t="s">
        <v>62</v>
      </c>
      <c r="F29" s="211">
        <v>2</v>
      </c>
    </row>
    <row r="30" spans="1:6" ht="18.75" x14ac:dyDescent="0.25">
      <c r="A30" s="233" t="s">
        <v>63</v>
      </c>
      <c r="B30" s="247">
        <v>5.3288470000000006</v>
      </c>
      <c r="D30" s="188" t="s">
        <v>64</v>
      </c>
      <c r="E30" s="224" t="s">
        <v>14</v>
      </c>
      <c r="F30" s="187">
        <v>5</v>
      </c>
    </row>
    <row r="31" spans="1:6" ht="18.75" x14ac:dyDescent="0.25">
      <c r="A31" s="233" t="s">
        <v>65</v>
      </c>
      <c r="B31" s="247">
        <v>39.054437</v>
      </c>
      <c r="D31" s="188" t="s">
        <v>66</v>
      </c>
      <c r="E31" s="224" t="s">
        <v>14</v>
      </c>
      <c r="F31" s="187">
        <v>10</v>
      </c>
    </row>
    <row r="32" spans="1:6" ht="18.75" x14ac:dyDescent="0.25">
      <c r="A32" s="233" t="s">
        <v>67</v>
      </c>
      <c r="B32" s="247">
        <v>28.641279000000001</v>
      </c>
      <c r="D32" s="188" t="s">
        <v>68</v>
      </c>
      <c r="E32" s="224" t="s">
        <v>14</v>
      </c>
      <c r="F32" s="187">
        <v>30</v>
      </c>
    </row>
    <row r="33" spans="1:6" ht="18.75" x14ac:dyDescent="0.25">
      <c r="A33" s="233" t="s">
        <v>69</v>
      </c>
      <c r="B33" s="247">
        <v>39.054437</v>
      </c>
      <c r="D33" s="188" t="s">
        <v>70</v>
      </c>
      <c r="E33" s="213"/>
      <c r="F33" s="187">
        <v>3</v>
      </c>
    </row>
    <row r="34" spans="1:6" ht="18.75" x14ac:dyDescent="0.25">
      <c r="A34" s="233" t="s">
        <v>71</v>
      </c>
      <c r="B34" s="247">
        <v>39.054437</v>
      </c>
      <c r="D34" s="229" t="s">
        <v>72</v>
      </c>
      <c r="E34" s="221">
        <f>B33</f>
        <v>39.054437</v>
      </c>
      <c r="F34" s="211">
        <v>42.5</v>
      </c>
    </row>
    <row r="35" spans="1:6" ht="18.75" x14ac:dyDescent="0.25">
      <c r="A35" s="233" t="s">
        <v>73</v>
      </c>
      <c r="B35" s="247">
        <v>28.641279000000001</v>
      </c>
      <c r="D35" s="229" t="s">
        <v>74</v>
      </c>
      <c r="E35" s="221">
        <f>B35</f>
        <v>28.641279000000001</v>
      </c>
      <c r="F35" s="211">
        <v>30</v>
      </c>
    </row>
    <row r="36" spans="1:6" ht="54" x14ac:dyDescent="0.2">
      <c r="A36" s="233" t="s">
        <v>75</v>
      </c>
      <c r="B36" s="247">
        <v>39.054437</v>
      </c>
      <c r="D36" s="226" t="s">
        <v>76</v>
      </c>
      <c r="E36" s="227" t="s">
        <v>77</v>
      </c>
      <c r="F36" s="227" t="s">
        <v>78</v>
      </c>
    </row>
    <row r="37" spans="1:6" ht="23.25" customHeight="1" x14ac:dyDescent="0.25">
      <c r="A37" s="233" t="s">
        <v>79</v>
      </c>
      <c r="B37" s="247">
        <v>39.054437</v>
      </c>
      <c r="D37" s="223" t="s">
        <v>80</v>
      </c>
      <c r="E37" s="221">
        <f>B27</f>
        <v>57.272368999999998</v>
      </c>
      <c r="F37" s="211">
        <v>67.5</v>
      </c>
    </row>
    <row r="38" spans="1:6" ht="23.25" customHeight="1" x14ac:dyDescent="0.25">
      <c r="A38" s="233" t="s">
        <v>81</v>
      </c>
      <c r="B38" s="247">
        <v>28.641279000000001</v>
      </c>
      <c r="D38" s="223" t="s">
        <v>82</v>
      </c>
      <c r="E38" s="221">
        <f>B28</f>
        <v>11.452436000000001</v>
      </c>
      <c r="F38" s="211">
        <v>13</v>
      </c>
    </row>
    <row r="39" spans="1:6" ht="18.75" x14ac:dyDescent="0.25">
      <c r="A39" s="233" t="s">
        <v>83</v>
      </c>
      <c r="B39" s="247">
        <v>39.054437</v>
      </c>
      <c r="D39" s="194" t="s">
        <v>84</v>
      </c>
      <c r="E39" s="255">
        <v>1</v>
      </c>
      <c r="F39" s="187">
        <v>6.7</v>
      </c>
    </row>
    <row r="40" spans="1:6" ht="18.75" x14ac:dyDescent="0.25">
      <c r="A40" s="233" t="s">
        <v>85</v>
      </c>
      <c r="B40" s="247">
        <v>11.737727999999999</v>
      </c>
      <c r="D40" s="195" t="s">
        <v>86</v>
      </c>
      <c r="E40" s="255">
        <v>1</v>
      </c>
      <c r="F40" s="187">
        <v>5.65</v>
      </c>
    </row>
    <row r="41" spans="1:6" ht="23.25" customHeight="1" x14ac:dyDescent="0.25">
      <c r="A41" s="233" t="s">
        <v>87</v>
      </c>
      <c r="B41" s="247">
        <v>7.4685370000000004</v>
      </c>
      <c r="D41" s="195" t="s">
        <v>88</v>
      </c>
      <c r="E41" s="255">
        <v>1</v>
      </c>
      <c r="F41" s="187">
        <v>3.25</v>
      </c>
    </row>
    <row r="42" spans="1:6" ht="23.25" customHeight="1" x14ac:dyDescent="0.25">
      <c r="A42" s="233" t="s">
        <v>89</v>
      </c>
      <c r="B42" s="247">
        <v>5.3288470000000006</v>
      </c>
      <c r="D42" s="195" t="s">
        <v>90</v>
      </c>
      <c r="E42" s="255">
        <v>1</v>
      </c>
      <c r="F42" s="187">
        <v>3.15</v>
      </c>
    </row>
    <row r="43" spans="1:6" ht="33.75" customHeight="1" x14ac:dyDescent="0.25">
      <c r="A43" s="235" t="s">
        <v>91</v>
      </c>
      <c r="B43" s="249" t="s">
        <v>92</v>
      </c>
      <c r="D43" s="195" t="s">
        <v>93</v>
      </c>
      <c r="E43" s="215"/>
      <c r="F43" s="187">
        <v>4</v>
      </c>
    </row>
    <row r="44" spans="1:6" ht="18.75" x14ac:dyDescent="0.25">
      <c r="A44" s="235" t="s">
        <v>94</v>
      </c>
      <c r="B44" s="249" t="s">
        <v>92</v>
      </c>
      <c r="D44" s="195" t="s">
        <v>95</v>
      </c>
      <c r="E44" s="215"/>
      <c r="F44" s="187">
        <v>22.5</v>
      </c>
    </row>
    <row r="45" spans="1:6" ht="18.75" x14ac:dyDescent="0.25">
      <c r="A45" s="235" t="s">
        <v>96</v>
      </c>
      <c r="B45" s="249">
        <v>6.245857</v>
      </c>
      <c r="D45" s="195" t="s">
        <v>97</v>
      </c>
      <c r="E45" s="215"/>
      <c r="F45" s="187">
        <v>6.75</v>
      </c>
    </row>
    <row r="46" spans="1:6" ht="22.5" x14ac:dyDescent="0.25">
      <c r="A46" s="235" t="s">
        <v>98</v>
      </c>
      <c r="B46" s="250"/>
      <c r="D46" s="188" t="s">
        <v>99</v>
      </c>
      <c r="E46" s="213"/>
      <c r="F46" s="187">
        <v>110</v>
      </c>
    </row>
    <row r="47" spans="1:6" ht="41.25" x14ac:dyDescent="0.25">
      <c r="A47" s="236" t="s">
        <v>100</v>
      </c>
      <c r="B47" s="251">
        <v>5.2065790000000005</v>
      </c>
      <c r="D47" s="188" t="s">
        <v>101</v>
      </c>
      <c r="E47" s="224" t="s">
        <v>14</v>
      </c>
      <c r="F47" s="187">
        <v>3</v>
      </c>
    </row>
    <row r="48" spans="1:6" ht="37.5" customHeight="1" x14ac:dyDescent="0.25">
      <c r="A48" s="236" t="s">
        <v>102</v>
      </c>
      <c r="B48" s="251">
        <v>6.245857</v>
      </c>
      <c r="D48" s="188" t="s">
        <v>103</v>
      </c>
      <c r="E48" s="224" t="s">
        <v>14</v>
      </c>
      <c r="F48" s="187">
        <v>0</v>
      </c>
    </row>
    <row r="49" spans="1:6" ht="37.5" x14ac:dyDescent="0.25">
      <c r="A49" s="236" t="s">
        <v>104</v>
      </c>
      <c r="B49" s="251">
        <v>5.2065790000000005</v>
      </c>
      <c r="D49" s="188" t="s">
        <v>105</v>
      </c>
      <c r="E49" s="213"/>
      <c r="F49" s="187">
        <v>22.5</v>
      </c>
    </row>
    <row r="50" spans="1:6" ht="18.75" x14ac:dyDescent="0.25">
      <c r="A50" s="236" t="s">
        <v>106</v>
      </c>
      <c r="B50" s="251">
        <v>6.245857</v>
      </c>
      <c r="D50" s="188" t="s">
        <v>107</v>
      </c>
      <c r="E50" s="213"/>
      <c r="F50" s="187">
        <v>6.75</v>
      </c>
    </row>
    <row r="51" spans="1:6" ht="18.75" x14ac:dyDescent="0.25">
      <c r="A51" s="236" t="s">
        <v>108</v>
      </c>
      <c r="B51" s="251">
        <v>5.2065790000000005</v>
      </c>
      <c r="D51" s="223" t="s">
        <v>109</v>
      </c>
      <c r="E51" s="221">
        <f>B15</f>
        <v>1.34</v>
      </c>
      <c r="F51" s="211">
        <v>3.25</v>
      </c>
    </row>
    <row r="52" spans="1:6" ht="37.5" x14ac:dyDescent="0.25">
      <c r="A52" s="236" t="s">
        <v>110</v>
      </c>
      <c r="B52" s="251">
        <v>5.2065790000000005</v>
      </c>
      <c r="D52" s="223" t="s">
        <v>111</v>
      </c>
      <c r="E52" s="221">
        <f>B14</f>
        <v>1.59</v>
      </c>
      <c r="F52" s="211">
        <v>3.65</v>
      </c>
    </row>
    <row r="53" spans="1:6" ht="37.5" x14ac:dyDescent="0.25">
      <c r="A53" s="236" t="s">
        <v>112</v>
      </c>
      <c r="B53" s="251">
        <v>6.245857</v>
      </c>
      <c r="D53" s="192" t="s">
        <v>113</v>
      </c>
      <c r="E53" s="224" t="s">
        <v>14</v>
      </c>
      <c r="F53" s="187" t="s">
        <v>114</v>
      </c>
    </row>
    <row r="54" spans="1:6" ht="36" x14ac:dyDescent="0.25">
      <c r="A54" s="559" t="s">
        <v>115</v>
      </c>
      <c r="B54" s="560"/>
      <c r="D54" s="188" t="s">
        <v>116</v>
      </c>
      <c r="E54" s="224" t="s">
        <v>14</v>
      </c>
      <c r="F54" s="187" t="s">
        <v>117</v>
      </c>
    </row>
    <row r="55" spans="1:6" ht="18.75" x14ac:dyDescent="0.25">
      <c r="A55" s="237" t="s">
        <v>118</v>
      </c>
      <c r="B55" s="252">
        <v>7.4685370000000004</v>
      </c>
      <c r="D55" s="220" t="s">
        <v>119</v>
      </c>
      <c r="E55" s="230">
        <f>B30</f>
        <v>5.3288470000000006</v>
      </c>
      <c r="F55" s="222">
        <v>16</v>
      </c>
    </row>
    <row r="56" spans="1:6" ht="18.75" x14ac:dyDescent="0.25">
      <c r="A56" s="262" t="s">
        <v>120</v>
      </c>
      <c r="B56" s="246">
        <v>15</v>
      </c>
      <c r="D56" s="220" t="s">
        <v>121</v>
      </c>
      <c r="E56" s="230">
        <f>B29</f>
        <v>5.3288470000000006</v>
      </c>
      <c r="F56" s="222">
        <v>16</v>
      </c>
    </row>
    <row r="57" spans="1:6" ht="18.75" x14ac:dyDescent="0.25">
      <c r="A57" s="237" t="s">
        <v>122</v>
      </c>
      <c r="B57" s="252">
        <v>5.3288470000000006</v>
      </c>
      <c r="D57" s="188" t="s">
        <v>123</v>
      </c>
      <c r="E57" s="224" t="s">
        <v>14</v>
      </c>
      <c r="F57" s="187">
        <v>0</v>
      </c>
    </row>
    <row r="58" spans="1:6" ht="22.5" x14ac:dyDescent="0.25">
      <c r="A58" s="237" t="s">
        <v>124</v>
      </c>
      <c r="B58" s="253">
        <v>3.1993460000000002</v>
      </c>
      <c r="D58" s="188" t="s">
        <v>125</v>
      </c>
      <c r="E58" s="224" t="s">
        <v>14</v>
      </c>
      <c r="F58" s="196">
        <v>2.5000000000000001E-2</v>
      </c>
    </row>
    <row r="59" spans="1:6" ht="21.75" x14ac:dyDescent="0.25">
      <c r="A59" s="266" t="s">
        <v>126</v>
      </c>
      <c r="B59" s="247">
        <v>60.920031000000002</v>
      </c>
      <c r="D59" s="188" t="s">
        <v>127</v>
      </c>
      <c r="E59" s="224" t="s">
        <v>14</v>
      </c>
      <c r="F59" s="187">
        <v>0.5</v>
      </c>
    </row>
    <row r="60" spans="1:6" ht="18.75" x14ac:dyDescent="0.25">
      <c r="A60" s="266" t="s">
        <v>128</v>
      </c>
      <c r="B60" s="247">
        <v>35.661499999999997</v>
      </c>
      <c r="D60" s="188" t="s">
        <v>129</v>
      </c>
      <c r="E60" s="224" t="s">
        <v>14</v>
      </c>
      <c r="F60" s="187">
        <v>1</v>
      </c>
    </row>
    <row r="61" spans="1:6" ht="21.75" x14ac:dyDescent="0.25">
      <c r="A61" s="266" t="s">
        <v>130</v>
      </c>
      <c r="B61" s="247">
        <v>60.920031000000002</v>
      </c>
      <c r="D61" s="188" t="s">
        <v>131</v>
      </c>
      <c r="E61" s="224" t="s">
        <v>14</v>
      </c>
      <c r="F61" s="187">
        <v>2.25</v>
      </c>
    </row>
    <row r="62" spans="1:6" ht="21.75" x14ac:dyDescent="0.25">
      <c r="A62" s="266" t="s">
        <v>132</v>
      </c>
      <c r="B62" s="247">
        <v>60.920031000000002</v>
      </c>
      <c r="D62" s="223" t="s">
        <v>133</v>
      </c>
      <c r="E62" s="221">
        <f>B42</f>
        <v>5.3288470000000006</v>
      </c>
      <c r="F62" s="211">
        <v>5.65</v>
      </c>
    </row>
    <row r="63" spans="1:6" ht="18.75" x14ac:dyDescent="0.25">
      <c r="A63" s="266" t="s">
        <v>134</v>
      </c>
      <c r="B63" s="247">
        <v>35.661499999999997</v>
      </c>
      <c r="D63" s="223" t="s">
        <v>135</v>
      </c>
      <c r="E63" s="221">
        <f>B41</f>
        <v>7.4685370000000004</v>
      </c>
      <c r="F63" s="211">
        <v>7.7</v>
      </c>
    </row>
    <row r="64" spans="1:6" ht="21.75" x14ac:dyDescent="0.25">
      <c r="A64" s="266" t="s">
        <v>136</v>
      </c>
      <c r="B64" s="247">
        <v>60.920031000000002</v>
      </c>
      <c r="D64" s="188" t="s">
        <v>137</v>
      </c>
      <c r="E64" s="224" t="s">
        <v>14</v>
      </c>
      <c r="F64" s="187">
        <v>8</v>
      </c>
    </row>
    <row r="65" spans="1:6" ht="21.75" x14ac:dyDescent="0.25">
      <c r="A65" s="266" t="s">
        <v>138</v>
      </c>
      <c r="B65" s="247">
        <v>60.920031000000002</v>
      </c>
      <c r="D65" s="188" t="s">
        <v>139</v>
      </c>
      <c r="E65" s="224" t="s">
        <v>14</v>
      </c>
      <c r="F65" s="187">
        <v>3</v>
      </c>
    </row>
    <row r="66" spans="1:6" ht="37.5" x14ac:dyDescent="0.25">
      <c r="A66" s="266" t="s">
        <v>140</v>
      </c>
      <c r="B66" s="247">
        <v>35.661499999999997</v>
      </c>
      <c r="D66" s="197" t="s">
        <v>141</v>
      </c>
      <c r="E66" s="217"/>
      <c r="F66" s="198"/>
    </row>
    <row r="67" spans="1:6" ht="21.75" x14ac:dyDescent="0.25">
      <c r="A67" s="266" t="s">
        <v>142</v>
      </c>
      <c r="B67" s="247">
        <v>60.920031000000002</v>
      </c>
      <c r="C67" s="263"/>
      <c r="D67" s="195" t="s">
        <v>143</v>
      </c>
      <c r="E67" s="215"/>
      <c r="F67" s="199">
        <v>25</v>
      </c>
    </row>
    <row r="68" spans="1:6" ht="41.25" x14ac:dyDescent="0.25">
      <c r="A68" s="238" t="s">
        <v>144</v>
      </c>
      <c r="B68" s="254">
        <v>52.626185</v>
      </c>
      <c r="D68" s="186" t="s">
        <v>145</v>
      </c>
      <c r="E68" s="218"/>
      <c r="F68" s="200">
        <v>12.5</v>
      </c>
    </row>
    <row r="69" spans="1:6" ht="18.75" x14ac:dyDescent="0.25">
      <c r="A69" s="261" t="s">
        <v>146</v>
      </c>
      <c r="B69" s="247">
        <v>57.272368999999998</v>
      </c>
      <c r="D69" s="186" t="s">
        <v>147</v>
      </c>
      <c r="E69" s="218"/>
      <c r="F69" s="200">
        <v>23</v>
      </c>
    </row>
    <row r="70" spans="1:6" ht="18.75" x14ac:dyDescent="0.25">
      <c r="A70" s="262" t="s">
        <v>148</v>
      </c>
      <c r="B70" s="246">
        <v>15</v>
      </c>
      <c r="D70" s="186" t="s">
        <v>149</v>
      </c>
      <c r="E70" s="218"/>
      <c r="F70" s="200">
        <v>11.5</v>
      </c>
    </row>
    <row r="71" spans="1:6" ht="22.5" x14ac:dyDescent="0.25">
      <c r="A71" s="237" t="s">
        <v>150</v>
      </c>
      <c r="B71" s="252">
        <v>3.1993460000000002</v>
      </c>
      <c r="D71" s="188" t="s">
        <v>151</v>
      </c>
      <c r="E71" s="213"/>
      <c r="F71" s="200">
        <v>11.5</v>
      </c>
    </row>
    <row r="72" spans="1:6" ht="21.75" x14ac:dyDescent="0.25">
      <c r="A72" s="261" t="s">
        <v>152</v>
      </c>
      <c r="B72" s="267">
        <v>15.619737000000001</v>
      </c>
      <c r="D72" s="195" t="s">
        <v>153</v>
      </c>
      <c r="E72" s="215"/>
      <c r="F72" s="201">
        <v>23</v>
      </c>
    </row>
    <row r="73" spans="1:6" ht="32.25" customHeight="1" x14ac:dyDescent="0.25">
      <c r="A73" s="266" t="s">
        <v>154</v>
      </c>
      <c r="B73" s="247">
        <v>60.920031000000002</v>
      </c>
      <c r="D73" s="186" t="s">
        <v>155</v>
      </c>
      <c r="E73" s="218"/>
      <c r="F73" s="200">
        <v>11.5</v>
      </c>
    </row>
    <row r="74" spans="1:6" ht="18.75" x14ac:dyDescent="0.25">
      <c r="A74" s="266" t="s">
        <v>156</v>
      </c>
      <c r="B74" s="247">
        <v>35.661499999999997</v>
      </c>
      <c r="D74" s="195" t="s">
        <v>157</v>
      </c>
      <c r="E74" s="215"/>
      <c r="F74" s="201">
        <v>16.649999999999999</v>
      </c>
    </row>
    <row r="75" spans="1:6" ht="21.75" x14ac:dyDescent="0.25">
      <c r="A75" s="266" t="s">
        <v>158</v>
      </c>
      <c r="B75" s="247">
        <v>60.920031000000002</v>
      </c>
      <c r="D75" s="186" t="s">
        <v>159</v>
      </c>
      <c r="E75" s="218"/>
      <c r="F75" s="200">
        <v>11.5</v>
      </c>
    </row>
    <row r="76" spans="1:6" ht="21.75" x14ac:dyDescent="0.25">
      <c r="A76" s="266" t="s">
        <v>160</v>
      </c>
      <c r="B76" s="247">
        <v>60.920031000000002</v>
      </c>
      <c r="D76" s="188" t="s">
        <v>161</v>
      </c>
      <c r="E76" s="213"/>
      <c r="F76" s="200">
        <v>11.5</v>
      </c>
    </row>
    <row r="77" spans="1:6" ht="18.75" x14ac:dyDescent="0.25">
      <c r="A77" s="266" t="s">
        <v>162</v>
      </c>
      <c r="B77" s="247">
        <v>35.661499999999997</v>
      </c>
      <c r="D77" s="188" t="s">
        <v>163</v>
      </c>
      <c r="E77" s="213"/>
      <c r="F77" s="200">
        <v>3</v>
      </c>
    </row>
    <row r="78" spans="1:6" ht="21.75" x14ac:dyDescent="0.2">
      <c r="A78" s="266" t="s">
        <v>164</v>
      </c>
      <c r="B78" s="247">
        <v>60.920031000000002</v>
      </c>
      <c r="D78" s="202" t="s">
        <v>165</v>
      </c>
      <c r="E78" s="203"/>
      <c r="F78" s="185">
        <v>2016</v>
      </c>
    </row>
    <row r="79" spans="1:6" ht="21.75" x14ac:dyDescent="0.25">
      <c r="A79" s="266" t="s">
        <v>166</v>
      </c>
      <c r="B79" s="247">
        <v>60.920031000000002</v>
      </c>
      <c r="D79" s="190" t="s">
        <v>167</v>
      </c>
      <c r="E79" s="224" t="s">
        <v>14</v>
      </c>
      <c r="F79" s="187">
        <v>15</v>
      </c>
    </row>
    <row r="80" spans="1:6" ht="37.5" x14ac:dyDescent="0.25">
      <c r="A80" s="266" t="s">
        <v>168</v>
      </c>
      <c r="B80" s="247">
        <v>35.661499999999997</v>
      </c>
      <c r="D80" s="188" t="s">
        <v>169</v>
      </c>
      <c r="E80" s="224" t="s">
        <v>14</v>
      </c>
      <c r="F80" s="204">
        <v>0.75</v>
      </c>
    </row>
    <row r="81" spans="1:16" ht="27" customHeight="1" x14ac:dyDescent="0.25">
      <c r="A81" s="266" t="s">
        <v>170</v>
      </c>
      <c r="B81" s="247">
        <v>60.920031000000002</v>
      </c>
      <c r="D81" s="188" t="s">
        <v>171</v>
      </c>
      <c r="E81" s="224" t="s">
        <v>14</v>
      </c>
      <c r="F81" s="204">
        <v>0.1</v>
      </c>
    </row>
    <row r="82" spans="1:16" ht="18.75" x14ac:dyDescent="0.25">
      <c r="A82" s="262" t="s">
        <v>172</v>
      </c>
      <c r="B82" s="264">
        <v>15</v>
      </c>
      <c r="D82" s="192" t="s">
        <v>173</v>
      </c>
      <c r="E82" s="224" t="s">
        <v>14</v>
      </c>
      <c r="F82" s="225">
        <v>10</v>
      </c>
    </row>
    <row r="83" spans="1:16" s="182" customFormat="1" ht="40.5" x14ac:dyDescent="0.25">
      <c r="A83" s="261" t="s">
        <v>174</v>
      </c>
      <c r="B83" s="247">
        <v>52.626185</v>
      </c>
      <c r="C83" s="109"/>
      <c r="D83" s="188" t="s">
        <v>175</v>
      </c>
      <c r="E83" s="224" t="s">
        <v>14</v>
      </c>
      <c r="F83" s="196">
        <v>7.4999999999999997E-3</v>
      </c>
      <c r="G83" s="109"/>
      <c r="H83" s="109"/>
      <c r="I83" s="109"/>
      <c r="J83" s="109"/>
      <c r="K83" s="109"/>
      <c r="L83" s="109"/>
      <c r="M83" s="109"/>
      <c r="N83" s="109"/>
      <c r="O83" s="109"/>
      <c r="P83" s="109"/>
    </row>
    <row r="84" spans="1:16" s="182" customFormat="1" ht="18.75" x14ac:dyDescent="0.25">
      <c r="A84" s="262" t="s">
        <v>176</v>
      </c>
      <c r="B84" s="246">
        <v>20</v>
      </c>
      <c r="C84" s="109"/>
      <c r="D84" s="192" t="s">
        <v>177</v>
      </c>
      <c r="E84" s="214"/>
      <c r="F84" s="205">
        <v>2</v>
      </c>
      <c r="G84" s="109"/>
      <c r="H84" s="109"/>
      <c r="I84" s="109"/>
      <c r="J84" s="109"/>
      <c r="K84" s="109"/>
      <c r="L84" s="109"/>
      <c r="M84" s="109"/>
      <c r="N84" s="109"/>
      <c r="O84" s="109"/>
      <c r="P84" s="109"/>
    </row>
    <row r="85" spans="1:16" s="182" customFormat="1" ht="18.75" x14ac:dyDescent="0.25">
      <c r="A85" s="261" t="s">
        <v>178</v>
      </c>
      <c r="B85" s="247">
        <v>57.272368999999998</v>
      </c>
      <c r="C85" s="109"/>
      <c r="D85" s="192" t="s">
        <v>179</v>
      </c>
      <c r="E85" s="214"/>
      <c r="F85" s="205">
        <v>2</v>
      </c>
      <c r="G85" s="109"/>
      <c r="H85" s="109"/>
      <c r="I85" s="109"/>
      <c r="J85" s="109"/>
      <c r="K85" s="109"/>
      <c r="L85" s="109"/>
      <c r="M85" s="109"/>
      <c r="N85" s="109"/>
      <c r="O85" s="109"/>
      <c r="P85" s="109"/>
    </row>
    <row r="86" spans="1:16" s="182" customFormat="1" ht="18.75" x14ac:dyDescent="0.25">
      <c r="A86" s="237" t="s">
        <v>180</v>
      </c>
      <c r="B86" s="252" t="s">
        <v>92</v>
      </c>
      <c r="C86" s="109"/>
      <c r="D86" s="192" t="s">
        <v>181</v>
      </c>
      <c r="E86" s="214"/>
      <c r="F86" s="187">
        <v>6.75</v>
      </c>
      <c r="G86" s="109"/>
      <c r="H86" s="109"/>
      <c r="I86" s="109"/>
      <c r="J86" s="109"/>
      <c r="K86" s="109"/>
      <c r="L86" s="109"/>
      <c r="M86" s="109"/>
      <c r="N86" s="109"/>
      <c r="O86" s="109"/>
      <c r="P86" s="109"/>
    </row>
    <row r="87" spans="1:16" s="182" customFormat="1" ht="20.25" x14ac:dyDescent="0.25">
      <c r="A87" s="559" t="s">
        <v>182</v>
      </c>
      <c r="B87" s="560"/>
      <c r="C87" s="109"/>
      <c r="D87" s="192" t="s">
        <v>183</v>
      </c>
      <c r="E87" s="214"/>
      <c r="F87" s="187">
        <v>22.5</v>
      </c>
      <c r="G87" s="109"/>
      <c r="H87" s="109"/>
      <c r="I87" s="109"/>
      <c r="J87" s="109"/>
      <c r="K87" s="109"/>
      <c r="L87" s="109"/>
      <c r="M87" s="109"/>
      <c r="N87" s="109"/>
      <c r="O87" s="109"/>
      <c r="P87" s="109"/>
    </row>
    <row r="88" spans="1:16" s="182" customFormat="1" ht="18.75" x14ac:dyDescent="0.25">
      <c r="A88" s="239" t="s">
        <v>184</v>
      </c>
      <c r="B88" s="255">
        <v>1</v>
      </c>
      <c r="C88" s="109"/>
      <c r="D88" s="188" t="s">
        <v>185</v>
      </c>
      <c r="E88" s="224" t="s">
        <v>14</v>
      </c>
      <c r="F88" s="187">
        <v>15</v>
      </c>
      <c r="G88" s="109"/>
      <c r="H88" s="109"/>
      <c r="I88" s="109"/>
      <c r="J88" s="109"/>
      <c r="K88" s="109"/>
      <c r="L88" s="109"/>
      <c r="M88" s="109"/>
      <c r="N88" s="109"/>
      <c r="O88" s="109"/>
      <c r="P88" s="109"/>
    </row>
    <row r="89" spans="1:16" s="182" customFormat="1" ht="22.5" customHeight="1" x14ac:dyDescent="0.25">
      <c r="A89" s="239" t="s">
        <v>186</v>
      </c>
      <c r="B89" s="255">
        <v>1</v>
      </c>
      <c r="C89" s="109"/>
      <c r="D89" s="190" t="s">
        <v>59</v>
      </c>
      <c r="E89" s="216"/>
      <c r="F89" s="206">
        <v>139</v>
      </c>
      <c r="G89" s="109"/>
      <c r="H89" s="109"/>
      <c r="I89" s="109"/>
      <c r="J89" s="109"/>
      <c r="K89" s="109"/>
      <c r="L89" s="109"/>
      <c r="M89" s="109"/>
      <c r="N89" s="109"/>
      <c r="O89" s="109"/>
      <c r="P89" s="109"/>
    </row>
    <row r="90" spans="1:16" s="182" customFormat="1" ht="18.75" customHeight="1" x14ac:dyDescent="0.2">
      <c r="A90" s="239" t="s">
        <v>187</v>
      </c>
      <c r="B90" s="255">
        <v>1</v>
      </c>
      <c r="C90" s="109"/>
      <c r="D90" s="188" t="s">
        <v>188</v>
      </c>
      <c r="E90" s="213"/>
      <c r="F90" s="207" t="s">
        <v>189</v>
      </c>
      <c r="G90" s="109"/>
      <c r="H90" s="109"/>
      <c r="I90" s="109"/>
      <c r="J90" s="109"/>
      <c r="K90" s="109"/>
      <c r="L90" s="109"/>
      <c r="M90" s="109"/>
      <c r="N90" s="109"/>
      <c r="O90" s="109"/>
      <c r="P90" s="109"/>
    </row>
    <row r="91" spans="1:16" s="182" customFormat="1" ht="18.75" customHeight="1" x14ac:dyDescent="0.2">
      <c r="A91" s="239" t="s">
        <v>190</v>
      </c>
      <c r="B91" s="255">
        <v>1</v>
      </c>
      <c r="C91" s="109"/>
      <c r="D91" s="192" t="s">
        <v>191</v>
      </c>
      <c r="E91" s="214"/>
      <c r="F91" s="207" t="s">
        <v>189</v>
      </c>
      <c r="G91" s="109"/>
      <c r="H91" s="109"/>
      <c r="I91" s="109"/>
      <c r="J91" s="109"/>
      <c r="K91" s="109"/>
      <c r="L91" s="109"/>
      <c r="M91" s="109"/>
      <c r="N91" s="109"/>
      <c r="O91" s="109"/>
      <c r="P91" s="109"/>
    </row>
    <row r="92" spans="1:16" s="182" customFormat="1" ht="18.75" x14ac:dyDescent="0.25">
      <c r="A92" s="239" t="s">
        <v>192</v>
      </c>
      <c r="B92" s="255">
        <v>1</v>
      </c>
      <c r="C92" s="109"/>
      <c r="D92" s="188" t="s">
        <v>193</v>
      </c>
      <c r="E92" s="213"/>
      <c r="F92" s="187">
        <v>13</v>
      </c>
      <c r="G92" s="109"/>
      <c r="H92" s="109"/>
      <c r="I92" s="109"/>
      <c r="J92" s="109"/>
      <c r="K92" s="109"/>
      <c r="L92" s="109"/>
      <c r="M92" s="109"/>
      <c r="N92" s="109"/>
      <c r="O92" s="109"/>
      <c r="P92" s="109"/>
    </row>
    <row r="93" spans="1:16" s="182" customFormat="1" ht="18.75" x14ac:dyDescent="0.2">
      <c r="A93" s="239" t="s">
        <v>194</v>
      </c>
      <c r="B93" s="255">
        <v>1</v>
      </c>
      <c r="C93" s="109"/>
      <c r="D93" s="226" t="s">
        <v>195</v>
      </c>
      <c r="E93" s="265">
        <f>B74</f>
        <v>35.661499999999997</v>
      </c>
      <c r="F93" s="227" t="s">
        <v>196</v>
      </c>
      <c r="G93" s="109"/>
      <c r="H93" s="109"/>
      <c r="I93" s="109"/>
      <c r="J93" s="109"/>
      <c r="K93" s="109"/>
      <c r="L93" s="109"/>
      <c r="M93" s="109"/>
      <c r="N93" s="109"/>
      <c r="O93" s="109"/>
      <c r="P93" s="109"/>
    </row>
    <row r="94" spans="1:16" s="182" customFormat="1" ht="18.75" x14ac:dyDescent="0.2">
      <c r="A94" s="239" t="s">
        <v>197</v>
      </c>
      <c r="B94" s="255">
        <v>1</v>
      </c>
      <c r="C94" s="109"/>
      <c r="D94" s="226" t="s">
        <v>198</v>
      </c>
      <c r="E94" s="265">
        <f>B73</f>
        <v>60.920031000000002</v>
      </c>
      <c r="F94" s="227" t="s">
        <v>199</v>
      </c>
      <c r="G94" s="109"/>
      <c r="H94" s="109"/>
      <c r="I94" s="109"/>
      <c r="J94" s="109"/>
      <c r="K94" s="109"/>
      <c r="L94" s="109"/>
      <c r="M94" s="109"/>
      <c r="N94" s="109"/>
      <c r="O94" s="109"/>
      <c r="P94" s="109"/>
    </row>
    <row r="95" spans="1:16" s="182" customFormat="1" ht="18.75" x14ac:dyDescent="0.2">
      <c r="A95" s="268" t="s">
        <v>200</v>
      </c>
      <c r="B95" s="269">
        <v>1</v>
      </c>
      <c r="C95" s="109"/>
      <c r="D95" s="192" t="s">
        <v>201</v>
      </c>
      <c r="E95" s="214"/>
      <c r="F95" s="193" t="s">
        <v>202</v>
      </c>
      <c r="G95" s="109"/>
      <c r="H95" s="109"/>
      <c r="I95" s="109"/>
      <c r="J95" s="109"/>
      <c r="K95" s="109"/>
      <c r="L95" s="109"/>
      <c r="M95" s="109"/>
      <c r="N95" s="109"/>
      <c r="O95" s="109"/>
      <c r="P95" s="109"/>
    </row>
    <row r="96" spans="1:16" s="182" customFormat="1" ht="18.75" x14ac:dyDescent="0.25">
      <c r="A96" s="268" t="s">
        <v>203</v>
      </c>
      <c r="B96" s="269">
        <v>1</v>
      </c>
      <c r="C96" s="109"/>
      <c r="D96" s="223" t="s">
        <v>204</v>
      </c>
      <c r="E96" s="221">
        <f>B85</f>
        <v>57.272368999999998</v>
      </c>
      <c r="F96" s="260">
        <v>67.5</v>
      </c>
      <c r="G96" s="109"/>
      <c r="H96" s="109"/>
      <c r="I96" s="109"/>
      <c r="J96" s="109"/>
      <c r="K96" s="109"/>
      <c r="L96" s="109"/>
      <c r="M96" s="109"/>
      <c r="N96" s="109"/>
      <c r="O96" s="109"/>
      <c r="P96" s="109"/>
    </row>
    <row r="97" spans="1:16" s="182" customFormat="1" ht="21.75" x14ac:dyDescent="0.25">
      <c r="A97" s="268" t="s">
        <v>205</v>
      </c>
      <c r="B97" s="269">
        <v>1</v>
      </c>
      <c r="C97" s="109"/>
      <c r="D97" s="223" t="s">
        <v>121</v>
      </c>
      <c r="E97" s="230">
        <f>B72</f>
        <v>15.619737000000001</v>
      </c>
      <c r="F97" s="211">
        <v>16</v>
      </c>
      <c r="G97" s="109"/>
      <c r="H97" s="109"/>
      <c r="I97" s="109"/>
      <c r="J97" s="109"/>
      <c r="K97" s="109"/>
      <c r="L97" s="109"/>
      <c r="M97" s="109"/>
      <c r="N97" s="109"/>
      <c r="O97" s="109"/>
      <c r="P97" s="109"/>
    </row>
    <row r="98" spans="1:16" s="182" customFormat="1" ht="21.75" x14ac:dyDescent="0.25">
      <c r="A98" s="268" t="s">
        <v>206</v>
      </c>
      <c r="B98" s="269">
        <v>1</v>
      </c>
      <c r="C98" s="109"/>
      <c r="D98" s="188" t="s">
        <v>207</v>
      </c>
      <c r="E98" s="216"/>
      <c r="F98" s="187">
        <v>3.25</v>
      </c>
      <c r="G98" s="109"/>
      <c r="H98" s="109"/>
      <c r="I98" s="109"/>
      <c r="J98" s="109"/>
      <c r="K98" s="109"/>
      <c r="L98" s="109"/>
      <c r="M98" s="109"/>
      <c r="N98" s="109"/>
      <c r="O98" s="109"/>
      <c r="P98" s="109"/>
    </row>
    <row r="99" spans="1:16" s="182" customFormat="1" ht="21.75" x14ac:dyDescent="0.25">
      <c r="A99" s="270" t="s">
        <v>208</v>
      </c>
      <c r="B99" s="269">
        <v>1</v>
      </c>
      <c r="C99" s="109"/>
      <c r="D99" s="192" t="s">
        <v>209</v>
      </c>
      <c r="E99" s="219"/>
      <c r="F99" s="187">
        <v>3.65</v>
      </c>
      <c r="G99" s="109"/>
      <c r="H99" s="109"/>
      <c r="I99" s="109"/>
      <c r="J99" s="109"/>
      <c r="K99" s="109"/>
      <c r="L99" s="109"/>
      <c r="M99" s="109"/>
      <c r="N99" s="109"/>
      <c r="O99" s="109"/>
      <c r="P99" s="109"/>
    </row>
    <row r="100" spans="1:16" s="182" customFormat="1" ht="21.75" x14ac:dyDescent="0.25">
      <c r="A100" s="270" t="s">
        <v>210</v>
      </c>
      <c r="B100" s="269">
        <v>1</v>
      </c>
      <c r="C100" s="109"/>
      <c r="D100" s="188" t="s">
        <v>211</v>
      </c>
      <c r="E100" s="213"/>
      <c r="F100" s="187">
        <v>40</v>
      </c>
      <c r="G100" s="109"/>
      <c r="H100" s="109"/>
      <c r="I100" s="109"/>
      <c r="J100" s="109"/>
      <c r="K100" s="109"/>
      <c r="L100" s="109"/>
      <c r="M100" s="109"/>
      <c r="N100" s="109"/>
      <c r="O100" s="109"/>
      <c r="P100" s="109"/>
    </row>
    <row r="101" spans="1:16" s="182" customFormat="1" ht="21.75" x14ac:dyDescent="0.25">
      <c r="A101" s="270" t="s">
        <v>212</v>
      </c>
      <c r="B101" s="269">
        <v>1</v>
      </c>
      <c r="C101" s="109"/>
      <c r="D101" s="189" t="s">
        <v>213</v>
      </c>
      <c r="E101" s="224" t="s">
        <v>14</v>
      </c>
      <c r="F101" s="187">
        <v>20</v>
      </c>
      <c r="G101" s="109"/>
      <c r="H101" s="109"/>
      <c r="I101" s="109"/>
      <c r="J101" s="109"/>
      <c r="K101" s="109"/>
      <c r="L101" s="109"/>
      <c r="M101" s="109"/>
      <c r="N101" s="109"/>
      <c r="O101" s="109"/>
      <c r="P101" s="109"/>
    </row>
    <row r="102" spans="1:16" s="182" customFormat="1" ht="21.75" x14ac:dyDescent="0.25">
      <c r="A102" s="270" t="s">
        <v>214</v>
      </c>
      <c r="B102" s="269">
        <v>1</v>
      </c>
      <c r="C102" s="109"/>
      <c r="D102" s="188" t="s">
        <v>215</v>
      </c>
      <c r="E102" s="224" t="s">
        <v>14</v>
      </c>
      <c r="F102" s="187">
        <v>125</v>
      </c>
      <c r="G102" s="109"/>
      <c r="H102" s="109"/>
      <c r="I102" s="109"/>
      <c r="J102" s="109"/>
      <c r="K102" s="109"/>
      <c r="L102" s="109"/>
      <c r="M102" s="109"/>
      <c r="N102" s="109"/>
      <c r="O102" s="109"/>
      <c r="P102" s="109"/>
    </row>
    <row r="103" spans="1:16" s="182" customFormat="1" ht="21.75" x14ac:dyDescent="0.25">
      <c r="A103" s="270" t="s">
        <v>216</v>
      </c>
      <c r="B103" s="269">
        <v>1</v>
      </c>
      <c r="C103" s="109"/>
      <c r="D103" s="188" t="s">
        <v>217</v>
      </c>
      <c r="E103" s="224" t="s">
        <v>14</v>
      </c>
      <c r="F103" s="187">
        <v>20</v>
      </c>
      <c r="G103" s="109"/>
      <c r="H103" s="109"/>
      <c r="I103" s="109"/>
      <c r="J103" s="109"/>
      <c r="K103" s="109"/>
      <c r="L103" s="109"/>
      <c r="M103" s="109"/>
      <c r="N103" s="109"/>
      <c r="O103" s="109"/>
      <c r="P103" s="109"/>
    </row>
    <row r="104" spans="1:16" s="182" customFormat="1" ht="21.75" x14ac:dyDescent="0.25">
      <c r="A104" s="270" t="s">
        <v>218</v>
      </c>
      <c r="B104" s="269">
        <v>1</v>
      </c>
      <c r="C104" s="109"/>
      <c r="D104" s="223" t="s">
        <v>219</v>
      </c>
      <c r="E104" s="221">
        <f>B83</f>
        <v>52.626185</v>
      </c>
      <c r="F104" s="211">
        <v>110</v>
      </c>
      <c r="G104" s="109"/>
      <c r="H104" s="109"/>
      <c r="I104" s="109"/>
      <c r="J104" s="109"/>
      <c r="K104" s="109"/>
      <c r="L104" s="109"/>
      <c r="M104" s="109"/>
      <c r="N104" s="109"/>
      <c r="O104" s="109"/>
      <c r="P104" s="109"/>
    </row>
    <row r="105" spans="1:16" s="182" customFormat="1" ht="21.75" x14ac:dyDescent="0.25">
      <c r="A105" s="270" t="s">
        <v>220</v>
      </c>
      <c r="B105" s="269">
        <v>1</v>
      </c>
      <c r="C105" s="109"/>
      <c r="D105" s="208" t="s">
        <v>221</v>
      </c>
      <c r="E105" s="213"/>
      <c r="F105" s="187"/>
      <c r="G105" s="109"/>
      <c r="H105" s="109"/>
      <c r="I105" s="109"/>
      <c r="J105" s="109"/>
      <c r="K105" s="109"/>
      <c r="L105" s="109"/>
      <c r="M105" s="109"/>
      <c r="N105" s="109"/>
      <c r="O105" s="109"/>
      <c r="P105" s="109"/>
    </row>
    <row r="106" spans="1:16" s="182" customFormat="1" ht="21.75" x14ac:dyDescent="0.25">
      <c r="A106" s="270" t="s">
        <v>222</v>
      </c>
      <c r="B106" s="269">
        <v>1</v>
      </c>
      <c r="C106" s="109"/>
      <c r="D106" s="188" t="s">
        <v>223</v>
      </c>
      <c r="E106" s="213"/>
      <c r="F106" s="187">
        <v>0</v>
      </c>
      <c r="G106" s="109"/>
      <c r="H106" s="109"/>
      <c r="I106" s="109"/>
      <c r="J106" s="109"/>
      <c r="K106" s="109"/>
      <c r="L106" s="109"/>
      <c r="M106" s="109"/>
      <c r="N106" s="109"/>
      <c r="O106" s="109"/>
      <c r="P106" s="109"/>
    </row>
    <row r="107" spans="1:16" s="182" customFormat="1" ht="21.75" x14ac:dyDescent="0.25">
      <c r="A107" s="270" t="s">
        <v>224</v>
      </c>
      <c r="B107" s="269">
        <v>1</v>
      </c>
      <c r="C107" s="109"/>
      <c r="D107" s="188" t="s">
        <v>225</v>
      </c>
      <c r="E107" s="213"/>
      <c r="F107" s="187">
        <v>27.5</v>
      </c>
      <c r="G107" s="109"/>
      <c r="H107" s="109"/>
      <c r="I107" s="109"/>
      <c r="J107" s="109"/>
      <c r="K107" s="109"/>
      <c r="L107" s="109"/>
      <c r="M107" s="109"/>
      <c r="N107" s="109"/>
      <c r="O107" s="109"/>
      <c r="P107" s="109"/>
    </row>
    <row r="108" spans="1:16" s="182" customFormat="1" ht="21.75" x14ac:dyDescent="0.25">
      <c r="A108" s="270" t="s">
        <v>226</v>
      </c>
      <c r="B108" s="269">
        <v>1</v>
      </c>
      <c r="C108" s="109"/>
      <c r="D108" s="188" t="s">
        <v>227</v>
      </c>
      <c r="E108" s="213"/>
      <c r="F108" s="187">
        <v>39</v>
      </c>
      <c r="G108" s="109"/>
      <c r="H108" s="109"/>
      <c r="I108" s="109"/>
      <c r="J108" s="109"/>
      <c r="K108" s="109"/>
      <c r="L108" s="109"/>
      <c r="M108" s="109"/>
      <c r="N108" s="109"/>
      <c r="O108" s="109"/>
      <c r="P108" s="109"/>
    </row>
    <row r="109" spans="1:16" s="182" customFormat="1" ht="21.75" x14ac:dyDescent="0.25">
      <c r="A109" s="270" t="s">
        <v>228</v>
      </c>
      <c r="B109" s="269">
        <v>1</v>
      </c>
      <c r="C109" s="109"/>
      <c r="D109" s="188" t="s">
        <v>229</v>
      </c>
      <c r="E109" s="213"/>
      <c r="F109" s="187">
        <v>1.9000000000000001</v>
      </c>
      <c r="G109" s="109"/>
      <c r="H109" s="109"/>
      <c r="I109" s="109"/>
      <c r="J109" s="109"/>
      <c r="K109" s="109"/>
      <c r="L109" s="109"/>
      <c r="M109" s="109"/>
      <c r="N109" s="109"/>
      <c r="O109" s="109"/>
      <c r="P109" s="109"/>
    </row>
    <row r="110" spans="1:16" s="182" customFormat="1" ht="21.75" x14ac:dyDescent="0.25">
      <c r="A110" s="270" t="s">
        <v>230</v>
      </c>
      <c r="B110" s="269">
        <v>1</v>
      </c>
      <c r="C110" s="109"/>
      <c r="D110" s="188" t="s">
        <v>231</v>
      </c>
      <c r="E110" s="213"/>
      <c r="F110" s="187">
        <v>9</v>
      </c>
      <c r="G110" s="109"/>
      <c r="H110" s="109"/>
      <c r="I110" s="109"/>
      <c r="J110" s="109"/>
      <c r="K110" s="109"/>
      <c r="L110" s="109"/>
      <c r="M110" s="109"/>
      <c r="N110" s="109"/>
      <c r="O110" s="109"/>
      <c r="P110" s="109"/>
    </row>
    <row r="111" spans="1:16" s="182" customFormat="1" ht="18.75" x14ac:dyDescent="0.25">
      <c r="A111" s="239" t="s">
        <v>232</v>
      </c>
      <c r="B111" s="256">
        <v>1.334759</v>
      </c>
      <c r="C111" s="109"/>
      <c r="D111" s="188" t="s">
        <v>233</v>
      </c>
      <c r="E111" s="213"/>
      <c r="F111" s="187">
        <v>22</v>
      </c>
      <c r="G111" s="109"/>
      <c r="H111" s="109"/>
      <c r="I111" s="109"/>
      <c r="J111" s="109"/>
      <c r="K111" s="109"/>
      <c r="L111" s="109"/>
      <c r="M111" s="109"/>
      <c r="N111" s="109"/>
      <c r="O111" s="109"/>
      <c r="P111" s="109"/>
    </row>
    <row r="112" spans="1:16" s="182" customFormat="1" ht="18.75" x14ac:dyDescent="0.25">
      <c r="A112" s="239" t="s">
        <v>234</v>
      </c>
      <c r="B112" s="256">
        <v>2.8631090000000001</v>
      </c>
      <c r="C112" s="109"/>
      <c r="D112" s="188" t="s">
        <v>235</v>
      </c>
      <c r="E112" s="213"/>
      <c r="F112" s="187">
        <v>22</v>
      </c>
      <c r="G112" s="109"/>
      <c r="H112" s="109"/>
      <c r="I112" s="109"/>
      <c r="J112" s="109"/>
      <c r="K112" s="109"/>
      <c r="L112" s="109"/>
      <c r="M112" s="109"/>
      <c r="N112" s="109"/>
      <c r="O112" s="109"/>
      <c r="P112" s="109"/>
    </row>
    <row r="113" spans="1:16" s="182" customFormat="1" ht="18.75" x14ac:dyDescent="0.2">
      <c r="A113" s="239" t="s">
        <v>236</v>
      </c>
      <c r="B113" s="256">
        <v>3.4642599999999999</v>
      </c>
      <c r="C113" s="109"/>
      <c r="D113" s="109"/>
      <c r="E113" s="177"/>
      <c r="F113" s="109"/>
      <c r="G113" s="109"/>
      <c r="H113" s="109"/>
      <c r="I113" s="109"/>
      <c r="J113" s="109"/>
      <c r="K113" s="109"/>
      <c r="L113" s="109"/>
      <c r="M113" s="109"/>
      <c r="N113" s="109"/>
      <c r="O113" s="109"/>
      <c r="P113" s="109"/>
    </row>
    <row r="114" spans="1:16" s="182" customFormat="1" ht="18.75" x14ac:dyDescent="0.2">
      <c r="A114" s="240" t="s">
        <v>237</v>
      </c>
      <c r="B114" s="256">
        <v>15.619737000000001</v>
      </c>
      <c r="C114" s="109"/>
      <c r="D114" s="109"/>
      <c r="E114" s="177"/>
      <c r="F114" s="109"/>
      <c r="G114" s="109"/>
      <c r="H114" s="109"/>
      <c r="I114" s="109"/>
      <c r="J114" s="109"/>
      <c r="K114" s="109"/>
      <c r="L114" s="109"/>
      <c r="M114" s="109"/>
      <c r="N114" s="109"/>
      <c r="O114" s="109"/>
      <c r="P114" s="109"/>
    </row>
    <row r="115" spans="1:16" s="182" customFormat="1" ht="18.75" x14ac:dyDescent="0.2">
      <c r="A115" s="240" t="s">
        <v>238</v>
      </c>
      <c r="B115" s="256">
        <v>6.1134000000000004</v>
      </c>
      <c r="C115" s="109"/>
      <c r="D115" s="109"/>
      <c r="E115" s="177"/>
      <c r="F115" s="109"/>
      <c r="G115" s="109"/>
      <c r="H115" s="109"/>
      <c r="I115" s="109"/>
      <c r="J115" s="109"/>
      <c r="K115" s="109"/>
      <c r="L115" s="109"/>
      <c r="M115" s="109"/>
      <c r="N115" s="109"/>
      <c r="O115" s="109"/>
      <c r="P115" s="109"/>
    </row>
    <row r="116" spans="1:16" s="182" customFormat="1" ht="18.75" x14ac:dyDescent="0.2">
      <c r="A116" s="241"/>
      <c r="B116" s="257"/>
      <c r="C116" s="109"/>
      <c r="D116" s="109"/>
      <c r="E116" s="177"/>
      <c r="F116" s="109"/>
      <c r="G116" s="109"/>
      <c r="H116" s="109"/>
      <c r="I116" s="109"/>
      <c r="J116" s="109"/>
      <c r="K116" s="109"/>
      <c r="L116" s="109"/>
      <c r="M116" s="109"/>
      <c r="N116" s="109"/>
      <c r="O116" s="109"/>
      <c r="P116" s="109"/>
    </row>
    <row r="117" spans="1:16" s="182" customFormat="1" x14ac:dyDescent="0.25">
      <c r="A117" s="242"/>
      <c r="B117" s="242"/>
      <c r="C117" s="109"/>
      <c r="D117" s="109"/>
      <c r="E117" s="177"/>
      <c r="F117" s="109"/>
      <c r="G117" s="109"/>
      <c r="H117" s="109"/>
      <c r="I117" s="109"/>
      <c r="J117" s="109"/>
    </row>
    <row r="118" spans="1:16" s="182" customFormat="1" x14ac:dyDescent="0.25">
      <c r="A118" s="242"/>
      <c r="B118" s="242"/>
      <c r="C118" s="109"/>
      <c r="D118" s="109"/>
      <c r="E118" s="177"/>
      <c r="F118" s="109"/>
      <c r="G118" s="109"/>
      <c r="H118" s="109"/>
      <c r="I118" s="109"/>
      <c r="J118" s="109"/>
    </row>
    <row r="119" spans="1:16" s="182" customFormat="1" ht="12.75" customHeight="1" x14ac:dyDescent="0.25">
      <c r="A119" s="242"/>
      <c r="B119" s="242"/>
      <c r="C119" s="109"/>
      <c r="D119" s="109"/>
      <c r="E119" s="177"/>
      <c r="F119" s="109"/>
      <c r="G119" s="109"/>
      <c r="H119" s="109"/>
      <c r="I119" s="109"/>
      <c r="J119" s="109"/>
    </row>
    <row r="120" spans="1:16" s="182" customFormat="1" ht="12.75" customHeight="1" x14ac:dyDescent="0.25">
      <c r="A120" s="242"/>
      <c r="B120" s="242"/>
      <c r="C120" s="109"/>
      <c r="D120" s="109"/>
      <c r="E120" s="177"/>
      <c r="F120" s="109"/>
      <c r="G120" s="109"/>
      <c r="H120" s="109"/>
      <c r="I120" s="109"/>
      <c r="J120" s="109"/>
    </row>
    <row r="121" spans="1:16" s="182" customFormat="1" ht="12.75" customHeight="1" x14ac:dyDescent="0.25">
      <c r="A121" s="242"/>
      <c r="B121" s="242"/>
      <c r="C121" s="109"/>
      <c r="D121" s="109"/>
      <c r="E121" s="177"/>
      <c r="F121" s="109"/>
      <c r="G121" s="109"/>
      <c r="H121" s="109"/>
      <c r="I121" s="109"/>
      <c r="J121" s="109"/>
    </row>
    <row r="122" spans="1:16" s="182" customFormat="1" ht="12.75" customHeight="1" x14ac:dyDescent="0.25">
      <c r="A122" s="242"/>
      <c r="B122" s="242"/>
      <c r="C122" s="109"/>
      <c r="D122" s="109"/>
      <c r="E122" s="177"/>
      <c r="F122" s="109"/>
      <c r="G122" s="109"/>
      <c r="H122" s="109"/>
      <c r="I122" s="109"/>
      <c r="J122" s="109"/>
    </row>
    <row r="123" spans="1:16" s="182" customFormat="1" ht="12.75" customHeight="1" x14ac:dyDescent="0.25">
      <c r="A123" s="242"/>
      <c r="B123" s="242"/>
      <c r="C123" s="109"/>
      <c r="D123" s="109"/>
      <c r="E123" s="177"/>
      <c r="F123" s="109"/>
      <c r="G123" s="109"/>
      <c r="H123" s="109"/>
      <c r="I123" s="109"/>
      <c r="J123" s="109"/>
    </row>
    <row r="124" spans="1:16" s="182" customFormat="1" ht="12.75" customHeight="1" x14ac:dyDescent="0.25">
      <c r="A124" s="242"/>
      <c r="B124" s="242"/>
      <c r="C124" s="109"/>
      <c r="D124" s="109"/>
      <c r="E124" s="177"/>
      <c r="F124" s="109"/>
      <c r="G124" s="109"/>
      <c r="H124" s="109"/>
      <c r="I124" s="109"/>
      <c r="J124" s="109"/>
    </row>
    <row r="125" spans="1:16" s="182" customFormat="1" x14ac:dyDescent="0.25">
      <c r="A125" s="242"/>
      <c r="B125" s="242"/>
      <c r="C125" s="109"/>
      <c r="D125" s="109"/>
      <c r="E125" s="177"/>
      <c r="F125" s="109"/>
      <c r="G125" s="109"/>
      <c r="H125" s="109"/>
      <c r="I125" s="109"/>
      <c r="J125" s="109"/>
    </row>
    <row r="126" spans="1:16" s="182" customFormat="1" ht="12.75" customHeight="1" x14ac:dyDescent="0.25">
      <c r="A126" s="242"/>
      <c r="B126" s="242"/>
      <c r="C126" s="109"/>
      <c r="D126" s="109"/>
      <c r="E126" s="177"/>
      <c r="F126" s="109"/>
      <c r="G126" s="109"/>
      <c r="H126" s="109"/>
      <c r="I126" s="109"/>
      <c r="J126" s="109"/>
    </row>
    <row r="127" spans="1:16" s="182" customFormat="1" ht="12.75" customHeight="1" x14ac:dyDescent="0.25">
      <c r="A127" s="242"/>
      <c r="B127" s="242"/>
      <c r="C127" s="109"/>
      <c r="D127" s="109"/>
      <c r="E127" s="177"/>
      <c r="F127" s="109"/>
      <c r="G127" s="109"/>
      <c r="H127" s="109"/>
      <c r="I127" s="109"/>
      <c r="J127" s="109"/>
    </row>
    <row r="128" spans="1:16" s="182" customFormat="1" ht="12.75" customHeight="1" x14ac:dyDescent="0.25">
      <c r="A128" s="242"/>
      <c r="B128" s="242"/>
      <c r="C128" s="109"/>
      <c r="D128" s="109"/>
      <c r="E128" s="177"/>
      <c r="F128" s="109"/>
      <c r="G128" s="109"/>
      <c r="H128" s="109"/>
      <c r="I128" s="109"/>
      <c r="J128" s="109"/>
    </row>
    <row r="129" spans="1:16" s="182" customFormat="1" ht="12.75" customHeight="1" x14ac:dyDescent="0.25">
      <c r="A129" s="242"/>
      <c r="B129" s="242"/>
      <c r="C129" s="109"/>
      <c r="D129" s="109"/>
      <c r="E129" s="177"/>
      <c r="F129" s="109"/>
      <c r="G129" s="109"/>
      <c r="H129" s="109"/>
      <c r="I129" s="109"/>
      <c r="J129" s="109"/>
    </row>
    <row r="130" spans="1:16" s="182" customFormat="1" ht="12.75" customHeight="1" x14ac:dyDescent="0.25">
      <c r="A130" s="242"/>
      <c r="B130" s="242"/>
      <c r="C130" s="109"/>
      <c r="D130" s="109"/>
      <c r="E130" s="177"/>
      <c r="F130" s="109"/>
      <c r="G130" s="109"/>
      <c r="H130" s="109"/>
      <c r="I130" s="109"/>
      <c r="J130" s="109"/>
    </row>
    <row r="131" spans="1:16" s="181" customFormat="1" x14ac:dyDescent="0.25">
      <c r="A131" s="242"/>
      <c r="B131" s="242"/>
      <c r="C131" s="109"/>
      <c r="D131" s="109"/>
      <c r="E131" s="177"/>
      <c r="F131" s="109"/>
      <c r="G131" s="109"/>
      <c r="H131" s="109"/>
      <c r="I131" s="109"/>
      <c r="J131" s="109"/>
    </row>
    <row r="132" spans="1:16" s="181" customFormat="1" x14ac:dyDescent="0.25">
      <c r="A132" s="242"/>
      <c r="B132" s="242"/>
      <c r="C132" s="109"/>
      <c r="D132" s="109"/>
      <c r="E132" s="177"/>
      <c r="F132" s="109"/>
      <c r="G132" s="109"/>
      <c r="H132" s="109"/>
      <c r="I132" s="109"/>
      <c r="J132" s="109"/>
    </row>
    <row r="133" spans="1:16" s="181" customFormat="1" x14ac:dyDescent="0.25">
      <c r="A133" s="242"/>
      <c r="B133" s="242"/>
      <c r="C133" s="109"/>
      <c r="D133" s="109"/>
      <c r="E133" s="177"/>
      <c r="F133" s="109"/>
      <c r="G133" s="109"/>
      <c r="H133" s="109"/>
      <c r="I133" s="109"/>
      <c r="J133" s="109"/>
    </row>
    <row r="134" spans="1:16" s="181" customFormat="1" x14ac:dyDescent="0.25">
      <c r="A134" s="242"/>
      <c r="B134" s="242"/>
      <c r="C134" s="109"/>
      <c r="D134" s="109"/>
      <c r="E134" s="177"/>
      <c r="F134" s="109"/>
      <c r="G134" s="109"/>
      <c r="H134" s="109"/>
      <c r="I134" s="109"/>
      <c r="J134" s="109"/>
    </row>
    <row r="135" spans="1:16" s="181" customFormat="1" x14ac:dyDescent="0.25">
      <c r="A135" s="242"/>
      <c r="B135" s="242"/>
      <c r="C135" s="109"/>
      <c r="D135" s="109"/>
      <c r="E135" s="177"/>
      <c r="F135" s="109"/>
      <c r="G135" s="109"/>
      <c r="H135" s="109"/>
      <c r="I135" s="109"/>
      <c r="J135" s="109"/>
    </row>
    <row r="136" spans="1:16" s="181" customFormat="1" x14ac:dyDescent="0.25">
      <c r="A136" s="242"/>
      <c r="B136" s="242"/>
      <c r="C136" s="109"/>
      <c r="D136" s="109"/>
      <c r="E136" s="177"/>
      <c r="F136" s="109"/>
      <c r="G136" s="109"/>
      <c r="H136" s="109"/>
      <c r="I136" s="109"/>
      <c r="J136" s="109"/>
    </row>
    <row r="137" spans="1:16" s="181" customFormat="1" x14ac:dyDescent="0.25">
      <c r="A137" s="242"/>
      <c r="B137" s="242"/>
      <c r="C137" s="109"/>
      <c r="D137" s="109"/>
      <c r="E137" s="177"/>
      <c r="F137" s="109"/>
      <c r="G137" s="109"/>
      <c r="H137" s="109"/>
      <c r="I137" s="109"/>
      <c r="J137" s="109"/>
    </row>
    <row r="138" spans="1:16" s="181" customFormat="1" x14ac:dyDescent="0.25">
      <c r="A138" s="242"/>
      <c r="B138" s="242"/>
      <c r="C138" s="109"/>
      <c r="D138" s="109"/>
      <c r="E138" s="177"/>
      <c r="F138" s="109"/>
      <c r="G138" s="109"/>
      <c r="H138" s="109"/>
      <c r="I138" s="109"/>
      <c r="J138" s="109"/>
    </row>
    <row r="139" spans="1:16" s="181" customFormat="1" x14ac:dyDescent="0.25">
      <c r="A139" s="243"/>
      <c r="B139" s="258"/>
      <c r="C139" s="109"/>
      <c r="D139" s="109"/>
      <c r="E139" s="177"/>
      <c r="F139" s="109"/>
      <c r="G139" s="109"/>
      <c r="H139" s="109"/>
      <c r="I139" s="109"/>
      <c r="J139" s="109"/>
      <c r="K139" s="109"/>
      <c r="L139" s="109"/>
      <c r="M139" s="109"/>
      <c r="N139" s="109"/>
      <c r="O139" s="109"/>
      <c r="P139" s="109"/>
    </row>
    <row r="140" spans="1:16" s="181" customFormat="1" x14ac:dyDescent="0.25">
      <c r="A140" s="244"/>
      <c r="B140" s="258"/>
      <c r="C140" s="109"/>
      <c r="D140" s="109"/>
      <c r="E140" s="177"/>
      <c r="F140" s="109"/>
      <c r="G140" s="109"/>
      <c r="H140" s="109"/>
      <c r="I140" s="109"/>
      <c r="J140" s="109"/>
      <c r="K140" s="109"/>
      <c r="L140" s="109"/>
      <c r="M140" s="109"/>
      <c r="N140" s="109"/>
      <c r="O140" s="109"/>
      <c r="P140" s="109"/>
    </row>
    <row r="141" spans="1:16" s="181" customFormat="1" x14ac:dyDescent="0.25">
      <c r="A141" s="244"/>
      <c r="B141" s="258"/>
      <c r="C141" s="109"/>
      <c r="D141" s="109"/>
      <c r="E141" s="177"/>
      <c r="F141" s="109"/>
      <c r="G141" s="109"/>
      <c r="H141" s="109"/>
      <c r="I141" s="109"/>
      <c r="J141" s="109"/>
      <c r="K141" s="109"/>
      <c r="L141" s="109"/>
      <c r="M141" s="109"/>
      <c r="N141" s="109"/>
      <c r="O141" s="109"/>
      <c r="P141" s="109"/>
    </row>
    <row r="142" spans="1:16" s="181" customFormat="1" x14ac:dyDescent="0.25">
      <c r="A142" s="244"/>
      <c r="B142" s="258"/>
      <c r="C142" s="109"/>
      <c r="D142" s="109"/>
      <c r="E142" s="177"/>
      <c r="F142" s="109"/>
      <c r="G142" s="109"/>
      <c r="H142" s="109"/>
      <c r="I142" s="109"/>
      <c r="J142" s="109"/>
      <c r="K142" s="109"/>
      <c r="L142" s="109"/>
      <c r="M142" s="109"/>
      <c r="N142" s="109"/>
      <c r="O142" s="109"/>
      <c r="P142" s="109"/>
    </row>
    <row r="143" spans="1:16" s="181" customFormat="1" x14ac:dyDescent="0.25">
      <c r="A143" s="244"/>
      <c r="B143" s="258"/>
      <c r="C143" s="109"/>
      <c r="D143" s="109"/>
      <c r="E143" s="177"/>
      <c r="F143" s="109"/>
      <c r="G143" s="109"/>
      <c r="H143" s="109"/>
      <c r="I143" s="109"/>
      <c r="J143" s="109"/>
      <c r="K143" s="109"/>
      <c r="L143" s="109"/>
      <c r="M143" s="109"/>
      <c r="N143" s="109"/>
      <c r="O143" s="109"/>
      <c r="P143" s="109"/>
    </row>
    <row r="144" spans="1:16" s="181" customFormat="1" x14ac:dyDescent="0.25">
      <c r="A144" s="244"/>
      <c r="B144" s="258"/>
      <c r="C144" s="109"/>
      <c r="D144" s="109"/>
      <c r="E144" s="177"/>
      <c r="F144" s="109"/>
      <c r="G144" s="109"/>
      <c r="H144" s="109"/>
      <c r="I144" s="109"/>
      <c r="J144" s="109"/>
      <c r="K144" s="109"/>
      <c r="L144" s="109"/>
      <c r="M144" s="109"/>
      <c r="N144" s="109"/>
      <c r="O144" s="109"/>
      <c r="P144" s="109"/>
    </row>
    <row r="145" spans="1:16" s="181" customFormat="1" x14ac:dyDescent="0.25">
      <c r="A145" s="244"/>
      <c r="B145" s="258"/>
      <c r="C145" s="109"/>
      <c r="D145" s="109"/>
      <c r="E145" s="177"/>
      <c r="F145" s="109"/>
      <c r="G145" s="109"/>
      <c r="H145" s="109"/>
      <c r="I145" s="109"/>
      <c r="J145" s="109"/>
      <c r="K145" s="109"/>
      <c r="L145" s="109"/>
      <c r="M145" s="109"/>
      <c r="N145" s="109"/>
      <c r="O145" s="109"/>
      <c r="P145" s="109"/>
    </row>
    <row r="146" spans="1:16" s="181" customFormat="1" x14ac:dyDescent="0.25">
      <c r="A146" s="244"/>
      <c r="B146" s="258"/>
      <c r="C146" s="109"/>
      <c r="D146" s="109"/>
      <c r="E146" s="177"/>
      <c r="F146" s="109"/>
      <c r="G146" s="109"/>
      <c r="H146" s="109"/>
      <c r="I146" s="109"/>
      <c r="J146" s="109"/>
      <c r="K146" s="109"/>
      <c r="L146" s="109"/>
      <c r="M146" s="109"/>
      <c r="N146" s="109"/>
      <c r="O146" s="109"/>
      <c r="P146" s="109"/>
    </row>
    <row r="147" spans="1:16" s="183" customFormat="1" x14ac:dyDescent="0.25">
      <c r="A147" s="244"/>
      <c r="B147" s="258"/>
      <c r="C147" s="109"/>
      <c r="D147" s="109"/>
      <c r="E147" s="177"/>
      <c r="F147" s="109"/>
      <c r="G147" s="109"/>
      <c r="H147" s="109"/>
      <c r="I147" s="109"/>
      <c r="J147" s="109"/>
      <c r="K147" s="109"/>
      <c r="L147" s="109"/>
      <c r="M147" s="109"/>
      <c r="N147" s="109"/>
      <c r="O147" s="109"/>
      <c r="P147" s="109"/>
    </row>
    <row r="148" spans="1:16" s="183" customFormat="1" x14ac:dyDescent="0.25">
      <c r="A148" s="244"/>
      <c r="B148" s="258"/>
      <c r="C148" s="109"/>
      <c r="D148" s="109"/>
      <c r="E148" s="177"/>
      <c r="F148" s="109"/>
      <c r="G148" s="109"/>
      <c r="H148" s="109"/>
      <c r="I148" s="109"/>
      <c r="J148" s="109"/>
      <c r="K148" s="109"/>
      <c r="L148" s="109"/>
      <c r="M148" s="109"/>
      <c r="N148" s="109"/>
      <c r="O148" s="109"/>
      <c r="P148" s="109"/>
    </row>
    <row r="149" spans="1:16" s="183" customFormat="1" x14ac:dyDescent="0.25">
      <c r="A149" s="244"/>
      <c r="B149" s="258"/>
      <c r="C149" s="109"/>
      <c r="D149" s="109"/>
      <c r="E149" s="177"/>
      <c r="F149" s="109"/>
      <c r="G149" s="109"/>
      <c r="H149" s="109"/>
      <c r="I149" s="109"/>
      <c r="J149" s="109"/>
      <c r="K149" s="109"/>
      <c r="L149" s="109"/>
      <c r="M149" s="109"/>
      <c r="N149" s="109"/>
      <c r="O149" s="109"/>
      <c r="P149" s="109"/>
    </row>
    <row r="150" spans="1:16" s="183" customFormat="1" x14ac:dyDescent="0.25">
      <c r="A150" s="244"/>
      <c r="B150" s="258"/>
      <c r="C150" s="109"/>
      <c r="D150" s="109"/>
      <c r="E150" s="177"/>
      <c r="F150" s="109"/>
      <c r="G150" s="109"/>
      <c r="H150" s="109"/>
      <c r="I150" s="109"/>
      <c r="J150" s="109"/>
      <c r="K150" s="109"/>
      <c r="L150" s="109"/>
      <c r="M150" s="109"/>
      <c r="N150" s="109"/>
      <c r="O150" s="109"/>
      <c r="P150" s="109"/>
    </row>
    <row r="151" spans="1:16" s="183" customFormat="1" x14ac:dyDescent="0.25">
      <c r="A151" s="244"/>
      <c r="B151" s="258"/>
      <c r="C151" s="109"/>
      <c r="D151" s="109"/>
      <c r="E151" s="177"/>
      <c r="F151" s="109"/>
      <c r="G151" s="109"/>
      <c r="H151" s="109"/>
      <c r="I151" s="109"/>
      <c r="J151" s="109"/>
      <c r="K151" s="109"/>
      <c r="L151" s="109"/>
      <c r="M151" s="109"/>
      <c r="N151" s="109"/>
      <c r="O151" s="109"/>
      <c r="P151" s="109"/>
    </row>
    <row r="152" spans="1:16" s="183" customFormat="1" x14ac:dyDescent="0.25">
      <c r="A152" s="244"/>
      <c r="B152" s="258"/>
      <c r="C152" s="109"/>
      <c r="D152" s="109"/>
      <c r="E152" s="177"/>
      <c r="F152" s="109"/>
      <c r="G152" s="109"/>
      <c r="H152" s="109"/>
      <c r="I152" s="109"/>
      <c r="J152" s="109"/>
      <c r="K152" s="109"/>
      <c r="L152" s="109"/>
      <c r="M152" s="109"/>
      <c r="N152" s="109"/>
      <c r="O152" s="109"/>
      <c r="P152" s="109"/>
    </row>
    <row r="153" spans="1:16" s="183" customFormat="1" x14ac:dyDescent="0.25">
      <c r="A153" s="244"/>
      <c r="B153" s="258"/>
      <c r="C153" s="109"/>
      <c r="D153" s="109"/>
      <c r="E153" s="177"/>
      <c r="F153" s="109"/>
      <c r="G153" s="109"/>
      <c r="H153" s="109"/>
      <c r="I153" s="109"/>
      <c r="J153" s="109"/>
      <c r="K153" s="109"/>
      <c r="L153" s="109"/>
      <c r="M153" s="109"/>
      <c r="N153" s="109"/>
      <c r="O153" s="109"/>
      <c r="P153" s="109"/>
    </row>
    <row r="154" spans="1:16" s="183" customFormat="1" x14ac:dyDescent="0.25">
      <c r="A154" s="244"/>
      <c r="B154" s="258"/>
      <c r="C154" s="109"/>
      <c r="D154" s="109"/>
      <c r="E154" s="177"/>
      <c r="F154" s="109"/>
      <c r="G154" s="109"/>
      <c r="H154" s="109"/>
      <c r="I154" s="109"/>
      <c r="J154" s="109"/>
      <c r="K154" s="109"/>
      <c r="L154" s="109"/>
      <c r="M154" s="109"/>
      <c r="N154" s="109"/>
      <c r="O154" s="109"/>
      <c r="P154" s="109"/>
    </row>
    <row r="155" spans="1:16" s="183" customFormat="1" x14ac:dyDescent="0.25">
      <c r="A155" s="244"/>
      <c r="B155" s="258"/>
      <c r="C155" s="109"/>
      <c r="D155" s="109"/>
      <c r="E155" s="177"/>
      <c r="F155" s="109"/>
      <c r="G155" s="109"/>
      <c r="H155" s="109"/>
      <c r="I155" s="109"/>
      <c r="J155" s="109"/>
      <c r="K155" s="109"/>
      <c r="L155" s="109"/>
      <c r="M155" s="109"/>
      <c r="N155" s="109"/>
      <c r="O155" s="109"/>
      <c r="P155" s="109"/>
    </row>
    <row r="156" spans="1:16" s="183" customFormat="1" x14ac:dyDescent="0.25">
      <c r="A156" s="244"/>
      <c r="B156" s="258"/>
      <c r="C156" s="109"/>
      <c r="D156" s="109"/>
      <c r="E156" s="177"/>
      <c r="F156" s="109"/>
      <c r="G156" s="109"/>
      <c r="H156" s="109"/>
      <c r="I156" s="109"/>
      <c r="J156" s="109"/>
      <c r="K156" s="109"/>
      <c r="L156" s="109"/>
      <c r="M156" s="109"/>
      <c r="N156" s="109"/>
      <c r="O156" s="109"/>
      <c r="P156" s="109"/>
    </row>
    <row r="157" spans="1:16" s="183" customFormat="1" x14ac:dyDescent="0.25">
      <c r="A157" s="244"/>
      <c r="B157" s="258"/>
      <c r="C157" s="109"/>
      <c r="D157" s="109"/>
      <c r="E157" s="177"/>
      <c r="F157" s="109"/>
      <c r="G157" s="109"/>
      <c r="H157" s="109"/>
      <c r="I157" s="109"/>
      <c r="J157" s="109"/>
      <c r="K157" s="109"/>
      <c r="L157" s="109"/>
      <c r="M157" s="109"/>
      <c r="N157" s="109"/>
      <c r="O157" s="109"/>
      <c r="P157" s="109"/>
    </row>
    <row r="158" spans="1:16" s="183" customFormat="1" x14ac:dyDescent="0.25">
      <c r="A158" s="244"/>
      <c r="B158" s="258"/>
      <c r="C158" s="109"/>
      <c r="D158" s="109"/>
      <c r="E158" s="177"/>
      <c r="F158" s="109"/>
      <c r="G158" s="109"/>
      <c r="H158" s="109"/>
      <c r="I158" s="109"/>
      <c r="J158" s="109"/>
      <c r="K158" s="109"/>
      <c r="L158" s="109"/>
      <c r="M158" s="109"/>
      <c r="N158" s="109"/>
      <c r="O158" s="109"/>
      <c r="P158" s="109"/>
    </row>
    <row r="159" spans="1:16" s="183" customFormat="1" x14ac:dyDescent="0.25">
      <c r="A159" s="244"/>
      <c r="B159" s="258"/>
      <c r="C159" s="109"/>
      <c r="D159" s="109"/>
      <c r="E159" s="177"/>
      <c r="F159" s="109"/>
      <c r="G159" s="109"/>
      <c r="H159" s="109"/>
      <c r="I159" s="109"/>
      <c r="J159" s="109"/>
      <c r="K159" s="109"/>
      <c r="L159" s="109"/>
      <c r="M159" s="109"/>
      <c r="N159" s="109"/>
      <c r="O159" s="109"/>
      <c r="P159" s="109"/>
    </row>
    <row r="160" spans="1:16" s="183" customFormat="1" x14ac:dyDescent="0.25">
      <c r="A160" s="244"/>
      <c r="B160" s="258"/>
      <c r="C160" s="109"/>
      <c r="D160" s="109"/>
      <c r="E160" s="177"/>
      <c r="F160" s="109"/>
      <c r="G160" s="109"/>
      <c r="H160" s="109"/>
      <c r="I160" s="109"/>
      <c r="J160" s="109"/>
      <c r="K160" s="109"/>
      <c r="L160" s="109"/>
      <c r="M160" s="109"/>
      <c r="N160" s="109"/>
      <c r="O160" s="109"/>
      <c r="P160" s="109"/>
    </row>
    <row r="161" spans="1:16" s="183" customFormat="1" x14ac:dyDescent="0.25">
      <c r="A161" s="244"/>
      <c r="B161" s="258"/>
      <c r="C161" s="109"/>
      <c r="D161" s="109"/>
      <c r="E161" s="177"/>
      <c r="F161" s="109"/>
      <c r="G161" s="109"/>
      <c r="H161" s="109"/>
      <c r="I161" s="109"/>
      <c r="J161" s="109"/>
      <c r="K161" s="109"/>
      <c r="L161" s="109"/>
      <c r="M161" s="109"/>
      <c r="N161" s="109"/>
      <c r="O161" s="109"/>
      <c r="P161" s="109"/>
    </row>
    <row r="162" spans="1:16" s="183" customFormat="1" x14ac:dyDescent="0.25">
      <c r="A162" s="244"/>
      <c r="B162" s="258"/>
      <c r="C162" s="109"/>
      <c r="D162" s="109"/>
      <c r="E162" s="177"/>
      <c r="F162" s="109"/>
      <c r="G162" s="109"/>
      <c r="H162" s="109"/>
      <c r="I162" s="109"/>
      <c r="J162" s="109"/>
      <c r="K162" s="109"/>
      <c r="L162" s="109"/>
      <c r="M162" s="109"/>
      <c r="N162" s="109"/>
      <c r="O162" s="109"/>
      <c r="P162" s="109"/>
    </row>
    <row r="163" spans="1:16" s="183" customFormat="1" x14ac:dyDescent="0.25">
      <c r="A163" s="244"/>
      <c r="B163" s="258"/>
      <c r="C163" s="109"/>
      <c r="D163" s="109"/>
      <c r="E163" s="177"/>
      <c r="F163" s="109"/>
      <c r="G163" s="109"/>
      <c r="H163" s="109"/>
      <c r="I163" s="109"/>
      <c r="J163" s="109"/>
      <c r="K163" s="109"/>
      <c r="L163" s="109"/>
      <c r="M163" s="109"/>
      <c r="N163" s="109"/>
      <c r="O163" s="109"/>
      <c r="P163" s="109"/>
    </row>
    <row r="164" spans="1:16" s="183" customFormat="1" x14ac:dyDescent="0.25">
      <c r="A164" s="244"/>
      <c r="B164" s="258"/>
      <c r="C164" s="109"/>
      <c r="D164" s="109"/>
      <c r="E164" s="177"/>
      <c r="F164" s="109"/>
      <c r="G164" s="109"/>
      <c r="H164" s="109"/>
      <c r="I164" s="109"/>
      <c r="J164" s="109"/>
      <c r="K164" s="109"/>
      <c r="L164" s="109"/>
      <c r="M164" s="109"/>
      <c r="N164" s="109"/>
      <c r="O164" s="109"/>
      <c r="P164" s="109"/>
    </row>
    <row r="165" spans="1:16" s="183" customFormat="1" x14ac:dyDescent="0.25">
      <c r="A165" s="244"/>
      <c r="B165" s="258"/>
      <c r="C165" s="109"/>
      <c r="D165" s="109"/>
      <c r="E165" s="177"/>
      <c r="F165" s="109"/>
      <c r="G165" s="109"/>
      <c r="H165" s="109"/>
      <c r="I165" s="109"/>
      <c r="J165" s="109"/>
      <c r="K165" s="109"/>
      <c r="L165" s="109"/>
      <c r="M165" s="109"/>
      <c r="N165" s="109"/>
      <c r="O165" s="109"/>
      <c r="P165" s="109"/>
    </row>
    <row r="166" spans="1:16" s="183" customFormat="1" x14ac:dyDescent="0.25">
      <c r="A166" s="244"/>
      <c r="B166" s="258"/>
      <c r="C166" s="109"/>
      <c r="D166" s="109"/>
      <c r="E166" s="177"/>
      <c r="F166" s="109"/>
      <c r="G166" s="109"/>
      <c r="H166" s="109"/>
      <c r="I166" s="109"/>
      <c r="J166" s="109"/>
      <c r="K166" s="109"/>
      <c r="L166" s="109"/>
      <c r="M166" s="109"/>
      <c r="N166" s="109"/>
      <c r="O166" s="109"/>
      <c r="P166" s="109"/>
    </row>
    <row r="167" spans="1:16" s="183" customFormat="1" x14ac:dyDescent="0.25">
      <c r="A167" s="244"/>
      <c r="B167" s="258"/>
      <c r="C167" s="109"/>
      <c r="D167" s="109"/>
      <c r="E167" s="177"/>
      <c r="F167" s="109"/>
      <c r="G167" s="109"/>
      <c r="H167" s="109"/>
      <c r="I167" s="109"/>
      <c r="J167" s="109"/>
      <c r="K167" s="109"/>
      <c r="L167" s="109"/>
      <c r="M167" s="109"/>
      <c r="N167" s="109"/>
      <c r="O167" s="109"/>
      <c r="P167" s="109"/>
    </row>
    <row r="168" spans="1:16" s="183" customFormat="1" x14ac:dyDescent="0.25">
      <c r="A168" s="244"/>
      <c r="B168" s="258"/>
      <c r="C168" s="109"/>
      <c r="D168" s="109"/>
      <c r="E168" s="177"/>
      <c r="F168" s="109"/>
      <c r="G168" s="109"/>
      <c r="H168" s="109"/>
      <c r="I168" s="109"/>
      <c r="J168" s="109"/>
      <c r="K168" s="109"/>
      <c r="L168" s="109"/>
      <c r="M168" s="109"/>
      <c r="N168" s="109"/>
      <c r="O168" s="109"/>
      <c r="P168" s="109"/>
    </row>
    <row r="169" spans="1:16" s="183" customFormat="1" x14ac:dyDescent="0.25">
      <c r="A169" s="244"/>
      <c r="B169" s="258"/>
      <c r="C169" s="109"/>
      <c r="D169" s="109"/>
      <c r="E169" s="177"/>
      <c r="F169" s="109"/>
      <c r="G169" s="109"/>
      <c r="H169" s="109"/>
      <c r="I169" s="109"/>
      <c r="J169" s="109"/>
      <c r="K169" s="109"/>
      <c r="L169" s="109"/>
      <c r="M169" s="109"/>
      <c r="N169" s="109"/>
      <c r="O169" s="109"/>
      <c r="P169" s="109"/>
    </row>
    <row r="170" spans="1:16" s="183" customFormat="1" x14ac:dyDescent="0.25">
      <c r="A170" s="244"/>
      <c r="B170" s="258"/>
      <c r="C170" s="109"/>
      <c r="D170" s="109"/>
      <c r="E170" s="177"/>
      <c r="F170" s="109"/>
      <c r="G170" s="109"/>
      <c r="H170" s="109"/>
      <c r="I170" s="109"/>
      <c r="J170" s="109"/>
      <c r="K170" s="109"/>
      <c r="L170" s="109"/>
      <c r="M170" s="109"/>
      <c r="N170" s="109"/>
      <c r="O170" s="109"/>
      <c r="P170" s="109"/>
    </row>
    <row r="171" spans="1:16" s="183" customFormat="1" x14ac:dyDescent="0.25">
      <c r="A171" s="244"/>
      <c r="B171" s="258"/>
      <c r="C171" s="109"/>
      <c r="D171" s="109"/>
      <c r="E171" s="177"/>
      <c r="F171" s="109"/>
      <c r="G171" s="109"/>
      <c r="H171" s="109"/>
      <c r="I171" s="109"/>
      <c r="J171" s="109"/>
      <c r="K171" s="109"/>
      <c r="L171" s="109"/>
      <c r="M171" s="109"/>
      <c r="N171" s="109"/>
      <c r="O171" s="109"/>
      <c r="P171" s="109"/>
    </row>
    <row r="172" spans="1:16" s="183" customFormat="1" x14ac:dyDescent="0.25">
      <c r="A172" s="244"/>
      <c r="B172" s="258"/>
      <c r="C172" s="109"/>
      <c r="D172" s="109"/>
      <c r="E172" s="177"/>
      <c r="F172" s="109"/>
      <c r="G172" s="109"/>
      <c r="H172" s="109"/>
      <c r="I172" s="109"/>
      <c r="J172" s="109"/>
      <c r="K172" s="109"/>
      <c r="L172" s="109"/>
      <c r="M172" s="109"/>
      <c r="N172" s="109"/>
      <c r="O172" s="109"/>
      <c r="P172" s="109"/>
    </row>
    <row r="173" spans="1:16" s="183" customFormat="1" x14ac:dyDescent="0.25">
      <c r="A173" s="244"/>
      <c r="B173" s="258"/>
      <c r="C173" s="109"/>
      <c r="D173" s="109"/>
      <c r="E173" s="177"/>
      <c r="F173" s="109"/>
      <c r="G173" s="109"/>
      <c r="H173" s="109"/>
      <c r="I173" s="109"/>
      <c r="J173" s="109"/>
      <c r="K173" s="109"/>
      <c r="L173" s="109"/>
      <c r="M173" s="109"/>
      <c r="N173" s="109"/>
      <c r="O173" s="109"/>
      <c r="P173" s="109"/>
    </row>
    <row r="174" spans="1:16" s="183" customFormat="1" x14ac:dyDescent="0.25">
      <c r="A174" s="244"/>
      <c r="B174" s="258"/>
      <c r="C174" s="109"/>
      <c r="D174" s="109"/>
      <c r="E174" s="177"/>
      <c r="F174" s="109"/>
      <c r="G174" s="109"/>
      <c r="H174" s="109"/>
      <c r="I174" s="109"/>
      <c r="J174" s="109"/>
      <c r="K174" s="109"/>
      <c r="L174" s="109"/>
      <c r="M174" s="109"/>
      <c r="N174" s="109"/>
      <c r="O174" s="109"/>
      <c r="P174" s="109"/>
    </row>
    <row r="175" spans="1:16" s="183" customFormat="1" x14ac:dyDescent="0.25">
      <c r="A175" s="244"/>
      <c r="B175" s="258"/>
      <c r="C175" s="109"/>
      <c r="D175" s="109"/>
      <c r="E175" s="177"/>
      <c r="F175" s="109"/>
      <c r="G175" s="109"/>
      <c r="H175" s="109"/>
      <c r="I175" s="109"/>
      <c r="J175" s="109"/>
      <c r="K175" s="109"/>
      <c r="L175" s="109"/>
      <c r="M175" s="109"/>
      <c r="N175" s="109"/>
      <c r="O175" s="109"/>
      <c r="P175" s="109"/>
    </row>
    <row r="176" spans="1:16" s="183" customFormat="1" x14ac:dyDescent="0.25">
      <c r="A176" s="244"/>
      <c r="B176" s="258"/>
      <c r="C176" s="109"/>
      <c r="D176" s="109"/>
      <c r="E176" s="177"/>
      <c r="F176" s="109"/>
      <c r="G176" s="109"/>
      <c r="H176" s="109"/>
      <c r="I176" s="109"/>
      <c r="J176" s="109"/>
      <c r="K176" s="109"/>
      <c r="L176" s="109"/>
      <c r="M176" s="109"/>
      <c r="N176" s="109"/>
      <c r="O176" s="109"/>
      <c r="P176" s="109"/>
    </row>
    <row r="177" spans="1:16" s="183" customFormat="1" x14ac:dyDescent="0.25">
      <c r="A177" s="244"/>
      <c r="B177" s="258"/>
      <c r="C177" s="109"/>
      <c r="D177" s="109"/>
      <c r="E177" s="177"/>
      <c r="F177" s="109"/>
      <c r="G177" s="109"/>
      <c r="H177" s="109"/>
      <c r="I177" s="109"/>
      <c r="J177" s="109"/>
      <c r="K177" s="109"/>
      <c r="L177" s="109"/>
      <c r="M177" s="109"/>
      <c r="N177" s="109"/>
      <c r="O177" s="109"/>
      <c r="P177" s="109"/>
    </row>
    <row r="178" spans="1:16" s="183" customFormat="1" x14ac:dyDescent="0.25">
      <c r="A178" s="244"/>
      <c r="B178" s="258"/>
      <c r="C178" s="109"/>
      <c r="D178" s="109"/>
      <c r="E178" s="177"/>
      <c r="F178" s="109"/>
      <c r="G178" s="109"/>
      <c r="H178" s="109"/>
      <c r="I178" s="109"/>
      <c r="J178" s="109"/>
      <c r="K178" s="109"/>
      <c r="L178" s="109"/>
      <c r="M178" s="109"/>
      <c r="N178" s="109"/>
      <c r="O178" s="109"/>
      <c r="P178" s="109"/>
    </row>
    <row r="179" spans="1:16" s="183" customFormat="1" x14ac:dyDescent="0.25">
      <c r="A179" s="244"/>
      <c r="B179" s="258"/>
      <c r="C179" s="109"/>
      <c r="D179" s="109"/>
      <c r="E179" s="177"/>
      <c r="F179" s="109"/>
      <c r="G179" s="109"/>
      <c r="H179" s="109"/>
      <c r="I179" s="109"/>
      <c r="J179" s="109"/>
      <c r="K179" s="109"/>
      <c r="L179" s="109"/>
      <c r="M179" s="109"/>
      <c r="N179" s="109"/>
      <c r="O179" s="109"/>
      <c r="P179" s="109"/>
    </row>
    <row r="180" spans="1:16" s="183" customFormat="1" x14ac:dyDescent="0.25">
      <c r="A180" s="244"/>
      <c r="B180" s="258"/>
      <c r="C180" s="109"/>
      <c r="D180" s="109"/>
      <c r="E180" s="177"/>
      <c r="F180" s="109"/>
      <c r="G180" s="109"/>
      <c r="H180" s="109"/>
      <c r="I180" s="109"/>
      <c r="J180" s="109"/>
      <c r="K180" s="109"/>
      <c r="L180" s="109"/>
      <c r="M180" s="109"/>
      <c r="N180" s="109"/>
      <c r="O180" s="109"/>
      <c r="P180" s="109"/>
    </row>
    <row r="181" spans="1:16" s="183" customFormat="1" x14ac:dyDescent="0.25">
      <c r="A181" s="244"/>
      <c r="B181" s="258"/>
      <c r="C181" s="109"/>
      <c r="D181" s="109"/>
      <c r="E181" s="177"/>
      <c r="F181" s="109"/>
      <c r="G181" s="109"/>
      <c r="H181" s="109"/>
      <c r="I181" s="109"/>
      <c r="J181" s="109"/>
      <c r="K181" s="109"/>
      <c r="L181" s="109"/>
      <c r="M181" s="109"/>
      <c r="N181" s="109"/>
      <c r="O181" s="109"/>
      <c r="P181" s="109"/>
    </row>
    <row r="182" spans="1:16" s="183" customFormat="1" x14ac:dyDescent="0.25">
      <c r="A182" s="244"/>
      <c r="B182" s="258"/>
      <c r="C182" s="109"/>
      <c r="D182" s="109"/>
      <c r="E182" s="177"/>
      <c r="F182" s="109"/>
      <c r="G182" s="109"/>
      <c r="H182" s="109"/>
      <c r="I182" s="109"/>
      <c r="J182" s="109"/>
      <c r="K182" s="109"/>
      <c r="L182" s="109"/>
      <c r="M182" s="109"/>
      <c r="N182" s="109"/>
      <c r="O182" s="109"/>
      <c r="P182" s="109"/>
    </row>
    <row r="183" spans="1:16" s="183" customFormat="1" x14ac:dyDescent="0.25">
      <c r="A183" s="244"/>
      <c r="B183" s="258"/>
      <c r="C183" s="109"/>
      <c r="D183" s="109"/>
      <c r="E183" s="177"/>
      <c r="F183" s="109"/>
      <c r="G183" s="109"/>
      <c r="H183" s="109"/>
      <c r="I183" s="109"/>
      <c r="J183" s="109"/>
      <c r="K183" s="109"/>
      <c r="L183" s="109"/>
      <c r="M183" s="109"/>
      <c r="N183" s="109"/>
      <c r="O183" s="109"/>
      <c r="P183" s="109"/>
    </row>
    <row r="184" spans="1:16" s="183" customFormat="1" x14ac:dyDescent="0.25">
      <c r="A184" s="244"/>
      <c r="B184" s="258"/>
      <c r="C184" s="109"/>
      <c r="D184" s="109"/>
      <c r="E184" s="177"/>
      <c r="F184" s="109"/>
      <c r="G184" s="109"/>
      <c r="H184" s="109"/>
      <c r="I184" s="109"/>
      <c r="J184" s="109"/>
      <c r="K184" s="109"/>
      <c r="L184" s="109"/>
      <c r="M184" s="109"/>
      <c r="N184" s="109"/>
      <c r="O184" s="109"/>
      <c r="P184" s="109"/>
    </row>
    <row r="185" spans="1:16" s="183" customFormat="1" x14ac:dyDescent="0.25">
      <c r="A185" s="244"/>
      <c r="B185" s="258"/>
      <c r="C185" s="109"/>
      <c r="D185" s="109"/>
      <c r="E185" s="177"/>
      <c r="F185" s="109"/>
      <c r="G185" s="109"/>
      <c r="H185" s="109"/>
      <c r="I185" s="109"/>
      <c r="J185" s="109"/>
      <c r="K185" s="109"/>
      <c r="L185" s="109"/>
      <c r="M185" s="109"/>
      <c r="N185" s="109"/>
      <c r="O185" s="109"/>
      <c r="P185" s="109"/>
    </row>
    <row r="186" spans="1:16" s="183" customFormat="1" x14ac:dyDescent="0.25">
      <c r="A186" s="244"/>
      <c r="B186" s="258"/>
      <c r="C186" s="109"/>
      <c r="D186" s="109"/>
      <c r="E186" s="177"/>
      <c r="F186" s="109"/>
      <c r="G186" s="109"/>
      <c r="H186" s="109"/>
      <c r="I186" s="109"/>
      <c r="J186" s="109"/>
      <c r="K186" s="109"/>
      <c r="L186" s="109"/>
      <c r="M186" s="109"/>
      <c r="N186" s="109"/>
      <c r="O186" s="109"/>
      <c r="P186" s="109"/>
    </row>
    <row r="187" spans="1:16" s="183" customFormat="1" x14ac:dyDescent="0.25">
      <c r="A187" s="244"/>
      <c r="B187" s="258"/>
      <c r="C187" s="109"/>
      <c r="D187" s="109"/>
      <c r="E187" s="177"/>
      <c r="F187" s="109"/>
      <c r="G187" s="109"/>
      <c r="H187" s="109"/>
      <c r="I187" s="109"/>
      <c r="J187" s="109"/>
      <c r="K187" s="109"/>
      <c r="L187" s="109"/>
      <c r="M187" s="109"/>
      <c r="N187" s="109"/>
      <c r="O187" s="109"/>
      <c r="P187" s="109"/>
    </row>
    <row r="188" spans="1:16" s="183" customFormat="1" x14ac:dyDescent="0.25">
      <c r="A188" s="244"/>
      <c r="B188" s="258"/>
      <c r="C188" s="109"/>
      <c r="D188" s="109"/>
      <c r="E188" s="177"/>
      <c r="F188" s="109"/>
      <c r="G188" s="109"/>
      <c r="H188" s="109"/>
      <c r="I188" s="109"/>
      <c r="J188" s="109"/>
      <c r="K188" s="109"/>
      <c r="L188" s="109"/>
      <c r="M188" s="109"/>
      <c r="N188" s="109"/>
      <c r="O188" s="109"/>
      <c r="P188" s="109"/>
    </row>
    <row r="189" spans="1:16" s="183" customFormat="1" x14ac:dyDescent="0.25">
      <c r="A189" s="244"/>
      <c r="B189" s="258"/>
      <c r="C189" s="109"/>
      <c r="D189" s="109"/>
      <c r="E189" s="177"/>
      <c r="F189" s="109"/>
      <c r="G189" s="109"/>
      <c r="H189" s="109"/>
      <c r="I189" s="109"/>
      <c r="J189" s="109"/>
      <c r="K189" s="109"/>
      <c r="L189" s="109"/>
      <c r="M189" s="109"/>
      <c r="N189" s="109"/>
      <c r="O189" s="109"/>
      <c r="P189" s="109"/>
    </row>
    <row r="190" spans="1:16" s="183" customFormat="1" x14ac:dyDescent="0.25">
      <c r="A190" s="244"/>
      <c r="B190" s="258"/>
      <c r="C190" s="109"/>
      <c r="D190" s="109"/>
      <c r="E190" s="177"/>
      <c r="F190" s="109"/>
      <c r="G190" s="109"/>
      <c r="H190" s="109"/>
      <c r="I190" s="109"/>
      <c r="J190" s="109"/>
      <c r="K190" s="109"/>
      <c r="L190" s="109"/>
      <c r="M190" s="109"/>
      <c r="N190" s="109"/>
      <c r="O190" s="109"/>
      <c r="P190" s="109"/>
    </row>
    <row r="191" spans="1:16" s="183" customFormat="1" x14ac:dyDescent="0.25">
      <c r="A191" s="244"/>
      <c r="B191" s="258"/>
      <c r="C191" s="109"/>
      <c r="D191" s="109"/>
      <c r="E191" s="177"/>
      <c r="F191" s="109"/>
      <c r="G191" s="109"/>
      <c r="H191" s="109"/>
      <c r="I191" s="109"/>
      <c r="J191" s="109"/>
      <c r="K191" s="109"/>
      <c r="L191" s="109"/>
      <c r="M191" s="109"/>
      <c r="N191" s="109"/>
      <c r="O191" s="109"/>
      <c r="P191" s="109"/>
    </row>
    <row r="192" spans="1:16" s="183" customFormat="1" x14ac:dyDescent="0.25">
      <c r="A192" s="244"/>
      <c r="B192" s="258"/>
      <c r="C192" s="109"/>
      <c r="D192" s="109"/>
      <c r="E192" s="177"/>
      <c r="F192" s="109"/>
      <c r="G192" s="109"/>
      <c r="H192" s="109"/>
      <c r="I192" s="109"/>
      <c r="J192" s="109"/>
      <c r="K192" s="109"/>
      <c r="L192" s="109"/>
      <c r="M192" s="109"/>
      <c r="N192" s="109"/>
      <c r="O192" s="109"/>
      <c r="P192" s="109"/>
    </row>
    <row r="193" spans="1:16" s="183" customFormat="1" x14ac:dyDescent="0.25">
      <c r="A193" s="244"/>
      <c r="B193" s="258"/>
      <c r="C193" s="109"/>
      <c r="D193" s="109"/>
      <c r="E193" s="177"/>
      <c r="F193" s="109"/>
      <c r="G193" s="109"/>
      <c r="H193" s="109"/>
      <c r="I193" s="109"/>
      <c r="J193" s="109"/>
      <c r="K193" s="109"/>
      <c r="L193" s="109"/>
      <c r="M193" s="109"/>
      <c r="N193" s="109"/>
      <c r="O193" s="109"/>
      <c r="P193" s="109"/>
    </row>
    <row r="194" spans="1:16" s="183" customFormat="1" x14ac:dyDescent="0.25">
      <c r="A194" s="244"/>
      <c r="B194" s="258"/>
      <c r="C194" s="109"/>
      <c r="D194" s="109"/>
      <c r="E194" s="177"/>
      <c r="F194" s="109"/>
      <c r="G194" s="109"/>
      <c r="H194" s="109"/>
      <c r="I194" s="109"/>
      <c r="J194" s="109"/>
      <c r="K194" s="109"/>
      <c r="L194" s="109"/>
      <c r="M194" s="109"/>
      <c r="N194" s="109"/>
      <c r="O194" s="109"/>
      <c r="P194" s="109"/>
    </row>
    <row r="195" spans="1:16" s="183" customFormat="1" x14ac:dyDescent="0.25">
      <c r="A195" s="244"/>
      <c r="B195" s="258"/>
      <c r="C195" s="109"/>
      <c r="D195" s="109"/>
      <c r="E195" s="177"/>
      <c r="F195" s="109"/>
      <c r="G195" s="109"/>
      <c r="H195" s="109"/>
      <c r="I195" s="109"/>
      <c r="J195" s="109"/>
      <c r="K195" s="109"/>
      <c r="L195" s="109"/>
      <c r="M195" s="109"/>
      <c r="N195" s="109"/>
      <c r="O195" s="109"/>
      <c r="P195" s="109"/>
    </row>
    <row r="196" spans="1:16" s="183" customFormat="1" x14ac:dyDescent="0.25">
      <c r="A196" s="244"/>
      <c r="B196" s="258"/>
      <c r="C196" s="109"/>
      <c r="D196" s="109"/>
      <c r="E196" s="177"/>
      <c r="F196" s="109"/>
      <c r="G196" s="109"/>
      <c r="H196" s="109"/>
      <c r="I196" s="109"/>
      <c r="J196" s="109"/>
      <c r="K196" s="109"/>
      <c r="L196" s="109"/>
      <c r="M196" s="109"/>
      <c r="N196" s="109"/>
      <c r="O196" s="109"/>
      <c r="P196" s="109"/>
    </row>
    <row r="197" spans="1:16" s="183" customFormat="1" x14ac:dyDescent="0.25">
      <c r="A197" s="244"/>
      <c r="B197" s="258"/>
      <c r="C197" s="109"/>
      <c r="D197" s="109"/>
      <c r="E197" s="177"/>
      <c r="F197" s="109"/>
      <c r="G197" s="109"/>
      <c r="H197" s="109"/>
      <c r="I197" s="109"/>
      <c r="J197" s="109"/>
      <c r="K197" s="109"/>
      <c r="L197" s="109"/>
      <c r="M197" s="109"/>
      <c r="N197" s="109"/>
      <c r="O197" s="109"/>
      <c r="P197" s="109"/>
    </row>
    <row r="198" spans="1:16" s="183" customFormat="1" x14ac:dyDescent="0.25">
      <c r="A198" s="244"/>
      <c r="B198" s="258"/>
      <c r="C198" s="109"/>
      <c r="D198" s="109"/>
      <c r="E198" s="177"/>
      <c r="F198" s="109"/>
      <c r="G198" s="109"/>
      <c r="H198" s="109"/>
      <c r="I198" s="109"/>
      <c r="J198" s="109"/>
      <c r="K198" s="109"/>
      <c r="L198" s="109"/>
      <c r="M198" s="109"/>
      <c r="N198" s="109"/>
      <c r="O198" s="109"/>
      <c r="P198" s="109"/>
    </row>
    <row r="199" spans="1:16" s="183" customFormat="1" x14ac:dyDescent="0.25">
      <c r="A199" s="244"/>
      <c r="B199" s="258"/>
      <c r="C199" s="109"/>
      <c r="D199" s="109"/>
      <c r="E199" s="177"/>
      <c r="F199" s="109"/>
      <c r="G199" s="109"/>
      <c r="H199" s="109"/>
      <c r="I199" s="109"/>
      <c r="J199" s="109"/>
      <c r="K199" s="109"/>
      <c r="L199" s="109"/>
      <c r="M199" s="109"/>
      <c r="N199" s="109"/>
      <c r="O199" s="109"/>
      <c r="P199" s="109"/>
    </row>
    <row r="200" spans="1:16" s="183" customFormat="1" x14ac:dyDescent="0.25">
      <c r="A200" s="244"/>
      <c r="B200" s="258"/>
      <c r="C200" s="109"/>
      <c r="D200" s="109"/>
      <c r="E200" s="177"/>
      <c r="F200" s="109"/>
      <c r="G200" s="109"/>
      <c r="H200" s="109"/>
      <c r="I200" s="109"/>
      <c r="J200" s="109"/>
      <c r="K200" s="109"/>
      <c r="L200" s="109"/>
      <c r="M200" s="109"/>
      <c r="N200" s="109"/>
      <c r="O200" s="109"/>
      <c r="P200" s="109"/>
    </row>
    <row r="201" spans="1:16" s="183" customFormat="1" x14ac:dyDescent="0.25">
      <c r="A201" s="244"/>
      <c r="B201" s="258"/>
      <c r="C201" s="109"/>
      <c r="D201" s="109"/>
      <c r="E201" s="177"/>
      <c r="F201" s="109"/>
      <c r="G201" s="109"/>
      <c r="H201" s="109"/>
      <c r="I201" s="109"/>
      <c r="J201" s="109"/>
      <c r="K201" s="109"/>
      <c r="L201" s="109"/>
      <c r="M201" s="109"/>
      <c r="N201" s="109"/>
      <c r="O201" s="109"/>
      <c r="P201" s="109"/>
    </row>
    <row r="202" spans="1:16" s="183" customFormat="1" x14ac:dyDescent="0.25">
      <c r="A202" s="244"/>
      <c r="B202" s="258"/>
      <c r="C202" s="109"/>
      <c r="D202" s="109"/>
      <c r="E202" s="177"/>
      <c r="F202" s="109"/>
      <c r="G202" s="109"/>
      <c r="H202" s="109"/>
      <c r="I202" s="109"/>
      <c r="J202" s="109"/>
      <c r="K202" s="109"/>
      <c r="L202" s="109"/>
      <c r="M202" s="109"/>
      <c r="N202" s="109"/>
      <c r="O202" s="109"/>
      <c r="P202" s="109"/>
    </row>
    <row r="203" spans="1:16" s="183" customFormat="1" x14ac:dyDescent="0.25">
      <c r="A203" s="244"/>
      <c r="B203" s="258"/>
      <c r="C203" s="109"/>
      <c r="D203" s="109"/>
      <c r="E203" s="177"/>
      <c r="F203" s="109"/>
      <c r="G203" s="109"/>
      <c r="H203" s="109"/>
      <c r="I203" s="109"/>
      <c r="J203" s="109"/>
      <c r="K203" s="109"/>
      <c r="L203" s="109"/>
      <c r="M203" s="109"/>
      <c r="N203" s="109"/>
      <c r="O203" s="109"/>
      <c r="P203" s="109"/>
    </row>
    <row r="204" spans="1:16" s="183" customFormat="1" x14ac:dyDescent="0.25">
      <c r="A204" s="244"/>
      <c r="B204" s="258"/>
      <c r="C204" s="109"/>
      <c r="D204" s="109"/>
      <c r="E204" s="177"/>
      <c r="F204" s="109"/>
      <c r="G204" s="109"/>
      <c r="H204" s="109"/>
      <c r="I204" s="109"/>
      <c r="J204" s="109"/>
      <c r="K204" s="109"/>
      <c r="L204" s="109"/>
      <c r="M204" s="109"/>
      <c r="N204" s="109"/>
      <c r="O204" s="109"/>
      <c r="P204" s="109"/>
    </row>
    <row r="205" spans="1:16" s="183" customFormat="1" x14ac:dyDescent="0.25">
      <c r="A205" s="244"/>
      <c r="B205" s="258"/>
      <c r="C205" s="109"/>
      <c r="D205" s="109"/>
      <c r="E205" s="177"/>
      <c r="F205" s="109"/>
      <c r="G205" s="109"/>
      <c r="H205" s="109"/>
      <c r="I205" s="109"/>
      <c r="J205" s="109"/>
      <c r="K205" s="109"/>
      <c r="L205" s="109"/>
      <c r="M205" s="109"/>
      <c r="N205" s="109"/>
      <c r="O205" s="109"/>
      <c r="P205" s="109"/>
    </row>
    <row r="206" spans="1:16" s="183" customFormat="1" x14ac:dyDescent="0.25">
      <c r="A206" s="244"/>
      <c r="B206" s="258"/>
      <c r="C206" s="109"/>
      <c r="D206" s="109"/>
      <c r="E206" s="177"/>
      <c r="F206" s="109"/>
      <c r="G206" s="109"/>
      <c r="H206" s="109"/>
      <c r="I206" s="109"/>
      <c r="J206" s="109"/>
      <c r="K206" s="109"/>
      <c r="L206" s="109"/>
      <c r="M206" s="109"/>
      <c r="N206" s="109"/>
      <c r="O206" s="109"/>
      <c r="P206" s="109"/>
    </row>
    <row r="207" spans="1:16" s="183" customFormat="1" x14ac:dyDescent="0.25">
      <c r="A207" s="244"/>
      <c r="B207" s="258"/>
      <c r="C207" s="109"/>
      <c r="D207" s="109"/>
      <c r="E207" s="177"/>
      <c r="F207" s="109"/>
      <c r="G207" s="109"/>
      <c r="H207" s="109"/>
      <c r="I207" s="109"/>
      <c r="J207" s="109"/>
      <c r="K207" s="109"/>
      <c r="L207" s="109"/>
      <c r="M207" s="109"/>
      <c r="N207" s="109"/>
      <c r="O207" s="109"/>
      <c r="P207" s="109"/>
    </row>
    <row r="208" spans="1:16" s="183" customFormat="1" x14ac:dyDescent="0.25">
      <c r="A208" s="244"/>
      <c r="B208" s="258"/>
      <c r="C208" s="109"/>
      <c r="D208" s="109"/>
      <c r="E208" s="177"/>
      <c r="F208" s="109"/>
      <c r="G208" s="109"/>
      <c r="H208" s="109"/>
      <c r="I208" s="109"/>
      <c r="J208" s="109"/>
      <c r="K208" s="109"/>
      <c r="L208" s="109"/>
      <c r="M208" s="109"/>
      <c r="N208" s="109"/>
      <c r="O208" s="109"/>
      <c r="P208" s="109"/>
    </row>
    <row r="209" spans="1:16" s="183" customFormat="1" x14ac:dyDescent="0.25">
      <c r="A209" s="244"/>
      <c r="B209" s="258"/>
      <c r="C209" s="109"/>
      <c r="D209" s="109"/>
      <c r="E209" s="177"/>
      <c r="F209" s="109"/>
      <c r="G209" s="109"/>
      <c r="H209" s="109"/>
      <c r="I209" s="109"/>
      <c r="J209" s="109"/>
      <c r="K209" s="109"/>
      <c r="L209" s="109"/>
      <c r="M209" s="109"/>
      <c r="N209" s="109"/>
      <c r="O209" s="109"/>
      <c r="P209" s="109"/>
    </row>
    <row r="210" spans="1:16" s="183" customFormat="1" x14ac:dyDescent="0.25">
      <c r="A210" s="244"/>
      <c r="B210" s="258"/>
      <c r="C210" s="109"/>
      <c r="D210" s="109"/>
      <c r="E210" s="177"/>
      <c r="F210" s="109"/>
      <c r="G210" s="109"/>
      <c r="H210" s="109"/>
      <c r="I210" s="109"/>
      <c r="J210" s="109"/>
      <c r="K210" s="109"/>
      <c r="L210" s="109"/>
      <c r="M210" s="109"/>
      <c r="N210" s="109"/>
      <c r="O210" s="109"/>
      <c r="P210" s="109"/>
    </row>
    <row r="211" spans="1:16" s="183" customFormat="1" x14ac:dyDescent="0.25">
      <c r="A211" s="244"/>
      <c r="B211" s="258"/>
      <c r="C211" s="109"/>
      <c r="D211" s="109"/>
      <c r="E211" s="177"/>
      <c r="F211" s="109"/>
      <c r="G211" s="109"/>
      <c r="H211" s="109"/>
      <c r="I211" s="109"/>
      <c r="J211" s="109"/>
      <c r="K211" s="109"/>
      <c r="L211" s="109"/>
      <c r="M211" s="109"/>
      <c r="N211" s="109"/>
      <c r="O211" s="109"/>
      <c r="P211" s="109"/>
    </row>
    <row r="212" spans="1:16" s="183" customFormat="1" x14ac:dyDescent="0.25">
      <c r="A212" s="244"/>
      <c r="B212" s="258"/>
      <c r="C212" s="109"/>
      <c r="D212" s="109"/>
      <c r="E212" s="177"/>
      <c r="F212" s="109"/>
      <c r="G212" s="109"/>
      <c r="H212" s="109"/>
      <c r="I212" s="109"/>
      <c r="J212" s="109"/>
      <c r="K212" s="109"/>
      <c r="L212" s="109"/>
      <c r="M212" s="109"/>
      <c r="N212" s="109"/>
      <c r="O212" s="109"/>
      <c r="P212" s="109"/>
    </row>
    <row r="213" spans="1:16" s="183" customFormat="1" x14ac:dyDescent="0.25">
      <c r="A213" s="244"/>
      <c r="B213" s="258"/>
      <c r="C213" s="109"/>
      <c r="D213" s="109"/>
      <c r="E213" s="177"/>
      <c r="F213" s="109"/>
      <c r="G213" s="109"/>
      <c r="H213" s="109"/>
      <c r="I213" s="109"/>
      <c r="J213" s="109"/>
      <c r="K213" s="109"/>
      <c r="L213" s="109"/>
      <c r="M213" s="109"/>
      <c r="N213" s="109"/>
      <c r="O213" s="109"/>
      <c r="P213" s="109"/>
    </row>
    <row r="214" spans="1:16" s="183" customFormat="1" x14ac:dyDescent="0.25">
      <c r="A214" s="244"/>
      <c r="B214" s="258"/>
      <c r="C214" s="109"/>
      <c r="D214" s="109"/>
      <c r="E214" s="177"/>
      <c r="F214" s="109"/>
      <c r="G214" s="109"/>
      <c r="H214" s="109"/>
      <c r="I214" s="109"/>
      <c r="J214" s="109"/>
      <c r="K214" s="109"/>
      <c r="L214" s="109"/>
      <c r="M214" s="109"/>
      <c r="N214" s="109"/>
      <c r="O214" s="109"/>
      <c r="P214" s="109"/>
    </row>
    <row r="215" spans="1:16" s="183" customFormat="1" x14ac:dyDescent="0.25">
      <c r="A215" s="244"/>
      <c r="B215" s="258"/>
      <c r="C215" s="109"/>
      <c r="D215" s="109"/>
      <c r="E215" s="177"/>
      <c r="F215" s="109"/>
      <c r="G215" s="109"/>
      <c r="H215" s="109"/>
      <c r="I215" s="109"/>
      <c r="J215" s="109"/>
      <c r="K215" s="109"/>
      <c r="L215" s="109"/>
      <c r="M215" s="109"/>
      <c r="N215" s="109"/>
      <c r="O215" s="109"/>
      <c r="P215" s="109"/>
    </row>
    <row r="216" spans="1:16" s="183" customFormat="1" x14ac:dyDescent="0.25">
      <c r="A216" s="244"/>
      <c r="B216" s="258"/>
      <c r="C216" s="109"/>
      <c r="D216" s="109"/>
      <c r="E216" s="177"/>
      <c r="F216" s="109"/>
      <c r="G216" s="109"/>
      <c r="H216" s="109"/>
      <c r="I216" s="109"/>
      <c r="J216" s="109"/>
      <c r="K216" s="109"/>
      <c r="L216" s="109"/>
      <c r="M216" s="109"/>
      <c r="N216" s="109"/>
      <c r="O216" s="109"/>
      <c r="P216" s="109"/>
    </row>
    <row r="217" spans="1:16" s="183" customFormat="1" x14ac:dyDescent="0.25">
      <c r="A217" s="244"/>
      <c r="B217" s="258"/>
      <c r="C217" s="109"/>
      <c r="D217" s="109"/>
      <c r="E217" s="177"/>
      <c r="F217" s="109"/>
      <c r="G217" s="109"/>
      <c r="H217" s="109"/>
      <c r="I217" s="109"/>
      <c r="J217" s="109"/>
      <c r="K217" s="109"/>
      <c r="L217" s="109"/>
      <c r="M217" s="109"/>
      <c r="N217" s="109"/>
      <c r="O217" s="109"/>
      <c r="P217" s="109"/>
    </row>
    <row r="218" spans="1:16" s="183" customFormat="1" x14ac:dyDescent="0.25">
      <c r="A218" s="244"/>
      <c r="B218" s="258"/>
      <c r="C218" s="109"/>
      <c r="D218" s="109"/>
      <c r="E218" s="177"/>
      <c r="F218" s="109"/>
      <c r="G218" s="109"/>
      <c r="H218" s="109"/>
      <c r="I218" s="109"/>
      <c r="J218" s="109"/>
      <c r="K218" s="109"/>
      <c r="L218" s="109"/>
      <c r="M218" s="109"/>
      <c r="N218" s="109"/>
      <c r="O218" s="109"/>
      <c r="P218" s="109"/>
    </row>
    <row r="219" spans="1:16" s="183" customFormat="1" x14ac:dyDescent="0.25">
      <c r="A219" s="244"/>
      <c r="B219" s="258"/>
      <c r="C219" s="109"/>
      <c r="D219" s="109"/>
      <c r="E219" s="177"/>
      <c r="F219" s="109"/>
      <c r="G219" s="109"/>
      <c r="H219" s="109"/>
      <c r="I219" s="109"/>
      <c r="J219" s="109"/>
      <c r="K219" s="109"/>
      <c r="L219" s="109"/>
      <c r="M219" s="109"/>
      <c r="N219" s="109"/>
      <c r="O219" s="109"/>
      <c r="P219" s="109"/>
    </row>
    <row r="220" spans="1:16" s="183" customFormat="1" x14ac:dyDescent="0.25">
      <c r="A220" s="244"/>
      <c r="B220" s="258"/>
      <c r="C220" s="109"/>
      <c r="D220" s="109"/>
      <c r="E220" s="177"/>
      <c r="F220" s="109"/>
      <c r="G220" s="109"/>
      <c r="H220" s="109"/>
      <c r="I220" s="109"/>
      <c r="J220" s="109"/>
      <c r="K220" s="109"/>
      <c r="L220" s="109"/>
      <c r="M220" s="109"/>
      <c r="N220" s="109"/>
      <c r="O220" s="109"/>
      <c r="P220" s="109"/>
    </row>
    <row r="221" spans="1:16" s="183" customFormat="1" x14ac:dyDescent="0.25">
      <c r="A221" s="244"/>
      <c r="B221" s="258"/>
      <c r="C221" s="109"/>
      <c r="D221" s="109"/>
      <c r="E221" s="177"/>
      <c r="F221" s="109"/>
      <c r="G221" s="109"/>
      <c r="H221" s="109"/>
      <c r="I221" s="109"/>
      <c r="J221" s="109"/>
      <c r="K221" s="109"/>
      <c r="L221" s="109"/>
      <c r="M221" s="109"/>
      <c r="N221" s="109"/>
      <c r="O221" s="109"/>
      <c r="P221" s="109"/>
    </row>
    <row r="222" spans="1:16" s="183" customFormat="1" x14ac:dyDescent="0.25">
      <c r="A222" s="244"/>
      <c r="B222" s="258"/>
      <c r="C222" s="109"/>
      <c r="D222" s="109"/>
      <c r="E222" s="177"/>
      <c r="F222" s="109"/>
      <c r="G222" s="109"/>
      <c r="H222" s="109"/>
      <c r="I222" s="109"/>
      <c r="J222" s="109"/>
      <c r="K222" s="109"/>
      <c r="L222" s="109"/>
      <c r="M222" s="109"/>
      <c r="N222" s="109"/>
      <c r="O222" s="109"/>
      <c r="P222" s="109"/>
    </row>
    <row r="223" spans="1:16" s="183" customFormat="1" x14ac:dyDescent="0.25">
      <c r="A223" s="244"/>
      <c r="B223" s="258"/>
      <c r="C223" s="109"/>
      <c r="D223" s="109"/>
      <c r="E223" s="177"/>
      <c r="F223" s="109"/>
      <c r="G223" s="109"/>
      <c r="H223" s="109"/>
      <c r="I223" s="109"/>
      <c r="J223" s="109"/>
      <c r="K223" s="109"/>
      <c r="L223" s="109"/>
      <c r="M223" s="109"/>
      <c r="N223" s="109"/>
      <c r="O223" s="109"/>
      <c r="P223" s="109"/>
    </row>
    <row r="224" spans="1:16" s="183" customFormat="1" x14ac:dyDescent="0.25">
      <c r="A224" s="244"/>
      <c r="B224" s="258"/>
      <c r="C224" s="109"/>
      <c r="D224" s="109"/>
      <c r="E224" s="177"/>
      <c r="F224" s="109"/>
      <c r="G224" s="109"/>
      <c r="H224" s="109"/>
      <c r="I224" s="109"/>
      <c r="J224" s="109"/>
      <c r="K224" s="109"/>
      <c r="L224" s="109"/>
      <c r="M224" s="109"/>
      <c r="N224" s="109"/>
      <c r="O224" s="109"/>
      <c r="P224" s="109"/>
    </row>
    <row r="225" spans="1:16" s="183" customFormat="1" x14ac:dyDescent="0.25">
      <c r="A225" s="244"/>
      <c r="B225" s="258"/>
      <c r="C225" s="109"/>
      <c r="D225" s="109"/>
      <c r="E225" s="177"/>
      <c r="F225" s="109"/>
      <c r="G225" s="109"/>
      <c r="H225" s="109"/>
      <c r="I225" s="109"/>
      <c r="J225" s="109"/>
      <c r="K225" s="109"/>
      <c r="L225" s="109"/>
      <c r="M225" s="109"/>
      <c r="N225" s="109"/>
      <c r="O225" s="109"/>
      <c r="P225" s="109"/>
    </row>
    <row r="226" spans="1:16" s="183" customFormat="1" x14ac:dyDescent="0.25">
      <c r="A226" s="244"/>
      <c r="B226" s="258"/>
      <c r="C226" s="109"/>
      <c r="D226" s="109"/>
      <c r="E226" s="177"/>
      <c r="F226" s="109"/>
      <c r="G226" s="109"/>
      <c r="H226" s="109"/>
      <c r="I226" s="109"/>
      <c r="J226" s="109"/>
      <c r="K226" s="109"/>
      <c r="L226" s="109"/>
      <c r="M226" s="109"/>
      <c r="N226" s="109"/>
      <c r="O226" s="109"/>
      <c r="P226" s="109"/>
    </row>
    <row r="227" spans="1:16" s="183" customFormat="1" x14ac:dyDescent="0.25">
      <c r="A227" s="244"/>
      <c r="B227" s="258"/>
      <c r="C227" s="109"/>
      <c r="D227" s="109"/>
      <c r="E227" s="177"/>
      <c r="F227" s="109"/>
      <c r="G227" s="109"/>
      <c r="H227" s="109"/>
      <c r="I227" s="109"/>
      <c r="J227" s="109"/>
      <c r="K227" s="109"/>
      <c r="L227" s="109"/>
      <c r="M227" s="109"/>
      <c r="N227" s="109"/>
      <c r="O227" s="109"/>
      <c r="P227" s="109"/>
    </row>
    <row r="228" spans="1:16" s="183" customFormat="1" x14ac:dyDescent="0.25">
      <c r="A228" s="244"/>
      <c r="B228" s="258"/>
      <c r="C228" s="109"/>
      <c r="D228" s="109"/>
      <c r="E228" s="177"/>
      <c r="F228" s="109"/>
      <c r="G228" s="109"/>
      <c r="H228" s="109"/>
      <c r="I228" s="109"/>
      <c r="J228" s="109"/>
      <c r="K228" s="109"/>
      <c r="L228" s="109"/>
      <c r="M228" s="109"/>
      <c r="N228" s="109"/>
      <c r="O228" s="109"/>
      <c r="P228" s="109"/>
    </row>
    <row r="229" spans="1:16" s="183" customFormat="1" x14ac:dyDescent="0.25">
      <c r="A229" s="244"/>
      <c r="B229" s="258"/>
      <c r="C229" s="109"/>
      <c r="D229" s="109"/>
      <c r="E229" s="177"/>
      <c r="F229" s="109"/>
      <c r="G229" s="109"/>
      <c r="H229" s="109"/>
      <c r="I229" s="109"/>
      <c r="J229" s="109"/>
      <c r="K229" s="109"/>
      <c r="L229" s="109"/>
      <c r="M229" s="109"/>
      <c r="N229" s="109"/>
      <c r="O229" s="109"/>
      <c r="P229" s="109"/>
    </row>
    <row r="230" spans="1:16" s="183" customFormat="1" x14ac:dyDescent="0.25">
      <c r="A230" s="244"/>
      <c r="B230" s="258"/>
      <c r="C230" s="109"/>
      <c r="D230" s="109"/>
      <c r="E230" s="177"/>
      <c r="F230" s="109"/>
      <c r="G230" s="109"/>
      <c r="H230" s="109"/>
      <c r="I230" s="109"/>
      <c r="J230" s="109"/>
      <c r="K230" s="109"/>
      <c r="L230" s="109"/>
      <c r="M230" s="109"/>
      <c r="N230" s="109"/>
      <c r="O230" s="109"/>
      <c r="P230" s="109"/>
    </row>
    <row r="231" spans="1:16" s="183" customFormat="1" x14ac:dyDescent="0.25">
      <c r="A231" s="244"/>
      <c r="B231" s="258"/>
      <c r="C231" s="109"/>
      <c r="D231" s="109"/>
      <c r="E231" s="177"/>
      <c r="F231" s="109"/>
      <c r="G231" s="109"/>
      <c r="H231" s="109"/>
      <c r="I231" s="109"/>
      <c r="J231" s="109"/>
      <c r="K231" s="109"/>
      <c r="L231" s="109"/>
      <c r="M231" s="109"/>
      <c r="N231" s="109"/>
      <c r="O231" s="109"/>
      <c r="P231" s="109"/>
    </row>
    <row r="232" spans="1:16" s="183" customFormat="1" x14ac:dyDescent="0.25">
      <c r="A232" s="244"/>
      <c r="B232" s="258"/>
      <c r="C232" s="109"/>
      <c r="D232" s="109"/>
      <c r="E232" s="177"/>
      <c r="F232" s="109"/>
      <c r="G232" s="109"/>
      <c r="H232" s="109"/>
      <c r="I232" s="109"/>
      <c r="J232" s="109"/>
      <c r="K232" s="109"/>
      <c r="L232" s="109"/>
      <c r="M232" s="109"/>
      <c r="N232" s="109"/>
      <c r="O232" s="109"/>
      <c r="P232" s="109"/>
    </row>
    <row r="233" spans="1:16" s="183" customFormat="1" x14ac:dyDescent="0.25">
      <c r="A233" s="244"/>
      <c r="B233" s="258"/>
      <c r="C233" s="109"/>
      <c r="D233" s="109"/>
      <c r="E233" s="177"/>
      <c r="F233" s="109"/>
      <c r="G233" s="109"/>
      <c r="H233" s="109"/>
      <c r="I233" s="109"/>
      <c r="J233" s="109"/>
      <c r="K233" s="109"/>
      <c r="L233" s="109"/>
      <c r="M233" s="109"/>
      <c r="N233" s="109"/>
      <c r="O233" s="109"/>
      <c r="P233" s="109"/>
    </row>
    <row r="234" spans="1:16" s="183" customFormat="1" x14ac:dyDescent="0.25">
      <c r="A234" s="244"/>
      <c r="B234" s="258"/>
      <c r="C234" s="109"/>
      <c r="D234" s="109"/>
      <c r="E234" s="177"/>
      <c r="F234" s="109"/>
      <c r="G234" s="109"/>
      <c r="H234" s="109"/>
      <c r="I234" s="109"/>
      <c r="J234" s="109"/>
      <c r="K234" s="109"/>
      <c r="L234" s="109"/>
      <c r="M234" s="109"/>
      <c r="N234" s="109"/>
      <c r="O234" s="109"/>
      <c r="P234" s="109"/>
    </row>
    <row r="235" spans="1:16" s="183" customFormat="1" x14ac:dyDescent="0.25">
      <c r="A235" s="244"/>
      <c r="B235" s="258"/>
      <c r="C235" s="109"/>
      <c r="D235" s="109"/>
      <c r="E235" s="177"/>
      <c r="F235" s="109"/>
      <c r="G235" s="109"/>
      <c r="H235" s="109"/>
      <c r="I235" s="109"/>
      <c r="J235" s="109"/>
      <c r="K235" s="109"/>
      <c r="L235" s="109"/>
      <c r="M235" s="109"/>
      <c r="N235" s="109"/>
      <c r="O235" s="109"/>
      <c r="P235" s="109"/>
    </row>
    <row r="236" spans="1:16" s="183" customFormat="1" x14ac:dyDescent="0.25">
      <c r="A236" s="244"/>
      <c r="B236" s="258"/>
      <c r="C236" s="109"/>
      <c r="D236" s="109"/>
      <c r="E236" s="177"/>
      <c r="F236" s="109"/>
      <c r="G236" s="109"/>
      <c r="H236" s="109"/>
      <c r="I236" s="109"/>
      <c r="J236" s="109"/>
      <c r="K236" s="109"/>
      <c r="L236" s="109"/>
      <c r="M236" s="109"/>
      <c r="N236" s="109"/>
      <c r="O236" s="109"/>
      <c r="P236" s="109"/>
    </row>
    <row r="237" spans="1:16" s="183" customFormat="1" x14ac:dyDescent="0.25">
      <c r="A237" s="244"/>
      <c r="B237" s="258"/>
      <c r="C237" s="109"/>
      <c r="D237" s="109"/>
      <c r="E237" s="177"/>
      <c r="F237" s="109"/>
      <c r="G237" s="109"/>
      <c r="H237" s="109"/>
      <c r="I237" s="109"/>
      <c r="J237" s="109"/>
      <c r="K237" s="109"/>
      <c r="L237" s="109"/>
      <c r="M237" s="109"/>
      <c r="N237" s="109"/>
      <c r="O237" s="109"/>
      <c r="P237" s="109"/>
    </row>
    <row r="238" spans="1:16" s="183" customFormat="1" x14ac:dyDescent="0.25">
      <c r="A238" s="244"/>
      <c r="B238" s="258"/>
      <c r="C238" s="109"/>
      <c r="D238" s="109"/>
      <c r="E238" s="177"/>
      <c r="F238" s="109"/>
      <c r="G238" s="109"/>
      <c r="H238" s="109"/>
      <c r="I238" s="109"/>
      <c r="J238" s="109"/>
      <c r="K238" s="109"/>
      <c r="L238" s="109"/>
      <c r="M238" s="109"/>
      <c r="N238" s="109"/>
      <c r="O238" s="109"/>
      <c r="P238" s="109"/>
    </row>
    <row r="239" spans="1:16" s="183" customFormat="1" x14ac:dyDescent="0.25">
      <c r="A239" s="244"/>
      <c r="B239" s="258"/>
      <c r="C239" s="109"/>
      <c r="D239" s="109"/>
      <c r="E239" s="177"/>
      <c r="F239" s="109"/>
      <c r="G239" s="109"/>
      <c r="H239" s="109"/>
      <c r="I239" s="109"/>
      <c r="J239" s="109"/>
      <c r="K239" s="109"/>
      <c r="L239" s="109"/>
      <c r="M239" s="109"/>
      <c r="N239" s="109"/>
      <c r="O239" s="109"/>
      <c r="P239" s="109"/>
    </row>
    <row r="240" spans="1:16" s="183" customFormat="1" x14ac:dyDescent="0.25">
      <c r="A240" s="244"/>
      <c r="B240" s="258"/>
      <c r="C240" s="109"/>
      <c r="D240" s="109"/>
      <c r="E240" s="177"/>
      <c r="F240" s="109"/>
      <c r="G240" s="109"/>
      <c r="H240" s="109"/>
      <c r="I240" s="109"/>
      <c r="J240" s="109"/>
      <c r="K240" s="109"/>
      <c r="L240" s="109"/>
      <c r="M240" s="109"/>
      <c r="N240" s="109"/>
      <c r="O240" s="109"/>
      <c r="P240" s="109"/>
    </row>
    <row r="241" spans="1:16" s="183" customFormat="1" x14ac:dyDescent="0.25">
      <c r="A241" s="244"/>
      <c r="B241" s="258"/>
      <c r="C241" s="109"/>
      <c r="D241" s="109"/>
      <c r="E241" s="177"/>
      <c r="F241" s="109"/>
      <c r="G241" s="109"/>
      <c r="H241" s="109"/>
      <c r="I241" s="109"/>
      <c r="J241" s="109"/>
      <c r="K241" s="109"/>
      <c r="L241" s="109"/>
      <c r="M241" s="109"/>
      <c r="N241" s="109"/>
      <c r="O241" s="109"/>
      <c r="P241" s="109"/>
    </row>
    <row r="242" spans="1:16" s="183" customFormat="1" x14ac:dyDescent="0.25">
      <c r="A242" s="244"/>
      <c r="B242" s="258"/>
      <c r="C242" s="109"/>
      <c r="D242" s="109"/>
      <c r="E242" s="177"/>
      <c r="F242" s="109"/>
      <c r="G242" s="109"/>
      <c r="H242" s="109"/>
      <c r="I242" s="109"/>
      <c r="J242" s="109"/>
      <c r="K242" s="109"/>
      <c r="L242" s="109"/>
      <c r="M242" s="109"/>
      <c r="N242" s="109"/>
      <c r="O242" s="109"/>
      <c r="P242" s="109"/>
    </row>
    <row r="243" spans="1:16" s="183" customFormat="1" x14ac:dyDescent="0.25">
      <c r="A243" s="244"/>
      <c r="B243" s="258"/>
      <c r="C243" s="109"/>
      <c r="D243" s="109"/>
      <c r="E243" s="177"/>
      <c r="F243" s="109"/>
      <c r="G243" s="109"/>
      <c r="H243" s="109"/>
      <c r="I243" s="109"/>
      <c r="J243" s="109"/>
      <c r="K243" s="109"/>
      <c r="L243" s="109"/>
      <c r="M243" s="109"/>
      <c r="N243" s="109"/>
      <c r="O243" s="109"/>
      <c r="P243" s="109"/>
    </row>
    <row r="244" spans="1:16" s="183" customFormat="1" x14ac:dyDescent="0.25">
      <c r="A244" s="244"/>
      <c r="B244" s="258"/>
      <c r="C244" s="109"/>
      <c r="D244" s="109"/>
      <c r="E244" s="177"/>
      <c r="F244" s="109"/>
      <c r="G244" s="109"/>
      <c r="H244" s="109"/>
      <c r="I244" s="109"/>
      <c r="J244" s="109"/>
      <c r="K244" s="109"/>
      <c r="L244" s="109"/>
      <c r="M244" s="109"/>
      <c r="N244" s="109"/>
      <c r="O244" s="109"/>
      <c r="P244" s="109"/>
    </row>
    <row r="245" spans="1:16" s="183" customFormat="1" x14ac:dyDescent="0.25">
      <c r="A245" s="244"/>
      <c r="B245" s="258"/>
      <c r="C245" s="109"/>
      <c r="D245" s="109"/>
      <c r="E245" s="177"/>
      <c r="F245" s="109"/>
      <c r="G245" s="109"/>
      <c r="H245" s="109"/>
      <c r="I245" s="109"/>
      <c r="J245" s="109"/>
      <c r="K245" s="109"/>
      <c r="L245" s="109"/>
      <c r="M245" s="109"/>
      <c r="N245" s="109"/>
      <c r="O245" s="109"/>
      <c r="P245" s="109"/>
    </row>
    <row r="246" spans="1:16" s="183" customFormat="1" x14ac:dyDescent="0.25">
      <c r="A246" s="244"/>
      <c r="B246" s="258"/>
      <c r="C246" s="109"/>
      <c r="D246" s="109"/>
      <c r="E246" s="177"/>
      <c r="F246" s="109"/>
      <c r="G246" s="109"/>
      <c r="H246" s="109"/>
      <c r="I246" s="109"/>
      <c r="J246" s="109"/>
      <c r="K246" s="109"/>
      <c r="L246" s="109"/>
      <c r="M246" s="109"/>
      <c r="N246" s="109"/>
      <c r="O246" s="109"/>
      <c r="P246" s="109"/>
    </row>
    <row r="247" spans="1:16" s="183" customFormat="1" x14ac:dyDescent="0.25">
      <c r="A247" s="244"/>
      <c r="B247" s="258"/>
      <c r="C247" s="109"/>
      <c r="D247" s="109"/>
      <c r="E247" s="177"/>
      <c r="F247" s="109"/>
      <c r="G247" s="109"/>
      <c r="H247" s="109"/>
      <c r="I247" s="109"/>
      <c r="J247" s="109"/>
      <c r="K247" s="109"/>
      <c r="L247" s="109"/>
      <c r="M247" s="109"/>
      <c r="N247" s="109"/>
      <c r="O247" s="109"/>
      <c r="P247" s="109"/>
    </row>
    <row r="248" spans="1:16" s="183" customFormat="1" x14ac:dyDescent="0.25">
      <c r="A248" s="244"/>
      <c r="B248" s="258"/>
      <c r="C248" s="109"/>
      <c r="D248" s="109"/>
      <c r="E248" s="177"/>
      <c r="F248" s="109"/>
      <c r="G248" s="109"/>
      <c r="H248" s="109"/>
      <c r="I248" s="109"/>
      <c r="J248" s="109"/>
      <c r="K248" s="109"/>
      <c r="L248" s="109"/>
      <c r="M248" s="109"/>
      <c r="N248" s="109"/>
      <c r="O248" s="109"/>
      <c r="P248" s="109"/>
    </row>
    <row r="249" spans="1:16" s="183" customFormat="1" x14ac:dyDescent="0.25">
      <c r="A249" s="244"/>
      <c r="B249" s="258"/>
      <c r="C249" s="109"/>
      <c r="D249" s="109"/>
      <c r="E249" s="177"/>
      <c r="F249" s="109"/>
      <c r="G249" s="109"/>
      <c r="H249" s="109"/>
      <c r="I249" s="109"/>
      <c r="J249" s="109"/>
      <c r="K249" s="109"/>
      <c r="L249" s="109"/>
      <c r="M249" s="109"/>
      <c r="N249" s="109"/>
      <c r="O249" s="109"/>
      <c r="P249" s="109"/>
    </row>
    <row r="250" spans="1:16" s="183" customFormat="1" x14ac:dyDescent="0.25">
      <c r="A250" s="244"/>
      <c r="B250" s="258"/>
      <c r="C250" s="109"/>
      <c r="D250" s="109"/>
      <c r="E250" s="177"/>
      <c r="F250" s="109"/>
      <c r="G250" s="109"/>
      <c r="H250" s="109"/>
      <c r="I250" s="109"/>
      <c r="J250" s="109"/>
      <c r="K250" s="109"/>
      <c r="L250" s="109"/>
      <c r="M250" s="109"/>
      <c r="N250" s="109"/>
      <c r="O250" s="109"/>
      <c r="P250" s="109"/>
    </row>
    <row r="251" spans="1:16" s="183" customFormat="1" x14ac:dyDescent="0.25">
      <c r="A251" s="244"/>
      <c r="B251" s="258"/>
      <c r="C251" s="109"/>
      <c r="D251" s="109"/>
      <c r="E251" s="177"/>
      <c r="F251" s="109"/>
      <c r="G251" s="109"/>
      <c r="H251" s="109"/>
      <c r="I251" s="109"/>
      <c r="J251" s="109"/>
      <c r="K251" s="109"/>
      <c r="L251" s="109"/>
      <c r="M251" s="109"/>
      <c r="N251" s="109"/>
      <c r="O251" s="109"/>
      <c r="P251" s="109"/>
    </row>
    <row r="252" spans="1:16" s="183" customFormat="1" x14ac:dyDescent="0.25">
      <c r="A252" s="244"/>
      <c r="B252" s="258"/>
      <c r="C252" s="109"/>
      <c r="D252" s="109"/>
      <c r="E252" s="177"/>
      <c r="F252" s="109"/>
      <c r="G252" s="109"/>
      <c r="H252" s="109"/>
      <c r="I252" s="109"/>
      <c r="J252" s="109"/>
      <c r="K252" s="109"/>
      <c r="L252" s="109"/>
      <c r="M252" s="109"/>
      <c r="N252" s="109"/>
      <c r="O252" s="109"/>
      <c r="P252" s="109"/>
    </row>
    <row r="253" spans="1:16" s="183" customFormat="1" x14ac:dyDescent="0.25">
      <c r="A253" s="244"/>
      <c r="B253" s="258"/>
      <c r="C253" s="109"/>
      <c r="D253" s="109"/>
      <c r="E253" s="177"/>
      <c r="F253" s="109"/>
      <c r="G253" s="109"/>
      <c r="H253" s="109"/>
      <c r="I253" s="109"/>
      <c r="J253" s="109"/>
      <c r="K253" s="109"/>
      <c r="L253" s="109"/>
      <c r="M253" s="109"/>
      <c r="N253" s="109"/>
      <c r="O253" s="109"/>
      <c r="P253" s="109"/>
    </row>
    <row r="254" spans="1:16" s="183" customFormat="1" x14ac:dyDescent="0.25">
      <c r="A254" s="244"/>
      <c r="B254" s="258"/>
      <c r="C254" s="109"/>
      <c r="D254" s="109"/>
      <c r="E254" s="177"/>
      <c r="F254" s="109"/>
      <c r="G254" s="109"/>
      <c r="H254" s="109"/>
      <c r="I254" s="109"/>
      <c r="J254" s="109"/>
      <c r="K254" s="109"/>
      <c r="L254" s="109"/>
      <c r="M254" s="109"/>
      <c r="N254" s="109"/>
      <c r="O254" s="109"/>
      <c r="P254" s="109"/>
    </row>
    <row r="255" spans="1:16" s="183" customFormat="1" x14ac:dyDescent="0.25">
      <c r="A255" s="244"/>
      <c r="B255" s="258"/>
      <c r="C255" s="109"/>
      <c r="D255" s="109"/>
      <c r="E255" s="177"/>
      <c r="F255" s="109"/>
      <c r="G255" s="109"/>
      <c r="H255" s="109"/>
      <c r="I255" s="109"/>
      <c r="J255" s="109"/>
      <c r="K255" s="109"/>
      <c r="L255" s="109"/>
      <c r="M255" s="109"/>
      <c r="N255" s="109"/>
      <c r="O255" s="109"/>
      <c r="P255" s="109"/>
    </row>
    <row r="256" spans="1:16" s="183" customFormat="1" x14ac:dyDescent="0.25">
      <c r="A256" s="244"/>
      <c r="B256" s="258"/>
      <c r="C256" s="109"/>
      <c r="D256" s="109"/>
      <c r="E256" s="177"/>
      <c r="F256" s="109"/>
      <c r="G256" s="109"/>
      <c r="H256" s="109"/>
      <c r="I256" s="109"/>
      <c r="J256" s="109"/>
      <c r="K256" s="109"/>
      <c r="L256" s="109"/>
      <c r="M256" s="109"/>
      <c r="N256" s="109"/>
      <c r="O256" s="109"/>
      <c r="P256" s="109"/>
    </row>
    <row r="257" spans="1:16" s="183" customFormat="1" x14ac:dyDescent="0.25">
      <c r="A257" s="244"/>
      <c r="B257" s="258"/>
      <c r="C257" s="109"/>
      <c r="D257" s="109"/>
      <c r="E257" s="177"/>
      <c r="F257" s="109"/>
      <c r="G257" s="109"/>
      <c r="H257" s="109"/>
      <c r="I257" s="109"/>
      <c r="J257" s="109"/>
      <c r="K257" s="109"/>
      <c r="L257" s="109"/>
      <c r="M257" s="109"/>
      <c r="N257" s="109"/>
      <c r="O257" s="109"/>
      <c r="P257" s="109"/>
    </row>
    <row r="258" spans="1:16" s="183" customFormat="1" x14ac:dyDescent="0.25">
      <c r="A258" s="244"/>
      <c r="B258" s="258"/>
      <c r="C258" s="109"/>
      <c r="D258" s="109"/>
      <c r="E258" s="177"/>
      <c r="F258" s="109"/>
      <c r="G258" s="109"/>
      <c r="H258" s="109"/>
      <c r="I258" s="109"/>
      <c r="J258" s="109"/>
      <c r="K258" s="109"/>
      <c r="L258" s="109"/>
      <c r="M258" s="109"/>
      <c r="N258" s="109"/>
      <c r="O258" s="109"/>
      <c r="P258" s="109"/>
    </row>
    <row r="259" spans="1:16" s="183" customFormat="1" x14ac:dyDescent="0.25">
      <c r="A259" s="244"/>
      <c r="B259" s="258"/>
      <c r="C259" s="109"/>
      <c r="D259" s="109"/>
      <c r="E259" s="177"/>
      <c r="F259" s="109"/>
      <c r="G259" s="109"/>
      <c r="H259" s="109"/>
      <c r="I259" s="109"/>
      <c r="J259" s="109"/>
      <c r="K259" s="109"/>
      <c r="L259" s="109"/>
      <c r="M259" s="109"/>
      <c r="N259" s="109"/>
      <c r="O259" s="109"/>
      <c r="P259" s="109"/>
    </row>
    <row r="260" spans="1:16" s="183" customFormat="1" x14ac:dyDescent="0.25">
      <c r="A260" s="244"/>
      <c r="B260" s="258"/>
      <c r="C260" s="109"/>
      <c r="D260" s="109"/>
      <c r="E260" s="177"/>
      <c r="F260" s="109"/>
      <c r="G260" s="109"/>
      <c r="H260" s="109"/>
      <c r="I260" s="109"/>
      <c r="J260" s="109"/>
      <c r="K260" s="109"/>
      <c r="L260" s="109"/>
      <c r="M260" s="109"/>
      <c r="N260" s="109"/>
      <c r="O260" s="109"/>
      <c r="P260" s="109"/>
    </row>
    <row r="261" spans="1:16" s="183" customFormat="1" x14ac:dyDescent="0.25">
      <c r="A261" s="244"/>
      <c r="B261" s="258"/>
      <c r="C261" s="109"/>
      <c r="D261" s="109"/>
      <c r="E261" s="177"/>
      <c r="F261" s="109"/>
      <c r="G261" s="109"/>
      <c r="H261" s="109"/>
      <c r="I261" s="109"/>
      <c r="J261" s="109"/>
      <c r="K261" s="109"/>
      <c r="L261" s="109"/>
      <c r="M261" s="109"/>
      <c r="N261" s="109"/>
      <c r="O261" s="109"/>
      <c r="P261" s="109"/>
    </row>
    <row r="262" spans="1:16" s="183" customFormat="1" x14ac:dyDescent="0.25">
      <c r="A262" s="244"/>
      <c r="B262" s="258"/>
      <c r="C262" s="109"/>
      <c r="D262" s="109"/>
      <c r="E262" s="177"/>
      <c r="F262" s="109"/>
      <c r="G262" s="109"/>
      <c r="H262" s="109"/>
      <c r="I262" s="109"/>
      <c r="J262" s="109"/>
      <c r="K262" s="109"/>
      <c r="L262" s="109"/>
      <c r="M262" s="109"/>
      <c r="N262" s="109"/>
      <c r="O262" s="109"/>
      <c r="P262" s="109"/>
    </row>
    <row r="263" spans="1:16" s="183" customFormat="1" x14ac:dyDescent="0.25">
      <c r="A263" s="244"/>
      <c r="B263" s="258"/>
      <c r="C263" s="109"/>
      <c r="D263" s="109"/>
      <c r="E263" s="177"/>
      <c r="F263" s="109"/>
      <c r="G263" s="109"/>
      <c r="H263" s="109"/>
      <c r="I263" s="109"/>
      <c r="J263" s="109"/>
      <c r="K263" s="109"/>
      <c r="L263" s="109"/>
      <c r="M263" s="109"/>
      <c r="N263" s="109"/>
      <c r="O263" s="109"/>
      <c r="P263" s="109"/>
    </row>
    <row r="264" spans="1:16" s="183" customFormat="1" x14ac:dyDescent="0.25">
      <c r="A264" s="244"/>
      <c r="B264" s="258"/>
      <c r="C264" s="109"/>
      <c r="D264" s="109"/>
      <c r="E264" s="177"/>
      <c r="F264" s="109"/>
      <c r="G264" s="109"/>
      <c r="H264" s="109"/>
      <c r="I264" s="109"/>
      <c r="J264" s="109"/>
      <c r="K264" s="109"/>
      <c r="L264" s="109"/>
      <c r="M264" s="109"/>
      <c r="N264" s="109"/>
      <c r="O264" s="109"/>
      <c r="P264" s="109"/>
    </row>
    <row r="265" spans="1:16" s="183" customFormat="1" x14ac:dyDescent="0.25">
      <c r="A265" s="244"/>
      <c r="B265" s="258"/>
      <c r="C265" s="109"/>
      <c r="D265" s="109"/>
      <c r="E265" s="177"/>
      <c r="F265" s="109"/>
      <c r="G265" s="109"/>
      <c r="H265" s="109"/>
      <c r="I265" s="109"/>
      <c r="J265" s="109"/>
      <c r="K265" s="109"/>
      <c r="L265" s="109"/>
      <c r="M265" s="109"/>
      <c r="N265" s="109"/>
      <c r="O265" s="109"/>
      <c r="P265" s="109"/>
    </row>
    <row r="266" spans="1:16" s="183" customFormat="1" x14ac:dyDescent="0.25">
      <c r="A266" s="244"/>
      <c r="B266" s="258"/>
      <c r="C266" s="109"/>
      <c r="D266" s="109"/>
      <c r="E266" s="177"/>
      <c r="F266" s="109"/>
      <c r="G266" s="109"/>
      <c r="H266" s="109"/>
      <c r="I266" s="109"/>
      <c r="J266" s="109"/>
      <c r="K266" s="109"/>
      <c r="L266" s="109"/>
      <c r="M266" s="109"/>
      <c r="N266" s="109"/>
      <c r="O266" s="109"/>
      <c r="P266" s="109"/>
    </row>
    <row r="267" spans="1:16" s="183" customFormat="1" x14ac:dyDescent="0.25">
      <c r="A267" s="244"/>
      <c r="B267" s="258"/>
      <c r="C267" s="109"/>
      <c r="D267" s="109"/>
      <c r="E267" s="177"/>
      <c r="F267" s="109"/>
      <c r="G267" s="109"/>
      <c r="H267" s="109"/>
      <c r="I267" s="109"/>
      <c r="J267" s="109"/>
      <c r="K267" s="109"/>
      <c r="L267" s="109"/>
      <c r="M267" s="109"/>
      <c r="N267" s="109"/>
      <c r="O267" s="109"/>
      <c r="P267" s="109"/>
    </row>
    <row r="268" spans="1:16" s="183" customFormat="1" x14ac:dyDescent="0.25">
      <c r="A268" s="244"/>
      <c r="B268" s="258"/>
      <c r="C268" s="109"/>
      <c r="D268" s="109"/>
      <c r="E268" s="177"/>
      <c r="F268" s="109"/>
      <c r="G268" s="109"/>
      <c r="H268" s="109"/>
      <c r="I268" s="109"/>
      <c r="J268" s="109"/>
      <c r="K268" s="109"/>
      <c r="L268" s="109"/>
      <c r="M268" s="109"/>
      <c r="N268" s="109"/>
      <c r="O268" s="109"/>
      <c r="P268" s="109"/>
    </row>
    <row r="269" spans="1:16" s="183" customFormat="1" x14ac:dyDescent="0.25">
      <c r="A269" s="244"/>
      <c r="B269" s="258"/>
      <c r="C269" s="109"/>
      <c r="D269" s="109"/>
      <c r="E269" s="177"/>
      <c r="F269" s="109"/>
      <c r="G269" s="109"/>
      <c r="H269" s="109"/>
      <c r="I269" s="109"/>
      <c r="J269" s="109"/>
      <c r="K269" s="109"/>
      <c r="L269" s="109"/>
      <c r="M269" s="109"/>
      <c r="N269" s="109"/>
      <c r="O269" s="109"/>
      <c r="P269" s="109"/>
    </row>
    <row r="270" spans="1:16" s="183" customFormat="1" x14ac:dyDescent="0.25">
      <c r="A270" s="244"/>
      <c r="B270" s="258"/>
      <c r="C270" s="109"/>
      <c r="D270" s="109"/>
      <c r="E270" s="177"/>
      <c r="F270" s="109"/>
      <c r="G270" s="109"/>
      <c r="H270" s="109"/>
      <c r="I270" s="109"/>
      <c r="J270" s="109"/>
      <c r="K270" s="109"/>
      <c r="L270" s="109"/>
      <c r="M270" s="109"/>
      <c r="N270" s="109"/>
      <c r="O270" s="109"/>
      <c r="P270" s="109"/>
    </row>
    <row r="271" spans="1:16" s="183" customFormat="1" x14ac:dyDescent="0.25">
      <c r="A271" s="244"/>
      <c r="B271" s="258"/>
      <c r="C271" s="109"/>
      <c r="D271" s="109"/>
      <c r="E271" s="177"/>
      <c r="F271" s="109"/>
      <c r="G271" s="109"/>
      <c r="H271" s="109"/>
      <c r="I271" s="109"/>
      <c r="J271" s="109"/>
      <c r="K271" s="109"/>
      <c r="L271" s="109"/>
      <c r="M271" s="109"/>
      <c r="N271" s="109"/>
      <c r="O271" s="109"/>
      <c r="P271" s="109"/>
    </row>
    <row r="272" spans="1:16" s="183" customFormat="1" x14ac:dyDescent="0.25">
      <c r="A272" s="244"/>
      <c r="B272" s="258"/>
      <c r="C272" s="109"/>
      <c r="D272" s="109"/>
      <c r="E272" s="177"/>
      <c r="F272" s="109"/>
      <c r="G272" s="109"/>
      <c r="H272" s="109"/>
      <c r="I272" s="109"/>
      <c r="J272" s="109"/>
      <c r="K272" s="109"/>
      <c r="L272" s="109"/>
      <c r="M272" s="109"/>
      <c r="N272" s="109"/>
      <c r="O272" s="109"/>
      <c r="P272" s="109"/>
    </row>
    <row r="273" spans="1:16" s="183" customFormat="1" x14ac:dyDescent="0.25">
      <c r="A273" s="244"/>
      <c r="B273" s="258"/>
      <c r="C273" s="109"/>
      <c r="D273" s="109"/>
      <c r="E273" s="177"/>
      <c r="F273" s="109"/>
      <c r="G273" s="109"/>
      <c r="H273" s="109"/>
      <c r="I273" s="109"/>
      <c r="J273" s="109"/>
      <c r="K273" s="109"/>
      <c r="L273" s="109"/>
      <c r="M273" s="109"/>
      <c r="N273" s="109"/>
      <c r="O273" s="109"/>
      <c r="P273" s="109"/>
    </row>
    <row r="274" spans="1:16" s="183" customFormat="1" x14ac:dyDescent="0.25">
      <c r="A274" s="244"/>
      <c r="B274" s="258"/>
      <c r="C274" s="109"/>
      <c r="D274" s="109"/>
      <c r="E274" s="177"/>
      <c r="F274" s="109"/>
      <c r="G274" s="109"/>
      <c r="H274" s="109"/>
      <c r="I274" s="109"/>
      <c r="J274" s="109"/>
      <c r="K274" s="109"/>
      <c r="L274" s="109"/>
      <c r="M274" s="109"/>
      <c r="N274" s="109"/>
      <c r="O274" s="109"/>
      <c r="P274" s="109"/>
    </row>
    <row r="275" spans="1:16" s="183" customFormat="1" x14ac:dyDescent="0.25">
      <c r="A275" s="244"/>
      <c r="B275" s="258"/>
      <c r="C275" s="109"/>
      <c r="D275" s="109"/>
      <c r="E275" s="177"/>
      <c r="F275" s="109"/>
      <c r="G275" s="109"/>
      <c r="H275" s="109"/>
      <c r="I275" s="109"/>
      <c r="J275" s="109"/>
      <c r="K275" s="109"/>
      <c r="L275" s="109"/>
      <c r="M275" s="109"/>
      <c r="N275" s="109"/>
      <c r="O275" s="109"/>
      <c r="P275" s="109"/>
    </row>
    <row r="276" spans="1:16" s="183" customFormat="1" x14ac:dyDescent="0.25">
      <c r="A276" s="244"/>
      <c r="B276" s="258"/>
      <c r="C276" s="109"/>
      <c r="D276" s="109"/>
      <c r="E276" s="177"/>
      <c r="F276" s="109"/>
      <c r="G276" s="109"/>
      <c r="H276" s="109"/>
      <c r="I276" s="109"/>
      <c r="J276" s="109"/>
      <c r="K276" s="109"/>
      <c r="L276" s="109"/>
      <c r="M276" s="109"/>
      <c r="N276" s="109"/>
      <c r="O276" s="109"/>
      <c r="P276" s="109"/>
    </row>
    <row r="277" spans="1:16" s="183" customFormat="1" x14ac:dyDescent="0.25">
      <c r="A277" s="244"/>
      <c r="B277" s="258"/>
      <c r="C277" s="109"/>
      <c r="D277" s="109"/>
      <c r="E277" s="177"/>
      <c r="F277" s="109"/>
      <c r="G277" s="109"/>
      <c r="H277" s="109"/>
      <c r="I277" s="109"/>
      <c r="J277" s="109"/>
      <c r="K277" s="109"/>
      <c r="L277" s="109"/>
      <c r="M277" s="109"/>
      <c r="N277" s="109"/>
      <c r="O277" s="109"/>
      <c r="P277" s="109"/>
    </row>
    <row r="278" spans="1:16" s="183" customFormat="1" x14ac:dyDescent="0.25">
      <c r="A278" s="244"/>
      <c r="B278" s="258"/>
      <c r="C278" s="109"/>
      <c r="D278" s="109"/>
      <c r="E278" s="177"/>
      <c r="F278" s="109"/>
      <c r="G278" s="109"/>
      <c r="H278" s="109"/>
      <c r="I278" s="109"/>
      <c r="J278" s="109"/>
      <c r="K278" s="109"/>
      <c r="L278" s="109"/>
      <c r="M278" s="109"/>
      <c r="N278" s="109"/>
      <c r="O278" s="109"/>
      <c r="P278" s="109"/>
    </row>
    <row r="279" spans="1:16" s="183" customFormat="1" x14ac:dyDescent="0.25">
      <c r="A279" s="244"/>
      <c r="B279" s="258"/>
      <c r="C279" s="109"/>
      <c r="D279" s="109"/>
      <c r="E279" s="177"/>
      <c r="F279" s="109"/>
      <c r="G279" s="109"/>
      <c r="H279" s="109"/>
      <c r="I279" s="109"/>
      <c r="J279" s="109"/>
      <c r="K279" s="109"/>
      <c r="L279" s="109"/>
      <c r="M279" s="109"/>
      <c r="N279" s="109"/>
      <c r="O279" s="109"/>
      <c r="P279" s="109"/>
    </row>
    <row r="280" spans="1:16" s="183" customFormat="1" x14ac:dyDescent="0.25">
      <c r="A280" s="244"/>
      <c r="B280" s="258"/>
      <c r="C280" s="109"/>
      <c r="D280" s="109"/>
      <c r="E280" s="177"/>
      <c r="F280" s="109"/>
      <c r="G280" s="109"/>
      <c r="H280" s="109"/>
      <c r="I280" s="109"/>
      <c r="J280" s="109"/>
      <c r="K280" s="109"/>
      <c r="L280" s="109"/>
      <c r="M280" s="109"/>
      <c r="N280" s="109"/>
      <c r="O280" s="109"/>
      <c r="P280" s="109"/>
    </row>
    <row r="281" spans="1:16" s="183" customFormat="1" x14ac:dyDescent="0.25">
      <c r="A281" s="244"/>
      <c r="B281" s="258"/>
      <c r="C281" s="109"/>
      <c r="D281" s="109"/>
      <c r="E281" s="177"/>
      <c r="F281" s="109"/>
      <c r="G281" s="109"/>
      <c r="H281" s="109"/>
      <c r="I281" s="109"/>
      <c r="J281" s="109"/>
      <c r="K281" s="109"/>
      <c r="L281" s="109"/>
      <c r="M281" s="109"/>
      <c r="N281" s="109"/>
      <c r="O281" s="109"/>
      <c r="P281" s="109"/>
    </row>
    <row r="282" spans="1:16" s="183" customFormat="1" x14ac:dyDescent="0.25">
      <c r="A282" s="244"/>
      <c r="B282" s="258"/>
      <c r="C282" s="109"/>
      <c r="D282" s="109"/>
      <c r="E282" s="177"/>
      <c r="F282" s="109"/>
      <c r="G282" s="109"/>
      <c r="H282" s="109"/>
      <c r="I282" s="109"/>
      <c r="J282" s="109"/>
      <c r="K282" s="109"/>
      <c r="L282" s="109"/>
      <c r="M282" s="109"/>
      <c r="N282" s="109"/>
      <c r="O282" s="109"/>
      <c r="P282" s="109"/>
    </row>
    <row r="283" spans="1:16" s="183" customFormat="1" x14ac:dyDescent="0.25">
      <c r="A283" s="244"/>
      <c r="B283" s="258"/>
      <c r="C283" s="109"/>
      <c r="D283" s="109"/>
      <c r="E283" s="177"/>
      <c r="F283" s="109"/>
      <c r="G283" s="109"/>
      <c r="H283" s="109"/>
      <c r="I283" s="109"/>
      <c r="J283" s="109"/>
      <c r="K283" s="109"/>
      <c r="L283" s="109"/>
      <c r="M283" s="109"/>
      <c r="N283" s="109"/>
      <c r="O283" s="109"/>
      <c r="P283" s="109"/>
    </row>
    <row r="284" spans="1:16" s="183" customFormat="1" x14ac:dyDescent="0.25">
      <c r="A284" s="244"/>
      <c r="B284" s="258"/>
      <c r="C284" s="109"/>
      <c r="D284" s="109"/>
      <c r="E284" s="177"/>
      <c r="F284" s="109"/>
      <c r="G284" s="109"/>
      <c r="H284" s="109"/>
      <c r="I284" s="109"/>
      <c r="J284" s="109"/>
      <c r="K284" s="109"/>
      <c r="L284" s="109"/>
      <c r="M284" s="109"/>
      <c r="N284" s="109"/>
      <c r="O284" s="109"/>
      <c r="P284" s="109"/>
    </row>
    <row r="285" spans="1:16" s="183" customFormat="1" x14ac:dyDescent="0.25">
      <c r="A285" s="244"/>
      <c r="B285" s="258"/>
      <c r="C285" s="109"/>
      <c r="D285" s="109"/>
      <c r="E285" s="177"/>
      <c r="F285" s="109"/>
      <c r="G285" s="109"/>
      <c r="H285" s="109"/>
      <c r="I285" s="109"/>
      <c r="J285" s="109"/>
      <c r="K285" s="109"/>
      <c r="L285" s="109"/>
      <c r="M285" s="109"/>
      <c r="N285" s="109"/>
      <c r="O285" s="109"/>
      <c r="P285" s="109"/>
    </row>
    <row r="286" spans="1:16" s="183" customFormat="1" x14ac:dyDescent="0.25">
      <c r="A286" s="244"/>
      <c r="B286" s="258"/>
      <c r="C286" s="109"/>
      <c r="D286" s="109"/>
      <c r="E286" s="177"/>
      <c r="F286" s="109"/>
      <c r="G286" s="109"/>
      <c r="H286" s="109"/>
      <c r="I286" s="109"/>
      <c r="J286" s="109"/>
      <c r="K286" s="109"/>
      <c r="L286" s="109"/>
      <c r="M286" s="109"/>
      <c r="N286" s="109"/>
      <c r="O286" s="109"/>
      <c r="P286" s="109"/>
    </row>
  </sheetData>
  <mergeCells count="4">
    <mergeCell ref="A1:B1"/>
    <mergeCell ref="A87:B87"/>
    <mergeCell ref="A54:B54"/>
    <mergeCell ref="A2:B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BL314"/>
  <sheetViews>
    <sheetView zoomScale="75" workbookViewId="0">
      <selection activeCell="AL6" sqref="AL6"/>
    </sheetView>
  </sheetViews>
  <sheetFormatPr defaultRowHeight="12.75" x14ac:dyDescent="0.2"/>
  <cols>
    <col min="1" max="1" width="9.42578125" style="55" bestFit="1" customWidth="1"/>
    <col min="2" max="2" width="6.7109375" style="55" customWidth="1"/>
    <col min="3" max="3" width="7.28515625" style="55" bestFit="1" customWidth="1"/>
    <col min="4" max="4" width="7.7109375" style="55" customWidth="1"/>
    <col min="5" max="7" width="7.28515625" style="55" bestFit="1" customWidth="1"/>
    <col min="8" max="8" width="7.28515625" style="55" customWidth="1"/>
    <col min="9" max="9" width="7.28515625" style="55" hidden="1" customWidth="1"/>
    <col min="10" max="10" width="8" style="55" hidden="1" customWidth="1"/>
    <col min="11" max="11" width="7.28515625" style="55" hidden="1" customWidth="1"/>
    <col min="12" max="12" width="7" style="1" customWidth="1"/>
    <col min="13" max="25" width="7" style="1" hidden="1" customWidth="1"/>
    <col min="26" max="26" width="3.42578125" style="1" hidden="1" customWidth="1"/>
    <col min="27" max="27" width="9.42578125" style="94" bestFit="1" customWidth="1"/>
    <col min="28" max="28" width="6.7109375" style="94" customWidth="1"/>
    <col min="29" max="33" width="7.28515625" style="94" bestFit="1" customWidth="1"/>
    <col min="34" max="34" width="7.28515625" style="94" customWidth="1"/>
    <col min="35" max="37" width="7" style="94" hidden="1" customWidth="1"/>
    <col min="39" max="39" width="9.42578125" style="93" bestFit="1" customWidth="1"/>
    <col min="40" max="40" width="8" style="93" customWidth="1"/>
    <col min="41" max="45" width="7.28515625" style="93" bestFit="1" customWidth="1"/>
    <col min="46" max="46" width="6.7109375" style="93" bestFit="1" customWidth="1"/>
    <col min="47" max="47" width="6.7109375" style="1" customWidth="1"/>
    <col min="48" max="48" width="9.42578125" style="59" hidden="1" customWidth="1"/>
    <col min="49" max="49" width="8" style="59" hidden="1" customWidth="1"/>
    <col min="50" max="54" width="7" style="59" hidden="1" customWidth="1"/>
    <col min="55" max="55" width="6.7109375" style="59" hidden="1" customWidth="1"/>
    <col min="56" max="56" width="6.7109375" style="1" hidden="1" customWidth="1"/>
    <col min="57" max="57" width="9.42578125" style="1" bestFit="1" customWidth="1"/>
    <col min="58" max="58" width="8" style="1" customWidth="1"/>
    <col min="59" max="63" width="7" style="1" bestFit="1" customWidth="1"/>
    <col min="64" max="64" width="6.7109375" style="1" bestFit="1" customWidth="1"/>
  </cols>
  <sheetData>
    <row r="1" spans="1:64" ht="15.75" x14ac:dyDescent="0.25">
      <c r="A1" s="33" t="s">
        <v>357</v>
      </c>
      <c r="B1" s="34"/>
      <c r="C1" s="35"/>
      <c r="D1" s="36"/>
      <c r="E1" s="36"/>
      <c r="F1" s="37"/>
      <c r="G1" s="38"/>
      <c r="H1" s="39"/>
      <c r="I1" s="600"/>
      <c r="J1" s="600"/>
      <c r="K1" s="40"/>
      <c r="L1" s="19"/>
      <c r="M1" s="23" t="s">
        <v>357</v>
      </c>
      <c r="N1" s="22"/>
      <c r="O1" s="21"/>
      <c r="P1" s="3"/>
      <c r="Q1" s="601" t="s">
        <v>378</v>
      </c>
      <c r="R1" s="601"/>
      <c r="S1" s="601"/>
      <c r="T1" s="2"/>
      <c r="U1" s="600"/>
      <c r="V1" s="600"/>
      <c r="W1" s="19"/>
      <c r="X1" s="19"/>
      <c r="Y1" s="19"/>
      <c r="AA1" s="23" t="s">
        <v>357</v>
      </c>
      <c r="AB1" s="56"/>
      <c r="AC1" s="57"/>
      <c r="AD1" s="58"/>
      <c r="AE1" s="3"/>
      <c r="AF1" s="18"/>
      <c r="AG1" s="17"/>
      <c r="AH1" s="2"/>
      <c r="AI1" s="602"/>
      <c r="AJ1" s="602"/>
      <c r="AK1" s="19"/>
      <c r="AM1" s="72" t="s">
        <v>379</v>
      </c>
      <c r="AN1" s="73"/>
      <c r="AO1" s="74"/>
      <c r="AP1" s="75"/>
      <c r="AQ1" s="75"/>
      <c r="AR1" s="76"/>
      <c r="AS1" s="603"/>
      <c r="AT1" s="603"/>
      <c r="AU1" s="552"/>
      <c r="AV1" s="23" t="s">
        <v>379</v>
      </c>
      <c r="AW1" s="56"/>
      <c r="AX1" s="57"/>
      <c r="AY1" s="58"/>
      <c r="AZ1" s="601" t="s">
        <v>3</v>
      </c>
      <c r="BA1" s="601"/>
      <c r="BB1" s="599"/>
      <c r="BC1" s="599"/>
      <c r="BD1" s="552"/>
      <c r="BE1" s="23" t="s">
        <v>379</v>
      </c>
      <c r="BF1" s="22"/>
      <c r="BG1" s="21"/>
      <c r="BH1" s="3"/>
      <c r="BI1" s="3"/>
      <c r="BJ1" s="18"/>
      <c r="BK1" s="600"/>
      <c r="BL1" s="600"/>
    </row>
    <row r="2" spans="1:64" ht="13.5" x14ac:dyDescent="0.25">
      <c r="A2" s="41" t="s">
        <v>358</v>
      </c>
      <c r="B2" s="36"/>
      <c r="C2" s="40"/>
      <c r="D2" s="40"/>
      <c r="E2" s="40"/>
      <c r="F2" s="37"/>
      <c r="G2" s="38"/>
      <c r="H2" s="38"/>
      <c r="I2" s="40"/>
      <c r="J2" s="40"/>
      <c r="K2" s="40"/>
      <c r="L2" s="19"/>
      <c r="M2" s="24" t="s">
        <v>358</v>
      </c>
      <c r="N2" s="3"/>
      <c r="O2" s="19"/>
      <c r="P2" s="19"/>
      <c r="Q2" s="19"/>
      <c r="R2" s="18"/>
      <c r="S2" s="17"/>
      <c r="T2" s="17"/>
      <c r="U2" s="19"/>
      <c r="V2" s="19"/>
      <c r="W2" s="19"/>
      <c r="X2" s="19"/>
      <c r="Y2" s="19"/>
      <c r="AA2" s="20" t="s">
        <v>359</v>
      </c>
      <c r="AB2" s="3"/>
      <c r="AC2" s="19"/>
      <c r="AD2" s="19"/>
      <c r="AE2" s="19"/>
      <c r="AF2" s="18"/>
      <c r="AG2" s="17"/>
      <c r="AH2" s="17"/>
      <c r="AI2" s="19"/>
      <c r="AJ2" s="19"/>
      <c r="AK2" s="19"/>
      <c r="AM2" s="77" t="s">
        <v>358</v>
      </c>
      <c r="AN2" s="75"/>
      <c r="AO2" s="78"/>
      <c r="AP2" s="78"/>
      <c r="AQ2" s="78"/>
      <c r="AR2" s="76"/>
      <c r="AS2" s="79"/>
      <c r="AT2" s="79"/>
      <c r="AU2" s="17"/>
      <c r="AV2" s="24" t="s">
        <v>358</v>
      </c>
      <c r="AW2" s="58"/>
      <c r="AY2" s="60"/>
      <c r="AZ2" s="60"/>
      <c r="BA2" s="61"/>
      <c r="BB2" s="62"/>
      <c r="BC2" s="62"/>
      <c r="BD2" s="17"/>
      <c r="BE2" s="20" t="s">
        <v>380</v>
      </c>
      <c r="BF2" s="3"/>
      <c r="BG2" s="19"/>
      <c r="BH2" s="19"/>
      <c r="BI2" s="19"/>
      <c r="BJ2" s="18"/>
      <c r="BK2" s="17"/>
      <c r="BL2" s="17"/>
    </row>
    <row r="3" spans="1:64" ht="13.5" x14ac:dyDescent="0.25">
      <c r="A3" s="42" t="s">
        <v>360</v>
      </c>
      <c r="B3" s="36"/>
      <c r="C3" s="36"/>
      <c r="D3" s="36"/>
      <c r="E3" s="36"/>
      <c r="F3" s="43"/>
      <c r="G3" s="44"/>
      <c r="H3" s="45"/>
      <c r="I3" s="45"/>
      <c r="J3" s="45"/>
      <c r="K3" s="45"/>
      <c r="L3" s="13"/>
      <c r="M3" s="16" t="s">
        <v>360</v>
      </c>
      <c r="N3" s="3"/>
      <c r="O3" s="3"/>
      <c r="P3" s="3"/>
      <c r="Q3" s="3"/>
      <c r="R3" s="15"/>
      <c r="S3" s="14"/>
      <c r="T3" s="13"/>
      <c r="U3" s="13"/>
      <c r="V3" s="13"/>
      <c r="W3" s="13"/>
      <c r="X3" s="13"/>
      <c r="Y3" s="13"/>
      <c r="AA3" s="16" t="s">
        <v>360</v>
      </c>
      <c r="AB3" s="3"/>
      <c r="AC3" s="3"/>
      <c r="AD3" s="3"/>
      <c r="AE3" s="3"/>
      <c r="AF3" s="15"/>
      <c r="AG3" s="14"/>
      <c r="AH3" s="13"/>
      <c r="AI3" s="13"/>
      <c r="AJ3" s="13"/>
      <c r="AK3" s="13"/>
      <c r="AM3" s="80" t="s">
        <v>360</v>
      </c>
      <c r="AN3" s="75"/>
      <c r="AO3" s="75"/>
      <c r="AP3" s="75"/>
      <c r="AQ3" s="75"/>
      <c r="AR3" s="81"/>
      <c r="AS3" s="82"/>
      <c r="AT3" s="83"/>
      <c r="AU3" s="13"/>
      <c r="AV3" s="63" t="s">
        <v>360</v>
      </c>
      <c r="AW3" s="58"/>
      <c r="AX3" s="58"/>
      <c r="AY3" s="58"/>
      <c r="AZ3" s="58"/>
      <c r="BA3" s="64"/>
      <c r="BB3" s="65"/>
      <c r="BC3" s="66"/>
      <c r="BD3" s="13"/>
      <c r="BE3" s="16" t="s">
        <v>360</v>
      </c>
      <c r="BF3" s="3"/>
      <c r="BG3" s="3"/>
      <c r="BH3" s="3"/>
      <c r="BI3" s="3"/>
      <c r="BJ3" s="15"/>
      <c r="BK3" s="14"/>
      <c r="BL3" s="13"/>
    </row>
    <row r="4" spans="1:64" x14ac:dyDescent="0.2">
      <c r="A4" s="46" t="s">
        <v>361</v>
      </c>
      <c r="B4" s="46"/>
      <c r="C4" s="46"/>
      <c r="D4" s="46"/>
      <c r="E4" s="46"/>
      <c r="F4" s="46"/>
      <c r="G4" s="46"/>
      <c r="H4" s="46"/>
      <c r="I4" s="40"/>
      <c r="J4" s="40"/>
      <c r="K4" s="40"/>
      <c r="L4" s="19"/>
      <c r="M4" s="12" t="s">
        <v>361</v>
      </c>
      <c r="N4" s="12"/>
      <c r="O4" s="12"/>
      <c r="P4" s="12"/>
      <c r="Q4" s="12"/>
      <c r="R4" s="12"/>
      <c r="S4" s="12"/>
      <c r="T4" s="12"/>
      <c r="U4" s="19"/>
      <c r="V4" s="19"/>
      <c r="W4" s="19"/>
      <c r="X4" s="19"/>
      <c r="Y4" s="19"/>
      <c r="AA4" s="12"/>
      <c r="AB4" s="12"/>
      <c r="AC4" s="12"/>
      <c r="AD4" s="12"/>
      <c r="AE4" s="12"/>
      <c r="AF4" s="12"/>
      <c r="AG4" s="12"/>
      <c r="AH4" s="12"/>
      <c r="AI4" s="19"/>
      <c r="AJ4" s="19"/>
      <c r="AK4" s="19"/>
      <c r="AM4" s="84" t="s">
        <v>361</v>
      </c>
      <c r="AN4" s="84"/>
      <c r="AO4" s="84"/>
      <c r="AP4" s="84"/>
      <c r="AQ4" s="84"/>
      <c r="AR4" s="84"/>
      <c r="AS4" s="84"/>
      <c r="AT4" s="84"/>
      <c r="AU4" s="12"/>
      <c r="AV4" s="67" t="s">
        <v>361</v>
      </c>
      <c r="AW4" s="67"/>
      <c r="AX4" s="67"/>
      <c r="AY4" s="67"/>
      <c r="AZ4" s="67"/>
      <c r="BA4" s="67"/>
      <c r="BB4" s="67"/>
      <c r="BC4" s="67"/>
      <c r="BD4" s="12"/>
      <c r="BE4" s="12"/>
      <c r="BF4" s="12"/>
      <c r="BG4" s="12"/>
      <c r="BH4" s="12"/>
      <c r="BI4" s="12"/>
      <c r="BJ4" s="12"/>
      <c r="BK4" s="12"/>
      <c r="BL4" s="12"/>
    </row>
    <row r="5" spans="1:64" ht="13.5" x14ac:dyDescent="0.25">
      <c r="A5" s="46"/>
      <c r="B5" s="46"/>
      <c r="C5" s="46"/>
      <c r="D5" s="46"/>
      <c r="E5" s="46"/>
      <c r="F5" s="46"/>
      <c r="G5" s="46"/>
      <c r="H5" s="46"/>
      <c r="I5" s="40"/>
      <c r="J5" s="40"/>
      <c r="K5" s="40"/>
      <c r="L5" s="19"/>
      <c r="M5" s="12"/>
      <c r="N5" s="12"/>
      <c r="O5" s="12"/>
      <c r="P5" s="12"/>
      <c r="Q5" s="12"/>
      <c r="R5" s="12"/>
      <c r="S5" s="12"/>
      <c r="T5" s="12"/>
      <c r="U5" s="19"/>
      <c r="V5" s="19"/>
      <c r="W5" s="19"/>
      <c r="X5" s="19"/>
      <c r="Y5" s="19"/>
      <c r="AA5" s="12"/>
      <c r="AB5" s="12"/>
      <c r="AC5" s="12"/>
      <c r="AD5" s="12"/>
      <c r="AE5" s="12"/>
      <c r="AF5" s="12"/>
      <c r="AG5" s="12"/>
      <c r="AH5" s="12"/>
      <c r="AI5" s="19"/>
      <c r="AJ5" s="19"/>
      <c r="AK5" s="19"/>
      <c r="AM5" s="84"/>
      <c r="AN5" s="84"/>
      <c r="AO5" s="84"/>
      <c r="AP5" s="98"/>
      <c r="AQ5" s="98"/>
      <c r="AR5" s="98"/>
      <c r="AS5" s="98"/>
      <c r="AT5" s="99">
        <v>0.05</v>
      </c>
      <c r="AU5" s="12"/>
      <c r="AV5" s="67"/>
      <c r="AW5" s="67"/>
      <c r="AX5" s="67"/>
      <c r="AY5" s="67"/>
      <c r="AZ5" s="67"/>
      <c r="BA5" s="67"/>
      <c r="BB5" s="67"/>
      <c r="BC5" s="67"/>
      <c r="BD5" s="12"/>
      <c r="BE5" s="12"/>
      <c r="BF5" s="12"/>
      <c r="BG5" s="12"/>
      <c r="BH5" s="12"/>
      <c r="BI5" s="12"/>
      <c r="BJ5" s="12"/>
      <c r="BK5" s="12"/>
      <c r="BL5" s="100">
        <v>0.05</v>
      </c>
    </row>
    <row r="6" spans="1:64" ht="13.5" x14ac:dyDescent="0.25">
      <c r="A6" s="46"/>
      <c r="B6" s="46"/>
      <c r="C6" s="46"/>
      <c r="D6" s="46"/>
      <c r="E6" s="46"/>
      <c r="F6" s="46"/>
      <c r="G6" s="46"/>
      <c r="H6" s="46"/>
      <c r="I6" s="40"/>
      <c r="J6" s="40"/>
      <c r="K6" s="40"/>
      <c r="L6" s="19"/>
      <c r="M6" s="12"/>
      <c r="N6" s="12"/>
      <c r="O6" s="12"/>
      <c r="P6" s="12"/>
      <c r="Q6" s="12"/>
      <c r="R6" s="12"/>
      <c r="S6" s="12"/>
      <c r="T6" s="12"/>
      <c r="U6" s="19"/>
      <c r="V6" s="19"/>
      <c r="W6" s="19"/>
      <c r="X6" s="19"/>
      <c r="Y6" s="19"/>
      <c r="AA6" s="12"/>
      <c r="AB6" s="12"/>
      <c r="AC6" s="12"/>
      <c r="AD6" s="12"/>
      <c r="AE6" s="12"/>
      <c r="AF6" s="12"/>
      <c r="AG6" s="12"/>
      <c r="AH6" s="12"/>
      <c r="AI6" s="19"/>
      <c r="AJ6" s="19"/>
      <c r="AK6" s="19"/>
      <c r="AM6" s="84"/>
      <c r="AN6" s="84"/>
      <c r="AO6" s="84">
        <v>5.6140000000000008</v>
      </c>
      <c r="AP6" s="100">
        <v>6.4540000000000006</v>
      </c>
      <c r="AQ6" s="100">
        <v>6.9440000000000008</v>
      </c>
      <c r="AR6" s="100">
        <v>7</v>
      </c>
      <c r="AS6" s="100">
        <v>7.7</v>
      </c>
      <c r="AT6" s="100">
        <v>7.8260000000000005</v>
      </c>
      <c r="AU6" s="12"/>
      <c r="AV6" s="67"/>
      <c r="AW6" s="67"/>
      <c r="AX6" s="67"/>
      <c r="AY6" s="67"/>
      <c r="AZ6" s="67"/>
      <c r="BA6" s="67"/>
      <c r="BB6" s="67"/>
      <c r="BC6" s="67"/>
      <c r="BD6" s="12"/>
      <c r="BE6" s="12"/>
      <c r="BF6" s="12"/>
      <c r="BG6" s="12"/>
      <c r="BH6" s="48">
        <v>0.37599999999999945</v>
      </c>
      <c r="BI6" s="48">
        <v>0.25599999999999845</v>
      </c>
      <c r="BJ6" s="48">
        <v>0.24</v>
      </c>
      <c r="BK6" s="48">
        <v>0</v>
      </c>
      <c r="BL6" s="48">
        <v>0.24399999999999977</v>
      </c>
    </row>
    <row r="7" spans="1:64" ht="13.5" x14ac:dyDescent="0.25">
      <c r="A7" s="47" t="s">
        <v>363</v>
      </c>
      <c r="B7" s="47" t="s">
        <v>364</v>
      </c>
      <c r="C7" s="47" t="s">
        <v>365</v>
      </c>
      <c r="D7" s="47" t="s">
        <v>366</v>
      </c>
      <c r="E7" s="47" t="s">
        <v>367</v>
      </c>
      <c r="F7" s="47" t="s">
        <v>368</v>
      </c>
      <c r="G7" s="47" t="s">
        <v>369</v>
      </c>
      <c r="H7" s="47" t="s">
        <v>370</v>
      </c>
      <c r="I7" s="47" t="s">
        <v>371</v>
      </c>
      <c r="J7" s="47" t="s">
        <v>372</v>
      </c>
      <c r="K7" s="47" t="s">
        <v>373</v>
      </c>
      <c r="L7" s="25"/>
      <c r="M7" s="11" t="s">
        <v>363</v>
      </c>
      <c r="N7" s="11" t="s">
        <v>364</v>
      </c>
      <c r="O7" s="11" t="s">
        <v>365</v>
      </c>
      <c r="P7" s="11" t="s">
        <v>366</v>
      </c>
      <c r="Q7" s="11" t="s">
        <v>367</v>
      </c>
      <c r="R7" s="11" t="s">
        <v>368</v>
      </c>
      <c r="S7" s="11" t="s">
        <v>369</v>
      </c>
      <c r="T7" s="11" t="s">
        <v>370</v>
      </c>
      <c r="U7" s="11" t="s">
        <v>371</v>
      </c>
      <c r="V7" s="11" t="s">
        <v>372</v>
      </c>
      <c r="W7" s="11" t="s">
        <v>373</v>
      </c>
      <c r="X7" s="25"/>
      <c r="Y7" s="25"/>
      <c r="AA7" s="11" t="s">
        <v>363</v>
      </c>
      <c r="AB7" s="11" t="s">
        <v>364</v>
      </c>
      <c r="AC7" s="11" t="s">
        <v>365</v>
      </c>
      <c r="AD7" s="101" t="s">
        <v>366</v>
      </c>
      <c r="AE7" s="101" t="s">
        <v>367</v>
      </c>
      <c r="AF7" s="101" t="s">
        <v>368</v>
      </c>
      <c r="AG7" s="101" t="s">
        <v>369</v>
      </c>
      <c r="AH7" s="101" t="s">
        <v>370</v>
      </c>
      <c r="AI7" s="11" t="s">
        <v>371</v>
      </c>
      <c r="AJ7" s="11" t="s">
        <v>372</v>
      </c>
      <c r="AK7" s="11" t="s">
        <v>373</v>
      </c>
      <c r="AM7" s="85" t="s">
        <v>363</v>
      </c>
      <c r="AN7" s="85" t="s">
        <v>381</v>
      </c>
      <c r="AO7" s="85" t="s">
        <v>382</v>
      </c>
      <c r="AP7" s="85" t="s">
        <v>383</v>
      </c>
      <c r="AQ7" s="85" t="s">
        <v>384</v>
      </c>
      <c r="AR7" s="85" t="s">
        <v>385</v>
      </c>
      <c r="AS7" s="85" t="s">
        <v>386</v>
      </c>
      <c r="AT7" s="85" t="s">
        <v>387</v>
      </c>
      <c r="AU7" s="25"/>
      <c r="AV7" s="68" t="s">
        <v>363</v>
      </c>
      <c r="AW7" s="68" t="s">
        <v>381</v>
      </c>
      <c r="AX7" s="68" t="s">
        <v>382</v>
      </c>
      <c r="AY7" s="68" t="s">
        <v>383</v>
      </c>
      <c r="AZ7" s="68" t="s">
        <v>384</v>
      </c>
      <c r="BA7" s="68" t="s">
        <v>385</v>
      </c>
      <c r="BB7" s="68" t="s">
        <v>386</v>
      </c>
      <c r="BC7" s="68" t="s">
        <v>387</v>
      </c>
      <c r="BD7" s="25"/>
      <c r="BE7" s="11" t="s">
        <v>363</v>
      </c>
      <c r="BF7" s="11" t="s">
        <v>381</v>
      </c>
      <c r="BG7" s="11" t="s">
        <v>382</v>
      </c>
      <c r="BH7" s="11" t="s">
        <v>383</v>
      </c>
      <c r="BI7" s="11" t="s">
        <v>384</v>
      </c>
      <c r="BJ7" s="11" t="s">
        <v>385</v>
      </c>
      <c r="BK7" s="11" t="s">
        <v>386</v>
      </c>
      <c r="BL7" s="11" t="s">
        <v>387</v>
      </c>
    </row>
    <row r="8" spans="1:64" ht="13.5" x14ac:dyDescent="0.25">
      <c r="A8" s="47" t="s">
        <v>374</v>
      </c>
      <c r="B8" s="48">
        <v>5.6</v>
      </c>
      <c r="C8" s="102">
        <v>5.6</v>
      </c>
      <c r="D8" s="103">
        <v>6.4540000000000006</v>
      </c>
      <c r="E8" s="103">
        <v>6.9440000000000008</v>
      </c>
      <c r="F8" s="103">
        <v>7</v>
      </c>
      <c r="G8" s="103">
        <v>7.7</v>
      </c>
      <c r="H8" s="103">
        <v>7.8260000000000005</v>
      </c>
      <c r="I8" s="48">
        <v>8.3440000000000012</v>
      </c>
      <c r="J8" s="48">
        <v>8.3440000000000012</v>
      </c>
      <c r="K8" s="48">
        <v>8.7640000000000011</v>
      </c>
      <c r="L8" s="31"/>
      <c r="M8" s="11" t="s">
        <v>374</v>
      </c>
      <c r="N8" s="30">
        <v>5.6</v>
      </c>
      <c r="O8" s="30">
        <v>5.6</v>
      </c>
      <c r="P8" s="30">
        <v>6.4540000000000006</v>
      </c>
      <c r="Q8" s="30">
        <v>6.9440000000000008</v>
      </c>
      <c r="R8" s="30">
        <v>7</v>
      </c>
      <c r="S8" s="30">
        <v>7.7</v>
      </c>
      <c r="T8" s="30">
        <v>7.8260000000000005</v>
      </c>
      <c r="U8" s="30">
        <v>8.3440000000000012</v>
      </c>
      <c r="V8" s="30">
        <v>8.3440000000000012</v>
      </c>
      <c r="W8" s="30">
        <v>8.7640000000000011</v>
      </c>
      <c r="X8" s="31"/>
      <c r="Y8" s="31"/>
      <c r="AA8" s="11" t="s">
        <v>374</v>
      </c>
      <c r="AB8" s="10">
        <f t="shared" ref="AB8:AK33" si="0">B8+1.5</f>
        <v>7.1</v>
      </c>
      <c r="AC8" s="10">
        <f t="shared" si="0"/>
        <v>7.1</v>
      </c>
      <c r="AD8" s="103">
        <f t="shared" si="0"/>
        <v>7.9540000000000006</v>
      </c>
      <c r="AE8" s="103">
        <f t="shared" si="0"/>
        <v>8.4440000000000008</v>
      </c>
      <c r="AF8" s="103">
        <f t="shared" si="0"/>
        <v>8.5</v>
      </c>
      <c r="AG8" s="103">
        <f t="shared" si="0"/>
        <v>9.1999999999999993</v>
      </c>
      <c r="AH8" s="103">
        <f t="shared" si="0"/>
        <v>9.3260000000000005</v>
      </c>
      <c r="AI8" s="10">
        <f t="shared" si="0"/>
        <v>9.8440000000000012</v>
      </c>
      <c r="AJ8" s="10">
        <f t="shared" si="0"/>
        <v>9.8440000000000012</v>
      </c>
      <c r="AK8" s="10">
        <f t="shared" si="0"/>
        <v>10.264000000000001</v>
      </c>
      <c r="AM8" s="85" t="s">
        <v>374</v>
      </c>
      <c r="AN8" s="86">
        <v>5.59</v>
      </c>
      <c r="AO8" s="95">
        <v>5.59</v>
      </c>
      <c r="AP8" s="96">
        <f>AP6-$AT$5</f>
        <v>6.4040000000000008</v>
      </c>
      <c r="AQ8" s="96">
        <f>AQ6-$AT$5</f>
        <v>6.894000000000001</v>
      </c>
      <c r="AR8" s="96">
        <f>AR6-$AT$5</f>
        <v>6.95</v>
      </c>
      <c r="AS8" s="96">
        <f>AS6-$AT$5</f>
        <v>7.65</v>
      </c>
      <c r="AT8" s="96">
        <f>AT6-$AT$5</f>
        <v>7.7760000000000007</v>
      </c>
      <c r="AU8" s="32"/>
      <c r="AV8" s="68" t="s">
        <v>374</v>
      </c>
      <c r="AW8" s="30">
        <v>5.45</v>
      </c>
      <c r="AX8" s="30">
        <v>5.45</v>
      </c>
      <c r="AY8" s="30">
        <v>6.66</v>
      </c>
      <c r="AZ8" s="30">
        <v>7.02</v>
      </c>
      <c r="BA8" s="30">
        <v>7.0650000000000004</v>
      </c>
      <c r="BB8" s="30">
        <v>7.5149999999999997</v>
      </c>
      <c r="BC8" s="30">
        <v>7.875</v>
      </c>
      <c r="BD8" s="32"/>
      <c r="BE8" s="11" t="s">
        <v>374</v>
      </c>
      <c r="BF8" s="104">
        <f t="shared" ref="BF8:BL39" si="1">AN8+1.5</f>
        <v>7.09</v>
      </c>
      <c r="BG8" s="104">
        <f t="shared" si="1"/>
        <v>7.09</v>
      </c>
      <c r="BH8" s="105">
        <f t="shared" si="1"/>
        <v>7.9040000000000008</v>
      </c>
      <c r="BI8" s="105">
        <f t="shared" si="1"/>
        <v>8.3940000000000019</v>
      </c>
      <c r="BJ8" s="105">
        <f t="shared" si="1"/>
        <v>8.4499999999999993</v>
      </c>
      <c r="BK8" s="105">
        <f t="shared" si="1"/>
        <v>9.15</v>
      </c>
      <c r="BL8" s="105">
        <f t="shared" si="1"/>
        <v>9.2759999999999998</v>
      </c>
    </row>
    <row r="9" spans="1:64" ht="13.5" x14ac:dyDescent="0.25">
      <c r="A9" s="49">
        <v>1</v>
      </c>
      <c r="B9" s="106">
        <v>5.6140000000000008</v>
      </c>
      <c r="C9" s="50">
        <v>7.532</v>
      </c>
      <c r="D9" s="50">
        <v>9.6180000000000021</v>
      </c>
      <c r="E9" s="50">
        <v>10.682</v>
      </c>
      <c r="F9" s="50">
        <v>11.592000000000001</v>
      </c>
      <c r="G9" s="50">
        <v>12.39</v>
      </c>
      <c r="H9" s="50">
        <v>12.726000000000003</v>
      </c>
      <c r="I9" s="50">
        <v>13.104000000000001</v>
      </c>
      <c r="J9" s="50">
        <v>13.104000000000001</v>
      </c>
      <c r="K9" s="50">
        <v>13.118000000000002</v>
      </c>
      <c r="L9" s="31"/>
      <c r="M9" s="9">
        <v>1</v>
      </c>
      <c r="N9" s="27">
        <v>5.6140000000000008</v>
      </c>
      <c r="O9" s="27">
        <v>7.532</v>
      </c>
      <c r="P9" s="27">
        <v>9.6180000000000021</v>
      </c>
      <c r="Q9" s="27">
        <v>10.682</v>
      </c>
      <c r="R9" s="27">
        <v>11.592000000000001</v>
      </c>
      <c r="S9" s="27">
        <v>12.39</v>
      </c>
      <c r="T9" s="27">
        <v>12.726000000000003</v>
      </c>
      <c r="U9" s="27">
        <v>13.104000000000001</v>
      </c>
      <c r="V9" s="27">
        <v>13.104000000000001</v>
      </c>
      <c r="W9" s="27">
        <v>13.118000000000002</v>
      </c>
      <c r="X9" s="31"/>
      <c r="Y9" s="31"/>
      <c r="AA9" s="9">
        <v>1</v>
      </c>
      <c r="AB9" s="106">
        <f t="shared" si="0"/>
        <v>7.1140000000000008</v>
      </c>
      <c r="AC9" s="8">
        <f t="shared" si="0"/>
        <v>9.032</v>
      </c>
      <c r="AD9" s="8">
        <f t="shared" si="0"/>
        <v>11.118000000000002</v>
      </c>
      <c r="AE9" s="8">
        <f t="shared" si="0"/>
        <v>12.182</v>
      </c>
      <c r="AF9" s="8">
        <f t="shared" si="0"/>
        <v>13.092000000000001</v>
      </c>
      <c r="AG9" s="8">
        <f t="shared" si="0"/>
        <v>13.89</v>
      </c>
      <c r="AH9" s="8">
        <f t="shared" si="0"/>
        <v>14.226000000000003</v>
      </c>
      <c r="AI9" s="8">
        <f t="shared" si="0"/>
        <v>14.604000000000001</v>
      </c>
      <c r="AJ9" s="8">
        <f t="shared" si="0"/>
        <v>14.604000000000001</v>
      </c>
      <c r="AK9" s="8">
        <f t="shared" si="0"/>
        <v>14.618000000000002</v>
      </c>
      <c r="AM9" s="87">
        <v>1</v>
      </c>
      <c r="AN9" s="97">
        <f>AO6-AT5</f>
        <v>5.5640000000000009</v>
      </c>
      <c r="AO9" s="88">
        <v>5.64</v>
      </c>
      <c r="AP9" s="88">
        <v>6.87</v>
      </c>
      <c r="AQ9" s="88">
        <v>7.28</v>
      </c>
      <c r="AR9" s="88">
        <v>7.33</v>
      </c>
      <c r="AS9" s="88">
        <v>7.79</v>
      </c>
      <c r="AT9" s="88">
        <v>8.1999999999999993</v>
      </c>
      <c r="AU9" s="32"/>
      <c r="AV9" s="69">
        <v>1</v>
      </c>
      <c r="AW9" s="27">
        <v>5.5</v>
      </c>
      <c r="AX9" s="27">
        <v>5.5</v>
      </c>
      <c r="AY9" s="27">
        <v>6.7</v>
      </c>
      <c r="AZ9" s="27">
        <v>7.1</v>
      </c>
      <c r="BA9" s="27">
        <v>7.15</v>
      </c>
      <c r="BB9" s="27">
        <v>7.6</v>
      </c>
      <c r="BC9" s="27">
        <v>8</v>
      </c>
      <c r="BD9" s="32"/>
      <c r="BE9" s="9">
        <v>1</v>
      </c>
      <c r="BF9" s="107">
        <f t="shared" si="1"/>
        <v>7.0640000000000009</v>
      </c>
      <c r="BG9" s="8">
        <f t="shared" si="1"/>
        <v>7.14</v>
      </c>
      <c r="BH9" s="8">
        <f t="shared" si="1"/>
        <v>8.370000000000001</v>
      </c>
      <c r="BI9" s="8">
        <f t="shared" si="1"/>
        <v>8.7800000000000011</v>
      </c>
      <c r="BJ9" s="8">
        <f t="shared" si="1"/>
        <v>8.83</v>
      </c>
      <c r="BK9" s="8">
        <f t="shared" si="1"/>
        <v>9.2899999999999991</v>
      </c>
      <c r="BL9" s="8">
        <f t="shared" si="1"/>
        <v>9.6999999999999993</v>
      </c>
    </row>
    <row r="10" spans="1:64" ht="13.5" x14ac:dyDescent="0.25">
      <c r="A10" s="51">
        <v>2</v>
      </c>
      <c r="B10" s="52">
        <v>5.726</v>
      </c>
      <c r="C10" s="52">
        <v>8.1340000000000003</v>
      </c>
      <c r="D10" s="52">
        <v>10.836000000000002</v>
      </c>
      <c r="E10" s="52">
        <v>11.816000000000003</v>
      </c>
      <c r="F10" s="52">
        <v>13.104000000000001</v>
      </c>
      <c r="G10" s="52">
        <v>13.65</v>
      </c>
      <c r="H10" s="52">
        <v>14.21</v>
      </c>
      <c r="I10" s="52">
        <v>14.308000000000002</v>
      </c>
      <c r="J10" s="52">
        <v>14.308000000000002</v>
      </c>
      <c r="K10" s="52">
        <v>14.322000000000001</v>
      </c>
      <c r="L10" s="31"/>
      <c r="M10" s="7">
        <v>2</v>
      </c>
      <c r="N10" s="28">
        <v>5.726</v>
      </c>
      <c r="O10" s="28">
        <v>8.1340000000000003</v>
      </c>
      <c r="P10" s="28">
        <v>10.836000000000002</v>
      </c>
      <c r="Q10" s="28">
        <v>11.816000000000003</v>
      </c>
      <c r="R10" s="28">
        <v>13.104000000000001</v>
      </c>
      <c r="S10" s="28">
        <v>13.65</v>
      </c>
      <c r="T10" s="28">
        <v>14.21</v>
      </c>
      <c r="U10" s="28">
        <v>14.308000000000002</v>
      </c>
      <c r="V10" s="28">
        <v>14.308000000000002</v>
      </c>
      <c r="W10" s="28">
        <v>14.322000000000001</v>
      </c>
      <c r="X10" s="31"/>
      <c r="Y10" s="31"/>
      <c r="AA10" s="7">
        <v>2</v>
      </c>
      <c r="AB10" s="6">
        <f t="shared" si="0"/>
        <v>7.226</v>
      </c>
      <c r="AC10" s="6">
        <f t="shared" si="0"/>
        <v>9.6340000000000003</v>
      </c>
      <c r="AD10" s="6">
        <f t="shared" si="0"/>
        <v>12.336000000000002</v>
      </c>
      <c r="AE10" s="6">
        <f t="shared" si="0"/>
        <v>13.316000000000003</v>
      </c>
      <c r="AF10" s="6">
        <f t="shared" si="0"/>
        <v>14.604000000000001</v>
      </c>
      <c r="AG10" s="6">
        <f t="shared" si="0"/>
        <v>15.15</v>
      </c>
      <c r="AH10" s="6">
        <f t="shared" si="0"/>
        <v>15.71</v>
      </c>
      <c r="AI10" s="6">
        <f t="shared" si="0"/>
        <v>15.808000000000002</v>
      </c>
      <c r="AJ10" s="6">
        <f t="shared" si="0"/>
        <v>15.808000000000002</v>
      </c>
      <c r="AK10" s="6">
        <f t="shared" si="0"/>
        <v>15.822000000000001</v>
      </c>
      <c r="AM10" s="89">
        <v>2</v>
      </c>
      <c r="AN10" s="90">
        <v>5.64</v>
      </c>
      <c r="AO10" s="90">
        <v>6.41</v>
      </c>
      <c r="AP10" s="90">
        <v>8.0299999999999994</v>
      </c>
      <c r="AQ10" s="90">
        <v>8.9</v>
      </c>
      <c r="AR10" s="90">
        <v>9.67</v>
      </c>
      <c r="AS10" s="90">
        <v>10.31</v>
      </c>
      <c r="AT10" s="90">
        <v>10.6</v>
      </c>
      <c r="AU10" s="32"/>
      <c r="AV10" s="70">
        <v>2</v>
      </c>
      <c r="AW10" s="28">
        <v>5.5</v>
      </c>
      <c r="AX10" s="28">
        <v>6.2504999999999997</v>
      </c>
      <c r="AY10" s="28">
        <v>7.8375000000000004</v>
      </c>
      <c r="AZ10" s="28">
        <v>8.6875</v>
      </c>
      <c r="BA10" s="28">
        <v>9.4375</v>
      </c>
      <c r="BB10" s="28">
        <v>10.0625</v>
      </c>
      <c r="BC10" s="28">
        <v>10.3375</v>
      </c>
      <c r="BD10" s="32"/>
      <c r="BE10" s="7">
        <v>2</v>
      </c>
      <c r="BF10" s="6">
        <f t="shared" si="1"/>
        <v>7.14</v>
      </c>
      <c r="BG10" s="6">
        <f t="shared" si="1"/>
        <v>7.91</v>
      </c>
      <c r="BH10" s="6">
        <f t="shared" si="1"/>
        <v>9.5299999999999994</v>
      </c>
      <c r="BI10" s="6">
        <f t="shared" si="1"/>
        <v>10.4</v>
      </c>
      <c r="BJ10" s="6">
        <f t="shared" si="1"/>
        <v>11.17</v>
      </c>
      <c r="BK10" s="6">
        <f t="shared" si="1"/>
        <v>11.81</v>
      </c>
      <c r="BL10" s="6">
        <f t="shared" si="1"/>
        <v>12.1</v>
      </c>
    </row>
    <row r="11" spans="1:64" ht="13.5" x14ac:dyDescent="0.25">
      <c r="A11" s="51">
        <v>3</v>
      </c>
      <c r="B11" s="52">
        <v>6.4540000000000006</v>
      </c>
      <c r="C11" s="52">
        <v>8.708000000000002</v>
      </c>
      <c r="D11" s="52">
        <v>11.998000000000001</v>
      </c>
      <c r="E11" s="52">
        <v>13.09</v>
      </c>
      <c r="F11" s="52">
        <v>14.518000000000002</v>
      </c>
      <c r="G11" s="52">
        <v>15.008000000000003</v>
      </c>
      <c r="H11" s="52">
        <v>15.54</v>
      </c>
      <c r="I11" s="52">
        <v>15.974</v>
      </c>
      <c r="J11" s="52">
        <v>15.974</v>
      </c>
      <c r="K11" s="52">
        <v>17.920000000000002</v>
      </c>
      <c r="L11" s="31"/>
      <c r="M11" s="7">
        <v>3</v>
      </c>
      <c r="N11" s="28">
        <v>6.4540000000000006</v>
      </c>
      <c r="O11" s="28">
        <v>8.708000000000002</v>
      </c>
      <c r="P11" s="28">
        <v>11.998000000000001</v>
      </c>
      <c r="Q11" s="28">
        <v>13.09</v>
      </c>
      <c r="R11" s="28">
        <v>14.518000000000002</v>
      </c>
      <c r="S11" s="28">
        <v>15.008000000000003</v>
      </c>
      <c r="T11" s="28">
        <v>15.54</v>
      </c>
      <c r="U11" s="28">
        <v>15.974</v>
      </c>
      <c r="V11" s="28">
        <v>15.974</v>
      </c>
      <c r="W11" s="28">
        <v>17.920000000000002</v>
      </c>
      <c r="X11" s="31"/>
      <c r="Y11" s="31"/>
      <c r="AA11" s="7">
        <v>3</v>
      </c>
      <c r="AB11" s="6">
        <f t="shared" si="0"/>
        <v>7.9540000000000006</v>
      </c>
      <c r="AC11" s="6">
        <f t="shared" si="0"/>
        <v>10.208000000000002</v>
      </c>
      <c r="AD11" s="6">
        <f t="shared" si="0"/>
        <v>13.498000000000001</v>
      </c>
      <c r="AE11" s="6">
        <f t="shared" si="0"/>
        <v>14.59</v>
      </c>
      <c r="AF11" s="6">
        <f t="shared" si="0"/>
        <v>16.018000000000001</v>
      </c>
      <c r="AG11" s="6">
        <f t="shared" si="0"/>
        <v>16.508000000000003</v>
      </c>
      <c r="AH11" s="6">
        <f t="shared" si="0"/>
        <v>17.04</v>
      </c>
      <c r="AI11" s="6">
        <f t="shared" si="0"/>
        <v>17.474</v>
      </c>
      <c r="AJ11" s="6">
        <f t="shared" si="0"/>
        <v>17.474</v>
      </c>
      <c r="AK11" s="6">
        <f t="shared" si="0"/>
        <v>19.420000000000002</v>
      </c>
      <c r="AM11" s="89">
        <v>3</v>
      </c>
      <c r="AN11" s="90">
        <v>5.64</v>
      </c>
      <c r="AO11" s="90">
        <v>6.78</v>
      </c>
      <c r="AP11" s="90">
        <v>9.06</v>
      </c>
      <c r="AQ11" s="90">
        <v>9.85</v>
      </c>
      <c r="AR11" s="90">
        <v>10.92</v>
      </c>
      <c r="AS11" s="90">
        <v>11.35</v>
      </c>
      <c r="AT11" s="90">
        <v>11.83</v>
      </c>
      <c r="AU11" s="32"/>
      <c r="AV11" s="70">
        <v>3</v>
      </c>
      <c r="AW11" s="28">
        <v>5.5</v>
      </c>
      <c r="AX11" s="28">
        <v>6.6150000000000002</v>
      </c>
      <c r="AY11" s="28">
        <v>8.8375000000000004</v>
      </c>
      <c r="AZ11" s="28">
        <v>9.6125000000000007</v>
      </c>
      <c r="BA11" s="28">
        <v>10.65</v>
      </c>
      <c r="BB11" s="28">
        <v>11.074999999999999</v>
      </c>
      <c r="BC11" s="28">
        <v>11.5375</v>
      </c>
      <c r="BD11" s="32"/>
      <c r="BE11" s="7">
        <v>3</v>
      </c>
      <c r="BF11" s="6">
        <f t="shared" si="1"/>
        <v>7.14</v>
      </c>
      <c r="BG11" s="6">
        <f t="shared" si="1"/>
        <v>8.2800000000000011</v>
      </c>
      <c r="BH11" s="6">
        <f t="shared" si="1"/>
        <v>10.56</v>
      </c>
      <c r="BI11" s="6">
        <f t="shared" si="1"/>
        <v>11.35</v>
      </c>
      <c r="BJ11" s="6">
        <f t="shared" si="1"/>
        <v>12.42</v>
      </c>
      <c r="BK11" s="6">
        <f t="shared" si="1"/>
        <v>12.85</v>
      </c>
      <c r="BL11" s="6">
        <f t="shared" si="1"/>
        <v>13.33</v>
      </c>
    </row>
    <row r="12" spans="1:64" ht="13.5" x14ac:dyDescent="0.25">
      <c r="A12" s="51">
        <v>4</v>
      </c>
      <c r="B12" s="52">
        <v>6.9580000000000011</v>
      </c>
      <c r="C12" s="52">
        <v>9.1280000000000019</v>
      </c>
      <c r="D12" s="52">
        <v>13.006000000000002</v>
      </c>
      <c r="E12" s="52">
        <v>14.322000000000001</v>
      </c>
      <c r="F12" s="52">
        <v>15.848000000000003</v>
      </c>
      <c r="G12" s="52">
        <v>16.338000000000001</v>
      </c>
      <c r="H12" s="52">
        <v>16.982000000000003</v>
      </c>
      <c r="I12" s="52">
        <v>17.444000000000003</v>
      </c>
      <c r="J12" s="52">
        <v>17.444000000000003</v>
      </c>
      <c r="K12" s="52">
        <v>19.544</v>
      </c>
      <c r="L12" s="31"/>
      <c r="M12" s="7">
        <v>4</v>
      </c>
      <c r="N12" s="28">
        <v>6.9580000000000011</v>
      </c>
      <c r="O12" s="28">
        <v>9.1280000000000019</v>
      </c>
      <c r="P12" s="28">
        <v>13.006000000000002</v>
      </c>
      <c r="Q12" s="28">
        <v>14.322000000000001</v>
      </c>
      <c r="R12" s="28">
        <v>15.848000000000003</v>
      </c>
      <c r="S12" s="28">
        <v>16.338000000000001</v>
      </c>
      <c r="T12" s="28">
        <v>16.982000000000003</v>
      </c>
      <c r="U12" s="28">
        <v>17.444000000000003</v>
      </c>
      <c r="V12" s="28">
        <v>17.444000000000003</v>
      </c>
      <c r="W12" s="28">
        <v>19.544</v>
      </c>
      <c r="X12" s="31"/>
      <c r="Y12" s="31"/>
      <c r="AA12" s="7">
        <v>4</v>
      </c>
      <c r="AB12" s="6">
        <f t="shared" si="0"/>
        <v>8.458000000000002</v>
      </c>
      <c r="AC12" s="6">
        <f t="shared" si="0"/>
        <v>10.628000000000002</v>
      </c>
      <c r="AD12" s="6">
        <f t="shared" si="0"/>
        <v>14.506000000000002</v>
      </c>
      <c r="AE12" s="6">
        <f t="shared" si="0"/>
        <v>15.822000000000001</v>
      </c>
      <c r="AF12" s="6">
        <f t="shared" si="0"/>
        <v>17.348000000000003</v>
      </c>
      <c r="AG12" s="6">
        <f t="shared" si="0"/>
        <v>17.838000000000001</v>
      </c>
      <c r="AH12" s="6">
        <f t="shared" si="0"/>
        <v>18.482000000000003</v>
      </c>
      <c r="AI12" s="6">
        <f t="shared" si="0"/>
        <v>18.944000000000003</v>
      </c>
      <c r="AJ12" s="6">
        <f t="shared" si="0"/>
        <v>18.944000000000003</v>
      </c>
      <c r="AK12" s="6">
        <f t="shared" si="0"/>
        <v>21.044</v>
      </c>
      <c r="AM12" s="89">
        <v>4</v>
      </c>
      <c r="AN12" s="90">
        <v>5.64</v>
      </c>
      <c r="AO12" s="90">
        <v>7.18</v>
      </c>
      <c r="AP12" s="90">
        <v>10.029999999999999</v>
      </c>
      <c r="AQ12" s="90">
        <v>10.92</v>
      </c>
      <c r="AR12" s="90">
        <v>12.11</v>
      </c>
      <c r="AS12" s="90">
        <v>12.49</v>
      </c>
      <c r="AT12" s="90">
        <v>12.92</v>
      </c>
      <c r="AU12" s="32"/>
      <c r="AV12" s="70">
        <v>4</v>
      </c>
      <c r="AW12" s="28">
        <v>5.5</v>
      </c>
      <c r="AX12" s="28">
        <v>7.0065</v>
      </c>
      <c r="AY12" s="28">
        <v>9.7874999999999996</v>
      </c>
      <c r="AZ12" s="28">
        <v>10.65</v>
      </c>
      <c r="BA12" s="28">
        <v>11.8125</v>
      </c>
      <c r="BB12" s="28">
        <v>12.1875</v>
      </c>
      <c r="BC12" s="28">
        <v>12.6</v>
      </c>
      <c r="BD12" s="32"/>
      <c r="BE12" s="7">
        <v>4</v>
      </c>
      <c r="BF12" s="6">
        <f t="shared" si="1"/>
        <v>7.14</v>
      </c>
      <c r="BG12" s="6">
        <f t="shared" si="1"/>
        <v>8.68</v>
      </c>
      <c r="BH12" s="6">
        <f t="shared" si="1"/>
        <v>11.53</v>
      </c>
      <c r="BI12" s="6">
        <f t="shared" si="1"/>
        <v>12.42</v>
      </c>
      <c r="BJ12" s="6">
        <f t="shared" si="1"/>
        <v>13.61</v>
      </c>
      <c r="BK12" s="6">
        <f t="shared" si="1"/>
        <v>13.99</v>
      </c>
      <c r="BL12" s="6">
        <f t="shared" si="1"/>
        <v>14.42</v>
      </c>
    </row>
    <row r="13" spans="1:64" ht="13.5" x14ac:dyDescent="0.25">
      <c r="A13" s="53">
        <v>5</v>
      </c>
      <c r="B13" s="54">
        <v>7.0280000000000014</v>
      </c>
      <c r="C13" s="54">
        <v>9.506000000000002</v>
      </c>
      <c r="D13" s="54">
        <v>14.224</v>
      </c>
      <c r="E13" s="54">
        <v>15.666000000000002</v>
      </c>
      <c r="F13" s="54">
        <v>17.192</v>
      </c>
      <c r="G13" s="54">
        <v>17.696000000000002</v>
      </c>
      <c r="H13" s="54">
        <v>18.326000000000004</v>
      </c>
      <c r="I13" s="54">
        <v>18.872000000000003</v>
      </c>
      <c r="J13" s="54">
        <v>18.872000000000003</v>
      </c>
      <c r="K13" s="54">
        <v>21.042000000000005</v>
      </c>
      <c r="L13" s="31"/>
      <c r="M13" s="5">
        <v>5</v>
      </c>
      <c r="N13" s="29">
        <v>7.0280000000000014</v>
      </c>
      <c r="O13" s="29">
        <v>9.506000000000002</v>
      </c>
      <c r="P13" s="29">
        <v>14.224</v>
      </c>
      <c r="Q13" s="29">
        <v>15.666000000000002</v>
      </c>
      <c r="R13" s="29">
        <v>17.192</v>
      </c>
      <c r="S13" s="29">
        <v>17.696000000000002</v>
      </c>
      <c r="T13" s="29">
        <v>18.326000000000004</v>
      </c>
      <c r="U13" s="29">
        <v>18.872000000000003</v>
      </c>
      <c r="V13" s="29">
        <v>18.872000000000003</v>
      </c>
      <c r="W13" s="29">
        <v>21.042000000000005</v>
      </c>
      <c r="X13" s="31"/>
      <c r="Y13" s="31"/>
      <c r="AA13" s="5">
        <v>5</v>
      </c>
      <c r="AB13" s="4">
        <f t="shared" si="0"/>
        <v>8.5280000000000022</v>
      </c>
      <c r="AC13" s="4">
        <f t="shared" si="0"/>
        <v>11.006000000000002</v>
      </c>
      <c r="AD13" s="4">
        <f t="shared" si="0"/>
        <v>15.724</v>
      </c>
      <c r="AE13" s="4">
        <f t="shared" si="0"/>
        <v>17.166000000000004</v>
      </c>
      <c r="AF13" s="4">
        <f t="shared" si="0"/>
        <v>18.692</v>
      </c>
      <c r="AG13" s="4">
        <f t="shared" si="0"/>
        <v>19.196000000000002</v>
      </c>
      <c r="AH13" s="4">
        <f t="shared" si="0"/>
        <v>19.826000000000004</v>
      </c>
      <c r="AI13" s="4">
        <f t="shared" si="0"/>
        <v>20.372000000000003</v>
      </c>
      <c r="AJ13" s="4">
        <f t="shared" si="0"/>
        <v>20.372000000000003</v>
      </c>
      <c r="AK13" s="4">
        <f t="shared" si="0"/>
        <v>22.542000000000005</v>
      </c>
      <c r="AM13" s="91">
        <v>5</v>
      </c>
      <c r="AN13" s="92">
        <v>5.84</v>
      </c>
      <c r="AO13" s="92">
        <v>7.65</v>
      </c>
      <c r="AP13" s="92">
        <v>10.88</v>
      </c>
      <c r="AQ13" s="92">
        <v>11.97</v>
      </c>
      <c r="AR13" s="92">
        <v>13.21</v>
      </c>
      <c r="AS13" s="92">
        <v>13.59</v>
      </c>
      <c r="AT13" s="92">
        <v>14.13</v>
      </c>
      <c r="AU13" s="32"/>
      <c r="AV13" s="71">
        <v>5</v>
      </c>
      <c r="AW13" s="29">
        <v>5.697000000000001</v>
      </c>
      <c r="AX13" s="29">
        <v>7.4655000000000005</v>
      </c>
      <c r="AY13" s="29">
        <v>10.612500000000001</v>
      </c>
      <c r="AZ13" s="29">
        <v>11.675000000000001</v>
      </c>
      <c r="BA13" s="29">
        <v>12.887499999999999</v>
      </c>
      <c r="BB13" s="29">
        <v>13.262499999999999</v>
      </c>
      <c r="BC13" s="29">
        <v>13.7875</v>
      </c>
      <c r="BD13" s="32"/>
      <c r="BE13" s="5">
        <v>5</v>
      </c>
      <c r="BF13" s="4">
        <f t="shared" si="1"/>
        <v>7.34</v>
      </c>
      <c r="BG13" s="4">
        <f t="shared" si="1"/>
        <v>9.15</v>
      </c>
      <c r="BH13" s="4">
        <f t="shared" si="1"/>
        <v>12.38</v>
      </c>
      <c r="BI13" s="4">
        <f t="shared" si="1"/>
        <v>13.47</v>
      </c>
      <c r="BJ13" s="4">
        <f t="shared" si="1"/>
        <v>14.71</v>
      </c>
      <c r="BK13" s="4">
        <f t="shared" si="1"/>
        <v>15.09</v>
      </c>
      <c r="BL13" s="4">
        <f t="shared" si="1"/>
        <v>15.63</v>
      </c>
    </row>
    <row r="14" spans="1:64" ht="13.5" x14ac:dyDescent="0.25">
      <c r="A14" s="49">
        <v>6</v>
      </c>
      <c r="B14" s="50">
        <v>7.7840000000000007</v>
      </c>
      <c r="C14" s="50">
        <v>10.038000000000002</v>
      </c>
      <c r="D14" s="50">
        <v>15.386000000000003</v>
      </c>
      <c r="E14" s="50">
        <v>16.884</v>
      </c>
      <c r="F14" s="50">
        <v>18.62</v>
      </c>
      <c r="G14" s="50">
        <v>18.942000000000004</v>
      </c>
      <c r="H14" s="50">
        <v>19.754000000000001</v>
      </c>
      <c r="I14" s="50">
        <v>20.216000000000001</v>
      </c>
      <c r="J14" s="50">
        <v>20.216000000000001</v>
      </c>
      <c r="K14" s="50">
        <v>22.652000000000005</v>
      </c>
      <c r="L14" s="31"/>
      <c r="M14" s="9">
        <v>6</v>
      </c>
      <c r="N14" s="27">
        <v>7.7840000000000007</v>
      </c>
      <c r="O14" s="27">
        <v>10.038000000000002</v>
      </c>
      <c r="P14" s="27">
        <v>15.386000000000003</v>
      </c>
      <c r="Q14" s="27">
        <v>16.884</v>
      </c>
      <c r="R14" s="27">
        <v>18.62</v>
      </c>
      <c r="S14" s="27">
        <v>18.942000000000004</v>
      </c>
      <c r="T14" s="27">
        <v>19.754000000000001</v>
      </c>
      <c r="U14" s="27">
        <v>20.216000000000001</v>
      </c>
      <c r="V14" s="27">
        <v>20.216000000000001</v>
      </c>
      <c r="W14" s="27">
        <v>22.652000000000005</v>
      </c>
      <c r="X14" s="31"/>
      <c r="Y14" s="31"/>
      <c r="AA14" s="9">
        <v>6</v>
      </c>
      <c r="AB14" s="8">
        <f t="shared" si="0"/>
        <v>9.2840000000000007</v>
      </c>
      <c r="AC14" s="8">
        <f t="shared" si="0"/>
        <v>11.538000000000002</v>
      </c>
      <c r="AD14" s="8">
        <f t="shared" si="0"/>
        <v>16.886000000000003</v>
      </c>
      <c r="AE14" s="8">
        <f t="shared" si="0"/>
        <v>18.384</v>
      </c>
      <c r="AF14" s="8">
        <f t="shared" si="0"/>
        <v>20.12</v>
      </c>
      <c r="AG14" s="8">
        <f t="shared" si="0"/>
        <v>20.442000000000004</v>
      </c>
      <c r="AH14" s="8">
        <f t="shared" si="0"/>
        <v>21.254000000000001</v>
      </c>
      <c r="AI14" s="8">
        <f t="shared" si="0"/>
        <v>21.716000000000001</v>
      </c>
      <c r="AJ14" s="8">
        <f t="shared" si="0"/>
        <v>21.716000000000001</v>
      </c>
      <c r="AK14" s="8">
        <f t="shared" si="0"/>
        <v>24.152000000000005</v>
      </c>
      <c r="AM14" s="87">
        <v>6</v>
      </c>
      <c r="AN14" s="88">
        <v>6.01</v>
      </c>
      <c r="AO14" s="88">
        <v>7.76</v>
      </c>
      <c r="AP14" s="88">
        <v>11.89</v>
      </c>
      <c r="AQ14" s="88">
        <v>13</v>
      </c>
      <c r="AR14" s="88">
        <v>14.11</v>
      </c>
      <c r="AS14" s="88">
        <v>14.49</v>
      </c>
      <c r="AT14" s="88">
        <v>15</v>
      </c>
      <c r="AU14" s="32"/>
      <c r="AV14" s="69">
        <v>6</v>
      </c>
      <c r="AW14" s="27">
        <v>5.859</v>
      </c>
      <c r="AX14" s="27">
        <v>7.573500000000001</v>
      </c>
      <c r="AY14" s="27">
        <v>11.6</v>
      </c>
      <c r="AZ14" s="27">
        <v>12.6875</v>
      </c>
      <c r="BA14" s="27">
        <v>13.762499999999999</v>
      </c>
      <c r="BB14" s="27">
        <v>14.137499999999999</v>
      </c>
      <c r="BC14" s="27">
        <v>14.637499999999999</v>
      </c>
      <c r="BD14" s="32"/>
      <c r="BE14" s="9">
        <v>6</v>
      </c>
      <c r="BF14" s="8">
        <f t="shared" si="1"/>
        <v>7.51</v>
      </c>
      <c r="BG14" s="8">
        <f t="shared" si="1"/>
        <v>9.26</v>
      </c>
      <c r="BH14" s="8">
        <f t="shared" si="1"/>
        <v>13.39</v>
      </c>
      <c r="BI14" s="8">
        <f t="shared" si="1"/>
        <v>14.5</v>
      </c>
      <c r="BJ14" s="8">
        <f t="shared" si="1"/>
        <v>15.61</v>
      </c>
      <c r="BK14" s="8">
        <f t="shared" si="1"/>
        <v>15.99</v>
      </c>
      <c r="BL14" s="8">
        <f t="shared" si="1"/>
        <v>16.5</v>
      </c>
    </row>
    <row r="15" spans="1:64" ht="13.5" x14ac:dyDescent="0.25">
      <c r="A15" s="51">
        <v>7</v>
      </c>
      <c r="B15" s="52">
        <v>8.1480000000000015</v>
      </c>
      <c r="C15" s="52">
        <v>10.542</v>
      </c>
      <c r="D15" s="52">
        <v>16.45</v>
      </c>
      <c r="E15" s="52">
        <v>18.144000000000002</v>
      </c>
      <c r="F15" s="52">
        <v>19.936000000000003</v>
      </c>
      <c r="G15" s="52">
        <v>20.398</v>
      </c>
      <c r="H15" s="52">
        <v>21.097999999999999</v>
      </c>
      <c r="I15" s="52">
        <v>21.56</v>
      </c>
      <c r="J15" s="52">
        <v>21.56</v>
      </c>
      <c r="K15" s="52">
        <v>24.248000000000001</v>
      </c>
      <c r="L15" s="31"/>
      <c r="M15" s="7">
        <v>7</v>
      </c>
      <c r="N15" s="28">
        <v>8.1480000000000015</v>
      </c>
      <c r="O15" s="28">
        <v>10.542</v>
      </c>
      <c r="P15" s="28">
        <v>16.45</v>
      </c>
      <c r="Q15" s="28">
        <v>18.144000000000002</v>
      </c>
      <c r="R15" s="28">
        <v>19.936000000000003</v>
      </c>
      <c r="S15" s="28">
        <v>20.398</v>
      </c>
      <c r="T15" s="28">
        <v>21.097999999999999</v>
      </c>
      <c r="U15" s="28">
        <v>21.56</v>
      </c>
      <c r="V15" s="28">
        <v>21.56</v>
      </c>
      <c r="W15" s="28">
        <v>24.248000000000001</v>
      </c>
      <c r="X15" s="31"/>
      <c r="Y15" s="31"/>
      <c r="AA15" s="7">
        <v>7</v>
      </c>
      <c r="AB15" s="6">
        <f t="shared" si="0"/>
        <v>9.6480000000000015</v>
      </c>
      <c r="AC15" s="6">
        <f t="shared" si="0"/>
        <v>12.042</v>
      </c>
      <c r="AD15" s="6">
        <f t="shared" si="0"/>
        <v>17.95</v>
      </c>
      <c r="AE15" s="6">
        <f t="shared" si="0"/>
        <v>19.644000000000002</v>
      </c>
      <c r="AF15" s="6">
        <f t="shared" si="0"/>
        <v>21.436000000000003</v>
      </c>
      <c r="AG15" s="6">
        <f t="shared" si="0"/>
        <v>21.898</v>
      </c>
      <c r="AH15" s="6">
        <f t="shared" si="0"/>
        <v>22.597999999999999</v>
      </c>
      <c r="AI15" s="6">
        <f t="shared" si="0"/>
        <v>23.06</v>
      </c>
      <c r="AJ15" s="6">
        <f t="shared" si="0"/>
        <v>23.06</v>
      </c>
      <c r="AK15" s="6">
        <f t="shared" si="0"/>
        <v>25.748000000000001</v>
      </c>
      <c r="AM15" s="89">
        <v>7</v>
      </c>
      <c r="AN15" s="90">
        <v>6.35</v>
      </c>
      <c r="AO15" s="90">
        <v>8.73</v>
      </c>
      <c r="AP15" s="90">
        <v>12.86</v>
      </c>
      <c r="AQ15" s="90">
        <v>13.86</v>
      </c>
      <c r="AR15" s="90">
        <v>15.29</v>
      </c>
      <c r="AS15" s="90">
        <v>15.52</v>
      </c>
      <c r="AT15" s="90">
        <v>16.18</v>
      </c>
      <c r="AU15" s="32"/>
      <c r="AV15" s="70">
        <v>7</v>
      </c>
      <c r="AW15" s="28">
        <v>6.1965000000000003</v>
      </c>
      <c r="AX15" s="28">
        <v>8.5185000000000013</v>
      </c>
      <c r="AY15" s="28">
        <v>12.55</v>
      </c>
      <c r="AZ15" s="28">
        <v>13.525</v>
      </c>
      <c r="BA15" s="28">
        <v>14.9125</v>
      </c>
      <c r="BB15" s="28">
        <v>15.137499999999999</v>
      </c>
      <c r="BC15" s="28">
        <v>15.7875</v>
      </c>
      <c r="BD15" s="32"/>
      <c r="BE15" s="7">
        <v>7</v>
      </c>
      <c r="BF15" s="6">
        <f t="shared" si="1"/>
        <v>7.85</v>
      </c>
      <c r="BG15" s="6">
        <f t="shared" si="1"/>
        <v>10.23</v>
      </c>
      <c r="BH15" s="6">
        <f t="shared" si="1"/>
        <v>14.36</v>
      </c>
      <c r="BI15" s="6">
        <f t="shared" si="1"/>
        <v>15.36</v>
      </c>
      <c r="BJ15" s="6">
        <f t="shared" si="1"/>
        <v>16.79</v>
      </c>
      <c r="BK15" s="6">
        <f t="shared" si="1"/>
        <v>17.02</v>
      </c>
      <c r="BL15" s="6">
        <f t="shared" si="1"/>
        <v>17.68</v>
      </c>
    </row>
    <row r="16" spans="1:64" ht="13.5" x14ac:dyDescent="0.25">
      <c r="A16" s="51">
        <v>8</v>
      </c>
      <c r="B16" s="52">
        <v>8.2180000000000017</v>
      </c>
      <c r="C16" s="52">
        <v>11.06</v>
      </c>
      <c r="D16" s="52">
        <v>17.513999999999999</v>
      </c>
      <c r="E16" s="52">
        <v>19.306000000000001</v>
      </c>
      <c r="F16" s="52">
        <v>21.266000000000002</v>
      </c>
      <c r="G16" s="52">
        <v>21.826000000000004</v>
      </c>
      <c r="H16" s="52">
        <v>22.456000000000003</v>
      </c>
      <c r="I16" s="52">
        <v>22.876000000000001</v>
      </c>
      <c r="J16" s="52">
        <v>22.876000000000001</v>
      </c>
      <c r="K16" s="52">
        <v>25.452000000000005</v>
      </c>
      <c r="L16" s="31"/>
      <c r="M16" s="7">
        <v>8</v>
      </c>
      <c r="N16" s="28">
        <v>8.2180000000000017</v>
      </c>
      <c r="O16" s="28">
        <v>11.06</v>
      </c>
      <c r="P16" s="28">
        <v>17.513999999999999</v>
      </c>
      <c r="Q16" s="28">
        <v>19.306000000000001</v>
      </c>
      <c r="R16" s="28">
        <v>21.266000000000002</v>
      </c>
      <c r="S16" s="28">
        <v>21.826000000000004</v>
      </c>
      <c r="T16" s="28">
        <v>22.456000000000003</v>
      </c>
      <c r="U16" s="28">
        <v>22.876000000000001</v>
      </c>
      <c r="V16" s="28">
        <v>22.876000000000001</v>
      </c>
      <c r="W16" s="28">
        <v>25.452000000000005</v>
      </c>
      <c r="X16" s="31"/>
      <c r="Y16" s="31"/>
      <c r="AA16" s="7">
        <v>8</v>
      </c>
      <c r="AB16" s="6">
        <f t="shared" si="0"/>
        <v>9.7180000000000017</v>
      </c>
      <c r="AC16" s="6">
        <f t="shared" si="0"/>
        <v>12.56</v>
      </c>
      <c r="AD16" s="6">
        <f t="shared" si="0"/>
        <v>19.013999999999999</v>
      </c>
      <c r="AE16" s="6">
        <f t="shared" si="0"/>
        <v>20.806000000000001</v>
      </c>
      <c r="AF16" s="6">
        <f t="shared" si="0"/>
        <v>22.766000000000002</v>
      </c>
      <c r="AG16" s="6">
        <f t="shared" si="0"/>
        <v>23.326000000000004</v>
      </c>
      <c r="AH16" s="6">
        <f t="shared" si="0"/>
        <v>23.956000000000003</v>
      </c>
      <c r="AI16" s="6">
        <f t="shared" si="0"/>
        <v>24.376000000000001</v>
      </c>
      <c r="AJ16" s="6">
        <f t="shared" si="0"/>
        <v>24.376000000000001</v>
      </c>
      <c r="AK16" s="6">
        <f t="shared" si="0"/>
        <v>26.952000000000005</v>
      </c>
      <c r="AM16" s="89">
        <v>8</v>
      </c>
      <c r="AN16" s="90">
        <v>6.48</v>
      </c>
      <c r="AO16" s="90">
        <v>9.11</v>
      </c>
      <c r="AP16" s="90">
        <v>13.76</v>
      </c>
      <c r="AQ16" s="90">
        <v>15.05</v>
      </c>
      <c r="AR16" s="90">
        <v>16.350000000000001</v>
      </c>
      <c r="AS16" s="90">
        <v>16.690000000000001</v>
      </c>
      <c r="AT16" s="90">
        <v>17.28</v>
      </c>
      <c r="AU16" s="32"/>
      <c r="AV16" s="70">
        <v>8</v>
      </c>
      <c r="AW16" s="28">
        <v>6.3179999999999996</v>
      </c>
      <c r="AX16" s="28">
        <v>8.8830000000000009</v>
      </c>
      <c r="AY16" s="28">
        <v>13.425000000000001</v>
      </c>
      <c r="AZ16" s="28">
        <v>14.6875</v>
      </c>
      <c r="BA16" s="28">
        <v>15.95</v>
      </c>
      <c r="BB16" s="28">
        <v>16.287500000000001</v>
      </c>
      <c r="BC16" s="28">
        <v>16.862500000000001</v>
      </c>
      <c r="BD16" s="32"/>
      <c r="BE16" s="7">
        <v>8</v>
      </c>
      <c r="BF16" s="6">
        <f t="shared" si="1"/>
        <v>7.98</v>
      </c>
      <c r="BG16" s="6">
        <f t="shared" si="1"/>
        <v>10.61</v>
      </c>
      <c r="BH16" s="6">
        <f t="shared" si="1"/>
        <v>15.26</v>
      </c>
      <c r="BI16" s="6">
        <f t="shared" si="1"/>
        <v>16.55</v>
      </c>
      <c r="BJ16" s="6">
        <f t="shared" si="1"/>
        <v>17.850000000000001</v>
      </c>
      <c r="BK16" s="6">
        <f t="shared" si="1"/>
        <v>18.190000000000001</v>
      </c>
      <c r="BL16" s="6">
        <f t="shared" si="1"/>
        <v>18.78</v>
      </c>
    </row>
    <row r="17" spans="1:64" ht="13.5" x14ac:dyDescent="0.25">
      <c r="A17" s="51">
        <v>9</v>
      </c>
      <c r="B17" s="52">
        <v>8.3160000000000007</v>
      </c>
      <c r="C17" s="52">
        <v>11.466000000000001</v>
      </c>
      <c r="D17" s="52">
        <v>18.507999999999999</v>
      </c>
      <c r="E17" s="52">
        <v>20.552000000000003</v>
      </c>
      <c r="F17" s="52">
        <v>22.596000000000004</v>
      </c>
      <c r="G17" s="52">
        <v>23.254000000000001</v>
      </c>
      <c r="H17" s="52">
        <v>23.898</v>
      </c>
      <c r="I17" s="52">
        <v>24.332000000000004</v>
      </c>
      <c r="J17" s="52">
        <v>24.332000000000004</v>
      </c>
      <c r="K17" s="52">
        <v>27.118000000000002</v>
      </c>
      <c r="L17" s="31"/>
      <c r="M17" s="7">
        <v>9</v>
      </c>
      <c r="N17" s="28">
        <v>8.3160000000000007</v>
      </c>
      <c r="O17" s="28">
        <v>11.466000000000001</v>
      </c>
      <c r="P17" s="28">
        <v>18.507999999999999</v>
      </c>
      <c r="Q17" s="28">
        <v>20.552000000000003</v>
      </c>
      <c r="R17" s="28">
        <v>22.596000000000004</v>
      </c>
      <c r="S17" s="28">
        <v>23.254000000000001</v>
      </c>
      <c r="T17" s="28">
        <v>23.898</v>
      </c>
      <c r="U17" s="28">
        <v>24.332000000000004</v>
      </c>
      <c r="V17" s="28">
        <v>24.332000000000004</v>
      </c>
      <c r="W17" s="28">
        <v>27.118000000000002</v>
      </c>
      <c r="X17" s="31"/>
      <c r="Y17" s="31"/>
      <c r="AA17" s="7">
        <v>9</v>
      </c>
      <c r="AB17" s="6">
        <f t="shared" si="0"/>
        <v>9.8160000000000007</v>
      </c>
      <c r="AC17" s="6">
        <f t="shared" si="0"/>
        <v>12.966000000000001</v>
      </c>
      <c r="AD17" s="6">
        <f t="shared" si="0"/>
        <v>20.007999999999999</v>
      </c>
      <c r="AE17" s="6">
        <f t="shared" si="0"/>
        <v>22.052000000000003</v>
      </c>
      <c r="AF17" s="6">
        <f t="shared" si="0"/>
        <v>24.096000000000004</v>
      </c>
      <c r="AG17" s="6">
        <f t="shared" si="0"/>
        <v>24.754000000000001</v>
      </c>
      <c r="AH17" s="6">
        <f t="shared" si="0"/>
        <v>25.398</v>
      </c>
      <c r="AI17" s="6">
        <f t="shared" si="0"/>
        <v>25.832000000000004</v>
      </c>
      <c r="AJ17" s="6">
        <f t="shared" si="0"/>
        <v>25.832000000000004</v>
      </c>
      <c r="AK17" s="6">
        <f t="shared" si="0"/>
        <v>28.618000000000002</v>
      </c>
      <c r="AM17" s="89">
        <v>9</v>
      </c>
      <c r="AN17" s="90">
        <v>6.81</v>
      </c>
      <c r="AO17" s="90">
        <v>9.3699999999999992</v>
      </c>
      <c r="AP17" s="90">
        <v>14.66</v>
      </c>
      <c r="AQ17" s="90">
        <v>16.03</v>
      </c>
      <c r="AR17" s="90">
        <v>17.46</v>
      </c>
      <c r="AS17" s="90">
        <v>17.87</v>
      </c>
      <c r="AT17" s="90">
        <v>18.39</v>
      </c>
      <c r="AU17" s="32"/>
      <c r="AV17" s="70">
        <v>9</v>
      </c>
      <c r="AW17" s="28">
        <v>6.6420000000000012</v>
      </c>
      <c r="AX17" s="28">
        <v>9.1395000000000017</v>
      </c>
      <c r="AY17" s="28">
        <v>14.3</v>
      </c>
      <c r="AZ17" s="28">
        <v>15.637499999999999</v>
      </c>
      <c r="BA17" s="28">
        <v>17.037500000000001</v>
      </c>
      <c r="BB17" s="28">
        <v>17.4375</v>
      </c>
      <c r="BC17" s="28">
        <v>17.9375</v>
      </c>
      <c r="BD17" s="32"/>
      <c r="BE17" s="7">
        <v>9</v>
      </c>
      <c r="BF17" s="6">
        <f t="shared" si="1"/>
        <v>8.3099999999999987</v>
      </c>
      <c r="BG17" s="6">
        <f t="shared" si="1"/>
        <v>10.87</v>
      </c>
      <c r="BH17" s="6">
        <f t="shared" si="1"/>
        <v>16.16</v>
      </c>
      <c r="BI17" s="6">
        <f t="shared" si="1"/>
        <v>17.53</v>
      </c>
      <c r="BJ17" s="6">
        <f t="shared" si="1"/>
        <v>18.96</v>
      </c>
      <c r="BK17" s="6">
        <f t="shared" si="1"/>
        <v>19.37</v>
      </c>
      <c r="BL17" s="6">
        <f t="shared" si="1"/>
        <v>19.89</v>
      </c>
    </row>
    <row r="18" spans="1:64" ht="13.5" x14ac:dyDescent="0.25">
      <c r="A18" s="53">
        <v>10</v>
      </c>
      <c r="B18" s="54">
        <v>8.33</v>
      </c>
      <c r="C18" s="54">
        <v>11.48</v>
      </c>
      <c r="D18" s="54">
        <v>19.362000000000002</v>
      </c>
      <c r="E18" s="54">
        <v>21.63</v>
      </c>
      <c r="F18" s="54">
        <v>22.61</v>
      </c>
      <c r="G18" s="54">
        <v>23.268000000000001</v>
      </c>
      <c r="H18" s="54">
        <v>24.528000000000002</v>
      </c>
      <c r="I18" s="54">
        <v>25.76</v>
      </c>
      <c r="J18" s="54">
        <v>25.76</v>
      </c>
      <c r="K18" s="54">
        <v>27.132000000000005</v>
      </c>
      <c r="L18" s="31"/>
      <c r="M18" s="5">
        <v>10</v>
      </c>
      <c r="N18" s="29">
        <v>8.33</v>
      </c>
      <c r="O18" s="29">
        <v>11.48</v>
      </c>
      <c r="P18" s="29">
        <v>19.362000000000002</v>
      </c>
      <c r="Q18" s="29">
        <v>21.63</v>
      </c>
      <c r="R18" s="29">
        <v>22.61</v>
      </c>
      <c r="S18" s="29">
        <v>23.268000000000001</v>
      </c>
      <c r="T18" s="29">
        <v>24.528000000000002</v>
      </c>
      <c r="U18" s="29">
        <v>25.76</v>
      </c>
      <c r="V18" s="29">
        <v>25.76</v>
      </c>
      <c r="W18" s="29">
        <v>27.132000000000005</v>
      </c>
      <c r="X18" s="31"/>
      <c r="Y18" s="31"/>
      <c r="AA18" s="5">
        <v>10</v>
      </c>
      <c r="AB18" s="4">
        <f t="shared" si="0"/>
        <v>9.83</v>
      </c>
      <c r="AC18" s="4">
        <f t="shared" si="0"/>
        <v>12.98</v>
      </c>
      <c r="AD18" s="4">
        <f t="shared" si="0"/>
        <v>20.862000000000002</v>
      </c>
      <c r="AE18" s="4">
        <f t="shared" si="0"/>
        <v>23.13</v>
      </c>
      <c r="AF18" s="4">
        <f t="shared" si="0"/>
        <v>24.11</v>
      </c>
      <c r="AG18" s="4">
        <f t="shared" si="0"/>
        <v>24.768000000000001</v>
      </c>
      <c r="AH18" s="4">
        <f t="shared" si="0"/>
        <v>26.028000000000002</v>
      </c>
      <c r="AI18" s="4">
        <f t="shared" si="0"/>
        <v>27.26</v>
      </c>
      <c r="AJ18" s="4">
        <f t="shared" si="0"/>
        <v>27.26</v>
      </c>
      <c r="AK18" s="4">
        <f t="shared" si="0"/>
        <v>28.632000000000005</v>
      </c>
      <c r="AM18" s="91">
        <v>10</v>
      </c>
      <c r="AN18" s="92">
        <v>7.17</v>
      </c>
      <c r="AO18" s="92">
        <v>9.7799999999999994</v>
      </c>
      <c r="AP18" s="92">
        <v>15.48</v>
      </c>
      <c r="AQ18" s="92">
        <v>17.07</v>
      </c>
      <c r="AR18" s="92">
        <v>18.54</v>
      </c>
      <c r="AS18" s="92">
        <v>19.04</v>
      </c>
      <c r="AT18" s="92">
        <v>19.559999999999999</v>
      </c>
      <c r="AU18" s="32"/>
      <c r="AV18" s="71">
        <v>10</v>
      </c>
      <c r="AW18" s="29">
        <v>6.9930000000000003</v>
      </c>
      <c r="AX18" s="29">
        <v>9.5445000000000011</v>
      </c>
      <c r="AY18" s="29">
        <v>15.1</v>
      </c>
      <c r="AZ18" s="29">
        <v>16.649999999999999</v>
      </c>
      <c r="BA18" s="29">
        <v>18.087499999999999</v>
      </c>
      <c r="BB18" s="29">
        <v>18.574999999999999</v>
      </c>
      <c r="BC18" s="29">
        <v>19.087499999999999</v>
      </c>
      <c r="BD18" s="32"/>
      <c r="BE18" s="5">
        <v>10</v>
      </c>
      <c r="BF18" s="4">
        <f t="shared" si="1"/>
        <v>8.67</v>
      </c>
      <c r="BG18" s="4">
        <f t="shared" si="1"/>
        <v>11.28</v>
      </c>
      <c r="BH18" s="4">
        <f t="shared" si="1"/>
        <v>16.98</v>
      </c>
      <c r="BI18" s="4">
        <f t="shared" si="1"/>
        <v>18.57</v>
      </c>
      <c r="BJ18" s="4">
        <f t="shared" si="1"/>
        <v>20.04</v>
      </c>
      <c r="BK18" s="4">
        <f t="shared" si="1"/>
        <v>20.54</v>
      </c>
      <c r="BL18" s="4">
        <f t="shared" si="1"/>
        <v>21.06</v>
      </c>
    </row>
    <row r="19" spans="1:64" ht="13.5" x14ac:dyDescent="0.25">
      <c r="A19" s="49">
        <v>11</v>
      </c>
      <c r="B19" s="50">
        <v>9.1980000000000004</v>
      </c>
      <c r="C19" s="50">
        <v>12.586000000000002</v>
      </c>
      <c r="D19" s="50">
        <v>20.384</v>
      </c>
      <c r="E19" s="50">
        <v>22.792000000000005</v>
      </c>
      <c r="F19" s="50">
        <v>25.256000000000004</v>
      </c>
      <c r="G19" s="50">
        <v>26.068000000000001</v>
      </c>
      <c r="H19" s="50">
        <v>26.684000000000001</v>
      </c>
      <c r="I19" s="50">
        <v>27.202000000000005</v>
      </c>
      <c r="J19" s="50">
        <v>27.202000000000005</v>
      </c>
      <c r="K19" s="50">
        <v>29.988</v>
      </c>
      <c r="L19" s="31"/>
      <c r="M19" s="9">
        <v>11</v>
      </c>
      <c r="N19" s="27">
        <v>9.1980000000000004</v>
      </c>
      <c r="O19" s="27">
        <v>12.586000000000002</v>
      </c>
      <c r="P19" s="27">
        <v>20.384</v>
      </c>
      <c r="Q19" s="27">
        <v>22.792000000000005</v>
      </c>
      <c r="R19" s="27">
        <v>25.256000000000004</v>
      </c>
      <c r="S19" s="27">
        <v>26.068000000000001</v>
      </c>
      <c r="T19" s="27">
        <v>26.684000000000001</v>
      </c>
      <c r="U19" s="27">
        <v>27.202000000000005</v>
      </c>
      <c r="V19" s="27">
        <v>27.202000000000005</v>
      </c>
      <c r="W19" s="27">
        <v>29.988</v>
      </c>
      <c r="X19" s="31"/>
      <c r="Y19" s="31"/>
      <c r="AA19" s="9">
        <v>11</v>
      </c>
      <c r="AB19" s="8">
        <f t="shared" si="0"/>
        <v>10.698</v>
      </c>
      <c r="AC19" s="8">
        <f t="shared" si="0"/>
        <v>14.086000000000002</v>
      </c>
      <c r="AD19" s="8">
        <f t="shared" si="0"/>
        <v>21.884</v>
      </c>
      <c r="AE19" s="8">
        <f t="shared" si="0"/>
        <v>24.292000000000005</v>
      </c>
      <c r="AF19" s="8">
        <f t="shared" si="0"/>
        <v>26.756000000000004</v>
      </c>
      <c r="AG19" s="8">
        <f t="shared" si="0"/>
        <v>27.568000000000001</v>
      </c>
      <c r="AH19" s="8">
        <f t="shared" si="0"/>
        <v>28.184000000000001</v>
      </c>
      <c r="AI19" s="8">
        <f t="shared" si="0"/>
        <v>28.702000000000005</v>
      </c>
      <c r="AJ19" s="8">
        <f t="shared" si="0"/>
        <v>28.702000000000005</v>
      </c>
      <c r="AK19" s="8">
        <f t="shared" si="0"/>
        <v>31.488</v>
      </c>
      <c r="AM19" s="87">
        <v>11</v>
      </c>
      <c r="AN19" s="88">
        <v>7.32</v>
      </c>
      <c r="AO19" s="88">
        <v>10.17</v>
      </c>
      <c r="AP19" s="88">
        <v>16.2</v>
      </c>
      <c r="AQ19" s="88">
        <v>17.96</v>
      </c>
      <c r="AR19" s="88">
        <v>19.64</v>
      </c>
      <c r="AS19" s="88">
        <v>20.149999999999999</v>
      </c>
      <c r="AT19" s="88">
        <v>20.73</v>
      </c>
      <c r="AU19" s="32"/>
      <c r="AV19" s="69">
        <v>11</v>
      </c>
      <c r="AW19" s="27">
        <v>7.1415000000000006</v>
      </c>
      <c r="AX19" s="27">
        <v>9.9224999999999994</v>
      </c>
      <c r="AY19" s="27">
        <v>15.8</v>
      </c>
      <c r="AZ19" s="27">
        <v>17.524999999999999</v>
      </c>
      <c r="BA19" s="27">
        <v>19.162500000000001</v>
      </c>
      <c r="BB19" s="27">
        <v>19.662500000000001</v>
      </c>
      <c r="BC19" s="27">
        <v>20.225000000000001</v>
      </c>
      <c r="BD19" s="32"/>
      <c r="BE19" s="9">
        <v>11</v>
      </c>
      <c r="BF19" s="8">
        <f t="shared" si="1"/>
        <v>8.82</v>
      </c>
      <c r="BG19" s="8">
        <f t="shared" si="1"/>
        <v>11.67</v>
      </c>
      <c r="BH19" s="8">
        <f t="shared" si="1"/>
        <v>17.7</v>
      </c>
      <c r="BI19" s="8">
        <f t="shared" si="1"/>
        <v>19.46</v>
      </c>
      <c r="BJ19" s="8">
        <f t="shared" si="1"/>
        <v>21.14</v>
      </c>
      <c r="BK19" s="8">
        <f t="shared" si="1"/>
        <v>21.65</v>
      </c>
      <c r="BL19" s="8">
        <f t="shared" si="1"/>
        <v>22.23</v>
      </c>
    </row>
    <row r="20" spans="1:64" ht="13.5" x14ac:dyDescent="0.25">
      <c r="A20" s="51">
        <v>12</v>
      </c>
      <c r="B20" s="52">
        <v>9.5760000000000023</v>
      </c>
      <c r="C20" s="52">
        <v>13.104000000000001</v>
      </c>
      <c r="D20" s="52">
        <v>21.476000000000003</v>
      </c>
      <c r="E20" s="52">
        <v>23.856000000000002</v>
      </c>
      <c r="F20" s="52">
        <v>26.502000000000002</v>
      </c>
      <c r="G20" s="52">
        <v>27.482000000000003</v>
      </c>
      <c r="H20" s="52">
        <v>28.112000000000005</v>
      </c>
      <c r="I20" s="52">
        <v>28.532000000000004</v>
      </c>
      <c r="J20" s="52">
        <v>28.532000000000004</v>
      </c>
      <c r="K20" s="52">
        <v>30.688000000000002</v>
      </c>
      <c r="L20" s="31"/>
      <c r="M20" s="7">
        <v>12</v>
      </c>
      <c r="N20" s="28">
        <v>9.5760000000000023</v>
      </c>
      <c r="O20" s="28">
        <v>13.104000000000001</v>
      </c>
      <c r="P20" s="28">
        <v>21.476000000000003</v>
      </c>
      <c r="Q20" s="28">
        <v>23.856000000000002</v>
      </c>
      <c r="R20" s="28">
        <v>26.502000000000002</v>
      </c>
      <c r="S20" s="28">
        <v>27.482000000000003</v>
      </c>
      <c r="T20" s="28">
        <v>28.112000000000005</v>
      </c>
      <c r="U20" s="28">
        <v>28.532000000000004</v>
      </c>
      <c r="V20" s="28">
        <v>28.532000000000004</v>
      </c>
      <c r="W20" s="28">
        <v>30.688000000000002</v>
      </c>
      <c r="X20" s="31"/>
      <c r="Y20" s="31"/>
      <c r="AA20" s="7">
        <v>12</v>
      </c>
      <c r="AB20" s="6">
        <f t="shared" si="0"/>
        <v>11.076000000000002</v>
      </c>
      <c r="AC20" s="6">
        <f t="shared" si="0"/>
        <v>14.604000000000001</v>
      </c>
      <c r="AD20" s="6">
        <f t="shared" si="0"/>
        <v>22.976000000000003</v>
      </c>
      <c r="AE20" s="6">
        <f t="shared" si="0"/>
        <v>25.356000000000002</v>
      </c>
      <c r="AF20" s="6">
        <f t="shared" si="0"/>
        <v>28.002000000000002</v>
      </c>
      <c r="AG20" s="6">
        <f t="shared" si="0"/>
        <v>28.982000000000003</v>
      </c>
      <c r="AH20" s="6">
        <f t="shared" si="0"/>
        <v>29.612000000000005</v>
      </c>
      <c r="AI20" s="6">
        <f t="shared" si="0"/>
        <v>30.032000000000004</v>
      </c>
      <c r="AJ20" s="6">
        <f t="shared" si="0"/>
        <v>30.032000000000004</v>
      </c>
      <c r="AK20" s="6">
        <f t="shared" si="0"/>
        <v>32.188000000000002</v>
      </c>
      <c r="AM20" s="89">
        <v>12</v>
      </c>
      <c r="AN20" s="90">
        <v>7.58</v>
      </c>
      <c r="AO20" s="90">
        <v>10.61</v>
      </c>
      <c r="AP20" s="90">
        <v>17.04</v>
      </c>
      <c r="AQ20" s="90">
        <v>18.95</v>
      </c>
      <c r="AR20" s="90">
        <v>20.73</v>
      </c>
      <c r="AS20" s="90">
        <v>21.33</v>
      </c>
      <c r="AT20" s="90">
        <v>21.85</v>
      </c>
      <c r="AU20" s="32"/>
      <c r="AV20" s="70">
        <v>12</v>
      </c>
      <c r="AW20" s="28">
        <v>7.3979999999999997</v>
      </c>
      <c r="AX20" s="28">
        <v>10.354500000000002</v>
      </c>
      <c r="AY20" s="28">
        <v>16.625</v>
      </c>
      <c r="AZ20" s="28">
        <v>18.487500000000001</v>
      </c>
      <c r="BA20" s="28">
        <v>20.225000000000001</v>
      </c>
      <c r="BB20" s="28">
        <v>20.8125</v>
      </c>
      <c r="BC20" s="28">
        <v>21.3125</v>
      </c>
      <c r="BD20" s="32"/>
      <c r="BE20" s="7">
        <v>12</v>
      </c>
      <c r="BF20" s="6">
        <f t="shared" si="1"/>
        <v>9.08</v>
      </c>
      <c r="BG20" s="6">
        <f t="shared" si="1"/>
        <v>12.11</v>
      </c>
      <c r="BH20" s="6">
        <f t="shared" si="1"/>
        <v>18.54</v>
      </c>
      <c r="BI20" s="6">
        <f t="shared" si="1"/>
        <v>20.45</v>
      </c>
      <c r="BJ20" s="6">
        <f t="shared" si="1"/>
        <v>22.23</v>
      </c>
      <c r="BK20" s="6">
        <f t="shared" si="1"/>
        <v>22.83</v>
      </c>
      <c r="BL20" s="6">
        <f t="shared" si="1"/>
        <v>23.35</v>
      </c>
    </row>
    <row r="21" spans="1:64" ht="13.5" x14ac:dyDescent="0.25">
      <c r="A21" s="51">
        <v>13</v>
      </c>
      <c r="B21" s="52">
        <v>9.7160000000000011</v>
      </c>
      <c r="C21" s="52">
        <v>13.594000000000001</v>
      </c>
      <c r="D21" s="52">
        <v>22.498000000000001</v>
      </c>
      <c r="E21" s="52">
        <v>24.948</v>
      </c>
      <c r="F21" s="52">
        <v>27.566000000000003</v>
      </c>
      <c r="G21" s="52">
        <v>28.938000000000002</v>
      </c>
      <c r="H21" s="52">
        <v>29.47</v>
      </c>
      <c r="I21" s="52">
        <v>29.96</v>
      </c>
      <c r="J21" s="52">
        <v>29.96</v>
      </c>
      <c r="K21" s="52">
        <v>31.57</v>
      </c>
      <c r="L21" s="31"/>
      <c r="M21" s="7">
        <v>13</v>
      </c>
      <c r="N21" s="28">
        <v>9.7160000000000011</v>
      </c>
      <c r="O21" s="28">
        <v>13.594000000000001</v>
      </c>
      <c r="P21" s="28">
        <v>22.498000000000001</v>
      </c>
      <c r="Q21" s="28">
        <v>24.948</v>
      </c>
      <c r="R21" s="28">
        <v>27.566000000000003</v>
      </c>
      <c r="S21" s="28">
        <v>28.938000000000002</v>
      </c>
      <c r="T21" s="28">
        <v>29.47</v>
      </c>
      <c r="U21" s="28">
        <v>29.96</v>
      </c>
      <c r="V21" s="28">
        <v>29.96</v>
      </c>
      <c r="W21" s="28">
        <v>31.57</v>
      </c>
      <c r="X21" s="31"/>
      <c r="Y21" s="31"/>
      <c r="AA21" s="7">
        <v>13</v>
      </c>
      <c r="AB21" s="6">
        <f t="shared" si="0"/>
        <v>11.216000000000001</v>
      </c>
      <c r="AC21" s="6">
        <f t="shared" si="0"/>
        <v>15.094000000000001</v>
      </c>
      <c r="AD21" s="6">
        <f t="shared" si="0"/>
        <v>23.998000000000001</v>
      </c>
      <c r="AE21" s="6">
        <f t="shared" si="0"/>
        <v>26.448</v>
      </c>
      <c r="AF21" s="6">
        <f t="shared" si="0"/>
        <v>29.066000000000003</v>
      </c>
      <c r="AG21" s="6">
        <f t="shared" si="0"/>
        <v>30.438000000000002</v>
      </c>
      <c r="AH21" s="6">
        <f t="shared" si="0"/>
        <v>30.97</v>
      </c>
      <c r="AI21" s="6">
        <f t="shared" si="0"/>
        <v>31.46</v>
      </c>
      <c r="AJ21" s="6">
        <f t="shared" si="0"/>
        <v>31.46</v>
      </c>
      <c r="AK21" s="6">
        <f t="shared" si="0"/>
        <v>33.07</v>
      </c>
      <c r="AM21" s="89">
        <v>13</v>
      </c>
      <c r="AN21" s="90">
        <v>7.83</v>
      </c>
      <c r="AO21" s="90">
        <v>11.14</v>
      </c>
      <c r="AP21" s="90">
        <v>17.96</v>
      </c>
      <c r="AQ21" s="90">
        <v>19.82</v>
      </c>
      <c r="AR21" s="90">
        <v>21.74</v>
      </c>
      <c r="AS21" s="90">
        <v>22.5</v>
      </c>
      <c r="AT21" s="90">
        <v>23.02</v>
      </c>
      <c r="AU21" s="32"/>
      <c r="AV21" s="70">
        <v>13</v>
      </c>
      <c r="AW21" s="28">
        <v>7.6410000000000009</v>
      </c>
      <c r="AX21" s="28">
        <v>10.8675</v>
      </c>
      <c r="AY21" s="28">
        <v>17.524999999999999</v>
      </c>
      <c r="AZ21" s="28">
        <v>19.337499999999999</v>
      </c>
      <c r="BA21" s="28">
        <v>21.212499999999999</v>
      </c>
      <c r="BB21" s="28">
        <v>21.95</v>
      </c>
      <c r="BC21" s="28">
        <v>22.462499999999999</v>
      </c>
      <c r="BD21" s="32"/>
      <c r="BE21" s="7">
        <v>13</v>
      </c>
      <c r="BF21" s="6">
        <f t="shared" si="1"/>
        <v>9.33</v>
      </c>
      <c r="BG21" s="6">
        <f t="shared" si="1"/>
        <v>12.64</v>
      </c>
      <c r="BH21" s="6">
        <f t="shared" si="1"/>
        <v>19.46</v>
      </c>
      <c r="BI21" s="6">
        <f t="shared" si="1"/>
        <v>21.32</v>
      </c>
      <c r="BJ21" s="6">
        <f t="shared" si="1"/>
        <v>23.24</v>
      </c>
      <c r="BK21" s="6">
        <f t="shared" si="1"/>
        <v>24</v>
      </c>
      <c r="BL21" s="6">
        <f t="shared" si="1"/>
        <v>24.52</v>
      </c>
    </row>
    <row r="22" spans="1:64" ht="13.5" x14ac:dyDescent="0.25">
      <c r="A22" s="51">
        <v>14</v>
      </c>
      <c r="B22" s="52">
        <v>10.108000000000001</v>
      </c>
      <c r="C22" s="52">
        <v>14.112</v>
      </c>
      <c r="D22" s="52">
        <v>23.66</v>
      </c>
      <c r="E22" s="52">
        <v>25.998000000000001</v>
      </c>
      <c r="F22" s="52">
        <v>28.644000000000002</v>
      </c>
      <c r="G22" s="52">
        <v>30.198</v>
      </c>
      <c r="H22" s="52">
        <v>30.912000000000006</v>
      </c>
      <c r="I22" s="52">
        <v>31.304000000000002</v>
      </c>
      <c r="J22" s="52">
        <v>31.304000000000002</v>
      </c>
      <c r="K22" s="52">
        <v>32.466000000000001</v>
      </c>
      <c r="L22" s="31"/>
      <c r="M22" s="7">
        <v>14</v>
      </c>
      <c r="N22" s="28">
        <v>10.108000000000001</v>
      </c>
      <c r="O22" s="28">
        <v>14.112</v>
      </c>
      <c r="P22" s="28">
        <v>23.66</v>
      </c>
      <c r="Q22" s="28">
        <v>25.998000000000001</v>
      </c>
      <c r="R22" s="28">
        <v>28.644000000000002</v>
      </c>
      <c r="S22" s="28">
        <v>30.198</v>
      </c>
      <c r="T22" s="28">
        <v>30.912000000000006</v>
      </c>
      <c r="U22" s="28">
        <v>31.304000000000002</v>
      </c>
      <c r="V22" s="28">
        <v>31.304000000000002</v>
      </c>
      <c r="W22" s="28">
        <v>32.466000000000001</v>
      </c>
      <c r="X22" s="31"/>
      <c r="Y22" s="31"/>
      <c r="AA22" s="7">
        <v>14</v>
      </c>
      <c r="AB22" s="6">
        <f t="shared" si="0"/>
        <v>11.608000000000001</v>
      </c>
      <c r="AC22" s="6">
        <f t="shared" si="0"/>
        <v>15.612</v>
      </c>
      <c r="AD22" s="6">
        <f t="shared" si="0"/>
        <v>25.16</v>
      </c>
      <c r="AE22" s="6">
        <f t="shared" si="0"/>
        <v>27.498000000000001</v>
      </c>
      <c r="AF22" s="6">
        <f t="shared" si="0"/>
        <v>30.144000000000002</v>
      </c>
      <c r="AG22" s="6">
        <f t="shared" si="0"/>
        <v>31.698</v>
      </c>
      <c r="AH22" s="6">
        <f t="shared" si="0"/>
        <v>32.412000000000006</v>
      </c>
      <c r="AI22" s="6">
        <f t="shared" si="0"/>
        <v>32.804000000000002</v>
      </c>
      <c r="AJ22" s="6">
        <f t="shared" si="0"/>
        <v>32.804000000000002</v>
      </c>
      <c r="AK22" s="6">
        <f t="shared" si="0"/>
        <v>33.966000000000001</v>
      </c>
      <c r="AM22" s="89">
        <v>14</v>
      </c>
      <c r="AN22" s="90">
        <v>7.94</v>
      </c>
      <c r="AO22" s="90">
        <v>11.71</v>
      </c>
      <c r="AP22" s="90">
        <v>18.809999999999999</v>
      </c>
      <c r="AQ22" s="90">
        <v>20.72</v>
      </c>
      <c r="AR22" s="90">
        <v>22.63</v>
      </c>
      <c r="AS22" s="90">
        <v>23.68</v>
      </c>
      <c r="AT22" s="90">
        <v>24.14</v>
      </c>
      <c r="AU22" s="32"/>
      <c r="AV22" s="70">
        <v>14</v>
      </c>
      <c r="AW22" s="28">
        <v>7.7490000000000006</v>
      </c>
      <c r="AX22" s="28">
        <v>11.420999999999999</v>
      </c>
      <c r="AY22" s="28">
        <v>18.350000000000001</v>
      </c>
      <c r="AZ22" s="28">
        <v>20.212499999999999</v>
      </c>
      <c r="BA22" s="28">
        <v>22.074999999999999</v>
      </c>
      <c r="BB22" s="28">
        <v>23.1</v>
      </c>
      <c r="BC22" s="28">
        <v>23.55</v>
      </c>
      <c r="BD22" s="32"/>
      <c r="BE22" s="7">
        <v>14</v>
      </c>
      <c r="BF22" s="6">
        <f t="shared" si="1"/>
        <v>9.4400000000000013</v>
      </c>
      <c r="BG22" s="6">
        <f t="shared" si="1"/>
        <v>13.21</v>
      </c>
      <c r="BH22" s="6">
        <f t="shared" si="1"/>
        <v>20.309999999999999</v>
      </c>
      <c r="BI22" s="6">
        <f t="shared" si="1"/>
        <v>22.22</v>
      </c>
      <c r="BJ22" s="6">
        <f t="shared" si="1"/>
        <v>24.13</v>
      </c>
      <c r="BK22" s="6">
        <f t="shared" si="1"/>
        <v>25.18</v>
      </c>
      <c r="BL22" s="6">
        <f t="shared" si="1"/>
        <v>25.64</v>
      </c>
    </row>
    <row r="23" spans="1:64" ht="13.5" x14ac:dyDescent="0.25">
      <c r="A23" s="53">
        <v>15</v>
      </c>
      <c r="B23" s="54">
        <v>10.234</v>
      </c>
      <c r="C23" s="54">
        <v>14.49</v>
      </c>
      <c r="D23" s="54">
        <v>24.458000000000002</v>
      </c>
      <c r="E23" s="54">
        <v>27.048000000000002</v>
      </c>
      <c r="F23" s="54">
        <v>28.658000000000001</v>
      </c>
      <c r="G23" s="54">
        <v>31.178000000000001</v>
      </c>
      <c r="H23" s="54">
        <v>32.088000000000001</v>
      </c>
      <c r="I23" s="54">
        <v>32.256000000000007</v>
      </c>
      <c r="J23" s="54">
        <v>32.256000000000007</v>
      </c>
      <c r="K23" s="54">
        <v>33.292000000000002</v>
      </c>
      <c r="L23" s="31"/>
      <c r="M23" s="5">
        <v>15</v>
      </c>
      <c r="N23" s="29">
        <v>10.234</v>
      </c>
      <c r="O23" s="29">
        <v>14.49</v>
      </c>
      <c r="P23" s="29">
        <v>24.458000000000002</v>
      </c>
      <c r="Q23" s="29">
        <v>27.048000000000002</v>
      </c>
      <c r="R23" s="29">
        <v>28.658000000000001</v>
      </c>
      <c r="S23" s="29">
        <v>31.178000000000001</v>
      </c>
      <c r="T23" s="29">
        <v>32.088000000000001</v>
      </c>
      <c r="U23" s="29">
        <v>32.256000000000007</v>
      </c>
      <c r="V23" s="29">
        <v>32.256000000000007</v>
      </c>
      <c r="W23" s="29">
        <v>33.292000000000002</v>
      </c>
      <c r="X23" s="31"/>
      <c r="Y23" s="31"/>
      <c r="AA23" s="5">
        <v>15</v>
      </c>
      <c r="AB23" s="4">
        <f t="shared" si="0"/>
        <v>11.734</v>
      </c>
      <c r="AC23" s="4">
        <f t="shared" si="0"/>
        <v>15.99</v>
      </c>
      <c r="AD23" s="4">
        <f t="shared" si="0"/>
        <v>25.958000000000002</v>
      </c>
      <c r="AE23" s="4">
        <f t="shared" si="0"/>
        <v>28.548000000000002</v>
      </c>
      <c r="AF23" s="4">
        <f t="shared" si="0"/>
        <v>30.158000000000001</v>
      </c>
      <c r="AG23" s="4">
        <f t="shared" si="0"/>
        <v>32.677999999999997</v>
      </c>
      <c r="AH23" s="4">
        <f t="shared" si="0"/>
        <v>33.588000000000001</v>
      </c>
      <c r="AI23" s="4">
        <f t="shared" si="0"/>
        <v>33.756000000000007</v>
      </c>
      <c r="AJ23" s="4">
        <f t="shared" si="0"/>
        <v>33.756000000000007</v>
      </c>
      <c r="AK23" s="4">
        <f t="shared" si="0"/>
        <v>34.792000000000002</v>
      </c>
      <c r="AM23" s="91">
        <v>15</v>
      </c>
      <c r="AN23" s="92">
        <v>8.2200000000000006</v>
      </c>
      <c r="AO23" s="92">
        <v>12.15</v>
      </c>
      <c r="AP23" s="92">
        <v>19.78</v>
      </c>
      <c r="AQ23" s="92">
        <v>21.6</v>
      </c>
      <c r="AR23" s="92">
        <v>23.5</v>
      </c>
      <c r="AS23" s="92">
        <v>24.72</v>
      </c>
      <c r="AT23" s="92">
        <v>25.32</v>
      </c>
      <c r="AU23" s="32"/>
      <c r="AV23" s="71">
        <v>15</v>
      </c>
      <c r="AW23" s="29">
        <v>8.0190000000000001</v>
      </c>
      <c r="AX23" s="29">
        <v>11.853</v>
      </c>
      <c r="AY23" s="29">
        <v>19.3</v>
      </c>
      <c r="AZ23" s="29">
        <v>21.074999999999999</v>
      </c>
      <c r="BA23" s="29">
        <v>22.925000000000001</v>
      </c>
      <c r="BB23" s="29">
        <v>24.112500000000001</v>
      </c>
      <c r="BC23" s="29">
        <v>24.7</v>
      </c>
      <c r="BD23" s="32"/>
      <c r="BE23" s="5">
        <v>15</v>
      </c>
      <c r="BF23" s="4">
        <f t="shared" si="1"/>
        <v>9.7200000000000006</v>
      </c>
      <c r="BG23" s="4">
        <f t="shared" si="1"/>
        <v>13.65</v>
      </c>
      <c r="BH23" s="4">
        <f t="shared" si="1"/>
        <v>21.28</v>
      </c>
      <c r="BI23" s="4">
        <f t="shared" si="1"/>
        <v>23.1</v>
      </c>
      <c r="BJ23" s="4">
        <f t="shared" si="1"/>
        <v>25</v>
      </c>
      <c r="BK23" s="4">
        <f t="shared" si="1"/>
        <v>26.22</v>
      </c>
      <c r="BL23" s="4">
        <f t="shared" si="1"/>
        <v>26.82</v>
      </c>
    </row>
    <row r="24" spans="1:64" ht="13.5" x14ac:dyDescent="0.25">
      <c r="A24" s="49">
        <v>16</v>
      </c>
      <c r="B24" s="50">
        <v>10.64</v>
      </c>
      <c r="C24" s="50">
        <v>15.12</v>
      </c>
      <c r="D24" s="50">
        <v>25.634</v>
      </c>
      <c r="E24" s="50">
        <v>28.056000000000004</v>
      </c>
      <c r="F24" s="50">
        <v>30.674000000000003</v>
      </c>
      <c r="G24" s="50">
        <v>31.99</v>
      </c>
      <c r="H24" s="50">
        <v>32.886000000000003</v>
      </c>
      <c r="I24" s="50">
        <v>33.544000000000004</v>
      </c>
      <c r="J24" s="50">
        <v>33.544000000000004</v>
      </c>
      <c r="K24" s="50">
        <v>34.776000000000003</v>
      </c>
      <c r="L24" s="31"/>
      <c r="M24" s="9">
        <v>16</v>
      </c>
      <c r="N24" s="27">
        <v>10.64</v>
      </c>
      <c r="O24" s="27">
        <v>15.12</v>
      </c>
      <c r="P24" s="27">
        <v>25.634</v>
      </c>
      <c r="Q24" s="27">
        <v>28.056000000000004</v>
      </c>
      <c r="R24" s="27">
        <v>30.674000000000003</v>
      </c>
      <c r="S24" s="27">
        <v>31.99</v>
      </c>
      <c r="T24" s="27">
        <v>32.886000000000003</v>
      </c>
      <c r="U24" s="27">
        <v>33.544000000000004</v>
      </c>
      <c r="V24" s="27">
        <v>33.544000000000004</v>
      </c>
      <c r="W24" s="27">
        <v>34.776000000000003</v>
      </c>
      <c r="X24" s="31"/>
      <c r="Y24" s="31"/>
      <c r="AA24" s="9">
        <v>16</v>
      </c>
      <c r="AB24" s="8">
        <f t="shared" si="0"/>
        <v>12.14</v>
      </c>
      <c r="AC24" s="8">
        <f t="shared" si="0"/>
        <v>16.619999999999997</v>
      </c>
      <c r="AD24" s="8">
        <f t="shared" si="0"/>
        <v>27.134</v>
      </c>
      <c r="AE24" s="8">
        <f t="shared" si="0"/>
        <v>29.556000000000004</v>
      </c>
      <c r="AF24" s="8">
        <f t="shared" si="0"/>
        <v>32.174000000000007</v>
      </c>
      <c r="AG24" s="8">
        <f t="shared" si="0"/>
        <v>33.489999999999995</v>
      </c>
      <c r="AH24" s="8">
        <f t="shared" si="0"/>
        <v>34.386000000000003</v>
      </c>
      <c r="AI24" s="8">
        <f t="shared" si="0"/>
        <v>35.044000000000004</v>
      </c>
      <c r="AJ24" s="8">
        <f t="shared" si="0"/>
        <v>35.044000000000004</v>
      </c>
      <c r="AK24" s="8">
        <f t="shared" si="0"/>
        <v>36.276000000000003</v>
      </c>
      <c r="AM24" s="87">
        <v>16</v>
      </c>
      <c r="AN24" s="88">
        <v>8.5500000000000007</v>
      </c>
      <c r="AO24" s="88">
        <v>12.58</v>
      </c>
      <c r="AP24" s="88">
        <v>20.46</v>
      </c>
      <c r="AQ24" s="88">
        <v>22.47</v>
      </c>
      <c r="AR24" s="88">
        <v>24.37</v>
      </c>
      <c r="AS24" s="88">
        <v>25.52</v>
      </c>
      <c r="AT24" s="88">
        <v>26.28</v>
      </c>
      <c r="AU24" s="32"/>
      <c r="AV24" s="69">
        <v>16</v>
      </c>
      <c r="AW24" s="27">
        <v>8.343</v>
      </c>
      <c r="AX24" s="27">
        <v>12.271500000000001</v>
      </c>
      <c r="AY24" s="27">
        <v>19.962499999999999</v>
      </c>
      <c r="AZ24" s="27">
        <v>21.925000000000001</v>
      </c>
      <c r="BA24" s="27">
        <v>23.774999999999999</v>
      </c>
      <c r="BB24" s="27">
        <v>24.9</v>
      </c>
      <c r="BC24" s="27">
        <v>25.637499999999999</v>
      </c>
      <c r="BD24" s="32"/>
      <c r="BE24" s="9">
        <v>16</v>
      </c>
      <c r="BF24" s="8">
        <f t="shared" si="1"/>
        <v>10.050000000000001</v>
      </c>
      <c r="BG24" s="8">
        <f t="shared" si="1"/>
        <v>14.08</v>
      </c>
      <c r="BH24" s="8">
        <f t="shared" si="1"/>
        <v>21.96</v>
      </c>
      <c r="BI24" s="8">
        <f t="shared" si="1"/>
        <v>23.97</v>
      </c>
      <c r="BJ24" s="8">
        <f t="shared" si="1"/>
        <v>25.87</v>
      </c>
      <c r="BK24" s="8">
        <f t="shared" si="1"/>
        <v>27.02</v>
      </c>
      <c r="BL24" s="8">
        <f t="shared" si="1"/>
        <v>27.78</v>
      </c>
    </row>
    <row r="25" spans="1:64" ht="13.5" x14ac:dyDescent="0.25">
      <c r="A25" s="51">
        <v>17</v>
      </c>
      <c r="B25" s="52">
        <v>11.074</v>
      </c>
      <c r="C25" s="52">
        <v>15.624000000000001</v>
      </c>
      <c r="D25" s="52">
        <v>26.362000000000005</v>
      </c>
      <c r="E25" s="52">
        <v>28.938000000000002</v>
      </c>
      <c r="F25" s="52">
        <v>31.374000000000002</v>
      </c>
      <c r="G25" s="52">
        <v>32.704000000000001</v>
      </c>
      <c r="H25" s="52">
        <v>33.614000000000004</v>
      </c>
      <c r="I25" s="52">
        <v>34.286000000000001</v>
      </c>
      <c r="J25" s="52">
        <v>34.286000000000001</v>
      </c>
      <c r="K25" s="52">
        <v>35.770000000000003</v>
      </c>
      <c r="L25" s="31"/>
      <c r="M25" s="7">
        <v>17</v>
      </c>
      <c r="N25" s="28">
        <v>11.074</v>
      </c>
      <c r="O25" s="28">
        <v>15.624000000000001</v>
      </c>
      <c r="P25" s="28">
        <v>26.362000000000005</v>
      </c>
      <c r="Q25" s="28">
        <v>28.938000000000002</v>
      </c>
      <c r="R25" s="28">
        <v>31.374000000000002</v>
      </c>
      <c r="S25" s="28">
        <v>32.704000000000001</v>
      </c>
      <c r="T25" s="28">
        <v>33.614000000000004</v>
      </c>
      <c r="U25" s="28">
        <v>34.286000000000001</v>
      </c>
      <c r="V25" s="28">
        <v>34.286000000000001</v>
      </c>
      <c r="W25" s="28">
        <v>35.770000000000003</v>
      </c>
      <c r="X25" s="31"/>
      <c r="Y25" s="31"/>
      <c r="AA25" s="7">
        <v>17</v>
      </c>
      <c r="AB25" s="6">
        <f t="shared" si="0"/>
        <v>12.574</v>
      </c>
      <c r="AC25" s="6">
        <f t="shared" si="0"/>
        <v>17.124000000000002</v>
      </c>
      <c r="AD25" s="6">
        <f t="shared" si="0"/>
        <v>27.862000000000005</v>
      </c>
      <c r="AE25" s="6">
        <f t="shared" si="0"/>
        <v>30.438000000000002</v>
      </c>
      <c r="AF25" s="6">
        <f t="shared" si="0"/>
        <v>32.874000000000002</v>
      </c>
      <c r="AG25" s="6">
        <f t="shared" si="0"/>
        <v>34.204000000000001</v>
      </c>
      <c r="AH25" s="6">
        <f t="shared" si="0"/>
        <v>35.114000000000004</v>
      </c>
      <c r="AI25" s="6">
        <f t="shared" si="0"/>
        <v>35.786000000000001</v>
      </c>
      <c r="AJ25" s="6">
        <f t="shared" si="0"/>
        <v>35.786000000000001</v>
      </c>
      <c r="AK25" s="6">
        <f t="shared" si="0"/>
        <v>37.270000000000003</v>
      </c>
      <c r="AM25" s="89">
        <v>17</v>
      </c>
      <c r="AN25" s="90">
        <v>8.7200000000000006</v>
      </c>
      <c r="AO25" s="90">
        <v>12.87</v>
      </c>
      <c r="AP25" s="90">
        <v>21.45</v>
      </c>
      <c r="AQ25" s="90">
        <v>23.31</v>
      </c>
      <c r="AR25" s="90">
        <v>25.18</v>
      </c>
      <c r="AS25" s="90">
        <v>26.19</v>
      </c>
      <c r="AT25" s="90">
        <v>26.94</v>
      </c>
      <c r="AU25" s="32"/>
      <c r="AV25" s="70">
        <v>17</v>
      </c>
      <c r="AW25" s="28">
        <v>8.5050000000000008</v>
      </c>
      <c r="AX25" s="28">
        <v>12.555</v>
      </c>
      <c r="AY25" s="28">
        <v>20.925000000000001</v>
      </c>
      <c r="AZ25" s="28">
        <v>22.737500000000001</v>
      </c>
      <c r="BA25" s="28">
        <v>24.5625</v>
      </c>
      <c r="BB25" s="28">
        <v>25.55</v>
      </c>
      <c r="BC25" s="28">
        <v>26.287500000000001</v>
      </c>
      <c r="BD25" s="32"/>
      <c r="BE25" s="7">
        <v>17</v>
      </c>
      <c r="BF25" s="6">
        <f t="shared" si="1"/>
        <v>10.220000000000001</v>
      </c>
      <c r="BG25" s="6">
        <f t="shared" si="1"/>
        <v>14.37</v>
      </c>
      <c r="BH25" s="6">
        <f t="shared" si="1"/>
        <v>22.95</v>
      </c>
      <c r="BI25" s="6">
        <f t="shared" si="1"/>
        <v>24.81</v>
      </c>
      <c r="BJ25" s="6">
        <f t="shared" si="1"/>
        <v>26.68</v>
      </c>
      <c r="BK25" s="6">
        <f t="shared" si="1"/>
        <v>27.69</v>
      </c>
      <c r="BL25" s="6">
        <f t="shared" si="1"/>
        <v>28.44</v>
      </c>
    </row>
    <row r="26" spans="1:64" ht="13.5" x14ac:dyDescent="0.25">
      <c r="A26" s="51">
        <v>18</v>
      </c>
      <c r="B26" s="52">
        <v>11.452</v>
      </c>
      <c r="C26" s="52">
        <v>16.128000000000004</v>
      </c>
      <c r="D26" s="52">
        <v>27.16</v>
      </c>
      <c r="E26" s="52">
        <v>29.554000000000002</v>
      </c>
      <c r="F26" s="52">
        <v>32.074000000000005</v>
      </c>
      <c r="G26" s="52">
        <v>33.432000000000002</v>
      </c>
      <c r="H26" s="52">
        <v>34.496000000000002</v>
      </c>
      <c r="I26" s="52">
        <v>35.14</v>
      </c>
      <c r="J26" s="52">
        <v>35.14</v>
      </c>
      <c r="K26" s="52">
        <v>37.225999999999999</v>
      </c>
      <c r="L26" s="31"/>
      <c r="M26" s="7">
        <v>18</v>
      </c>
      <c r="N26" s="28">
        <v>11.452</v>
      </c>
      <c r="O26" s="28">
        <v>16.128000000000004</v>
      </c>
      <c r="P26" s="28">
        <v>27.16</v>
      </c>
      <c r="Q26" s="28">
        <v>29.554000000000002</v>
      </c>
      <c r="R26" s="28">
        <v>32.074000000000005</v>
      </c>
      <c r="S26" s="28">
        <v>33.432000000000002</v>
      </c>
      <c r="T26" s="28">
        <v>34.496000000000002</v>
      </c>
      <c r="U26" s="28">
        <v>35.14</v>
      </c>
      <c r="V26" s="28">
        <v>35.14</v>
      </c>
      <c r="W26" s="28">
        <v>37.225999999999999</v>
      </c>
      <c r="X26" s="31"/>
      <c r="Y26" s="31"/>
      <c r="AA26" s="7">
        <v>18</v>
      </c>
      <c r="AB26" s="6">
        <f t="shared" si="0"/>
        <v>12.952</v>
      </c>
      <c r="AC26" s="6">
        <f t="shared" si="0"/>
        <v>17.628000000000004</v>
      </c>
      <c r="AD26" s="6">
        <f t="shared" si="0"/>
        <v>28.66</v>
      </c>
      <c r="AE26" s="6">
        <f t="shared" si="0"/>
        <v>31.054000000000002</v>
      </c>
      <c r="AF26" s="6">
        <f t="shared" si="0"/>
        <v>33.574000000000005</v>
      </c>
      <c r="AG26" s="6">
        <f t="shared" si="0"/>
        <v>34.932000000000002</v>
      </c>
      <c r="AH26" s="6">
        <f t="shared" si="0"/>
        <v>35.996000000000002</v>
      </c>
      <c r="AI26" s="6">
        <f t="shared" si="0"/>
        <v>36.64</v>
      </c>
      <c r="AJ26" s="6">
        <f t="shared" si="0"/>
        <v>36.64</v>
      </c>
      <c r="AK26" s="6">
        <f t="shared" si="0"/>
        <v>38.725999999999999</v>
      </c>
      <c r="AM26" s="89">
        <v>18</v>
      </c>
      <c r="AN26" s="90">
        <v>9.17</v>
      </c>
      <c r="AO26" s="90">
        <v>13.1</v>
      </c>
      <c r="AP26" s="90">
        <v>22.05</v>
      </c>
      <c r="AQ26" s="90">
        <v>24.04</v>
      </c>
      <c r="AR26" s="90">
        <v>25.77</v>
      </c>
      <c r="AS26" s="90">
        <v>26.78</v>
      </c>
      <c r="AT26" s="90">
        <v>27.52</v>
      </c>
      <c r="AU26" s="32"/>
      <c r="AV26" s="70">
        <v>18</v>
      </c>
      <c r="AW26" s="28">
        <v>8.9504999999999999</v>
      </c>
      <c r="AX26" s="28">
        <v>12.784500000000001</v>
      </c>
      <c r="AY26" s="28">
        <v>21.512499999999999</v>
      </c>
      <c r="AZ26" s="28">
        <v>23.45</v>
      </c>
      <c r="BA26" s="28">
        <v>25.137499999999999</v>
      </c>
      <c r="BB26" s="28">
        <v>26.125</v>
      </c>
      <c r="BC26" s="28">
        <v>26.85</v>
      </c>
      <c r="BD26" s="32"/>
      <c r="BE26" s="7">
        <v>18</v>
      </c>
      <c r="BF26" s="6">
        <f t="shared" si="1"/>
        <v>10.67</v>
      </c>
      <c r="BG26" s="6">
        <f t="shared" si="1"/>
        <v>14.6</v>
      </c>
      <c r="BH26" s="6">
        <f t="shared" si="1"/>
        <v>23.55</v>
      </c>
      <c r="BI26" s="6">
        <f t="shared" si="1"/>
        <v>25.54</v>
      </c>
      <c r="BJ26" s="6">
        <f t="shared" si="1"/>
        <v>27.27</v>
      </c>
      <c r="BK26" s="6">
        <f t="shared" si="1"/>
        <v>28.28</v>
      </c>
      <c r="BL26" s="6">
        <f t="shared" si="1"/>
        <v>29.02</v>
      </c>
    </row>
    <row r="27" spans="1:64" ht="13.5" x14ac:dyDescent="0.25">
      <c r="A27" s="51">
        <v>19</v>
      </c>
      <c r="B27" s="52">
        <v>11.676000000000002</v>
      </c>
      <c r="C27" s="52">
        <v>16.562000000000001</v>
      </c>
      <c r="D27" s="52">
        <v>27.79</v>
      </c>
      <c r="E27" s="52">
        <v>30.184000000000001</v>
      </c>
      <c r="F27" s="52">
        <v>32.802000000000007</v>
      </c>
      <c r="G27" s="52">
        <v>34.173999999999999</v>
      </c>
      <c r="H27" s="52">
        <v>35.406000000000006</v>
      </c>
      <c r="I27" s="52">
        <v>36.302000000000007</v>
      </c>
      <c r="J27" s="52">
        <v>36.302000000000007</v>
      </c>
      <c r="K27" s="52">
        <v>38.234000000000009</v>
      </c>
      <c r="L27" s="31"/>
      <c r="M27" s="7">
        <v>19</v>
      </c>
      <c r="N27" s="28">
        <v>11.676000000000002</v>
      </c>
      <c r="O27" s="28">
        <v>16.562000000000001</v>
      </c>
      <c r="P27" s="28">
        <v>27.79</v>
      </c>
      <c r="Q27" s="28">
        <v>30.184000000000001</v>
      </c>
      <c r="R27" s="28">
        <v>32.802000000000007</v>
      </c>
      <c r="S27" s="28">
        <v>34.173999999999999</v>
      </c>
      <c r="T27" s="28">
        <v>35.406000000000006</v>
      </c>
      <c r="U27" s="28">
        <v>36.302000000000007</v>
      </c>
      <c r="V27" s="28">
        <v>36.302000000000007</v>
      </c>
      <c r="W27" s="28">
        <v>38.234000000000009</v>
      </c>
      <c r="X27" s="31"/>
      <c r="Y27" s="31"/>
      <c r="AA27" s="7">
        <v>19</v>
      </c>
      <c r="AB27" s="6">
        <f t="shared" si="0"/>
        <v>13.176000000000002</v>
      </c>
      <c r="AC27" s="6">
        <f t="shared" si="0"/>
        <v>18.062000000000001</v>
      </c>
      <c r="AD27" s="6">
        <f t="shared" si="0"/>
        <v>29.29</v>
      </c>
      <c r="AE27" s="6">
        <f t="shared" si="0"/>
        <v>31.684000000000001</v>
      </c>
      <c r="AF27" s="6">
        <f t="shared" si="0"/>
        <v>34.302000000000007</v>
      </c>
      <c r="AG27" s="6">
        <f t="shared" si="0"/>
        <v>35.673999999999999</v>
      </c>
      <c r="AH27" s="6">
        <f t="shared" si="0"/>
        <v>36.906000000000006</v>
      </c>
      <c r="AI27" s="6">
        <f t="shared" si="0"/>
        <v>37.802000000000007</v>
      </c>
      <c r="AJ27" s="6">
        <f t="shared" si="0"/>
        <v>37.802000000000007</v>
      </c>
      <c r="AK27" s="6">
        <f t="shared" si="0"/>
        <v>39.734000000000009</v>
      </c>
      <c r="AM27" s="89">
        <v>19</v>
      </c>
      <c r="AN27" s="90">
        <v>9.44</v>
      </c>
      <c r="AO27" s="90">
        <v>13.45</v>
      </c>
      <c r="AP27" s="90">
        <v>22.72</v>
      </c>
      <c r="AQ27" s="90">
        <v>24.55</v>
      </c>
      <c r="AR27" s="90">
        <v>26.33</v>
      </c>
      <c r="AS27" s="90">
        <v>27.37</v>
      </c>
      <c r="AT27" s="90">
        <v>28.26</v>
      </c>
      <c r="AU27" s="32"/>
      <c r="AV27" s="70">
        <v>19</v>
      </c>
      <c r="AW27" s="28">
        <v>9.2070000000000007</v>
      </c>
      <c r="AX27" s="28">
        <v>13.122000000000002</v>
      </c>
      <c r="AY27" s="28">
        <v>22.162500000000001</v>
      </c>
      <c r="AZ27" s="28">
        <v>23.95</v>
      </c>
      <c r="BA27" s="28">
        <v>25.6875</v>
      </c>
      <c r="BB27" s="28">
        <v>26.7</v>
      </c>
      <c r="BC27" s="28">
        <v>27.574999999999999</v>
      </c>
      <c r="BD27" s="32"/>
      <c r="BE27" s="7">
        <v>19</v>
      </c>
      <c r="BF27" s="6">
        <f t="shared" si="1"/>
        <v>10.94</v>
      </c>
      <c r="BG27" s="6">
        <f t="shared" si="1"/>
        <v>14.95</v>
      </c>
      <c r="BH27" s="6">
        <f t="shared" si="1"/>
        <v>24.22</v>
      </c>
      <c r="BI27" s="6">
        <f t="shared" si="1"/>
        <v>26.05</v>
      </c>
      <c r="BJ27" s="6">
        <f t="shared" si="1"/>
        <v>27.83</v>
      </c>
      <c r="BK27" s="6">
        <f t="shared" si="1"/>
        <v>28.87</v>
      </c>
      <c r="BL27" s="6">
        <f t="shared" si="1"/>
        <v>29.76</v>
      </c>
    </row>
    <row r="28" spans="1:64" ht="13.5" x14ac:dyDescent="0.25">
      <c r="A28" s="53">
        <v>20</v>
      </c>
      <c r="B28" s="54">
        <v>11.69</v>
      </c>
      <c r="C28" s="54">
        <v>16.772000000000002</v>
      </c>
      <c r="D28" s="54">
        <v>28.504000000000001</v>
      </c>
      <c r="E28" s="54">
        <v>30.912000000000006</v>
      </c>
      <c r="F28" s="54">
        <v>33.516000000000005</v>
      </c>
      <c r="G28" s="54">
        <v>34.972000000000008</v>
      </c>
      <c r="H28" s="54">
        <v>36.218000000000004</v>
      </c>
      <c r="I28" s="54">
        <v>37.015999999999998</v>
      </c>
      <c r="J28" s="54">
        <v>37.015999999999998</v>
      </c>
      <c r="K28" s="54">
        <v>40.768000000000001</v>
      </c>
      <c r="L28" s="31"/>
      <c r="M28" s="5">
        <v>20</v>
      </c>
      <c r="N28" s="29">
        <v>11.69</v>
      </c>
      <c r="O28" s="29">
        <v>16.772000000000002</v>
      </c>
      <c r="P28" s="29">
        <v>28.504000000000001</v>
      </c>
      <c r="Q28" s="29">
        <v>30.912000000000006</v>
      </c>
      <c r="R28" s="29">
        <v>33.516000000000005</v>
      </c>
      <c r="S28" s="29">
        <v>34.972000000000008</v>
      </c>
      <c r="T28" s="29">
        <v>36.218000000000004</v>
      </c>
      <c r="U28" s="29">
        <v>37.015999999999998</v>
      </c>
      <c r="V28" s="29">
        <v>37.015999999999998</v>
      </c>
      <c r="W28" s="29">
        <v>40.768000000000001</v>
      </c>
      <c r="X28" s="31"/>
      <c r="Y28" s="31"/>
      <c r="AA28" s="5">
        <v>20</v>
      </c>
      <c r="AB28" s="4">
        <f t="shared" si="0"/>
        <v>13.19</v>
      </c>
      <c r="AC28" s="4">
        <f t="shared" si="0"/>
        <v>18.272000000000002</v>
      </c>
      <c r="AD28" s="4">
        <f t="shared" si="0"/>
        <v>30.004000000000001</v>
      </c>
      <c r="AE28" s="4">
        <f t="shared" si="0"/>
        <v>32.412000000000006</v>
      </c>
      <c r="AF28" s="4">
        <f t="shared" si="0"/>
        <v>35.016000000000005</v>
      </c>
      <c r="AG28" s="4">
        <f t="shared" si="0"/>
        <v>36.472000000000008</v>
      </c>
      <c r="AH28" s="4">
        <f t="shared" si="0"/>
        <v>37.718000000000004</v>
      </c>
      <c r="AI28" s="4">
        <f t="shared" si="0"/>
        <v>38.515999999999998</v>
      </c>
      <c r="AJ28" s="4">
        <f t="shared" si="0"/>
        <v>38.515999999999998</v>
      </c>
      <c r="AK28" s="4">
        <f t="shared" si="0"/>
        <v>42.268000000000001</v>
      </c>
      <c r="AM28" s="91">
        <v>20</v>
      </c>
      <c r="AN28" s="92">
        <v>9.69</v>
      </c>
      <c r="AO28" s="92">
        <v>13.82</v>
      </c>
      <c r="AP28" s="92">
        <v>23.25</v>
      </c>
      <c r="AQ28" s="92">
        <v>25.06</v>
      </c>
      <c r="AR28" s="92">
        <v>26.93</v>
      </c>
      <c r="AS28" s="92">
        <v>27.97</v>
      </c>
      <c r="AT28" s="92">
        <v>28.99</v>
      </c>
      <c r="AU28" s="32"/>
      <c r="AV28" s="71">
        <v>20</v>
      </c>
      <c r="AW28" s="29">
        <v>9.4499999999999993</v>
      </c>
      <c r="AX28" s="29">
        <v>13.486500000000001</v>
      </c>
      <c r="AY28" s="29">
        <v>22.6875</v>
      </c>
      <c r="AZ28" s="29">
        <v>24.45</v>
      </c>
      <c r="BA28" s="29">
        <v>26.274999999999999</v>
      </c>
      <c r="BB28" s="29">
        <v>27.287500000000001</v>
      </c>
      <c r="BC28" s="29">
        <v>28.287500000000001</v>
      </c>
      <c r="BD28" s="32"/>
      <c r="BE28" s="5">
        <v>20</v>
      </c>
      <c r="BF28" s="4">
        <f t="shared" si="1"/>
        <v>11.19</v>
      </c>
      <c r="BG28" s="4">
        <f t="shared" si="1"/>
        <v>15.32</v>
      </c>
      <c r="BH28" s="4">
        <f t="shared" si="1"/>
        <v>24.75</v>
      </c>
      <c r="BI28" s="4">
        <f t="shared" si="1"/>
        <v>26.56</v>
      </c>
      <c r="BJ28" s="4">
        <f t="shared" si="1"/>
        <v>28.43</v>
      </c>
      <c r="BK28" s="4">
        <f t="shared" si="1"/>
        <v>29.47</v>
      </c>
      <c r="BL28" s="4">
        <f t="shared" si="1"/>
        <v>30.49</v>
      </c>
    </row>
    <row r="29" spans="1:64" ht="13.5" x14ac:dyDescent="0.25">
      <c r="A29" s="49">
        <v>21</v>
      </c>
      <c r="B29" s="50">
        <v>12.306000000000003</v>
      </c>
      <c r="C29" s="50">
        <v>17.43</v>
      </c>
      <c r="D29" s="50">
        <v>29.12</v>
      </c>
      <c r="E29" s="50">
        <v>31.696000000000005</v>
      </c>
      <c r="F29" s="50">
        <v>34.202000000000005</v>
      </c>
      <c r="G29" s="50">
        <v>35.672000000000004</v>
      </c>
      <c r="H29" s="50">
        <v>37.212000000000003</v>
      </c>
      <c r="I29" s="50">
        <v>37.869999999999997</v>
      </c>
      <c r="J29" s="50">
        <v>37.869999999999997</v>
      </c>
      <c r="K29" s="50">
        <v>41.902000000000008</v>
      </c>
      <c r="L29" s="31"/>
      <c r="M29" s="9">
        <v>21</v>
      </c>
      <c r="N29" s="27">
        <v>12.306000000000003</v>
      </c>
      <c r="O29" s="27">
        <v>17.43</v>
      </c>
      <c r="P29" s="27">
        <v>29.12</v>
      </c>
      <c r="Q29" s="27">
        <v>31.696000000000005</v>
      </c>
      <c r="R29" s="27">
        <v>34.202000000000005</v>
      </c>
      <c r="S29" s="27">
        <v>35.672000000000004</v>
      </c>
      <c r="T29" s="27">
        <v>37.212000000000003</v>
      </c>
      <c r="U29" s="27">
        <v>37.869999999999997</v>
      </c>
      <c r="V29" s="27">
        <v>37.869999999999997</v>
      </c>
      <c r="W29" s="27">
        <v>41.902000000000008</v>
      </c>
      <c r="X29" s="31"/>
      <c r="Y29" s="31"/>
      <c r="AA29" s="9">
        <v>21</v>
      </c>
      <c r="AB29" s="8">
        <f t="shared" si="0"/>
        <v>13.806000000000003</v>
      </c>
      <c r="AC29" s="8">
        <f t="shared" si="0"/>
        <v>18.93</v>
      </c>
      <c r="AD29" s="8">
        <f t="shared" si="0"/>
        <v>30.62</v>
      </c>
      <c r="AE29" s="8">
        <f t="shared" si="0"/>
        <v>33.196000000000005</v>
      </c>
      <c r="AF29" s="8">
        <f t="shared" si="0"/>
        <v>35.702000000000005</v>
      </c>
      <c r="AG29" s="8">
        <f t="shared" si="0"/>
        <v>37.172000000000004</v>
      </c>
      <c r="AH29" s="8">
        <f t="shared" si="0"/>
        <v>38.712000000000003</v>
      </c>
      <c r="AI29" s="8">
        <f t="shared" si="0"/>
        <v>39.369999999999997</v>
      </c>
      <c r="AJ29" s="8">
        <f t="shared" si="0"/>
        <v>39.369999999999997</v>
      </c>
      <c r="AK29" s="8">
        <f t="shared" si="0"/>
        <v>43.402000000000008</v>
      </c>
      <c r="AM29" s="87">
        <v>21</v>
      </c>
      <c r="AN29" s="88">
        <v>9.8699999999999992</v>
      </c>
      <c r="AO29" s="88">
        <v>14.22</v>
      </c>
      <c r="AP29" s="88">
        <v>25.06</v>
      </c>
      <c r="AQ29" s="88">
        <v>27.24</v>
      </c>
      <c r="AR29" s="88">
        <v>29.15</v>
      </c>
      <c r="AS29" s="88">
        <v>30.37</v>
      </c>
      <c r="AT29" s="88">
        <v>31.47</v>
      </c>
      <c r="AU29" s="32"/>
      <c r="AV29" s="69">
        <v>21</v>
      </c>
      <c r="AW29" s="27">
        <v>9.6255000000000006</v>
      </c>
      <c r="AX29" s="27">
        <v>13.878</v>
      </c>
      <c r="AY29" s="27">
        <v>24.45</v>
      </c>
      <c r="AZ29" s="27">
        <v>26.574999999999999</v>
      </c>
      <c r="BA29" s="27">
        <v>28.4375</v>
      </c>
      <c r="BB29" s="27">
        <v>29.625</v>
      </c>
      <c r="BC29" s="27">
        <v>30.7</v>
      </c>
      <c r="BD29" s="32"/>
      <c r="BE29" s="9">
        <v>21</v>
      </c>
      <c r="BF29" s="8">
        <f t="shared" si="1"/>
        <v>11.37</v>
      </c>
      <c r="BG29" s="8">
        <f t="shared" si="1"/>
        <v>15.72</v>
      </c>
      <c r="BH29" s="8">
        <f t="shared" si="1"/>
        <v>26.56</v>
      </c>
      <c r="BI29" s="8">
        <f t="shared" si="1"/>
        <v>28.74</v>
      </c>
      <c r="BJ29" s="8">
        <f t="shared" si="1"/>
        <v>30.65</v>
      </c>
      <c r="BK29" s="8">
        <f t="shared" si="1"/>
        <v>31.87</v>
      </c>
      <c r="BL29" s="8">
        <f t="shared" si="1"/>
        <v>32.97</v>
      </c>
    </row>
    <row r="30" spans="1:64" ht="13.5" x14ac:dyDescent="0.25">
      <c r="A30" s="51">
        <v>22</v>
      </c>
      <c r="B30" s="52">
        <v>12.67</v>
      </c>
      <c r="C30" s="52">
        <v>17.822000000000003</v>
      </c>
      <c r="D30" s="52">
        <v>29.82</v>
      </c>
      <c r="E30" s="52">
        <v>32.409999999999997</v>
      </c>
      <c r="F30" s="52">
        <v>34.916000000000004</v>
      </c>
      <c r="G30" s="52">
        <v>36.498000000000005</v>
      </c>
      <c r="H30" s="52">
        <v>38.01</v>
      </c>
      <c r="I30" s="52">
        <v>38.71</v>
      </c>
      <c r="J30" s="52">
        <v>38.71</v>
      </c>
      <c r="K30" s="52">
        <v>42.868000000000002</v>
      </c>
      <c r="L30" s="31"/>
      <c r="M30" s="7">
        <v>22</v>
      </c>
      <c r="N30" s="28">
        <v>12.67</v>
      </c>
      <c r="O30" s="28">
        <v>17.822000000000003</v>
      </c>
      <c r="P30" s="28">
        <v>29.82</v>
      </c>
      <c r="Q30" s="28">
        <v>32.409999999999997</v>
      </c>
      <c r="R30" s="28">
        <v>34.916000000000004</v>
      </c>
      <c r="S30" s="28">
        <v>36.498000000000005</v>
      </c>
      <c r="T30" s="28">
        <v>38.01</v>
      </c>
      <c r="U30" s="28">
        <v>38.71</v>
      </c>
      <c r="V30" s="28">
        <v>38.71</v>
      </c>
      <c r="W30" s="28">
        <v>42.868000000000002</v>
      </c>
      <c r="X30" s="31"/>
      <c r="Y30" s="31"/>
      <c r="AA30" s="7">
        <v>22</v>
      </c>
      <c r="AB30" s="6">
        <f t="shared" si="0"/>
        <v>14.17</v>
      </c>
      <c r="AC30" s="6">
        <f t="shared" si="0"/>
        <v>19.322000000000003</v>
      </c>
      <c r="AD30" s="6">
        <f t="shared" si="0"/>
        <v>31.32</v>
      </c>
      <c r="AE30" s="6">
        <f t="shared" si="0"/>
        <v>33.909999999999997</v>
      </c>
      <c r="AF30" s="6">
        <f t="shared" si="0"/>
        <v>36.416000000000004</v>
      </c>
      <c r="AG30" s="6">
        <f t="shared" si="0"/>
        <v>37.998000000000005</v>
      </c>
      <c r="AH30" s="6">
        <f t="shared" si="0"/>
        <v>39.51</v>
      </c>
      <c r="AI30" s="6">
        <f t="shared" si="0"/>
        <v>40.21</v>
      </c>
      <c r="AJ30" s="6">
        <f t="shared" si="0"/>
        <v>40.21</v>
      </c>
      <c r="AK30" s="6">
        <f t="shared" si="0"/>
        <v>44.368000000000002</v>
      </c>
      <c r="AM30" s="89">
        <v>22</v>
      </c>
      <c r="AN30" s="90">
        <v>10.130000000000001</v>
      </c>
      <c r="AO30" s="90">
        <v>14.5</v>
      </c>
      <c r="AP30" s="90">
        <v>25.73</v>
      </c>
      <c r="AQ30" s="90">
        <v>27.91</v>
      </c>
      <c r="AR30" s="90">
        <v>30.01</v>
      </c>
      <c r="AS30" s="90">
        <v>31.24</v>
      </c>
      <c r="AT30" s="90">
        <v>32.33</v>
      </c>
      <c r="AU30" s="32"/>
      <c r="AV30" s="70">
        <v>22</v>
      </c>
      <c r="AW30" s="28">
        <v>9.8820000000000014</v>
      </c>
      <c r="AX30" s="28">
        <v>14.148</v>
      </c>
      <c r="AY30" s="28">
        <v>25.1</v>
      </c>
      <c r="AZ30" s="28">
        <v>27.225000000000001</v>
      </c>
      <c r="BA30" s="28">
        <v>29.274999999999999</v>
      </c>
      <c r="BB30" s="28">
        <v>30.475000000000001</v>
      </c>
      <c r="BC30" s="28">
        <v>31.537500000000001</v>
      </c>
      <c r="BD30" s="32"/>
      <c r="BE30" s="7">
        <v>22</v>
      </c>
      <c r="BF30" s="6">
        <f t="shared" si="1"/>
        <v>11.63</v>
      </c>
      <c r="BG30" s="6">
        <f t="shared" si="1"/>
        <v>16</v>
      </c>
      <c r="BH30" s="6">
        <f t="shared" si="1"/>
        <v>27.23</v>
      </c>
      <c r="BI30" s="6">
        <f t="shared" si="1"/>
        <v>29.41</v>
      </c>
      <c r="BJ30" s="6">
        <f t="shared" si="1"/>
        <v>31.51</v>
      </c>
      <c r="BK30" s="6">
        <f t="shared" si="1"/>
        <v>32.739999999999995</v>
      </c>
      <c r="BL30" s="6">
        <f t="shared" si="1"/>
        <v>33.83</v>
      </c>
    </row>
    <row r="31" spans="1:64" ht="13.5" x14ac:dyDescent="0.25">
      <c r="A31" s="51">
        <v>23</v>
      </c>
      <c r="B31" s="52">
        <v>12.922000000000001</v>
      </c>
      <c r="C31" s="52">
        <v>18.186000000000003</v>
      </c>
      <c r="D31" s="52">
        <v>30.534000000000002</v>
      </c>
      <c r="E31" s="52">
        <v>33.207999999999998</v>
      </c>
      <c r="F31" s="52">
        <v>35.728000000000002</v>
      </c>
      <c r="G31" s="52">
        <v>37.282000000000004</v>
      </c>
      <c r="H31" s="52">
        <v>38.905999999999999</v>
      </c>
      <c r="I31" s="52">
        <v>39.76</v>
      </c>
      <c r="J31" s="52">
        <v>39.76</v>
      </c>
      <c r="K31" s="52">
        <v>43.568000000000005</v>
      </c>
      <c r="L31" s="31"/>
      <c r="M31" s="7">
        <v>23</v>
      </c>
      <c r="N31" s="28">
        <v>12.922000000000001</v>
      </c>
      <c r="O31" s="28">
        <v>18.186000000000003</v>
      </c>
      <c r="P31" s="28">
        <v>30.534000000000002</v>
      </c>
      <c r="Q31" s="28">
        <v>33.207999999999998</v>
      </c>
      <c r="R31" s="28">
        <v>35.728000000000002</v>
      </c>
      <c r="S31" s="28">
        <v>37.282000000000004</v>
      </c>
      <c r="T31" s="28">
        <v>38.905999999999999</v>
      </c>
      <c r="U31" s="28">
        <v>39.76</v>
      </c>
      <c r="V31" s="28">
        <v>39.76</v>
      </c>
      <c r="W31" s="28">
        <v>43.568000000000005</v>
      </c>
      <c r="X31" s="31"/>
      <c r="Y31" s="31"/>
      <c r="AA31" s="7">
        <v>23</v>
      </c>
      <c r="AB31" s="6">
        <f t="shared" si="0"/>
        <v>14.422000000000001</v>
      </c>
      <c r="AC31" s="6">
        <f t="shared" si="0"/>
        <v>19.686000000000003</v>
      </c>
      <c r="AD31" s="6">
        <f t="shared" si="0"/>
        <v>32.034000000000006</v>
      </c>
      <c r="AE31" s="6">
        <f t="shared" si="0"/>
        <v>34.707999999999998</v>
      </c>
      <c r="AF31" s="6">
        <f t="shared" si="0"/>
        <v>37.228000000000002</v>
      </c>
      <c r="AG31" s="6">
        <f t="shared" si="0"/>
        <v>38.782000000000004</v>
      </c>
      <c r="AH31" s="6">
        <f t="shared" si="0"/>
        <v>40.405999999999999</v>
      </c>
      <c r="AI31" s="6">
        <f t="shared" si="0"/>
        <v>41.26</v>
      </c>
      <c r="AJ31" s="6">
        <f t="shared" si="0"/>
        <v>41.26</v>
      </c>
      <c r="AK31" s="6">
        <f t="shared" si="0"/>
        <v>45.068000000000005</v>
      </c>
      <c r="AM31" s="89">
        <v>23</v>
      </c>
      <c r="AN31" s="90">
        <v>10.49</v>
      </c>
      <c r="AO31" s="90">
        <v>14.82</v>
      </c>
      <c r="AP31" s="90">
        <v>26.38</v>
      </c>
      <c r="AQ31" s="90">
        <v>28.55</v>
      </c>
      <c r="AR31" s="90">
        <v>30.76</v>
      </c>
      <c r="AS31" s="90">
        <v>32.08</v>
      </c>
      <c r="AT31" s="90">
        <v>33.020000000000003</v>
      </c>
      <c r="AU31" s="32"/>
      <c r="AV31" s="70">
        <v>23</v>
      </c>
      <c r="AW31" s="28">
        <v>10.233000000000001</v>
      </c>
      <c r="AX31" s="28">
        <v>14.458500000000001</v>
      </c>
      <c r="AY31" s="28">
        <v>25.737500000000001</v>
      </c>
      <c r="AZ31" s="28">
        <v>27.85</v>
      </c>
      <c r="BA31" s="28">
        <v>30.012499999999999</v>
      </c>
      <c r="BB31" s="28">
        <v>31.3</v>
      </c>
      <c r="BC31" s="28">
        <v>32.212499999999999</v>
      </c>
      <c r="BD31" s="32"/>
      <c r="BE31" s="7">
        <v>23</v>
      </c>
      <c r="BF31" s="6">
        <f t="shared" si="1"/>
        <v>11.99</v>
      </c>
      <c r="BG31" s="6">
        <f t="shared" si="1"/>
        <v>16.32</v>
      </c>
      <c r="BH31" s="6">
        <f t="shared" si="1"/>
        <v>27.88</v>
      </c>
      <c r="BI31" s="6">
        <f t="shared" si="1"/>
        <v>30.05</v>
      </c>
      <c r="BJ31" s="6">
        <f t="shared" si="1"/>
        <v>32.260000000000005</v>
      </c>
      <c r="BK31" s="6">
        <f t="shared" si="1"/>
        <v>33.58</v>
      </c>
      <c r="BL31" s="6">
        <f t="shared" si="1"/>
        <v>34.520000000000003</v>
      </c>
    </row>
    <row r="32" spans="1:64" ht="13.5" x14ac:dyDescent="0.25">
      <c r="A32" s="51">
        <v>24</v>
      </c>
      <c r="B32" s="52">
        <v>13.202000000000002</v>
      </c>
      <c r="C32" s="52">
        <v>18.507999999999999</v>
      </c>
      <c r="D32" s="52">
        <v>31.346000000000004</v>
      </c>
      <c r="E32" s="52">
        <v>34.048000000000002</v>
      </c>
      <c r="F32" s="52">
        <v>36.68</v>
      </c>
      <c r="G32" s="52">
        <v>38.094000000000008</v>
      </c>
      <c r="H32" s="52">
        <v>39.704000000000008</v>
      </c>
      <c r="I32" s="52">
        <v>40.515999999999998</v>
      </c>
      <c r="J32" s="52">
        <v>40.515999999999998</v>
      </c>
      <c r="K32" s="52">
        <v>44.422000000000004</v>
      </c>
      <c r="L32" s="31"/>
      <c r="M32" s="7">
        <v>24</v>
      </c>
      <c r="N32" s="28">
        <v>13.202000000000002</v>
      </c>
      <c r="O32" s="28">
        <v>18.507999999999999</v>
      </c>
      <c r="P32" s="28">
        <v>31.346000000000004</v>
      </c>
      <c r="Q32" s="28">
        <v>34.048000000000002</v>
      </c>
      <c r="R32" s="28">
        <v>36.68</v>
      </c>
      <c r="S32" s="28">
        <v>38.094000000000008</v>
      </c>
      <c r="T32" s="28">
        <v>39.704000000000008</v>
      </c>
      <c r="U32" s="28">
        <v>40.515999999999998</v>
      </c>
      <c r="V32" s="28">
        <v>40.515999999999998</v>
      </c>
      <c r="W32" s="28">
        <v>44.422000000000004</v>
      </c>
      <c r="X32" s="31"/>
      <c r="Y32" s="31"/>
      <c r="AA32" s="7">
        <v>24</v>
      </c>
      <c r="AB32" s="6">
        <f t="shared" si="0"/>
        <v>14.702000000000002</v>
      </c>
      <c r="AC32" s="6">
        <f t="shared" si="0"/>
        <v>20.007999999999999</v>
      </c>
      <c r="AD32" s="6">
        <f t="shared" si="0"/>
        <v>32.846000000000004</v>
      </c>
      <c r="AE32" s="6">
        <f t="shared" si="0"/>
        <v>35.548000000000002</v>
      </c>
      <c r="AF32" s="6">
        <f t="shared" si="0"/>
        <v>38.18</v>
      </c>
      <c r="AG32" s="6">
        <f t="shared" si="0"/>
        <v>39.594000000000008</v>
      </c>
      <c r="AH32" s="6">
        <f t="shared" si="0"/>
        <v>41.204000000000008</v>
      </c>
      <c r="AI32" s="6">
        <f t="shared" si="0"/>
        <v>42.015999999999998</v>
      </c>
      <c r="AJ32" s="6">
        <f t="shared" si="0"/>
        <v>42.015999999999998</v>
      </c>
      <c r="AK32" s="6">
        <f t="shared" si="0"/>
        <v>45.922000000000004</v>
      </c>
      <c r="AM32" s="89">
        <v>24</v>
      </c>
      <c r="AN32" s="90">
        <v>10.65</v>
      </c>
      <c r="AO32" s="90">
        <v>15.08</v>
      </c>
      <c r="AP32" s="90">
        <v>27.11</v>
      </c>
      <c r="AQ32" s="90">
        <v>29.25</v>
      </c>
      <c r="AR32" s="90">
        <v>31.47</v>
      </c>
      <c r="AS32" s="90">
        <v>32.770000000000003</v>
      </c>
      <c r="AT32" s="90">
        <v>33.799999999999997</v>
      </c>
      <c r="AU32" s="32"/>
      <c r="AV32" s="70">
        <v>24</v>
      </c>
      <c r="AW32" s="28">
        <v>10.395</v>
      </c>
      <c r="AX32" s="28">
        <v>14.715</v>
      </c>
      <c r="AY32" s="28">
        <v>26.45</v>
      </c>
      <c r="AZ32" s="28">
        <v>28.537500000000001</v>
      </c>
      <c r="BA32" s="28">
        <v>30.7</v>
      </c>
      <c r="BB32" s="28">
        <v>31.975000000000001</v>
      </c>
      <c r="BC32" s="28">
        <v>32.975000000000001</v>
      </c>
      <c r="BD32" s="32"/>
      <c r="BE32" s="7">
        <v>24</v>
      </c>
      <c r="BF32" s="6">
        <f t="shared" si="1"/>
        <v>12.15</v>
      </c>
      <c r="BG32" s="6">
        <f t="shared" si="1"/>
        <v>16.579999999999998</v>
      </c>
      <c r="BH32" s="6">
        <f t="shared" si="1"/>
        <v>28.61</v>
      </c>
      <c r="BI32" s="6">
        <f t="shared" si="1"/>
        <v>30.75</v>
      </c>
      <c r="BJ32" s="6">
        <f t="shared" si="1"/>
        <v>32.97</v>
      </c>
      <c r="BK32" s="6">
        <f t="shared" si="1"/>
        <v>34.270000000000003</v>
      </c>
      <c r="BL32" s="6">
        <f t="shared" si="1"/>
        <v>35.299999999999997</v>
      </c>
    </row>
    <row r="33" spans="1:64" ht="13.5" x14ac:dyDescent="0.25">
      <c r="A33" s="53">
        <v>25</v>
      </c>
      <c r="B33" s="54">
        <v>13.314</v>
      </c>
      <c r="C33" s="54">
        <v>18.606000000000002</v>
      </c>
      <c r="D33" s="54">
        <v>32.144000000000005</v>
      </c>
      <c r="E33" s="54">
        <v>34.748000000000005</v>
      </c>
      <c r="F33" s="54">
        <v>37.058</v>
      </c>
      <c r="G33" s="54">
        <v>39.018000000000001</v>
      </c>
      <c r="H33" s="54">
        <v>40.515999999999998</v>
      </c>
      <c r="I33" s="54">
        <v>41.776000000000003</v>
      </c>
      <c r="J33" s="54">
        <v>41.776000000000003</v>
      </c>
      <c r="K33" s="54">
        <v>44.688000000000002</v>
      </c>
      <c r="L33" s="31"/>
      <c r="M33" s="5">
        <v>25</v>
      </c>
      <c r="N33" s="29">
        <v>13.314</v>
      </c>
      <c r="O33" s="29">
        <v>18.606000000000002</v>
      </c>
      <c r="P33" s="29">
        <v>32.144000000000005</v>
      </c>
      <c r="Q33" s="29">
        <v>34.748000000000005</v>
      </c>
      <c r="R33" s="29">
        <v>37.058</v>
      </c>
      <c r="S33" s="29">
        <v>39.018000000000001</v>
      </c>
      <c r="T33" s="29">
        <v>40.515999999999998</v>
      </c>
      <c r="U33" s="29">
        <v>41.776000000000003</v>
      </c>
      <c r="V33" s="29">
        <v>41.776000000000003</v>
      </c>
      <c r="W33" s="29">
        <v>44.688000000000002</v>
      </c>
      <c r="X33" s="31"/>
      <c r="Y33" s="31"/>
      <c r="AA33" s="5">
        <v>25</v>
      </c>
      <c r="AB33" s="4">
        <f t="shared" si="0"/>
        <v>14.814</v>
      </c>
      <c r="AC33" s="4">
        <f t="shared" si="0"/>
        <v>20.106000000000002</v>
      </c>
      <c r="AD33" s="4">
        <f t="shared" si="0"/>
        <v>33.644000000000005</v>
      </c>
      <c r="AE33" s="4">
        <f t="shared" si="0"/>
        <v>36.248000000000005</v>
      </c>
      <c r="AF33" s="4">
        <f t="shared" si="0"/>
        <v>38.558</v>
      </c>
      <c r="AG33" s="4">
        <f t="shared" ref="AG33:AK64" si="2">G33+1.5</f>
        <v>40.518000000000001</v>
      </c>
      <c r="AH33" s="4">
        <f t="shared" si="2"/>
        <v>42.015999999999998</v>
      </c>
      <c r="AI33" s="4">
        <f t="shared" si="2"/>
        <v>43.276000000000003</v>
      </c>
      <c r="AJ33" s="4">
        <f t="shared" si="2"/>
        <v>43.276000000000003</v>
      </c>
      <c r="AK33" s="4">
        <f t="shared" si="2"/>
        <v>46.188000000000002</v>
      </c>
      <c r="AM33" s="91">
        <v>25</v>
      </c>
      <c r="AN33" s="92">
        <v>10.93</v>
      </c>
      <c r="AO33" s="92">
        <v>15.33</v>
      </c>
      <c r="AP33" s="92">
        <v>27.83</v>
      </c>
      <c r="AQ33" s="92">
        <v>29.99</v>
      </c>
      <c r="AR33" s="92">
        <v>32.31</v>
      </c>
      <c r="AS33" s="92">
        <v>33.49</v>
      </c>
      <c r="AT33" s="92">
        <v>34.49</v>
      </c>
      <c r="AU33" s="32"/>
      <c r="AV33" s="71">
        <v>25</v>
      </c>
      <c r="AW33" s="29">
        <v>10.664999999999999</v>
      </c>
      <c r="AX33" s="29">
        <v>14.958</v>
      </c>
      <c r="AY33" s="29">
        <v>27.15</v>
      </c>
      <c r="AZ33" s="29">
        <v>29.262499999999999</v>
      </c>
      <c r="BA33" s="29">
        <v>31.524999999999999</v>
      </c>
      <c r="BB33" s="29">
        <v>32.674999999999997</v>
      </c>
      <c r="BC33" s="29">
        <v>33.65</v>
      </c>
      <c r="BD33" s="32"/>
      <c r="BE33" s="5">
        <v>25</v>
      </c>
      <c r="BF33" s="4">
        <f t="shared" si="1"/>
        <v>12.43</v>
      </c>
      <c r="BG33" s="4">
        <f t="shared" si="1"/>
        <v>16.829999999999998</v>
      </c>
      <c r="BH33" s="4">
        <f t="shared" si="1"/>
        <v>29.33</v>
      </c>
      <c r="BI33" s="4">
        <f t="shared" si="1"/>
        <v>31.49</v>
      </c>
      <c r="BJ33" s="4">
        <f t="shared" si="1"/>
        <v>33.81</v>
      </c>
      <c r="BK33" s="4">
        <f t="shared" si="1"/>
        <v>34.99</v>
      </c>
      <c r="BL33" s="4">
        <f t="shared" si="1"/>
        <v>35.99</v>
      </c>
    </row>
    <row r="34" spans="1:64" ht="13.5" x14ac:dyDescent="0.25">
      <c r="A34" s="49">
        <v>26</v>
      </c>
      <c r="B34" s="50">
        <v>13.832000000000001</v>
      </c>
      <c r="C34" s="50">
        <v>19.32</v>
      </c>
      <c r="D34" s="50">
        <v>33.026000000000003</v>
      </c>
      <c r="E34" s="50">
        <v>35.602000000000004</v>
      </c>
      <c r="F34" s="50">
        <v>38.654000000000003</v>
      </c>
      <c r="G34" s="50">
        <v>40.012000000000008</v>
      </c>
      <c r="H34" s="50">
        <v>41.37</v>
      </c>
      <c r="I34" s="50">
        <v>42.42</v>
      </c>
      <c r="J34" s="50">
        <v>42.42</v>
      </c>
      <c r="K34" s="50">
        <v>46.116</v>
      </c>
      <c r="L34" s="31"/>
      <c r="M34" s="9">
        <v>26</v>
      </c>
      <c r="N34" s="27">
        <v>13.832000000000001</v>
      </c>
      <c r="O34" s="27">
        <v>19.32</v>
      </c>
      <c r="P34" s="27">
        <v>33.026000000000003</v>
      </c>
      <c r="Q34" s="27">
        <v>35.602000000000004</v>
      </c>
      <c r="R34" s="27">
        <v>38.654000000000003</v>
      </c>
      <c r="S34" s="27">
        <v>40.012000000000008</v>
      </c>
      <c r="T34" s="27">
        <v>41.37</v>
      </c>
      <c r="U34" s="27">
        <v>42.42</v>
      </c>
      <c r="V34" s="27">
        <v>42.42</v>
      </c>
      <c r="W34" s="27">
        <v>46.116</v>
      </c>
      <c r="X34" s="31"/>
      <c r="Y34" s="31"/>
      <c r="AA34" s="9">
        <v>26</v>
      </c>
      <c r="AB34" s="8">
        <f t="shared" ref="AB34:AK65" si="3">B34+1.5</f>
        <v>15.332000000000001</v>
      </c>
      <c r="AC34" s="8">
        <f t="shared" si="3"/>
        <v>20.82</v>
      </c>
      <c r="AD34" s="8">
        <f t="shared" si="3"/>
        <v>34.526000000000003</v>
      </c>
      <c r="AE34" s="8">
        <f t="shared" si="3"/>
        <v>37.102000000000004</v>
      </c>
      <c r="AF34" s="8">
        <f t="shared" si="3"/>
        <v>40.154000000000003</v>
      </c>
      <c r="AG34" s="8">
        <f t="shared" si="2"/>
        <v>41.512000000000008</v>
      </c>
      <c r="AH34" s="8">
        <f t="shared" si="2"/>
        <v>42.87</v>
      </c>
      <c r="AI34" s="8">
        <f t="shared" si="2"/>
        <v>43.92</v>
      </c>
      <c r="AJ34" s="8">
        <f t="shared" si="2"/>
        <v>43.92</v>
      </c>
      <c r="AK34" s="8">
        <f t="shared" si="2"/>
        <v>47.616</v>
      </c>
      <c r="AM34" s="87">
        <v>26</v>
      </c>
      <c r="AN34" s="88">
        <v>11.19</v>
      </c>
      <c r="AO34" s="88">
        <v>15.66</v>
      </c>
      <c r="AP34" s="88">
        <v>28.57</v>
      </c>
      <c r="AQ34" s="88">
        <v>30.96</v>
      </c>
      <c r="AR34" s="88">
        <v>33.159999999999997</v>
      </c>
      <c r="AS34" s="88">
        <v>34.67</v>
      </c>
      <c r="AT34" s="88">
        <v>35.340000000000003</v>
      </c>
      <c r="AU34" s="32"/>
      <c r="AV34" s="69">
        <v>26</v>
      </c>
      <c r="AW34" s="27">
        <v>10.921500000000002</v>
      </c>
      <c r="AX34" s="27">
        <v>15.282000000000002</v>
      </c>
      <c r="AY34" s="27">
        <v>27.875</v>
      </c>
      <c r="AZ34" s="27">
        <v>30.2</v>
      </c>
      <c r="BA34" s="27">
        <v>32.35</v>
      </c>
      <c r="BB34" s="27">
        <v>33.825000000000003</v>
      </c>
      <c r="BC34" s="27">
        <v>34.475000000000001</v>
      </c>
      <c r="BD34" s="32"/>
      <c r="BE34" s="9">
        <v>26</v>
      </c>
      <c r="BF34" s="8">
        <f t="shared" si="1"/>
        <v>12.69</v>
      </c>
      <c r="BG34" s="8">
        <f t="shared" si="1"/>
        <v>17.16</v>
      </c>
      <c r="BH34" s="8">
        <f t="shared" si="1"/>
        <v>30.07</v>
      </c>
      <c r="BI34" s="8">
        <f t="shared" si="1"/>
        <v>32.46</v>
      </c>
      <c r="BJ34" s="8">
        <f t="shared" si="1"/>
        <v>34.659999999999997</v>
      </c>
      <c r="BK34" s="8">
        <f t="shared" si="1"/>
        <v>36.17</v>
      </c>
      <c r="BL34" s="8">
        <f t="shared" si="1"/>
        <v>36.840000000000003</v>
      </c>
    </row>
    <row r="35" spans="1:64" ht="13.5" x14ac:dyDescent="0.25">
      <c r="A35" s="51">
        <v>27</v>
      </c>
      <c r="B35" s="52">
        <v>14.084000000000001</v>
      </c>
      <c r="C35" s="52">
        <v>19.684000000000001</v>
      </c>
      <c r="D35" s="52">
        <v>33.838000000000001</v>
      </c>
      <c r="E35" s="52">
        <v>36.624000000000009</v>
      </c>
      <c r="F35" s="52">
        <v>39.718000000000004</v>
      </c>
      <c r="G35" s="52">
        <v>40.880000000000003</v>
      </c>
      <c r="H35" s="52">
        <v>42.154000000000011</v>
      </c>
      <c r="I35" s="52">
        <v>43.302000000000007</v>
      </c>
      <c r="J35" s="52">
        <v>43.302000000000007</v>
      </c>
      <c r="K35" s="52">
        <v>46.9</v>
      </c>
      <c r="L35" s="31"/>
      <c r="M35" s="7">
        <v>27</v>
      </c>
      <c r="N35" s="28">
        <v>14.084000000000001</v>
      </c>
      <c r="O35" s="28">
        <v>19.684000000000001</v>
      </c>
      <c r="P35" s="28">
        <v>33.838000000000001</v>
      </c>
      <c r="Q35" s="28">
        <v>36.624000000000009</v>
      </c>
      <c r="R35" s="28">
        <v>39.718000000000004</v>
      </c>
      <c r="S35" s="28">
        <v>40.880000000000003</v>
      </c>
      <c r="T35" s="28">
        <v>42.154000000000011</v>
      </c>
      <c r="U35" s="28">
        <v>43.302000000000007</v>
      </c>
      <c r="V35" s="28">
        <v>43.302000000000007</v>
      </c>
      <c r="W35" s="28">
        <v>46.9</v>
      </c>
      <c r="X35" s="31"/>
      <c r="Y35" s="31"/>
      <c r="AA35" s="7">
        <v>27</v>
      </c>
      <c r="AB35" s="6">
        <f t="shared" si="3"/>
        <v>15.584000000000001</v>
      </c>
      <c r="AC35" s="6">
        <f t="shared" si="3"/>
        <v>21.184000000000001</v>
      </c>
      <c r="AD35" s="6">
        <f t="shared" si="3"/>
        <v>35.338000000000001</v>
      </c>
      <c r="AE35" s="6">
        <f t="shared" si="3"/>
        <v>38.124000000000009</v>
      </c>
      <c r="AF35" s="6">
        <f t="shared" si="3"/>
        <v>41.218000000000004</v>
      </c>
      <c r="AG35" s="6">
        <f t="shared" si="2"/>
        <v>42.38</v>
      </c>
      <c r="AH35" s="6">
        <f t="shared" si="2"/>
        <v>43.654000000000011</v>
      </c>
      <c r="AI35" s="6">
        <f t="shared" si="2"/>
        <v>44.802000000000007</v>
      </c>
      <c r="AJ35" s="6">
        <f t="shared" si="2"/>
        <v>44.802000000000007</v>
      </c>
      <c r="AK35" s="6">
        <f t="shared" si="2"/>
        <v>48.4</v>
      </c>
      <c r="AM35" s="89">
        <v>27</v>
      </c>
      <c r="AN35" s="90">
        <v>11.43</v>
      </c>
      <c r="AO35" s="90">
        <v>16.11</v>
      </c>
      <c r="AP35" s="90">
        <v>29.39</v>
      </c>
      <c r="AQ35" s="90">
        <v>31.69</v>
      </c>
      <c r="AR35" s="90">
        <v>33.93</v>
      </c>
      <c r="AS35" s="90">
        <v>35.39</v>
      </c>
      <c r="AT35" s="90">
        <v>36.11</v>
      </c>
      <c r="AU35" s="32"/>
      <c r="AV35" s="70">
        <v>27</v>
      </c>
      <c r="AW35" s="28">
        <v>11.151</v>
      </c>
      <c r="AX35" s="28">
        <v>15.714000000000002</v>
      </c>
      <c r="AY35" s="28">
        <v>28.675000000000001</v>
      </c>
      <c r="AZ35" s="28">
        <v>30.912500000000001</v>
      </c>
      <c r="BA35" s="28">
        <v>33.1</v>
      </c>
      <c r="BB35" s="28">
        <v>34.524999999999999</v>
      </c>
      <c r="BC35" s="28">
        <v>35.225000000000001</v>
      </c>
      <c r="BD35" s="32"/>
      <c r="BE35" s="7">
        <v>27</v>
      </c>
      <c r="BF35" s="6">
        <f t="shared" si="1"/>
        <v>12.93</v>
      </c>
      <c r="BG35" s="6">
        <f t="shared" si="1"/>
        <v>17.61</v>
      </c>
      <c r="BH35" s="6">
        <f t="shared" si="1"/>
        <v>30.89</v>
      </c>
      <c r="BI35" s="6">
        <f t="shared" si="1"/>
        <v>33.19</v>
      </c>
      <c r="BJ35" s="6">
        <f t="shared" si="1"/>
        <v>35.43</v>
      </c>
      <c r="BK35" s="6">
        <f t="shared" si="1"/>
        <v>36.89</v>
      </c>
      <c r="BL35" s="6">
        <f t="shared" si="1"/>
        <v>37.61</v>
      </c>
    </row>
    <row r="36" spans="1:64" ht="13.5" x14ac:dyDescent="0.25">
      <c r="A36" s="51">
        <v>28</v>
      </c>
      <c r="B36" s="52">
        <v>14.448000000000002</v>
      </c>
      <c r="C36" s="52">
        <v>20.117999999999999</v>
      </c>
      <c r="D36" s="52">
        <v>34.734000000000002</v>
      </c>
      <c r="E36" s="52">
        <v>37.674000000000007</v>
      </c>
      <c r="F36" s="52">
        <v>40.53</v>
      </c>
      <c r="G36" s="52">
        <v>41.692000000000007</v>
      </c>
      <c r="H36" s="52">
        <v>43.05</v>
      </c>
      <c r="I36" s="52">
        <v>44.1</v>
      </c>
      <c r="J36" s="52">
        <v>44.1</v>
      </c>
      <c r="K36" s="52">
        <v>47.894000000000005</v>
      </c>
      <c r="L36" s="31"/>
      <c r="M36" s="7">
        <v>28</v>
      </c>
      <c r="N36" s="28">
        <v>14.448000000000002</v>
      </c>
      <c r="O36" s="28">
        <v>20.117999999999999</v>
      </c>
      <c r="P36" s="28">
        <v>34.734000000000002</v>
      </c>
      <c r="Q36" s="28">
        <v>37.674000000000007</v>
      </c>
      <c r="R36" s="28">
        <v>40.53</v>
      </c>
      <c r="S36" s="28">
        <v>41.692000000000007</v>
      </c>
      <c r="T36" s="28">
        <v>43.05</v>
      </c>
      <c r="U36" s="28">
        <v>44.1</v>
      </c>
      <c r="V36" s="28">
        <v>44.1</v>
      </c>
      <c r="W36" s="28">
        <v>47.894000000000005</v>
      </c>
      <c r="X36" s="31"/>
      <c r="Y36" s="31"/>
      <c r="AA36" s="7">
        <v>28</v>
      </c>
      <c r="AB36" s="6">
        <f t="shared" si="3"/>
        <v>15.948000000000002</v>
      </c>
      <c r="AC36" s="6">
        <f t="shared" si="3"/>
        <v>21.617999999999999</v>
      </c>
      <c r="AD36" s="6">
        <f t="shared" si="3"/>
        <v>36.234000000000002</v>
      </c>
      <c r="AE36" s="6">
        <f t="shared" si="3"/>
        <v>39.174000000000007</v>
      </c>
      <c r="AF36" s="6">
        <f t="shared" si="3"/>
        <v>42.03</v>
      </c>
      <c r="AG36" s="6">
        <f t="shared" si="2"/>
        <v>43.192000000000007</v>
      </c>
      <c r="AH36" s="6">
        <f t="shared" si="2"/>
        <v>44.55</v>
      </c>
      <c r="AI36" s="6">
        <f t="shared" si="2"/>
        <v>45.6</v>
      </c>
      <c r="AJ36" s="6">
        <f t="shared" si="2"/>
        <v>45.6</v>
      </c>
      <c r="AK36" s="6">
        <f t="shared" si="2"/>
        <v>49.394000000000005</v>
      </c>
      <c r="AM36" s="89">
        <v>28</v>
      </c>
      <c r="AN36" s="90">
        <v>11.61</v>
      </c>
      <c r="AO36" s="90">
        <v>16.55</v>
      </c>
      <c r="AP36" s="90">
        <v>30.15</v>
      </c>
      <c r="AQ36" s="90">
        <v>32.39</v>
      </c>
      <c r="AR36" s="90">
        <v>34.58</v>
      </c>
      <c r="AS36" s="90">
        <v>36.270000000000003</v>
      </c>
      <c r="AT36" s="90">
        <v>37.04</v>
      </c>
      <c r="AU36" s="32"/>
      <c r="AV36" s="70">
        <v>28</v>
      </c>
      <c r="AW36" s="28">
        <v>11.326500000000001</v>
      </c>
      <c r="AX36" s="28">
        <v>16.146000000000001</v>
      </c>
      <c r="AY36" s="28">
        <v>29.412500000000001</v>
      </c>
      <c r="AZ36" s="28">
        <v>31.6</v>
      </c>
      <c r="BA36" s="28">
        <v>33.737499999999997</v>
      </c>
      <c r="BB36" s="28">
        <v>35.387500000000003</v>
      </c>
      <c r="BC36" s="28">
        <v>36.137500000000003</v>
      </c>
      <c r="BD36" s="32"/>
      <c r="BE36" s="7">
        <v>28</v>
      </c>
      <c r="BF36" s="6">
        <f t="shared" si="1"/>
        <v>13.11</v>
      </c>
      <c r="BG36" s="6">
        <f t="shared" si="1"/>
        <v>18.05</v>
      </c>
      <c r="BH36" s="6">
        <f t="shared" si="1"/>
        <v>31.65</v>
      </c>
      <c r="BI36" s="6">
        <f t="shared" si="1"/>
        <v>33.89</v>
      </c>
      <c r="BJ36" s="6">
        <f t="shared" si="1"/>
        <v>36.08</v>
      </c>
      <c r="BK36" s="6">
        <f t="shared" si="1"/>
        <v>37.770000000000003</v>
      </c>
      <c r="BL36" s="6">
        <f t="shared" si="1"/>
        <v>38.54</v>
      </c>
    </row>
    <row r="37" spans="1:64" ht="13.5" x14ac:dyDescent="0.25">
      <c r="A37" s="51">
        <v>29</v>
      </c>
      <c r="B37" s="52">
        <v>14.588000000000001</v>
      </c>
      <c r="C37" s="52">
        <v>20.454000000000001</v>
      </c>
      <c r="D37" s="52">
        <v>35.616000000000007</v>
      </c>
      <c r="E37" s="52">
        <v>38.472000000000008</v>
      </c>
      <c r="F37" s="52">
        <v>41.398000000000003</v>
      </c>
      <c r="G37" s="52">
        <v>42.602000000000004</v>
      </c>
      <c r="H37" s="52">
        <v>43.96</v>
      </c>
      <c r="I37" s="52">
        <v>44.814000000000007</v>
      </c>
      <c r="J37" s="52">
        <v>44.814000000000007</v>
      </c>
      <c r="K37" s="52">
        <v>48.986000000000004</v>
      </c>
      <c r="L37" s="31"/>
      <c r="M37" s="7">
        <v>29</v>
      </c>
      <c r="N37" s="28">
        <v>14.588000000000001</v>
      </c>
      <c r="O37" s="28">
        <v>20.454000000000001</v>
      </c>
      <c r="P37" s="28">
        <v>35.616000000000007</v>
      </c>
      <c r="Q37" s="28">
        <v>38.472000000000008</v>
      </c>
      <c r="R37" s="28">
        <v>41.398000000000003</v>
      </c>
      <c r="S37" s="28">
        <v>42.602000000000004</v>
      </c>
      <c r="T37" s="28">
        <v>43.96</v>
      </c>
      <c r="U37" s="28">
        <v>44.814000000000007</v>
      </c>
      <c r="V37" s="28">
        <v>44.814000000000007</v>
      </c>
      <c r="W37" s="28">
        <v>48.986000000000004</v>
      </c>
      <c r="X37" s="31"/>
      <c r="Y37" s="31"/>
      <c r="AA37" s="7">
        <v>29</v>
      </c>
      <c r="AB37" s="6">
        <f t="shared" si="3"/>
        <v>16.088000000000001</v>
      </c>
      <c r="AC37" s="6">
        <f t="shared" si="3"/>
        <v>21.954000000000001</v>
      </c>
      <c r="AD37" s="6">
        <f t="shared" si="3"/>
        <v>37.116000000000007</v>
      </c>
      <c r="AE37" s="6">
        <f t="shared" si="3"/>
        <v>39.972000000000008</v>
      </c>
      <c r="AF37" s="6">
        <f t="shared" si="3"/>
        <v>42.898000000000003</v>
      </c>
      <c r="AG37" s="6">
        <f t="shared" si="2"/>
        <v>44.102000000000004</v>
      </c>
      <c r="AH37" s="6">
        <f t="shared" si="2"/>
        <v>45.46</v>
      </c>
      <c r="AI37" s="6">
        <f t="shared" si="2"/>
        <v>46.314000000000007</v>
      </c>
      <c r="AJ37" s="6">
        <f t="shared" si="2"/>
        <v>46.314000000000007</v>
      </c>
      <c r="AK37" s="6">
        <f t="shared" si="2"/>
        <v>50.486000000000004</v>
      </c>
      <c r="AM37" s="89">
        <v>29</v>
      </c>
      <c r="AN37" s="90">
        <v>11.96</v>
      </c>
      <c r="AO37" s="90">
        <v>16.98</v>
      </c>
      <c r="AP37" s="90">
        <v>30.96</v>
      </c>
      <c r="AQ37" s="90">
        <v>33.06</v>
      </c>
      <c r="AR37" s="90">
        <v>35.44</v>
      </c>
      <c r="AS37" s="90">
        <v>37.11</v>
      </c>
      <c r="AT37" s="90">
        <v>38.1</v>
      </c>
      <c r="AU37" s="32"/>
      <c r="AV37" s="70">
        <v>29</v>
      </c>
      <c r="AW37" s="28">
        <v>11.664000000000001</v>
      </c>
      <c r="AX37" s="28">
        <v>16.564500000000002</v>
      </c>
      <c r="AY37" s="28">
        <v>30.2</v>
      </c>
      <c r="AZ37" s="28">
        <v>32.25</v>
      </c>
      <c r="BA37" s="28">
        <v>34.575000000000003</v>
      </c>
      <c r="BB37" s="28">
        <v>36.200000000000003</v>
      </c>
      <c r="BC37" s="28">
        <v>37.174999999999997</v>
      </c>
      <c r="BD37" s="32"/>
      <c r="BE37" s="7">
        <v>29</v>
      </c>
      <c r="BF37" s="6">
        <f t="shared" si="1"/>
        <v>13.46</v>
      </c>
      <c r="BG37" s="6">
        <f t="shared" si="1"/>
        <v>18.48</v>
      </c>
      <c r="BH37" s="6">
        <f t="shared" si="1"/>
        <v>32.46</v>
      </c>
      <c r="BI37" s="6">
        <f t="shared" si="1"/>
        <v>34.56</v>
      </c>
      <c r="BJ37" s="6">
        <f t="shared" si="1"/>
        <v>36.94</v>
      </c>
      <c r="BK37" s="6">
        <f t="shared" si="1"/>
        <v>38.61</v>
      </c>
      <c r="BL37" s="6">
        <f t="shared" si="1"/>
        <v>39.6</v>
      </c>
    </row>
    <row r="38" spans="1:64" ht="13.5" x14ac:dyDescent="0.25">
      <c r="A38" s="53">
        <v>30</v>
      </c>
      <c r="B38" s="54">
        <v>14.602</v>
      </c>
      <c r="C38" s="54">
        <v>20.468</v>
      </c>
      <c r="D38" s="54">
        <v>36.33</v>
      </c>
      <c r="E38" s="54">
        <v>39.354000000000006</v>
      </c>
      <c r="F38" s="54">
        <v>41.412000000000006</v>
      </c>
      <c r="G38" s="54">
        <v>43.414000000000009</v>
      </c>
      <c r="H38" s="54">
        <v>44.254000000000005</v>
      </c>
      <c r="I38" s="54">
        <v>45.625999999999998</v>
      </c>
      <c r="J38" s="54">
        <v>45.625999999999998</v>
      </c>
      <c r="K38" s="54">
        <v>49.168000000000006</v>
      </c>
      <c r="L38" s="31"/>
      <c r="M38" s="5">
        <v>30</v>
      </c>
      <c r="N38" s="29">
        <v>14.602</v>
      </c>
      <c r="O38" s="29">
        <v>20.468</v>
      </c>
      <c r="P38" s="29">
        <v>36.33</v>
      </c>
      <c r="Q38" s="29">
        <v>39.354000000000006</v>
      </c>
      <c r="R38" s="29">
        <v>41.412000000000006</v>
      </c>
      <c r="S38" s="29">
        <v>43.414000000000009</v>
      </c>
      <c r="T38" s="29">
        <v>44.254000000000005</v>
      </c>
      <c r="U38" s="29">
        <v>45.625999999999998</v>
      </c>
      <c r="V38" s="29">
        <v>45.625999999999998</v>
      </c>
      <c r="W38" s="29">
        <v>49.168000000000006</v>
      </c>
      <c r="X38" s="31"/>
      <c r="Y38" s="31"/>
      <c r="AA38" s="5">
        <v>30</v>
      </c>
      <c r="AB38" s="4">
        <f t="shared" si="3"/>
        <v>16.102</v>
      </c>
      <c r="AC38" s="4">
        <f t="shared" si="3"/>
        <v>21.968</v>
      </c>
      <c r="AD38" s="4">
        <f t="shared" si="3"/>
        <v>37.83</v>
      </c>
      <c r="AE38" s="4">
        <f t="shared" si="3"/>
        <v>40.854000000000006</v>
      </c>
      <c r="AF38" s="4">
        <f t="shared" si="3"/>
        <v>42.912000000000006</v>
      </c>
      <c r="AG38" s="4">
        <f t="shared" si="2"/>
        <v>44.914000000000009</v>
      </c>
      <c r="AH38" s="4">
        <f t="shared" si="2"/>
        <v>45.754000000000005</v>
      </c>
      <c r="AI38" s="4">
        <f t="shared" si="2"/>
        <v>47.125999999999998</v>
      </c>
      <c r="AJ38" s="4">
        <f t="shared" si="2"/>
        <v>47.125999999999998</v>
      </c>
      <c r="AK38" s="4">
        <f t="shared" si="2"/>
        <v>50.668000000000006</v>
      </c>
      <c r="AM38" s="91">
        <v>30</v>
      </c>
      <c r="AN38" s="92">
        <v>12.23</v>
      </c>
      <c r="AO38" s="92">
        <v>17.28</v>
      </c>
      <c r="AP38" s="92">
        <v>31.65</v>
      </c>
      <c r="AQ38" s="92">
        <v>33.72</v>
      </c>
      <c r="AR38" s="92">
        <v>36.11</v>
      </c>
      <c r="AS38" s="92">
        <v>37.78</v>
      </c>
      <c r="AT38" s="92">
        <v>39.130000000000003</v>
      </c>
      <c r="AU38" s="32"/>
      <c r="AV38" s="71">
        <v>30</v>
      </c>
      <c r="AW38" s="29">
        <v>11.934000000000001</v>
      </c>
      <c r="AX38" s="29">
        <v>16.861500000000003</v>
      </c>
      <c r="AY38" s="29">
        <v>30.875</v>
      </c>
      <c r="AZ38" s="29">
        <v>32.9</v>
      </c>
      <c r="BA38" s="29">
        <v>35.225000000000001</v>
      </c>
      <c r="BB38" s="29">
        <v>36.862499999999997</v>
      </c>
      <c r="BC38" s="29">
        <v>38.174999999999997</v>
      </c>
      <c r="BD38" s="32"/>
      <c r="BE38" s="5">
        <v>30</v>
      </c>
      <c r="BF38" s="4">
        <f t="shared" si="1"/>
        <v>13.73</v>
      </c>
      <c r="BG38" s="4">
        <f t="shared" si="1"/>
        <v>18.78</v>
      </c>
      <c r="BH38" s="4">
        <f t="shared" si="1"/>
        <v>33.15</v>
      </c>
      <c r="BI38" s="4">
        <f t="shared" si="1"/>
        <v>35.22</v>
      </c>
      <c r="BJ38" s="4">
        <f t="shared" si="1"/>
        <v>37.61</v>
      </c>
      <c r="BK38" s="4">
        <f t="shared" si="1"/>
        <v>39.28</v>
      </c>
      <c r="BL38" s="4">
        <f t="shared" si="1"/>
        <v>40.630000000000003</v>
      </c>
    </row>
    <row r="39" spans="1:64" ht="13.5" x14ac:dyDescent="0.25">
      <c r="A39" s="49">
        <v>31</v>
      </c>
      <c r="B39" s="50">
        <v>15.26</v>
      </c>
      <c r="C39" s="50">
        <v>21.224</v>
      </c>
      <c r="D39" s="50">
        <v>37.114000000000004</v>
      </c>
      <c r="E39" s="50">
        <v>40.25</v>
      </c>
      <c r="F39" s="50">
        <v>43.078000000000003</v>
      </c>
      <c r="G39" s="50">
        <v>44.295999999999999</v>
      </c>
      <c r="H39" s="50">
        <v>45.752000000000002</v>
      </c>
      <c r="I39" s="50">
        <v>46.452000000000005</v>
      </c>
      <c r="J39" s="50">
        <v>46.452000000000005</v>
      </c>
      <c r="K39" s="50">
        <v>50.778000000000006</v>
      </c>
      <c r="L39" s="31"/>
      <c r="M39" s="9">
        <v>31</v>
      </c>
      <c r="N39" s="27">
        <v>15.26</v>
      </c>
      <c r="O39" s="27">
        <v>21.224</v>
      </c>
      <c r="P39" s="27">
        <v>37.114000000000004</v>
      </c>
      <c r="Q39" s="27">
        <v>40.25</v>
      </c>
      <c r="R39" s="27">
        <v>43.078000000000003</v>
      </c>
      <c r="S39" s="27">
        <v>44.295999999999999</v>
      </c>
      <c r="T39" s="27">
        <v>45.752000000000002</v>
      </c>
      <c r="U39" s="27">
        <v>46.452000000000005</v>
      </c>
      <c r="V39" s="27">
        <v>46.452000000000005</v>
      </c>
      <c r="W39" s="27">
        <v>50.778000000000006</v>
      </c>
      <c r="X39" s="31"/>
      <c r="Y39" s="31"/>
      <c r="AA39" s="9">
        <v>31</v>
      </c>
      <c r="AB39" s="8">
        <f t="shared" si="3"/>
        <v>16.759999999999998</v>
      </c>
      <c r="AC39" s="8">
        <f t="shared" si="3"/>
        <v>22.724</v>
      </c>
      <c r="AD39" s="8">
        <f t="shared" si="3"/>
        <v>38.614000000000004</v>
      </c>
      <c r="AE39" s="8">
        <f t="shared" si="3"/>
        <v>41.75</v>
      </c>
      <c r="AF39" s="8">
        <f t="shared" si="3"/>
        <v>44.578000000000003</v>
      </c>
      <c r="AG39" s="8">
        <f t="shared" si="2"/>
        <v>45.795999999999999</v>
      </c>
      <c r="AH39" s="8">
        <f t="shared" si="2"/>
        <v>47.252000000000002</v>
      </c>
      <c r="AI39" s="8">
        <f t="shared" si="2"/>
        <v>47.952000000000005</v>
      </c>
      <c r="AJ39" s="8">
        <f t="shared" si="2"/>
        <v>47.952000000000005</v>
      </c>
      <c r="AK39" s="8">
        <f t="shared" si="2"/>
        <v>52.278000000000006</v>
      </c>
      <c r="AM39" s="87">
        <v>31</v>
      </c>
      <c r="AN39" s="88">
        <v>12.41</v>
      </c>
      <c r="AO39" s="88">
        <v>17.489999999999998</v>
      </c>
      <c r="AP39" s="88">
        <v>32.479999999999997</v>
      </c>
      <c r="AQ39" s="88">
        <v>34.47</v>
      </c>
      <c r="AR39" s="88">
        <v>36.96</v>
      </c>
      <c r="AS39" s="88">
        <v>38.46</v>
      </c>
      <c r="AT39" s="88">
        <v>39.89</v>
      </c>
      <c r="AU39" s="32"/>
      <c r="AV39" s="69">
        <v>31</v>
      </c>
      <c r="AW39" s="27">
        <v>12.109500000000001</v>
      </c>
      <c r="AX39" s="27">
        <v>17.064000000000004</v>
      </c>
      <c r="AY39" s="27">
        <v>31.6875</v>
      </c>
      <c r="AZ39" s="27">
        <v>33.625</v>
      </c>
      <c r="BA39" s="27">
        <v>36.0625</v>
      </c>
      <c r="BB39" s="27">
        <v>37.524999999999999</v>
      </c>
      <c r="BC39" s="27">
        <v>38.912500000000001</v>
      </c>
      <c r="BD39" s="32"/>
      <c r="BE39" s="9">
        <v>31</v>
      </c>
      <c r="BF39" s="8">
        <f t="shared" si="1"/>
        <v>13.91</v>
      </c>
      <c r="BG39" s="8">
        <f t="shared" si="1"/>
        <v>18.989999999999998</v>
      </c>
      <c r="BH39" s="8">
        <f t="shared" si="1"/>
        <v>33.979999999999997</v>
      </c>
      <c r="BI39" s="8">
        <f t="shared" si="1"/>
        <v>35.97</v>
      </c>
      <c r="BJ39" s="8">
        <f t="shared" si="1"/>
        <v>38.46</v>
      </c>
      <c r="BK39" s="8">
        <f t="shared" si="1"/>
        <v>39.96</v>
      </c>
      <c r="BL39" s="8">
        <f t="shared" si="1"/>
        <v>41.39</v>
      </c>
    </row>
    <row r="40" spans="1:64" ht="13.5" x14ac:dyDescent="0.25">
      <c r="A40" s="51">
        <v>32</v>
      </c>
      <c r="B40" s="52">
        <v>15.694000000000001</v>
      </c>
      <c r="C40" s="52">
        <v>21.714000000000002</v>
      </c>
      <c r="D40" s="52">
        <v>37.926000000000002</v>
      </c>
      <c r="E40" s="52">
        <v>41.146000000000001</v>
      </c>
      <c r="F40" s="52">
        <v>43.96</v>
      </c>
      <c r="G40" s="52">
        <v>45.192000000000007</v>
      </c>
      <c r="H40" s="52">
        <v>46.62</v>
      </c>
      <c r="I40" s="52">
        <v>47.32</v>
      </c>
      <c r="J40" s="52">
        <v>47.32</v>
      </c>
      <c r="K40" s="52">
        <v>51.87</v>
      </c>
      <c r="L40" s="31"/>
      <c r="M40" s="7">
        <v>32</v>
      </c>
      <c r="N40" s="28">
        <v>15.694000000000001</v>
      </c>
      <c r="O40" s="28">
        <v>21.714000000000002</v>
      </c>
      <c r="P40" s="28">
        <v>37.926000000000002</v>
      </c>
      <c r="Q40" s="28">
        <v>41.146000000000001</v>
      </c>
      <c r="R40" s="28">
        <v>43.96</v>
      </c>
      <c r="S40" s="28">
        <v>45.192000000000007</v>
      </c>
      <c r="T40" s="28">
        <v>46.62</v>
      </c>
      <c r="U40" s="28">
        <v>47.32</v>
      </c>
      <c r="V40" s="28">
        <v>47.32</v>
      </c>
      <c r="W40" s="28">
        <v>51.87</v>
      </c>
      <c r="X40" s="31"/>
      <c r="Y40" s="31"/>
      <c r="AA40" s="7">
        <v>32</v>
      </c>
      <c r="AB40" s="6">
        <f t="shared" si="3"/>
        <v>17.194000000000003</v>
      </c>
      <c r="AC40" s="6">
        <f t="shared" si="3"/>
        <v>23.214000000000002</v>
      </c>
      <c r="AD40" s="6">
        <f t="shared" si="3"/>
        <v>39.426000000000002</v>
      </c>
      <c r="AE40" s="6">
        <f t="shared" si="3"/>
        <v>42.646000000000001</v>
      </c>
      <c r="AF40" s="6">
        <f t="shared" si="3"/>
        <v>45.46</v>
      </c>
      <c r="AG40" s="6">
        <f t="shared" si="2"/>
        <v>46.692000000000007</v>
      </c>
      <c r="AH40" s="6">
        <f t="shared" si="2"/>
        <v>48.12</v>
      </c>
      <c r="AI40" s="6">
        <f t="shared" si="2"/>
        <v>48.82</v>
      </c>
      <c r="AJ40" s="6">
        <f t="shared" si="2"/>
        <v>48.82</v>
      </c>
      <c r="AK40" s="6">
        <f t="shared" si="2"/>
        <v>53.37</v>
      </c>
      <c r="AM40" s="89">
        <v>32</v>
      </c>
      <c r="AN40" s="90">
        <v>12.66</v>
      </c>
      <c r="AO40" s="90">
        <v>17.68</v>
      </c>
      <c r="AP40" s="90">
        <v>33.159999999999997</v>
      </c>
      <c r="AQ40" s="90">
        <v>35.340000000000003</v>
      </c>
      <c r="AR40" s="90">
        <v>37.78</v>
      </c>
      <c r="AS40" s="90">
        <v>39.130000000000003</v>
      </c>
      <c r="AT40" s="90">
        <v>40.69</v>
      </c>
      <c r="AU40" s="32"/>
      <c r="AV40" s="70">
        <v>32</v>
      </c>
      <c r="AW40" s="28">
        <v>12.352499999999999</v>
      </c>
      <c r="AX40" s="28">
        <v>17.253</v>
      </c>
      <c r="AY40" s="28">
        <v>32.35</v>
      </c>
      <c r="AZ40" s="28">
        <v>34.475000000000001</v>
      </c>
      <c r="BA40" s="28">
        <v>36.862499999999997</v>
      </c>
      <c r="BB40" s="28">
        <v>38.174999999999997</v>
      </c>
      <c r="BC40" s="28">
        <v>39.700000000000003</v>
      </c>
      <c r="BD40" s="32"/>
      <c r="BE40" s="7">
        <v>32</v>
      </c>
      <c r="BF40" s="6">
        <f t="shared" ref="BF40:BL71" si="4">AN40+1.5</f>
        <v>14.16</v>
      </c>
      <c r="BG40" s="6">
        <f t="shared" si="4"/>
        <v>19.18</v>
      </c>
      <c r="BH40" s="6">
        <f t="shared" si="4"/>
        <v>34.659999999999997</v>
      </c>
      <c r="BI40" s="6">
        <f t="shared" si="4"/>
        <v>36.840000000000003</v>
      </c>
      <c r="BJ40" s="6">
        <f t="shared" si="4"/>
        <v>39.28</v>
      </c>
      <c r="BK40" s="6">
        <f t="shared" si="4"/>
        <v>40.630000000000003</v>
      </c>
      <c r="BL40" s="6">
        <f t="shared" si="4"/>
        <v>42.19</v>
      </c>
    </row>
    <row r="41" spans="1:64" ht="13.5" x14ac:dyDescent="0.25">
      <c r="A41" s="51">
        <v>33</v>
      </c>
      <c r="B41" s="52">
        <v>16.058000000000003</v>
      </c>
      <c r="C41" s="52">
        <v>22.26</v>
      </c>
      <c r="D41" s="52">
        <v>38.654000000000003</v>
      </c>
      <c r="E41" s="52">
        <v>42.028000000000006</v>
      </c>
      <c r="F41" s="52">
        <v>44.856000000000002</v>
      </c>
      <c r="G41" s="52">
        <v>46.2</v>
      </c>
      <c r="H41" s="52">
        <v>47.684000000000005</v>
      </c>
      <c r="I41" s="52">
        <v>48.398000000000003</v>
      </c>
      <c r="J41" s="52">
        <v>48.398000000000003</v>
      </c>
      <c r="K41" s="52">
        <v>52.99</v>
      </c>
      <c r="L41" s="31"/>
      <c r="M41" s="7">
        <v>33</v>
      </c>
      <c r="N41" s="28">
        <v>16.058000000000003</v>
      </c>
      <c r="O41" s="28">
        <v>22.26</v>
      </c>
      <c r="P41" s="28">
        <v>38.654000000000003</v>
      </c>
      <c r="Q41" s="28">
        <v>42.028000000000006</v>
      </c>
      <c r="R41" s="28">
        <v>44.856000000000002</v>
      </c>
      <c r="S41" s="28">
        <v>46.2</v>
      </c>
      <c r="T41" s="28">
        <v>47.684000000000005</v>
      </c>
      <c r="U41" s="28">
        <v>48.398000000000003</v>
      </c>
      <c r="V41" s="28">
        <v>48.398000000000003</v>
      </c>
      <c r="W41" s="28">
        <v>52.99</v>
      </c>
      <c r="X41" s="31"/>
      <c r="Y41" s="31"/>
      <c r="AA41" s="7">
        <v>33</v>
      </c>
      <c r="AB41" s="6">
        <f t="shared" si="3"/>
        <v>17.558000000000003</v>
      </c>
      <c r="AC41" s="6">
        <f t="shared" si="3"/>
        <v>23.76</v>
      </c>
      <c r="AD41" s="6">
        <f t="shared" si="3"/>
        <v>40.154000000000003</v>
      </c>
      <c r="AE41" s="6">
        <f t="shared" si="3"/>
        <v>43.528000000000006</v>
      </c>
      <c r="AF41" s="6">
        <f t="shared" si="3"/>
        <v>46.356000000000002</v>
      </c>
      <c r="AG41" s="6">
        <f t="shared" si="2"/>
        <v>47.7</v>
      </c>
      <c r="AH41" s="6">
        <f t="shared" si="2"/>
        <v>49.184000000000005</v>
      </c>
      <c r="AI41" s="6">
        <f t="shared" si="2"/>
        <v>49.898000000000003</v>
      </c>
      <c r="AJ41" s="6">
        <f t="shared" si="2"/>
        <v>49.898000000000003</v>
      </c>
      <c r="AK41" s="6">
        <f t="shared" si="2"/>
        <v>54.49</v>
      </c>
      <c r="AM41" s="89">
        <v>33</v>
      </c>
      <c r="AN41" s="90">
        <v>12.92</v>
      </c>
      <c r="AO41" s="90">
        <v>17.97</v>
      </c>
      <c r="AP41" s="90">
        <v>33.72</v>
      </c>
      <c r="AQ41" s="90">
        <v>36.11</v>
      </c>
      <c r="AR41" s="90">
        <v>38.64</v>
      </c>
      <c r="AS41" s="90">
        <v>39.909999999999997</v>
      </c>
      <c r="AT41" s="90">
        <v>41.47</v>
      </c>
      <c r="AU41" s="32"/>
      <c r="AV41" s="70">
        <v>33</v>
      </c>
      <c r="AW41" s="28">
        <v>12.609000000000002</v>
      </c>
      <c r="AX41" s="28">
        <v>17.5365</v>
      </c>
      <c r="AY41" s="28">
        <v>32.9</v>
      </c>
      <c r="AZ41" s="28">
        <v>35.225000000000001</v>
      </c>
      <c r="BA41" s="28">
        <v>37.700000000000003</v>
      </c>
      <c r="BB41" s="28">
        <v>38.9375</v>
      </c>
      <c r="BC41" s="28">
        <v>40.462499999999999</v>
      </c>
      <c r="BD41" s="32"/>
      <c r="BE41" s="7">
        <v>33</v>
      </c>
      <c r="BF41" s="6">
        <f t="shared" si="4"/>
        <v>14.42</v>
      </c>
      <c r="BG41" s="6">
        <f t="shared" si="4"/>
        <v>19.47</v>
      </c>
      <c r="BH41" s="6">
        <f t="shared" si="4"/>
        <v>35.22</v>
      </c>
      <c r="BI41" s="6">
        <f t="shared" si="4"/>
        <v>37.61</v>
      </c>
      <c r="BJ41" s="6">
        <f t="shared" si="4"/>
        <v>40.14</v>
      </c>
      <c r="BK41" s="6">
        <f t="shared" si="4"/>
        <v>41.41</v>
      </c>
      <c r="BL41" s="6">
        <f t="shared" si="4"/>
        <v>42.97</v>
      </c>
    </row>
    <row r="42" spans="1:64" ht="13.5" x14ac:dyDescent="0.25">
      <c r="A42" s="51">
        <v>34</v>
      </c>
      <c r="B42" s="52">
        <v>16.408000000000001</v>
      </c>
      <c r="C42" s="52">
        <v>22.596000000000004</v>
      </c>
      <c r="D42" s="52">
        <v>39.536000000000001</v>
      </c>
      <c r="E42" s="52">
        <v>42.924000000000007</v>
      </c>
      <c r="F42" s="52">
        <v>45.822000000000003</v>
      </c>
      <c r="G42" s="52">
        <v>47.19400000000001</v>
      </c>
      <c r="H42" s="52">
        <v>48.678000000000004</v>
      </c>
      <c r="I42" s="52">
        <v>49.378</v>
      </c>
      <c r="J42" s="52">
        <v>49.378</v>
      </c>
      <c r="K42" s="52">
        <v>53.998000000000005</v>
      </c>
      <c r="L42" s="31"/>
      <c r="M42" s="7">
        <v>34</v>
      </c>
      <c r="N42" s="28">
        <v>16.408000000000001</v>
      </c>
      <c r="O42" s="28">
        <v>22.596000000000004</v>
      </c>
      <c r="P42" s="28">
        <v>39.536000000000001</v>
      </c>
      <c r="Q42" s="28">
        <v>42.924000000000007</v>
      </c>
      <c r="R42" s="28">
        <v>45.822000000000003</v>
      </c>
      <c r="S42" s="28">
        <v>47.19400000000001</v>
      </c>
      <c r="T42" s="28">
        <v>48.678000000000004</v>
      </c>
      <c r="U42" s="28">
        <v>49.378</v>
      </c>
      <c r="V42" s="28">
        <v>49.378</v>
      </c>
      <c r="W42" s="28">
        <v>53.998000000000005</v>
      </c>
      <c r="X42" s="31"/>
      <c r="Y42" s="31"/>
      <c r="AA42" s="7">
        <v>34</v>
      </c>
      <c r="AB42" s="6">
        <f t="shared" si="3"/>
        <v>17.908000000000001</v>
      </c>
      <c r="AC42" s="6">
        <f t="shared" si="3"/>
        <v>24.096000000000004</v>
      </c>
      <c r="AD42" s="6">
        <f t="shared" si="3"/>
        <v>41.036000000000001</v>
      </c>
      <c r="AE42" s="6">
        <f t="shared" si="3"/>
        <v>44.424000000000007</v>
      </c>
      <c r="AF42" s="6">
        <f t="shared" si="3"/>
        <v>47.322000000000003</v>
      </c>
      <c r="AG42" s="6">
        <f t="shared" si="2"/>
        <v>48.69400000000001</v>
      </c>
      <c r="AH42" s="6">
        <f t="shared" si="2"/>
        <v>50.178000000000004</v>
      </c>
      <c r="AI42" s="6">
        <f t="shared" si="2"/>
        <v>50.878</v>
      </c>
      <c r="AJ42" s="6">
        <f t="shared" si="2"/>
        <v>50.878</v>
      </c>
      <c r="AK42" s="6">
        <f t="shared" si="2"/>
        <v>55.498000000000005</v>
      </c>
      <c r="AM42" s="89">
        <v>34</v>
      </c>
      <c r="AN42" s="90">
        <v>13.21</v>
      </c>
      <c r="AO42" s="90">
        <v>18.350000000000001</v>
      </c>
      <c r="AP42" s="90">
        <v>34.409999999999997</v>
      </c>
      <c r="AQ42" s="90">
        <v>36.85</v>
      </c>
      <c r="AR42" s="90">
        <v>39.619999999999997</v>
      </c>
      <c r="AS42" s="90">
        <v>40.64</v>
      </c>
      <c r="AT42" s="90">
        <v>42.4</v>
      </c>
      <c r="AU42" s="32"/>
      <c r="AV42" s="70">
        <v>34</v>
      </c>
      <c r="AW42" s="28">
        <v>12.8925</v>
      </c>
      <c r="AX42" s="28">
        <v>17.901</v>
      </c>
      <c r="AY42" s="28">
        <v>33.575000000000003</v>
      </c>
      <c r="AZ42" s="28">
        <v>35.950000000000003</v>
      </c>
      <c r="BA42" s="28">
        <v>38.65</v>
      </c>
      <c r="BB42" s="28">
        <v>39.65</v>
      </c>
      <c r="BC42" s="28">
        <v>41.362499999999997</v>
      </c>
      <c r="BD42" s="32"/>
      <c r="BE42" s="7">
        <v>34</v>
      </c>
      <c r="BF42" s="6">
        <f t="shared" si="4"/>
        <v>14.71</v>
      </c>
      <c r="BG42" s="6">
        <f t="shared" si="4"/>
        <v>19.850000000000001</v>
      </c>
      <c r="BH42" s="6">
        <f t="shared" si="4"/>
        <v>35.909999999999997</v>
      </c>
      <c r="BI42" s="6">
        <f t="shared" si="4"/>
        <v>38.35</v>
      </c>
      <c r="BJ42" s="6">
        <f t="shared" si="4"/>
        <v>41.12</v>
      </c>
      <c r="BK42" s="6">
        <f t="shared" si="4"/>
        <v>42.14</v>
      </c>
      <c r="BL42" s="6">
        <f t="shared" si="4"/>
        <v>43.9</v>
      </c>
    </row>
    <row r="43" spans="1:64" ht="13.5" x14ac:dyDescent="0.25">
      <c r="A43" s="53">
        <v>35</v>
      </c>
      <c r="B43" s="54">
        <v>16.758000000000003</v>
      </c>
      <c r="C43" s="54">
        <v>23.016000000000002</v>
      </c>
      <c r="D43" s="54">
        <v>40.417999999999999</v>
      </c>
      <c r="E43" s="54">
        <v>43.82</v>
      </c>
      <c r="F43" s="54">
        <v>46.704000000000008</v>
      </c>
      <c r="G43" s="54">
        <v>48.188000000000002</v>
      </c>
      <c r="H43" s="54">
        <v>49.63</v>
      </c>
      <c r="I43" s="54">
        <v>50.386000000000003</v>
      </c>
      <c r="J43" s="54">
        <v>50.386000000000003</v>
      </c>
      <c r="K43" s="54">
        <v>55.076000000000001</v>
      </c>
      <c r="L43" s="31"/>
      <c r="M43" s="5">
        <v>35</v>
      </c>
      <c r="N43" s="29">
        <v>16.758000000000003</v>
      </c>
      <c r="O43" s="29">
        <v>23.016000000000002</v>
      </c>
      <c r="P43" s="29">
        <v>40.417999999999999</v>
      </c>
      <c r="Q43" s="29">
        <v>43.82</v>
      </c>
      <c r="R43" s="29">
        <v>46.704000000000008</v>
      </c>
      <c r="S43" s="29">
        <v>48.188000000000002</v>
      </c>
      <c r="T43" s="29">
        <v>49.63</v>
      </c>
      <c r="U43" s="29">
        <v>50.386000000000003</v>
      </c>
      <c r="V43" s="29">
        <v>50.386000000000003</v>
      </c>
      <c r="W43" s="29">
        <v>55.076000000000001</v>
      </c>
      <c r="X43" s="31"/>
      <c r="Y43" s="31"/>
      <c r="AA43" s="5">
        <v>35</v>
      </c>
      <c r="AB43" s="4">
        <f t="shared" si="3"/>
        <v>18.258000000000003</v>
      </c>
      <c r="AC43" s="4">
        <f t="shared" si="3"/>
        <v>24.516000000000002</v>
      </c>
      <c r="AD43" s="4">
        <f t="shared" si="3"/>
        <v>41.917999999999999</v>
      </c>
      <c r="AE43" s="4">
        <f t="shared" si="3"/>
        <v>45.32</v>
      </c>
      <c r="AF43" s="4">
        <f t="shared" si="3"/>
        <v>48.204000000000008</v>
      </c>
      <c r="AG43" s="4">
        <f t="shared" si="2"/>
        <v>49.688000000000002</v>
      </c>
      <c r="AH43" s="4">
        <f t="shared" si="2"/>
        <v>51.13</v>
      </c>
      <c r="AI43" s="4">
        <f t="shared" si="2"/>
        <v>51.886000000000003</v>
      </c>
      <c r="AJ43" s="4">
        <f t="shared" si="2"/>
        <v>51.886000000000003</v>
      </c>
      <c r="AK43" s="4">
        <f t="shared" si="2"/>
        <v>56.576000000000001</v>
      </c>
      <c r="AM43" s="91">
        <v>35</v>
      </c>
      <c r="AN43" s="92">
        <v>13.44</v>
      </c>
      <c r="AO43" s="92">
        <v>18.760000000000002</v>
      </c>
      <c r="AP43" s="92">
        <v>35.25</v>
      </c>
      <c r="AQ43" s="92">
        <v>37.5</v>
      </c>
      <c r="AR43" s="92">
        <v>40.47</v>
      </c>
      <c r="AS43" s="92">
        <v>41.53</v>
      </c>
      <c r="AT43" s="92">
        <v>43.24</v>
      </c>
      <c r="AU43" s="32"/>
      <c r="AV43" s="71">
        <v>35</v>
      </c>
      <c r="AW43" s="29">
        <v>13.108499999999999</v>
      </c>
      <c r="AX43" s="29">
        <v>18.306000000000001</v>
      </c>
      <c r="AY43" s="29">
        <v>34.387500000000003</v>
      </c>
      <c r="AZ43" s="29">
        <v>36.587499999999999</v>
      </c>
      <c r="BA43" s="29">
        <v>39.487499999999997</v>
      </c>
      <c r="BB43" s="29">
        <v>40.512500000000003</v>
      </c>
      <c r="BC43" s="29">
        <v>42.1875</v>
      </c>
      <c r="BD43" s="32"/>
      <c r="BE43" s="5">
        <v>35</v>
      </c>
      <c r="BF43" s="4">
        <f t="shared" si="4"/>
        <v>14.94</v>
      </c>
      <c r="BG43" s="4">
        <f t="shared" si="4"/>
        <v>20.260000000000002</v>
      </c>
      <c r="BH43" s="4">
        <f t="shared" si="4"/>
        <v>36.75</v>
      </c>
      <c r="BI43" s="4">
        <f t="shared" si="4"/>
        <v>39</v>
      </c>
      <c r="BJ43" s="4">
        <f t="shared" si="4"/>
        <v>41.97</v>
      </c>
      <c r="BK43" s="4">
        <f t="shared" si="4"/>
        <v>43.03</v>
      </c>
      <c r="BL43" s="4">
        <f t="shared" si="4"/>
        <v>44.74</v>
      </c>
    </row>
    <row r="44" spans="1:64" ht="13.5" x14ac:dyDescent="0.25">
      <c r="A44" s="49">
        <v>36</v>
      </c>
      <c r="B44" s="50">
        <v>17.318000000000001</v>
      </c>
      <c r="C44" s="50">
        <v>23.38</v>
      </c>
      <c r="D44" s="50">
        <v>41.286000000000001</v>
      </c>
      <c r="E44" s="50">
        <v>44.702000000000005</v>
      </c>
      <c r="F44" s="50">
        <v>47.614000000000004</v>
      </c>
      <c r="G44" s="50">
        <v>49.25200000000001</v>
      </c>
      <c r="H44" s="50">
        <v>50.596000000000004</v>
      </c>
      <c r="I44" s="50">
        <v>51.352000000000004</v>
      </c>
      <c r="J44" s="50">
        <v>51.352000000000004</v>
      </c>
      <c r="K44" s="50">
        <v>56.294000000000011</v>
      </c>
      <c r="L44" s="31"/>
      <c r="M44" s="9">
        <v>36</v>
      </c>
      <c r="N44" s="27">
        <v>17.318000000000001</v>
      </c>
      <c r="O44" s="27">
        <v>23.38</v>
      </c>
      <c r="P44" s="27">
        <v>41.286000000000001</v>
      </c>
      <c r="Q44" s="27">
        <v>44.702000000000005</v>
      </c>
      <c r="R44" s="27">
        <v>47.614000000000004</v>
      </c>
      <c r="S44" s="27">
        <v>49.25200000000001</v>
      </c>
      <c r="T44" s="27">
        <v>50.596000000000004</v>
      </c>
      <c r="U44" s="27">
        <v>51.352000000000004</v>
      </c>
      <c r="V44" s="27">
        <v>51.352000000000004</v>
      </c>
      <c r="W44" s="27">
        <v>56.294000000000011</v>
      </c>
      <c r="X44" s="31"/>
      <c r="Y44" s="31"/>
      <c r="AA44" s="9">
        <v>36</v>
      </c>
      <c r="AB44" s="8">
        <f t="shared" si="3"/>
        <v>18.818000000000001</v>
      </c>
      <c r="AC44" s="8">
        <f t="shared" si="3"/>
        <v>24.88</v>
      </c>
      <c r="AD44" s="8">
        <f t="shared" si="3"/>
        <v>42.786000000000001</v>
      </c>
      <c r="AE44" s="8">
        <f t="shared" si="3"/>
        <v>46.202000000000005</v>
      </c>
      <c r="AF44" s="8">
        <f t="shared" si="3"/>
        <v>49.114000000000004</v>
      </c>
      <c r="AG44" s="8">
        <f t="shared" si="2"/>
        <v>50.75200000000001</v>
      </c>
      <c r="AH44" s="8">
        <f t="shared" si="2"/>
        <v>52.096000000000004</v>
      </c>
      <c r="AI44" s="8">
        <f t="shared" si="2"/>
        <v>52.852000000000004</v>
      </c>
      <c r="AJ44" s="8">
        <f t="shared" si="2"/>
        <v>52.852000000000004</v>
      </c>
      <c r="AK44" s="8">
        <f t="shared" si="2"/>
        <v>57.794000000000011</v>
      </c>
      <c r="AM44" s="87">
        <v>36</v>
      </c>
      <c r="AN44" s="88">
        <v>13.82</v>
      </c>
      <c r="AO44" s="88">
        <v>19.12</v>
      </c>
      <c r="AP44" s="88">
        <v>35.979999999999997</v>
      </c>
      <c r="AQ44" s="88">
        <v>38.270000000000003</v>
      </c>
      <c r="AR44" s="88">
        <v>41.24</v>
      </c>
      <c r="AS44" s="88">
        <v>42.44</v>
      </c>
      <c r="AT44" s="88">
        <v>44.06</v>
      </c>
      <c r="AU44" s="32"/>
      <c r="AV44" s="69">
        <v>36</v>
      </c>
      <c r="AW44" s="27">
        <v>13.486500000000001</v>
      </c>
      <c r="AX44" s="27">
        <v>18.657</v>
      </c>
      <c r="AY44" s="27">
        <v>35.1</v>
      </c>
      <c r="AZ44" s="27">
        <v>37.337499999999999</v>
      </c>
      <c r="BA44" s="27">
        <v>40.237499999999997</v>
      </c>
      <c r="BB44" s="27">
        <v>41.4</v>
      </c>
      <c r="BC44" s="27">
        <v>42.987499999999997</v>
      </c>
      <c r="BD44" s="32"/>
      <c r="BE44" s="9">
        <v>36</v>
      </c>
      <c r="BF44" s="8">
        <f t="shared" si="4"/>
        <v>15.32</v>
      </c>
      <c r="BG44" s="8">
        <f t="shared" si="4"/>
        <v>20.62</v>
      </c>
      <c r="BH44" s="8">
        <f t="shared" si="4"/>
        <v>37.479999999999997</v>
      </c>
      <c r="BI44" s="8">
        <f t="shared" si="4"/>
        <v>39.770000000000003</v>
      </c>
      <c r="BJ44" s="8">
        <f t="shared" si="4"/>
        <v>42.74</v>
      </c>
      <c r="BK44" s="8">
        <f t="shared" si="4"/>
        <v>43.94</v>
      </c>
      <c r="BL44" s="8">
        <f t="shared" si="4"/>
        <v>45.56</v>
      </c>
    </row>
    <row r="45" spans="1:64" ht="13.5" x14ac:dyDescent="0.25">
      <c r="A45" s="51">
        <v>37</v>
      </c>
      <c r="B45" s="52">
        <v>17.332000000000001</v>
      </c>
      <c r="C45" s="52">
        <v>24.052000000000003</v>
      </c>
      <c r="D45" s="52">
        <v>42.097999999999999</v>
      </c>
      <c r="E45" s="52">
        <v>45.612000000000009</v>
      </c>
      <c r="F45" s="52">
        <v>48.566000000000003</v>
      </c>
      <c r="G45" s="52">
        <v>50.344000000000008</v>
      </c>
      <c r="H45" s="52">
        <v>51.66</v>
      </c>
      <c r="I45" s="52">
        <v>52.44400000000001</v>
      </c>
      <c r="J45" s="52">
        <v>52.44400000000001</v>
      </c>
      <c r="K45" s="52">
        <v>57.204000000000008</v>
      </c>
      <c r="L45" s="31"/>
      <c r="M45" s="7">
        <v>37</v>
      </c>
      <c r="N45" s="28">
        <v>17.332000000000001</v>
      </c>
      <c r="O45" s="28">
        <v>24.052000000000003</v>
      </c>
      <c r="P45" s="28">
        <v>42.097999999999999</v>
      </c>
      <c r="Q45" s="28">
        <v>45.612000000000009</v>
      </c>
      <c r="R45" s="28">
        <v>48.566000000000003</v>
      </c>
      <c r="S45" s="28">
        <v>50.344000000000008</v>
      </c>
      <c r="T45" s="28">
        <v>51.66</v>
      </c>
      <c r="U45" s="28">
        <v>52.44400000000001</v>
      </c>
      <c r="V45" s="28">
        <v>52.44400000000001</v>
      </c>
      <c r="W45" s="28">
        <v>57.204000000000008</v>
      </c>
      <c r="X45" s="31"/>
      <c r="Y45" s="31"/>
      <c r="AA45" s="7">
        <v>37</v>
      </c>
      <c r="AB45" s="6">
        <f t="shared" si="3"/>
        <v>18.832000000000001</v>
      </c>
      <c r="AC45" s="6">
        <f t="shared" si="3"/>
        <v>25.552000000000003</v>
      </c>
      <c r="AD45" s="6">
        <f t="shared" si="3"/>
        <v>43.597999999999999</v>
      </c>
      <c r="AE45" s="6">
        <f t="shared" si="3"/>
        <v>47.112000000000009</v>
      </c>
      <c r="AF45" s="6">
        <f t="shared" si="3"/>
        <v>50.066000000000003</v>
      </c>
      <c r="AG45" s="6">
        <f t="shared" si="2"/>
        <v>51.844000000000008</v>
      </c>
      <c r="AH45" s="6">
        <f t="shared" si="2"/>
        <v>53.16</v>
      </c>
      <c r="AI45" s="6">
        <f t="shared" si="2"/>
        <v>53.94400000000001</v>
      </c>
      <c r="AJ45" s="6">
        <f t="shared" si="2"/>
        <v>53.94400000000001</v>
      </c>
      <c r="AK45" s="6">
        <f t="shared" si="2"/>
        <v>58.704000000000008</v>
      </c>
      <c r="AM45" s="89">
        <v>37</v>
      </c>
      <c r="AN45" s="90">
        <v>14.07</v>
      </c>
      <c r="AO45" s="90">
        <v>19.54</v>
      </c>
      <c r="AP45" s="90">
        <v>36.75</v>
      </c>
      <c r="AQ45" s="90">
        <v>39.04</v>
      </c>
      <c r="AR45" s="90">
        <v>42.08</v>
      </c>
      <c r="AS45" s="90">
        <v>43.23</v>
      </c>
      <c r="AT45" s="90">
        <v>45.02</v>
      </c>
      <c r="AU45" s="32"/>
      <c r="AV45" s="70">
        <v>37</v>
      </c>
      <c r="AW45" s="28">
        <v>13.729500000000002</v>
      </c>
      <c r="AX45" s="28">
        <v>19.062000000000001</v>
      </c>
      <c r="AY45" s="28">
        <v>35.85</v>
      </c>
      <c r="AZ45" s="28">
        <v>38.087499999999999</v>
      </c>
      <c r="BA45" s="28">
        <v>41.05</v>
      </c>
      <c r="BB45" s="28">
        <v>42.174999999999997</v>
      </c>
      <c r="BC45" s="28">
        <v>43.924999999999997</v>
      </c>
      <c r="BD45" s="32"/>
      <c r="BE45" s="7">
        <v>37</v>
      </c>
      <c r="BF45" s="6">
        <f t="shared" si="4"/>
        <v>15.57</v>
      </c>
      <c r="BG45" s="6">
        <f t="shared" si="4"/>
        <v>21.04</v>
      </c>
      <c r="BH45" s="6">
        <f t="shared" si="4"/>
        <v>38.25</v>
      </c>
      <c r="BI45" s="6">
        <f t="shared" si="4"/>
        <v>40.54</v>
      </c>
      <c r="BJ45" s="6">
        <f t="shared" si="4"/>
        <v>43.58</v>
      </c>
      <c r="BK45" s="6">
        <f t="shared" si="4"/>
        <v>44.73</v>
      </c>
      <c r="BL45" s="6">
        <f t="shared" si="4"/>
        <v>46.52</v>
      </c>
    </row>
    <row r="46" spans="1:64" ht="13.5" x14ac:dyDescent="0.25">
      <c r="A46" s="51">
        <v>38</v>
      </c>
      <c r="B46" s="52">
        <v>17.612000000000002</v>
      </c>
      <c r="C46" s="52">
        <v>24.43</v>
      </c>
      <c r="D46" s="52">
        <v>42.84</v>
      </c>
      <c r="E46" s="52">
        <v>46.41</v>
      </c>
      <c r="F46" s="52">
        <v>49.49</v>
      </c>
      <c r="G46" s="52">
        <v>51.52</v>
      </c>
      <c r="H46" s="52">
        <v>52.64</v>
      </c>
      <c r="I46" s="52">
        <v>53.424000000000007</v>
      </c>
      <c r="J46" s="52">
        <v>53.424000000000007</v>
      </c>
      <c r="K46" s="52">
        <v>58.324000000000012</v>
      </c>
      <c r="L46" s="31"/>
      <c r="M46" s="7">
        <v>38</v>
      </c>
      <c r="N46" s="28">
        <v>17.612000000000002</v>
      </c>
      <c r="O46" s="28">
        <v>24.43</v>
      </c>
      <c r="P46" s="28">
        <v>42.84</v>
      </c>
      <c r="Q46" s="28">
        <v>46.41</v>
      </c>
      <c r="R46" s="28">
        <v>49.49</v>
      </c>
      <c r="S46" s="28">
        <v>51.52</v>
      </c>
      <c r="T46" s="28">
        <v>52.64</v>
      </c>
      <c r="U46" s="28">
        <v>53.424000000000007</v>
      </c>
      <c r="V46" s="28">
        <v>53.424000000000007</v>
      </c>
      <c r="W46" s="28">
        <v>58.324000000000012</v>
      </c>
      <c r="X46" s="31"/>
      <c r="Y46" s="31"/>
      <c r="AA46" s="7">
        <v>38</v>
      </c>
      <c r="AB46" s="6">
        <f t="shared" si="3"/>
        <v>19.112000000000002</v>
      </c>
      <c r="AC46" s="6">
        <f t="shared" si="3"/>
        <v>25.93</v>
      </c>
      <c r="AD46" s="6">
        <f t="shared" si="3"/>
        <v>44.34</v>
      </c>
      <c r="AE46" s="6">
        <f t="shared" si="3"/>
        <v>47.91</v>
      </c>
      <c r="AF46" s="6">
        <f t="shared" si="3"/>
        <v>50.99</v>
      </c>
      <c r="AG46" s="6">
        <f t="shared" si="2"/>
        <v>53.02</v>
      </c>
      <c r="AH46" s="6">
        <f t="shared" si="2"/>
        <v>54.14</v>
      </c>
      <c r="AI46" s="6">
        <f t="shared" si="2"/>
        <v>54.924000000000007</v>
      </c>
      <c r="AJ46" s="6">
        <f t="shared" si="2"/>
        <v>54.924000000000007</v>
      </c>
      <c r="AK46" s="6">
        <f t="shared" si="2"/>
        <v>59.824000000000012</v>
      </c>
      <c r="AM46" s="89">
        <v>38</v>
      </c>
      <c r="AN46" s="90">
        <v>14.34</v>
      </c>
      <c r="AO46" s="90">
        <v>19.8</v>
      </c>
      <c r="AP46" s="90">
        <v>37.729999999999997</v>
      </c>
      <c r="AQ46" s="90">
        <v>39.99</v>
      </c>
      <c r="AR46" s="90">
        <v>42.93</v>
      </c>
      <c r="AS46" s="90">
        <v>43.97</v>
      </c>
      <c r="AT46" s="90">
        <v>45.6</v>
      </c>
      <c r="AU46" s="32"/>
      <c r="AV46" s="70">
        <v>38</v>
      </c>
      <c r="AW46" s="28">
        <v>13.986000000000001</v>
      </c>
      <c r="AX46" s="28">
        <v>19.3185</v>
      </c>
      <c r="AY46" s="28">
        <v>36.8125</v>
      </c>
      <c r="AZ46" s="28">
        <v>39.012500000000003</v>
      </c>
      <c r="BA46" s="28">
        <v>41.887500000000003</v>
      </c>
      <c r="BB46" s="28">
        <v>42.9</v>
      </c>
      <c r="BC46" s="28">
        <v>44.487499999999997</v>
      </c>
      <c r="BD46" s="32"/>
      <c r="BE46" s="7">
        <v>38</v>
      </c>
      <c r="BF46" s="6">
        <f t="shared" si="4"/>
        <v>15.84</v>
      </c>
      <c r="BG46" s="6">
        <f t="shared" si="4"/>
        <v>21.3</v>
      </c>
      <c r="BH46" s="6">
        <f t="shared" si="4"/>
        <v>39.229999999999997</v>
      </c>
      <c r="BI46" s="6">
        <f t="shared" si="4"/>
        <v>41.49</v>
      </c>
      <c r="BJ46" s="6">
        <f t="shared" si="4"/>
        <v>44.43</v>
      </c>
      <c r="BK46" s="6">
        <f t="shared" si="4"/>
        <v>45.47</v>
      </c>
      <c r="BL46" s="6">
        <f t="shared" si="4"/>
        <v>47.1</v>
      </c>
    </row>
    <row r="47" spans="1:64" ht="13.5" x14ac:dyDescent="0.25">
      <c r="A47" s="51">
        <v>39</v>
      </c>
      <c r="B47" s="52">
        <v>18.186000000000003</v>
      </c>
      <c r="C47" s="52">
        <v>24.85</v>
      </c>
      <c r="D47" s="52">
        <v>43.638000000000005</v>
      </c>
      <c r="E47" s="52">
        <v>47.278000000000006</v>
      </c>
      <c r="F47" s="52">
        <v>50.428000000000004</v>
      </c>
      <c r="G47" s="52">
        <v>52.58400000000001</v>
      </c>
      <c r="H47" s="52">
        <v>53.69</v>
      </c>
      <c r="I47" s="52">
        <v>54.474000000000011</v>
      </c>
      <c r="J47" s="52">
        <v>54.474000000000011</v>
      </c>
      <c r="K47" s="52">
        <v>58.338000000000001</v>
      </c>
      <c r="L47" s="31"/>
      <c r="M47" s="7">
        <v>39</v>
      </c>
      <c r="N47" s="28">
        <v>18.186000000000003</v>
      </c>
      <c r="O47" s="28">
        <v>24.85</v>
      </c>
      <c r="P47" s="28">
        <v>43.638000000000005</v>
      </c>
      <c r="Q47" s="28">
        <v>47.278000000000006</v>
      </c>
      <c r="R47" s="28">
        <v>50.428000000000004</v>
      </c>
      <c r="S47" s="28">
        <v>52.58400000000001</v>
      </c>
      <c r="T47" s="28">
        <v>53.69</v>
      </c>
      <c r="U47" s="28">
        <v>54.474000000000011</v>
      </c>
      <c r="V47" s="28">
        <v>54.474000000000011</v>
      </c>
      <c r="W47" s="28">
        <v>58.338000000000001</v>
      </c>
      <c r="X47" s="31"/>
      <c r="Y47" s="31"/>
      <c r="AA47" s="7">
        <v>39</v>
      </c>
      <c r="AB47" s="6">
        <f t="shared" si="3"/>
        <v>19.686000000000003</v>
      </c>
      <c r="AC47" s="6">
        <f t="shared" si="3"/>
        <v>26.35</v>
      </c>
      <c r="AD47" s="6">
        <f t="shared" si="3"/>
        <v>45.138000000000005</v>
      </c>
      <c r="AE47" s="6">
        <f t="shared" si="3"/>
        <v>48.778000000000006</v>
      </c>
      <c r="AF47" s="6">
        <f t="shared" si="3"/>
        <v>51.928000000000004</v>
      </c>
      <c r="AG47" s="6">
        <f t="shared" si="2"/>
        <v>54.08400000000001</v>
      </c>
      <c r="AH47" s="6">
        <f t="shared" si="2"/>
        <v>55.19</v>
      </c>
      <c r="AI47" s="6">
        <f t="shared" si="2"/>
        <v>55.974000000000011</v>
      </c>
      <c r="AJ47" s="6">
        <f t="shared" si="2"/>
        <v>55.974000000000011</v>
      </c>
      <c r="AK47" s="6">
        <f t="shared" si="2"/>
        <v>59.838000000000001</v>
      </c>
      <c r="AM47" s="89">
        <v>39</v>
      </c>
      <c r="AN47" s="90">
        <v>14.58</v>
      </c>
      <c r="AO47" s="90">
        <v>20.2</v>
      </c>
      <c r="AP47" s="90">
        <v>38.57</v>
      </c>
      <c r="AQ47" s="90">
        <v>40.94</v>
      </c>
      <c r="AR47" s="90">
        <v>43.79</v>
      </c>
      <c r="AS47" s="90">
        <v>44.61</v>
      </c>
      <c r="AT47" s="90">
        <v>46.37</v>
      </c>
      <c r="AU47" s="32"/>
      <c r="AV47" s="70">
        <v>39</v>
      </c>
      <c r="AW47" s="28">
        <v>14.229000000000001</v>
      </c>
      <c r="AX47" s="28">
        <v>19.71</v>
      </c>
      <c r="AY47" s="28">
        <v>37.625</v>
      </c>
      <c r="AZ47" s="28">
        <v>39.9375</v>
      </c>
      <c r="BA47" s="28">
        <v>42.725000000000001</v>
      </c>
      <c r="BB47" s="28">
        <v>43.524999999999999</v>
      </c>
      <c r="BC47" s="28">
        <v>45.237499999999997</v>
      </c>
      <c r="BD47" s="32"/>
      <c r="BE47" s="7">
        <v>39</v>
      </c>
      <c r="BF47" s="6">
        <f t="shared" si="4"/>
        <v>16.079999999999998</v>
      </c>
      <c r="BG47" s="6">
        <f t="shared" si="4"/>
        <v>21.7</v>
      </c>
      <c r="BH47" s="6">
        <f t="shared" si="4"/>
        <v>40.07</v>
      </c>
      <c r="BI47" s="6">
        <f t="shared" si="4"/>
        <v>42.44</v>
      </c>
      <c r="BJ47" s="6">
        <f t="shared" si="4"/>
        <v>45.29</v>
      </c>
      <c r="BK47" s="6">
        <f t="shared" si="4"/>
        <v>46.11</v>
      </c>
      <c r="BL47" s="6">
        <f t="shared" si="4"/>
        <v>47.87</v>
      </c>
    </row>
    <row r="48" spans="1:64" ht="13.5" x14ac:dyDescent="0.25">
      <c r="A48" s="53">
        <v>40</v>
      </c>
      <c r="B48" s="54">
        <v>18.2</v>
      </c>
      <c r="C48" s="54">
        <v>25.27</v>
      </c>
      <c r="D48" s="54">
        <v>44.436</v>
      </c>
      <c r="E48" s="54">
        <v>48.174000000000007</v>
      </c>
      <c r="F48" s="54">
        <v>51.324000000000005</v>
      </c>
      <c r="G48" s="54">
        <v>53.592000000000006</v>
      </c>
      <c r="H48" s="54">
        <v>54.768000000000001</v>
      </c>
      <c r="I48" s="54">
        <v>55.566000000000003</v>
      </c>
      <c r="J48" s="54">
        <v>55.566000000000003</v>
      </c>
      <c r="K48" s="54">
        <v>58.352000000000004</v>
      </c>
      <c r="L48" s="31"/>
      <c r="M48" s="5">
        <v>40</v>
      </c>
      <c r="N48" s="29">
        <v>18.2</v>
      </c>
      <c r="O48" s="29">
        <v>25.27</v>
      </c>
      <c r="P48" s="29">
        <v>44.436</v>
      </c>
      <c r="Q48" s="29">
        <v>48.174000000000007</v>
      </c>
      <c r="R48" s="29">
        <v>51.324000000000005</v>
      </c>
      <c r="S48" s="29">
        <v>53.592000000000006</v>
      </c>
      <c r="T48" s="29">
        <v>54.768000000000001</v>
      </c>
      <c r="U48" s="29">
        <v>55.566000000000003</v>
      </c>
      <c r="V48" s="29">
        <v>55.566000000000003</v>
      </c>
      <c r="W48" s="29">
        <v>58.352000000000004</v>
      </c>
      <c r="X48" s="31"/>
      <c r="Y48" s="31"/>
      <c r="AA48" s="5">
        <v>40</v>
      </c>
      <c r="AB48" s="4">
        <f t="shared" si="3"/>
        <v>19.7</v>
      </c>
      <c r="AC48" s="4">
        <f t="shared" si="3"/>
        <v>26.77</v>
      </c>
      <c r="AD48" s="4">
        <f t="shared" si="3"/>
        <v>45.936</v>
      </c>
      <c r="AE48" s="4">
        <f t="shared" si="3"/>
        <v>49.674000000000007</v>
      </c>
      <c r="AF48" s="4">
        <f t="shared" si="3"/>
        <v>52.824000000000005</v>
      </c>
      <c r="AG48" s="4">
        <f t="shared" si="2"/>
        <v>55.092000000000006</v>
      </c>
      <c r="AH48" s="4">
        <f t="shared" si="2"/>
        <v>56.268000000000001</v>
      </c>
      <c r="AI48" s="4">
        <f t="shared" si="2"/>
        <v>57.066000000000003</v>
      </c>
      <c r="AJ48" s="4">
        <f t="shared" si="2"/>
        <v>57.066000000000003</v>
      </c>
      <c r="AK48" s="4">
        <f t="shared" si="2"/>
        <v>59.852000000000004</v>
      </c>
      <c r="AM48" s="91">
        <v>40</v>
      </c>
      <c r="AN48" s="92">
        <v>14.96</v>
      </c>
      <c r="AO48" s="92">
        <v>20.67</v>
      </c>
      <c r="AP48" s="92">
        <v>39.32</v>
      </c>
      <c r="AQ48" s="92">
        <v>41.79</v>
      </c>
      <c r="AR48" s="92">
        <v>44.86</v>
      </c>
      <c r="AS48" s="92">
        <v>45.39</v>
      </c>
      <c r="AT48" s="92">
        <v>47.23</v>
      </c>
      <c r="AU48" s="32"/>
      <c r="AV48" s="71">
        <v>40</v>
      </c>
      <c r="AW48" s="29">
        <v>14.593500000000001</v>
      </c>
      <c r="AX48" s="29">
        <v>20.169</v>
      </c>
      <c r="AY48" s="29">
        <v>38.362499999999997</v>
      </c>
      <c r="AZ48" s="29">
        <v>40.774999999999999</v>
      </c>
      <c r="BA48" s="29">
        <v>43.762500000000003</v>
      </c>
      <c r="BB48" s="29">
        <v>44.287500000000001</v>
      </c>
      <c r="BC48" s="29">
        <v>46.075000000000003</v>
      </c>
      <c r="BD48" s="32"/>
      <c r="BE48" s="5">
        <v>40</v>
      </c>
      <c r="BF48" s="4">
        <f t="shared" si="4"/>
        <v>16.46</v>
      </c>
      <c r="BG48" s="4">
        <f t="shared" si="4"/>
        <v>22.17</v>
      </c>
      <c r="BH48" s="4">
        <f t="shared" si="4"/>
        <v>40.82</v>
      </c>
      <c r="BI48" s="4">
        <f t="shared" si="4"/>
        <v>43.29</v>
      </c>
      <c r="BJ48" s="4">
        <f t="shared" si="4"/>
        <v>46.36</v>
      </c>
      <c r="BK48" s="4">
        <f t="shared" si="4"/>
        <v>46.89</v>
      </c>
      <c r="BL48" s="4">
        <f t="shared" si="4"/>
        <v>48.73</v>
      </c>
    </row>
    <row r="49" spans="1:64" ht="13.5" x14ac:dyDescent="0.25">
      <c r="A49" s="49">
        <v>41</v>
      </c>
      <c r="B49" s="50">
        <v>18.788</v>
      </c>
      <c r="C49" s="50">
        <v>25.788</v>
      </c>
      <c r="D49" s="50">
        <v>45.234000000000009</v>
      </c>
      <c r="E49" s="50">
        <v>49.08400000000001</v>
      </c>
      <c r="F49" s="50">
        <v>52.304000000000009</v>
      </c>
      <c r="G49" s="50">
        <v>54.46</v>
      </c>
      <c r="H49" s="50">
        <v>55.804000000000009</v>
      </c>
      <c r="I49" s="50">
        <v>56.644000000000005</v>
      </c>
      <c r="J49" s="50">
        <v>56.644000000000005</v>
      </c>
      <c r="K49" s="50">
        <v>61.992000000000004</v>
      </c>
      <c r="L49" s="31"/>
      <c r="M49" s="9">
        <v>41</v>
      </c>
      <c r="N49" s="27">
        <v>18.788</v>
      </c>
      <c r="O49" s="27">
        <v>25.788</v>
      </c>
      <c r="P49" s="27">
        <v>45.234000000000009</v>
      </c>
      <c r="Q49" s="27">
        <v>49.08400000000001</v>
      </c>
      <c r="R49" s="27">
        <v>52.304000000000009</v>
      </c>
      <c r="S49" s="27">
        <v>54.46</v>
      </c>
      <c r="T49" s="27">
        <v>55.804000000000009</v>
      </c>
      <c r="U49" s="27">
        <v>56.644000000000005</v>
      </c>
      <c r="V49" s="27">
        <v>56.644000000000005</v>
      </c>
      <c r="W49" s="27">
        <v>61.992000000000004</v>
      </c>
      <c r="X49" s="31"/>
      <c r="Y49" s="31"/>
      <c r="AA49" s="9">
        <v>41</v>
      </c>
      <c r="AB49" s="8">
        <f t="shared" si="3"/>
        <v>20.288</v>
      </c>
      <c r="AC49" s="8">
        <f t="shared" si="3"/>
        <v>27.288</v>
      </c>
      <c r="AD49" s="8">
        <f t="shared" si="3"/>
        <v>46.734000000000009</v>
      </c>
      <c r="AE49" s="8">
        <f t="shared" si="3"/>
        <v>50.58400000000001</v>
      </c>
      <c r="AF49" s="8">
        <f t="shared" si="3"/>
        <v>53.804000000000009</v>
      </c>
      <c r="AG49" s="8">
        <f t="shared" si="2"/>
        <v>55.96</v>
      </c>
      <c r="AH49" s="8">
        <f t="shared" si="2"/>
        <v>57.304000000000009</v>
      </c>
      <c r="AI49" s="8">
        <f t="shared" si="2"/>
        <v>58.144000000000005</v>
      </c>
      <c r="AJ49" s="8">
        <f t="shared" si="2"/>
        <v>58.144000000000005</v>
      </c>
      <c r="AK49" s="8">
        <f t="shared" si="2"/>
        <v>63.492000000000004</v>
      </c>
      <c r="AM49" s="87">
        <v>41</v>
      </c>
      <c r="AN49" s="88">
        <v>15.21</v>
      </c>
      <c r="AO49" s="88">
        <v>21.16</v>
      </c>
      <c r="AP49" s="88">
        <v>40.049999999999997</v>
      </c>
      <c r="AQ49" s="88">
        <v>42.76</v>
      </c>
      <c r="AR49" s="88">
        <v>45.8</v>
      </c>
      <c r="AS49" s="88">
        <v>46.37</v>
      </c>
      <c r="AT49" s="88">
        <v>48.25</v>
      </c>
      <c r="AU49" s="32"/>
      <c r="AV49" s="69">
        <v>41</v>
      </c>
      <c r="AW49" s="27">
        <v>14.836500000000001</v>
      </c>
      <c r="AX49" s="27">
        <v>20.641500000000001</v>
      </c>
      <c r="AY49" s="27">
        <v>39.075000000000003</v>
      </c>
      <c r="AZ49" s="27">
        <v>41.712499999999999</v>
      </c>
      <c r="BA49" s="27">
        <v>44.6875</v>
      </c>
      <c r="BB49" s="27">
        <v>45.237499999999997</v>
      </c>
      <c r="BC49" s="27">
        <v>47.075000000000003</v>
      </c>
      <c r="BD49" s="32"/>
      <c r="BE49" s="9">
        <v>41</v>
      </c>
      <c r="BF49" s="8">
        <f t="shared" si="4"/>
        <v>16.71</v>
      </c>
      <c r="BG49" s="8">
        <f t="shared" si="4"/>
        <v>22.66</v>
      </c>
      <c r="BH49" s="8">
        <f t="shared" si="4"/>
        <v>41.55</v>
      </c>
      <c r="BI49" s="8">
        <f t="shared" si="4"/>
        <v>44.26</v>
      </c>
      <c r="BJ49" s="8">
        <f t="shared" si="4"/>
        <v>47.3</v>
      </c>
      <c r="BK49" s="8">
        <f t="shared" si="4"/>
        <v>47.87</v>
      </c>
      <c r="BL49" s="8">
        <f t="shared" si="4"/>
        <v>49.75</v>
      </c>
    </row>
    <row r="50" spans="1:64" ht="13.5" x14ac:dyDescent="0.25">
      <c r="A50" s="51">
        <v>42</v>
      </c>
      <c r="B50" s="52">
        <v>19.068000000000001</v>
      </c>
      <c r="C50" s="52">
        <v>26.306000000000004</v>
      </c>
      <c r="D50" s="52">
        <v>46.116</v>
      </c>
      <c r="E50" s="52">
        <v>49.966000000000001</v>
      </c>
      <c r="F50" s="52">
        <v>53.368000000000002</v>
      </c>
      <c r="G50" s="52">
        <v>55.734000000000009</v>
      </c>
      <c r="H50" s="52">
        <v>56.938000000000002</v>
      </c>
      <c r="I50" s="52">
        <v>57.806000000000004</v>
      </c>
      <c r="J50" s="52">
        <v>57.806000000000004</v>
      </c>
      <c r="K50" s="52">
        <v>62.972000000000008</v>
      </c>
      <c r="L50" s="31"/>
      <c r="M50" s="7">
        <v>42</v>
      </c>
      <c r="N50" s="28">
        <v>19.068000000000001</v>
      </c>
      <c r="O50" s="28">
        <v>26.306000000000004</v>
      </c>
      <c r="P50" s="28">
        <v>46.116</v>
      </c>
      <c r="Q50" s="28">
        <v>49.966000000000001</v>
      </c>
      <c r="R50" s="28">
        <v>53.368000000000002</v>
      </c>
      <c r="S50" s="28">
        <v>55.734000000000009</v>
      </c>
      <c r="T50" s="28">
        <v>56.938000000000002</v>
      </c>
      <c r="U50" s="28">
        <v>57.806000000000004</v>
      </c>
      <c r="V50" s="28">
        <v>57.806000000000004</v>
      </c>
      <c r="W50" s="28">
        <v>62.972000000000008</v>
      </c>
      <c r="X50" s="31"/>
      <c r="Y50" s="31"/>
      <c r="AA50" s="7">
        <v>42</v>
      </c>
      <c r="AB50" s="6">
        <f t="shared" si="3"/>
        <v>20.568000000000001</v>
      </c>
      <c r="AC50" s="6">
        <f t="shared" si="3"/>
        <v>27.806000000000004</v>
      </c>
      <c r="AD50" s="6">
        <f t="shared" si="3"/>
        <v>47.616</v>
      </c>
      <c r="AE50" s="6">
        <f t="shared" si="3"/>
        <v>51.466000000000001</v>
      </c>
      <c r="AF50" s="6">
        <f t="shared" si="3"/>
        <v>54.868000000000002</v>
      </c>
      <c r="AG50" s="6">
        <f t="shared" si="2"/>
        <v>57.234000000000009</v>
      </c>
      <c r="AH50" s="6">
        <f t="shared" si="2"/>
        <v>58.438000000000002</v>
      </c>
      <c r="AI50" s="6">
        <f t="shared" si="2"/>
        <v>59.306000000000004</v>
      </c>
      <c r="AJ50" s="6">
        <f t="shared" si="2"/>
        <v>59.306000000000004</v>
      </c>
      <c r="AK50" s="6">
        <f t="shared" si="2"/>
        <v>64.472000000000008</v>
      </c>
      <c r="AM50" s="89">
        <v>42</v>
      </c>
      <c r="AN50" s="90">
        <v>15.47</v>
      </c>
      <c r="AO50" s="90">
        <v>21.45</v>
      </c>
      <c r="AP50" s="90">
        <v>40.81</v>
      </c>
      <c r="AQ50" s="90">
        <v>43.6</v>
      </c>
      <c r="AR50" s="90">
        <v>46.73</v>
      </c>
      <c r="AS50" s="90">
        <v>47.23</v>
      </c>
      <c r="AT50" s="90">
        <v>49.29</v>
      </c>
      <c r="AU50" s="32"/>
      <c r="AV50" s="70">
        <v>42</v>
      </c>
      <c r="AW50" s="28">
        <v>15.093</v>
      </c>
      <c r="AX50" s="28">
        <v>20.925000000000001</v>
      </c>
      <c r="AY50" s="28">
        <v>39.8125</v>
      </c>
      <c r="AZ50" s="28">
        <v>42.537500000000001</v>
      </c>
      <c r="BA50" s="28">
        <v>45.587499999999999</v>
      </c>
      <c r="BB50" s="28">
        <v>46.075000000000003</v>
      </c>
      <c r="BC50" s="28">
        <v>48.087499999999999</v>
      </c>
      <c r="BD50" s="32"/>
      <c r="BE50" s="7">
        <v>42</v>
      </c>
      <c r="BF50" s="6">
        <f t="shared" si="4"/>
        <v>16.97</v>
      </c>
      <c r="BG50" s="6">
        <f t="shared" si="4"/>
        <v>22.95</v>
      </c>
      <c r="BH50" s="6">
        <f t="shared" si="4"/>
        <v>42.31</v>
      </c>
      <c r="BI50" s="6">
        <f t="shared" si="4"/>
        <v>45.1</v>
      </c>
      <c r="BJ50" s="6">
        <f t="shared" si="4"/>
        <v>48.23</v>
      </c>
      <c r="BK50" s="6">
        <f t="shared" si="4"/>
        <v>48.73</v>
      </c>
      <c r="BL50" s="6">
        <f t="shared" si="4"/>
        <v>50.79</v>
      </c>
    </row>
    <row r="51" spans="1:64" ht="13.5" x14ac:dyDescent="0.25">
      <c r="A51" s="51">
        <v>43</v>
      </c>
      <c r="B51" s="52">
        <v>19.572000000000003</v>
      </c>
      <c r="C51" s="52">
        <v>26.796000000000003</v>
      </c>
      <c r="D51" s="52">
        <v>47.026000000000003</v>
      </c>
      <c r="E51" s="52">
        <v>50.848000000000006</v>
      </c>
      <c r="F51" s="52">
        <v>54.362000000000009</v>
      </c>
      <c r="G51" s="52">
        <v>56.63</v>
      </c>
      <c r="H51" s="52">
        <v>58.114000000000011</v>
      </c>
      <c r="I51" s="52">
        <v>58.968000000000004</v>
      </c>
      <c r="J51" s="52">
        <v>58.968000000000004</v>
      </c>
      <c r="K51" s="52">
        <v>63.994000000000007</v>
      </c>
      <c r="L51" s="31"/>
      <c r="M51" s="7">
        <v>43</v>
      </c>
      <c r="N51" s="28">
        <v>19.572000000000003</v>
      </c>
      <c r="O51" s="28">
        <v>26.796000000000003</v>
      </c>
      <c r="P51" s="28">
        <v>47.026000000000003</v>
      </c>
      <c r="Q51" s="28">
        <v>50.848000000000006</v>
      </c>
      <c r="R51" s="28">
        <v>54.362000000000009</v>
      </c>
      <c r="S51" s="28">
        <v>56.63</v>
      </c>
      <c r="T51" s="28">
        <v>58.114000000000011</v>
      </c>
      <c r="U51" s="28">
        <v>58.968000000000004</v>
      </c>
      <c r="V51" s="28">
        <v>58.968000000000004</v>
      </c>
      <c r="W51" s="28">
        <v>63.994000000000007</v>
      </c>
      <c r="X51" s="31"/>
      <c r="Y51" s="31"/>
      <c r="AA51" s="7">
        <v>43</v>
      </c>
      <c r="AB51" s="6">
        <f t="shared" si="3"/>
        <v>21.072000000000003</v>
      </c>
      <c r="AC51" s="6">
        <f t="shared" si="3"/>
        <v>28.296000000000003</v>
      </c>
      <c r="AD51" s="6">
        <f t="shared" si="3"/>
        <v>48.526000000000003</v>
      </c>
      <c r="AE51" s="6">
        <f t="shared" si="3"/>
        <v>52.348000000000006</v>
      </c>
      <c r="AF51" s="6">
        <f t="shared" si="3"/>
        <v>55.862000000000009</v>
      </c>
      <c r="AG51" s="6">
        <f t="shared" si="2"/>
        <v>58.13</v>
      </c>
      <c r="AH51" s="6">
        <f t="shared" si="2"/>
        <v>59.614000000000011</v>
      </c>
      <c r="AI51" s="6">
        <f t="shared" si="2"/>
        <v>60.468000000000004</v>
      </c>
      <c r="AJ51" s="6">
        <f t="shared" si="2"/>
        <v>60.468000000000004</v>
      </c>
      <c r="AK51" s="6">
        <f t="shared" si="2"/>
        <v>65.494</v>
      </c>
      <c r="AM51" s="89">
        <v>43</v>
      </c>
      <c r="AN51" s="90">
        <v>15.73</v>
      </c>
      <c r="AO51" s="90">
        <v>21.74</v>
      </c>
      <c r="AP51" s="90">
        <v>41.53</v>
      </c>
      <c r="AQ51" s="90">
        <v>44.56</v>
      </c>
      <c r="AR51" s="90">
        <v>47.68</v>
      </c>
      <c r="AS51" s="90">
        <v>48.16</v>
      </c>
      <c r="AT51" s="90">
        <v>50.44</v>
      </c>
      <c r="AU51" s="32"/>
      <c r="AV51" s="70">
        <v>43</v>
      </c>
      <c r="AW51" s="28">
        <v>15.349500000000001</v>
      </c>
      <c r="AX51" s="28">
        <v>21.208500000000001</v>
      </c>
      <c r="AY51" s="28">
        <v>40.512500000000003</v>
      </c>
      <c r="AZ51" s="28">
        <v>43.475000000000001</v>
      </c>
      <c r="BA51" s="28">
        <v>46.512500000000003</v>
      </c>
      <c r="BB51" s="28">
        <v>46.987499999999997</v>
      </c>
      <c r="BC51" s="28">
        <v>49.212499999999999</v>
      </c>
      <c r="BD51" s="32"/>
      <c r="BE51" s="7">
        <v>43</v>
      </c>
      <c r="BF51" s="6">
        <f t="shared" si="4"/>
        <v>17.23</v>
      </c>
      <c r="BG51" s="6">
        <f t="shared" si="4"/>
        <v>23.24</v>
      </c>
      <c r="BH51" s="6">
        <f t="shared" si="4"/>
        <v>43.03</v>
      </c>
      <c r="BI51" s="6">
        <f t="shared" si="4"/>
        <v>46.06</v>
      </c>
      <c r="BJ51" s="6">
        <f t="shared" si="4"/>
        <v>49.18</v>
      </c>
      <c r="BK51" s="6">
        <f t="shared" si="4"/>
        <v>49.66</v>
      </c>
      <c r="BL51" s="6">
        <f t="shared" si="4"/>
        <v>51.94</v>
      </c>
    </row>
    <row r="52" spans="1:64" ht="13.5" x14ac:dyDescent="0.25">
      <c r="A52" s="51">
        <v>44</v>
      </c>
      <c r="B52" s="52">
        <v>20.006000000000004</v>
      </c>
      <c r="C52" s="52">
        <v>27.327999999999999</v>
      </c>
      <c r="D52" s="52">
        <v>47.824000000000005</v>
      </c>
      <c r="E52" s="52">
        <v>51.744000000000007</v>
      </c>
      <c r="F52" s="52">
        <v>55.314000000000007</v>
      </c>
      <c r="G52" s="52">
        <v>57.624000000000009</v>
      </c>
      <c r="H52" s="52">
        <v>59.346000000000004</v>
      </c>
      <c r="I52" s="52">
        <v>60.242000000000004</v>
      </c>
      <c r="J52" s="52">
        <v>60.242000000000004</v>
      </c>
      <c r="K52" s="52">
        <v>65.198000000000008</v>
      </c>
      <c r="L52" s="31"/>
      <c r="M52" s="7">
        <v>44</v>
      </c>
      <c r="N52" s="28">
        <v>20.006000000000004</v>
      </c>
      <c r="O52" s="28">
        <v>27.327999999999999</v>
      </c>
      <c r="P52" s="28">
        <v>47.824000000000005</v>
      </c>
      <c r="Q52" s="28">
        <v>51.744000000000007</v>
      </c>
      <c r="R52" s="28">
        <v>55.314000000000007</v>
      </c>
      <c r="S52" s="28">
        <v>57.624000000000009</v>
      </c>
      <c r="T52" s="28">
        <v>59.346000000000004</v>
      </c>
      <c r="U52" s="28">
        <v>60.242000000000004</v>
      </c>
      <c r="V52" s="28">
        <v>60.242000000000004</v>
      </c>
      <c r="W52" s="28">
        <v>65.198000000000008</v>
      </c>
      <c r="X52" s="31"/>
      <c r="Y52" s="31"/>
      <c r="AA52" s="7">
        <v>44</v>
      </c>
      <c r="AB52" s="6">
        <f t="shared" si="3"/>
        <v>21.506000000000004</v>
      </c>
      <c r="AC52" s="6">
        <f t="shared" si="3"/>
        <v>28.827999999999999</v>
      </c>
      <c r="AD52" s="6">
        <f t="shared" si="3"/>
        <v>49.324000000000005</v>
      </c>
      <c r="AE52" s="6">
        <f t="shared" si="3"/>
        <v>53.244000000000007</v>
      </c>
      <c r="AF52" s="6">
        <f t="shared" si="3"/>
        <v>56.814000000000007</v>
      </c>
      <c r="AG52" s="6">
        <f t="shared" si="2"/>
        <v>59.124000000000009</v>
      </c>
      <c r="AH52" s="6">
        <f t="shared" si="2"/>
        <v>60.846000000000004</v>
      </c>
      <c r="AI52" s="6">
        <f t="shared" si="2"/>
        <v>61.742000000000004</v>
      </c>
      <c r="AJ52" s="6">
        <f t="shared" si="2"/>
        <v>61.742000000000004</v>
      </c>
      <c r="AK52" s="6">
        <f t="shared" si="2"/>
        <v>66.698000000000008</v>
      </c>
      <c r="AM52" s="89">
        <v>44</v>
      </c>
      <c r="AN52" s="90">
        <v>16</v>
      </c>
      <c r="AO52" s="90">
        <v>22.22</v>
      </c>
      <c r="AP52" s="90">
        <v>42.27</v>
      </c>
      <c r="AQ52" s="90">
        <v>45.5</v>
      </c>
      <c r="AR52" s="90">
        <v>48.55</v>
      </c>
      <c r="AS52" s="90">
        <v>49.14</v>
      </c>
      <c r="AT52" s="90">
        <v>51.57</v>
      </c>
      <c r="AU52" s="32"/>
      <c r="AV52" s="70">
        <v>44</v>
      </c>
      <c r="AW52" s="28">
        <v>15.606</v>
      </c>
      <c r="AX52" s="28">
        <v>21.681000000000001</v>
      </c>
      <c r="AY52" s="28">
        <v>41.237499999999997</v>
      </c>
      <c r="AZ52" s="28">
        <v>44.387500000000003</v>
      </c>
      <c r="BA52" s="28">
        <v>47.362499999999997</v>
      </c>
      <c r="BB52" s="28">
        <v>47.9375</v>
      </c>
      <c r="BC52" s="28">
        <v>50.3125</v>
      </c>
      <c r="BD52" s="32"/>
      <c r="BE52" s="7">
        <v>44</v>
      </c>
      <c r="BF52" s="6">
        <f t="shared" si="4"/>
        <v>17.5</v>
      </c>
      <c r="BG52" s="6">
        <f t="shared" si="4"/>
        <v>23.72</v>
      </c>
      <c r="BH52" s="6">
        <f t="shared" si="4"/>
        <v>43.77</v>
      </c>
      <c r="BI52" s="6">
        <f t="shared" si="4"/>
        <v>47</v>
      </c>
      <c r="BJ52" s="6">
        <f t="shared" si="4"/>
        <v>50.05</v>
      </c>
      <c r="BK52" s="6">
        <f t="shared" si="4"/>
        <v>50.64</v>
      </c>
      <c r="BL52" s="6">
        <f t="shared" si="4"/>
        <v>53.07</v>
      </c>
    </row>
    <row r="53" spans="1:64" ht="13.5" x14ac:dyDescent="0.25">
      <c r="A53" s="53">
        <v>45</v>
      </c>
      <c r="B53" s="54">
        <v>20.426000000000002</v>
      </c>
      <c r="C53" s="54">
        <v>27.902000000000005</v>
      </c>
      <c r="D53" s="54">
        <v>48.678000000000004</v>
      </c>
      <c r="E53" s="54">
        <v>52.626000000000005</v>
      </c>
      <c r="F53" s="54">
        <v>56.39200000000001</v>
      </c>
      <c r="G53" s="54">
        <v>58.618000000000002</v>
      </c>
      <c r="H53" s="54">
        <v>60.298000000000002</v>
      </c>
      <c r="I53" s="54">
        <v>61.19400000000001</v>
      </c>
      <c r="J53" s="54">
        <v>61.19400000000001</v>
      </c>
      <c r="K53" s="54">
        <v>66.415999999999997</v>
      </c>
      <c r="L53" s="31"/>
      <c r="M53" s="5">
        <v>45</v>
      </c>
      <c r="N53" s="29">
        <v>20.426000000000002</v>
      </c>
      <c r="O53" s="29">
        <v>27.902000000000005</v>
      </c>
      <c r="P53" s="29">
        <v>48.678000000000004</v>
      </c>
      <c r="Q53" s="29">
        <v>52.626000000000005</v>
      </c>
      <c r="R53" s="29">
        <v>56.39200000000001</v>
      </c>
      <c r="S53" s="29">
        <v>58.618000000000002</v>
      </c>
      <c r="T53" s="29">
        <v>60.298000000000002</v>
      </c>
      <c r="U53" s="29">
        <v>61.19400000000001</v>
      </c>
      <c r="V53" s="29">
        <v>61.19400000000001</v>
      </c>
      <c r="W53" s="29">
        <v>66.415999999999997</v>
      </c>
      <c r="X53" s="31"/>
      <c r="Y53" s="31"/>
      <c r="AA53" s="5">
        <v>45</v>
      </c>
      <c r="AB53" s="4">
        <f t="shared" si="3"/>
        <v>21.926000000000002</v>
      </c>
      <c r="AC53" s="4">
        <f t="shared" si="3"/>
        <v>29.402000000000005</v>
      </c>
      <c r="AD53" s="4">
        <f t="shared" si="3"/>
        <v>50.178000000000004</v>
      </c>
      <c r="AE53" s="4">
        <f t="shared" si="3"/>
        <v>54.126000000000005</v>
      </c>
      <c r="AF53" s="4">
        <f t="shared" si="3"/>
        <v>57.89200000000001</v>
      </c>
      <c r="AG53" s="4">
        <f t="shared" si="2"/>
        <v>60.118000000000002</v>
      </c>
      <c r="AH53" s="4">
        <f t="shared" si="2"/>
        <v>61.798000000000002</v>
      </c>
      <c r="AI53" s="4">
        <f t="shared" si="2"/>
        <v>62.69400000000001</v>
      </c>
      <c r="AJ53" s="4">
        <f t="shared" si="2"/>
        <v>62.69400000000001</v>
      </c>
      <c r="AK53" s="4">
        <f t="shared" si="2"/>
        <v>67.915999999999997</v>
      </c>
      <c r="AM53" s="91">
        <v>45</v>
      </c>
      <c r="AN53" s="92">
        <v>16.27</v>
      </c>
      <c r="AO53" s="92">
        <v>22.6</v>
      </c>
      <c r="AP53" s="92">
        <v>43.05</v>
      </c>
      <c r="AQ53" s="92">
        <v>46.37</v>
      </c>
      <c r="AR53" s="92">
        <v>49.61</v>
      </c>
      <c r="AS53" s="92">
        <v>49.96</v>
      </c>
      <c r="AT53" s="92">
        <v>52.72</v>
      </c>
      <c r="AU53" s="32"/>
      <c r="AV53" s="71">
        <v>45</v>
      </c>
      <c r="AW53" s="29">
        <v>15.875999999999999</v>
      </c>
      <c r="AX53" s="29">
        <v>22.045500000000004</v>
      </c>
      <c r="AY53" s="29">
        <v>42</v>
      </c>
      <c r="AZ53" s="29">
        <v>45.237499999999997</v>
      </c>
      <c r="BA53" s="29">
        <v>48.4</v>
      </c>
      <c r="BB53" s="29">
        <v>48.737499999999997</v>
      </c>
      <c r="BC53" s="29">
        <v>51.4375</v>
      </c>
      <c r="BD53" s="32"/>
      <c r="BE53" s="5">
        <v>45</v>
      </c>
      <c r="BF53" s="4">
        <f t="shared" si="4"/>
        <v>17.77</v>
      </c>
      <c r="BG53" s="4">
        <f t="shared" si="4"/>
        <v>24.1</v>
      </c>
      <c r="BH53" s="4">
        <f t="shared" si="4"/>
        <v>44.55</v>
      </c>
      <c r="BI53" s="4">
        <f t="shared" si="4"/>
        <v>47.87</v>
      </c>
      <c r="BJ53" s="4">
        <f t="shared" si="4"/>
        <v>51.11</v>
      </c>
      <c r="BK53" s="4">
        <f t="shared" si="4"/>
        <v>51.46</v>
      </c>
      <c r="BL53" s="4">
        <f t="shared" si="4"/>
        <v>54.22</v>
      </c>
    </row>
    <row r="54" spans="1:64" ht="13.5" x14ac:dyDescent="0.25">
      <c r="A54" s="49">
        <v>46</v>
      </c>
      <c r="B54" s="50">
        <v>20.832000000000004</v>
      </c>
      <c r="C54" s="50">
        <v>28.504000000000001</v>
      </c>
      <c r="D54" s="50">
        <v>49.532000000000004</v>
      </c>
      <c r="E54" s="50">
        <v>53.522000000000006</v>
      </c>
      <c r="F54" s="50">
        <v>57.456000000000003</v>
      </c>
      <c r="G54" s="50">
        <v>59.626000000000005</v>
      </c>
      <c r="H54" s="50">
        <v>61.362000000000009</v>
      </c>
      <c r="I54" s="50">
        <v>62.272000000000006</v>
      </c>
      <c r="J54" s="50">
        <v>62.272000000000006</v>
      </c>
      <c r="K54" s="50">
        <v>67.284000000000006</v>
      </c>
      <c r="L54" s="31"/>
      <c r="M54" s="9">
        <v>46</v>
      </c>
      <c r="N54" s="27">
        <v>20.832000000000004</v>
      </c>
      <c r="O54" s="27">
        <v>28.504000000000001</v>
      </c>
      <c r="P54" s="27">
        <v>49.532000000000004</v>
      </c>
      <c r="Q54" s="27">
        <v>53.522000000000006</v>
      </c>
      <c r="R54" s="27">
        <v>57.456000000000003</v>
      </c>
      <c r="S54" s="27">
        <v>59.626000000000005</v>
      </c>
      <c r="T54" s="27">
        <v>61.362000000000009</v>
      </c>
      <c r="U54" s="27">
        <v>62.272000000000006</v>
      </c>
      <c r="V54" s="27">
        <v>62.272000000000006</v>
      </c>
      <c r="W54" s="27">
        <v>67.284000000000006</v>
      </c>
      <c r="X54" s="31"/>
      <c r="Y54" s="31"/>
      <c r="AA54" s="9">
        <v>46</v>
      </c>
      <c r="AB54" s="8">
        <f t="shared" si="3"/>
        <v>22.332000000000004</v>
      </c>
      <c r="AC54" s="8">
        <f t="shared" si="3"/>
        <v>30.004000000000001</v>
      </c>
      <c r="AD54" s="8">
        <f t="shared" si="3"/>
        <v>51.032000000000004</v>
      </c>
      <c r="AE54" s="8">
        <f t="shared" si="3"/>
        <v>55.022000000000006</v>
      </c>
      <c r="AF54" s="8">
        <f t="shared" si="3"/>
        <v>58.956000000000003</v>
      </c>
      <c r="AG54" s="8">
        <f t="shared" si="2"/>
        <v>61.126000000000005</v>
      </c>
      <c r="AH54" s="8">
        <f t="shared" si="2"/>
        <v>62.862000000000009</v>
      </c>
      <c r="AI54" s="8">
        <f t="shared" si="2"/>
        <v>63.772000000000006</v>
      </c>
      <c r="AJ54" s="8">
        <f t="shared" si="2"/>
        <v>63.772000000000006</v>
      </c>
      <c r="AK54" s="8">
        <f t="shared" si="2"/>
        <v>68.784000000000006</v>
      </c>
      <c r="AM54" s="87">
        <v>46</v>
      </c>
      <c r="AN54" s="88">
        <v>16.55</v>
      </c>
      <c r="AO54" s="88">
        <v>23.09</v>
      </c>
      <c r="AP54" s="88">
        <v>43.79</v>
      </c>
      <c r="AQ54" s="88">
        <v>47.23</v>
      </c>
      <c r="AR54" s="88">
        <v>50.53</v>
      </c>
      <c r="AS54" s="88">
        <v>50.9</v>
      </c>
      <c r="AT54" s="88">
        <v>53.68</v>
      </c>
      <c r="AU54" s="32"/>
      <c r="AV54" s="69">
        <v>46</v>
      </c>
      <c r="AW54" s="27">
        <v>16.146000000000001</v>
      </c>
      <c r="AX54" s="27">
        <v>22.531500000000001</v>
      </c>
      <c r="AY54" s="27">
        <v>42.725000000000001</v>
      </c>
      <c r="AZ54" s="27">
        <v>46.075000000000003</v>
      </c>
      <c r="BA54" s="27">
        <v>49.3</v>
      </c>
      <c r="BB54" s="27">
        <v>49.662500000000001</v>
      </c>
      <c r="BC54" s="27">
        <v>52.375</v>
      </c>
      <c r="BD54" s="32"/>
      <c r="BE54" s="9">
        <v>46</v>
      </c>
      <c r="BF54" s="8">
        <f t="shared" si="4"/>
        <v>18.05</v>
      </c>
      <c r="BG54" s="8">
        <f t="shared" si="4"/>
        <v>24.59</v>
      </c>
      <c r="BH54" s="8">
        <f t="shared" si="4"/>
        <v>45.29</v>
      </c>
      <c r="BI54" s="8">
        <f t="shared" si="4"/>
        <v>48.73</v>
      </c>
      <c r="BJ54" s="8">
        <f t="shared" si="4"/>
        <v>52.03</v>
      </c>
      <c r="BK54" s="8">
        <f t="shared" si="4"/>
        <v>52.4</v>
      </c>
      <c r="BL54" s="8">
        <f t="shared" si="4"/>
        <v>55.18</v>
      </c>
    </row>
    <row r="55" spans="1:64" ht="13.5" x14ac:dyDescent="0.25">
      <c r="A55" s="51">
        <v>47</v>
      </c>
      <c r="B55" s="52">
        <v>21.182000000000002</v>
      </c>
      <c r="C55" s="52">
        <v>29.106000000000005</v>
      </c>
      <c r="D55" s="52">
        <v>50.4</v>
      </c>
      <c r="E55" s="52">
        <v>54.33400000000001</v>
      </c>
      <c r="F55" s="52">
        <v>58.52</v>
      </c>
      <c r="G55" s="52">
        <v>60.494000000000007</v>
      </c>
      <c r="H55" s="52">
        <v>62.328000000000003</v>
      </c>
      <c r="I55" s="52">
        <v>63.266000000000005</v>
      </c>
      <c r="J55" s="52">
        <v>63.266000000000005</v>
      </c>
      <c r="K55" s="52">
        <v>67.298000000000002</v>
      </c>
      <c r="L55" s="31"/>
      <c r="M55" s="7">
        <v>47</v>
      </c>
      <c r="N55" s="28">
        <v>21.182000000000002</v>
      </c>
      <c r="O55" s="28">
        <v>29.106000000000005</v>
      </c>
      <c r="P55" s="28">
        <v>50.4</v>
      </c>
      <c r="Q55" s="28">
        <v>54.33400000000001</v>
      </c>
      <c r="R55" s="28">
        <v>58.52</v>
      </c>
      <c r="S55" s="28">
        <v>60.494000000000007</v>
      </c>
      <c r="T55" s="28">
        <v>62.328000000000003</v>
      </c>
      <c r="U55" s="28">
        <v>63.266000000000005</v>
      </c>
      <c r="V55" s="28">
        <v>63.266000000000005</v>
      </c>
      <c r="W55" s="28">
        <v>67.298000000000002</v>
      </c>
      <c r="X55" s="31"/>
      <c r="Y55" s="31"/>
      <c r="AA55" s="7">
        <v>47</v>
      </c>
      <c r="AB55" s="6">
        <f t="shared" si="3"/>
        <v>22.682000000000002</v>
      </c>
      <c r="AC55" s="6">
        <f t="shared" si="3"/>
        <v>30.606000000000005</v>
      </c>
      <c r="AD55" s="6">
        <f t="shared" si="3"/>
        <v>51.9</v>
      </c>
      <c r="AE55" s="6">
        <f t="shared" si="3"/>
        <v>55.83400000000001</v>
      </c>
      <c r="AF55" s="6">
        <f t="shared" si="3"/>
        <v>60.02</v>
      </c>
      <c r="AG55" s="6">
        <f t="shared" si="2"/>
        <v>61.994000000000007</v>
      </c>
      <c r="AH55" s="6">
        <f t="shared" si="2"/>
        <v>63.828000000000003</v>
      </c>
      <c r="AI55" s="6">
        <f t="shared" si="2"/>
        <v>64.766000000000005</v>
      </c>
      <c r="AJ55" s="6">
        <f t="shared" si="2"/>
        <v>64.766000000000005</v>
      </c>
      <c r="AK55" s="6">
        <f t="shared" si="2"/>
        <v>68.798000000000002</v>
      </c>
      <c r="AM55" s="89">
        <v>47</v>
      </c>
      <c r="AN55" s="90">
        <v>16.8</v>
      </c>
      <c r="AO55" s="90">
        <v>23.48</v>
      </c>
      <c r="AP55" s="90">
        <v>44.61</v>
      </c>
      <c r="AQ55" s="90">
        <v>47.97</v>
      </c>
      <c r="AR55" s="90">
        <v>51.39</v>
      </c>
      <c r="AS55" s="90">
        <v>51.89</v>
      </c>
      <c r="AT55" s="90">
        <v>54.54</v>
      </c>
      <c r="AU55" s="32"/>
      <c r="AV55" s="70">
        <v>47</v>
      </c>
      <c r="AW55" s="28">
        <v>16.389000000000003</v>
      </c>
      <c r="AX55" s="28">
        <v>22.909500000000001</v>
      </c>
      <c r="AY55" s="28">
        <v>43.524999999999999</v>
      </c>
      <c r="AZ55" s="28">
        <v>46.8</v>
      </c>
      <c r="BA55" s="28">
        <v>50.137500000000003</v>
      </c>
      <c r="BB55" s="28">
        <v>50.625</v>
      </c>
      <c r="BC55" s="28">
        <v>53.212499999999999</v>
      </c>
      <c r="BD55" s="32"/>
      <c r="BE55" s="7">
        <v>47</v>
      </c>
      <c r="BF55" s="6">
        <f t="shared" si="4"/>
        <v>18.3</v>
      </c>
      <c r="BG55" s="6">
        <f t="shared" si="4"/>
        <v>24.98</v>
      </c>
      <c r="BH55" s="6">
        <f t="shared" si="4"/>
        <v>46.11</v>
      </c>
      <c r="BI55" s="6">
        <f t="shared" si="4"/>
        <v>49.47</v>
      </c>
      <c r="BJ55" s="6">
        <f t="shared" si="4"/>
        <v>52.89</v>
      </c>
      <c r="BK55" s="6">
        <f t="shared" si="4"/>
        <v>53.39</v>
      </c>
      <c r="BL55" s="6">
        <f t="shared" si="4"/>
        <v>56.04</v>
      </c>
    </row>
    <row r="56" spans="1:64" ht="13.5" x14ac:dyDescent="0.25">
      <c r="A56" s="51">
        <v>48</v>
      </c>
      <c r="B56" s="52">
        <v>21.322000000000003</v>
      </c>
      <c r="C56" s="52">
        <v>29.68</v>
      </c>
      <c r="D56" s="52">
        <v>51.114000000000011</v>
      </c>
      <c r="E56" s="52">
        <v>55.23</v>
      </c>
      <c r="F56" s="52">
        <v>59.58400000000001</v>
      </c>
      <c r="G56" s="52">
        <v>61.586000000000006</v>
      </c>
      <c r="H56" s="52">
        <v>63.49</v>
      </c>
      <c r="I56" s="52">
        <v>64.442000000000007</v>
      </c>
      <c r="J56" s="52">
        <v>64.442000000000007</v>
      </c>
      <c r="K56" s="52">
        <v>68.782000000000011</v>
      </c>
      <c r="L56" s="31"/>
      <c r="M56" s="7">
        <v>48</v>
      </c>
      <c r="N56" s="28">
        <v>21.322000000000003</v>
      </c>
      <c r="O56" s="28">
        <v>29.68</v>
      </c>
      <c r="P56" s="28">
        <v>51.114000000000011</v>
      </c>
      <c r="Q56" s="28">
        <v>55.23</v>
      </c>
      <c r="R56" s="28">
        <v>59.58400000000001</v>
      </c>
      <c r="S56" s="28">
        <v>61.586000000000006</v>
      </c>
      <c r="T56" s="28">
        <v>63.49</v>
      </c>
      <c r="U56" s="28">
        <v>64.442000000000007</v>
      </c>
      <c r="V56" s="28">
        <v>64.442000000000007</v>
      </c>
      <c r="W56" s="28">
        <v>68.782000000000011</v>
      </c>
      <c r="X56" s="31"/>
      <c r="Y56" s="31"/>
      <c r="AA56" s="7">
        <v>48</v>
      </c>
      <c r="AB56" s="6">
        <f t="shared" si="3"/>
        <v>22.822000000000003</v>
      </c>
      <c r="AC56" s="6">
        <f t="shared" si="3"/>
        <v>31.18</v>
      </c>
      <c r="AD56" s="6">
        <f t="shared" si="3"/>
        <v>52.614000000000011</v>
      </c>
      <c r="AE56" s="6">
        <f t="shared" si="3"/>
        <v>56.73</v>
      </c>
      <c r="AF56" s="6">
        <f t="shared" si="3"/>
        <v>61.08400000000001</v>
      </c>
      <c r="AG56" s="6">
        <f t="shared" si="2"/>
        <v>63.086000000000006</v>
      </c>
      <c r="AH56" s="6">
        <f t="shared" si="2"/>
        <v>64.990000000000009</v>
      </c>
      <c r="AI56" s="6">
        <f t="shared" si="2"/>
        <v>65.942000000000007</v>
      </c>
      <c r="AJ56" s="6">
        <f t="shared" si="2"/>
        <v>65.942000000000007</v>
      </c>
      <c r="AK56" s="6">
        <f t="shared" si="2"/>
        <v>70.282000000000011</v>
      </c>
      <c r="AM56" s="89">
        <v>48</v>
      </c>
      <c r="AN56" s="90">
        <v>17.14</v>
      </c>
      <c r="AO56" s="90">
        <v>23.97</v>
      </c>
      <c r="AP56" s="90">
        <v>45.5</v>
      </c>
      <c r="AQ56" s="90">
        <v>48.74</v>
      </c>
      <c r="AR56" s="90">
        <v>52.17</v>
      </c>
      <c r="AS56" s="90">
        <v>52.93</v>
      </c>
      <c r="AT56" s="90">
        <v>55.36</v>
      </c>
      <c r="AU56" s="32"/>
      <c r="AV56" s="70">
        <v>48</v>
      </c>
      <c r="AW56" s="28">
        <v>16.726500000000001</v>
      </c>
      <c r="AX56" s="28">
        <v>23.382000000000001</v>
      </c>
      <c r="AY56" s="28">
        <v>44.387500000000003</v>
      </c>
      <c r="AZ56" s="28">
        <v>47.55</v>
      </c>
      <c r="BA56" s="28">
        <v>50.9</v>
      </c>
      <c r="BB56" s="28">
        <v>51.637500000000003</v>
      </c>
      <c r="BC56" s="28">
        <v>54.012500000000003</v>
      </c>
      <c r="BD56" s="32"/>
      <c r="BE56" s="7">
        <v>48</v>
      </c>
      <c r="BF56" s="6">
        <f t="shared" si="4"/>
        <v>18.64</v>
      </c>
      <c r="BG56" s="6">
        <f t="shared" si="4"/>
        <v>25.47</v>
      </c>
      <c r="BH56" s="6">
        <f t="shared" si="4"/>
        <v>47</v>
      </c>
      <c r="BI56" s="6">
        <f t="shared" si="4"/>
        <v>50.24</v>
      </c>
      <c r="BJ56" s="6">
        <f t="shared" si="4"/>
        <v>53.67</v>
      </c>
      <c r="BK56" s="6">
        <f t="shared" si="4"/>
        <v>54.43</v>
      </c>
      <c r="BL56" s="6">
        <f t="shared" si="4"/>
        <v>56.86</v>
      </c>
    </row>
    <row r="57" spans="1:64" ht="13.5" x14ac:dyDescent="0.25">
      <c r="A57" s="51">
        <v>49</v>
      </c>
      <c r="B57" s="52">
        <v>21.476000000000003</v>
      </c>
      <c r="C57" s="52">
        <v>30.366000000000003</v>
      </c>
      <c r="D57" s="52">
        <v>51.842000000000006</v>
      </c>
      <c r="E57" s="52">
        <v>55.384000000000007</v>
      </c>
      <c r="F57" s="52">
        <v>59.598000000000006</v>
      </c>
      <c r="G57" s="52">
        <v>62.566000000000003</v>
      </c>
      <c r="H57" s="52">
        <v>64.624000000000009</v>
      </c>
      <c r="I57" s="52">
        <v>65.576000000000008</v>
      </c>
      <c r="J57" s="52">
        <v>65.576000000000008</v>
      </c>
      <c r="K57" s="52">
        <v>68.796000000000006</v>
      </c>
      <c r="L57" s="31"/>
      <c r="M57" s="7">
        <v>49</v>
      </c>
      <c r="N57" s="28">
        <v>21.476000000000003</v>
      </c>
      <c r="O57" s="28">
        <v>30.366000000000003</v>
      </c>
      <c r="P57" s="28">
        <v>51.842000000000006</v>
      </c>
      <c r="Q57" s="28">
        <v>55.384000000000007</v>
      </c>
      <c r="R57" s="28">
        <v>59.598000000000006</v>
      </c>
      <c r="S57" s="28">
        <v>62.566000000000003</v>
      </c>
      <c r="T57" s="28">
        <v>64.624000000000009</v>
      </c>
      <c r="U57" s="28">
        <v>65.576000000000008</v>
      </c>
      <c r="V57" s="28">
        <v>65.576000000000008</v>
      </c>
      <c r="W57" s="28">
        <v>68.796000000000006</v>
      </c>
      <c r="X57" s="31"/>
      <c r="Y57" s="31"/>
      <c r="AA57" s="7">
        <v>49</v>
      </c>
      <c r="AB57" s="6">
        <f t="shared" si="3"/>
        <v>22.976000000000003</v>
      </c>
      <c r="AC57" s="6">
        <f t="shared" si="3"/>
        <v>31.866000000000003</v>
      </c>
      <c r="AD57" s="6">
        <f t="shared" si="3"/>
        <v>53.342000000000006</v>
      </c>
      <c r="AE57" s="6">
        <f t="shared" si="3"/>
        <v>56.884000000000007</v>
      </c>
      <c r="AF57" s="6">
        <f t="shared" si="3"/>
        <v>61.098000000000006</v>
      </c>
      <c r="AG57" s="6">
        <f t="shared" si="2"/>
        <v>64.066000000000003</v>
      </c>
      <c r="AH57" s="6">
        <f t="shared" si="2"/>
        <v>66.124000000000009</v>
      </c>
      <c r="AI57" s="6">
        <f t="shared" si="2"/>
        <v>67.076000000000008</v>
      </c>
      <c r="AJ57" s="6">
        <f t="shared" si="2"/>
        <v>67.076000000000008</v>
      </c>
      <c r="AK57" s="6">
        <f t="shared" si="2"/>
        <v>70.296000000000006</v>
      </c>
      <c r="AM57" s="89">
        <v>49</v>
      </c>
      <c r="AN57" s="90">
        <v>17.41</v>
      </c>
      <c r="AO57" s="90">
        <v>24.45</v>
      </c>
      <c r="AP57" s="90">
        <v>46.3</v>
      </c>
      <c r="AQ57" s="90">
        <v>49.61</v>
      </c>
      <c r="AR57" s="90">
        <v>52.99</v>
      </c>
      <c r="AS57" s="90">
        <v>53.76</v>
      </c>
      <c r="AT57" s="90">
        <v>56.16</v>
      </c>
      <c r="AU57" s="32"/>
      <c r="AV57" s="70">
        <v>49</v>
      </c>
      <c r="AW57" s="28">
        <v>16.983000000000001</v>
      </c>
      <c r="AX57" s="28">
        <v>23.854500000000002</v>
      </c>
      <c r="AY57" s="28">
        <v>45.174999999999997</v>
      </c>
      <c r="AZ57" s="28">
        <v>48.4</v>
      </c>
      <c r="BA57" s="28">
        <v>51.7</v>
      </c>
      <c r="BB57" s="28">
        <v>52.45</v>
      </c>
      <c r="BC57" s="28">
        <v>54.787500000000001</v>
      </c>
      <c r="BD57" s="32"/>
      <c r="BE57" s="7">
        <v>49</v>
      </c>
      <c r="BF57" s="6">
        <f t="shared" si="4"/>
        <v>18.91</v>
      </c>
      <c r="BG57" s="6">
        <f t="shared" si="4"/>
        <v>25.95</v>
      </c>
      <c r="BH57" s="6">
        <f t="shared" si="4"/>
        <v>47.8</v>
      </c>
      <c r="BI57" s="6">
        <f t="shared" si="4"/>
        <v>51.11</v>
      </c>
      <c r="BJ57" s="6">
        <f t="shared" si="4"/>
        <v>54.49</v>
      </c>
      <c r="BK57" s="6">
        <f t="shared" si="4"/>
        <v>55.26</v>
      </c>
      <c r="BL57" s="6">
        <f t="shared" si="4"/>
        <v>57.66</v>
      </c>
    </row>
    <row r="58" spans="1:64" ht="13.5" x14ac:dyDescent="0.25">
      <c r="A58" s="53">
        <v>50</v>
      </c>
      <c r="B58" s="54">
        <v>21.49</v>
      </c>
      <c r="C58" s="54">
        <v>30.408000000000001</v>
      </c>
      <c r="D58" s="54">
        <v>51.856000000000002</v>
      </c>
      <c r="E58" s="54">
        <v>55.398000000000003</v>
      </c>
      <c r="F58" s="54">
        <v>59.612000000000009</v>
      </c>
      <c r="G58" s="54">
        <v>62.58</v>
      </c>
      <c r="H58" s="54">
        <v>64.638000000000005</v>
      </c>
      <c r="I58" s="54">
        <v>65.59</v>
      </c>
      <c r="J58" s="54">
        <v>65.59</v>
      </c>
      <c r="K58" s="54">
        <v>68.81</v>
      </c>
      <c r="L58" s="31"/>
      <c r="M58" s="5">
        <v>50</v>
      </c>
      <c r="N58" s="29">
        <v>21.49</v>
      </c>
      <c r="O58" s="29">
        <v>30.408000000000001</v>
      </c>
      <c r="P58" s="29">
        <v>51.856000000000002</v>
      </c>
      <c r="Q58" s="29">
        <v>55.398000000000003</v>
      </c>
      <c r="R58" s="29">
        <v>59.612000000000009</v>
      </c>
      <c r="S58" s="29">
        <v>62.58</v>
      </c>
      <c r="T58" s="29">
        <v>64.638000000000005</v>
      </c>
      <c r="U58" s="29">
        <v>65.59</v>
      </c>
      <c r="V58" s="29">
        <v>65.59</v>
      </c>
      <c r="W58" s="29">
        <v>68.81</v>
      </c>
      <c r="X58" s="31"/>
      <c r="Y58" s="31"/>
      <c r="AA58" s="5">
        <v>50</v>
      </c>
      <c r="AB58" s="4">
        <f t="shared" si="3"/>
        <v>22.99</v>
      </c>
      <c r="AC58" s="4">
        <f t="shared" si="3"/>
        <v>31.908000000000001</v>
      </c>
      <c r="AD58" s="4">
        <f t="shared" si="3"/>
        <v>53.356000000000002</v>
      </c>
      <c r="AE58" s="4">
        <f t="shared" si="3"/>
        <v>56.898000000000003</v>
      </c>
      <c r="AF58" s="4">
        <f t="shared" si="3"/>
        <v>61.112000000000009</v>
      </c>
      <c r="AG58" s="4">
        <f t="shared" si="2"/>
        <v>64.08</v>
      </c>
      <c r="AH58" s="4">
        <f t="shared" si="2"/>
        <v>66.138000000000005</v>
      </c>
      <c r="AI58" s="4">
        <f t="shared" si="2"/>
        <v>67.09</v>
      </c>
      <c r="AJ58" s="4">
        <f t="shared" si="2"/>
        <v>67.09</v>
      </c>
      <c r="AK58" s="4">
        <f t="shared" si="2"/>
        <v>70.31</v>
      </c>
      <c r="AM58" s="91">
        <v>50</v>
      </c>
      <c r="AN58" s="92">
        <v>17.670000000000002</v>
      </c>
      <c r="AO58" s="92">
        <v>24.92</v>
      </c>
      <c r="AP58" s="92">
        <v>46.97</v>
      </c>
      <c r="AQ58" s="92">
        <v>50.17</v>
      </c>
      <c r="AR58" s="92">
        <v>53.8</v>
      </c>
      <c r="AS58" s="92">
        <v>54.65</v>
      </c>
      <c r="AT58" s="92">
        <v>56.68</v>
      </c>
      <c r="AU58" s="32"/>
      <c r="AV58" s="71">
        <v>50</v>
      </c>
      <c r="AW58" s="29">
        <v>17.239500000000003</v>
      </c>
      <c r="AX58" s="29">
        <v>24.313500000000001</v>
      </c>
      <c r="AY58" s="29">
        <v>45.825000000000003</v>
      </c>
      <c r="AZ58" s="29">
        <v>48.95</v>
      </c>
      <c r="BA58" s="29">
        <v>52.487499999999997</v>
      </c>
      <c r="BB58" s="29">
        <v>53.3125</v>
      </c>
      <c r="BC58" s="29">
        <v>55.3</v>
      </c>
      <c r="BD58" s="32"/>
      <c r="BE58" s="5">
        <v>50</v>
      </c>
      <c r="BF58" s="4">
        <f t="shared" si="4"/>
        <v>19.170000000000002</v>
      </c>
      <c r="BG58" s="4">
        <f t="shared" si="4"/>
        <v>26.42</v>
      </c>
      <c r="BH58" s="4">
        <f t="shared" si="4"/>
        <v>48.47</v>
      </c>
      <c r="BI58" s="4">
        <f t="shared" si="4"/>
        <v>51.67</v>
      </c>
      <c r="BJ58" s="4">
        <f t="shared" si="4"/>
        <v>55.3</v>
      </c>
      <c r="BK58" s="4">
        <f t="shared" si="4"/>
        <v>56.15</v>
      </c>
      <c r="BL58" s="4">
        <f t="shared" si="4"/>
        <v>58.18</v>
      </c>
    </row>
    <row r="59" spans="1:64" ht="13.5" x14ac:dyDescent="0.25">
      <c r="A59" s="49">
        <v>51</v>
      </c>
      <c r="B59" s="50">
        <v>22.652000000000005</v>
      </c>
      <c r="C59" s="50">
        <v>31.626000000000005</v>
      </c>
      <c r="D59" s="50">
        <v>53.494000000000007</v>
      </c>
      <c r="E59" s="50">
        <v>57.89</v>
      </c>
      <c r="F59" s="50">
        <v>62.86</v>
      </c>
      <c r="G59" s="50">
        <v>64.736000000000004</v>
      </c>
      <c r="H59" s="50">
        <v>67.102000000000004</v>
      </c>
      <c r="I59" s="50">
        <v>68.082000000000008</v>
      </c>
      <c r="J59" s="50">
        <v>68.082000000000008</v>
      </c>
      <c r="K59" s="50">
        <v>71.106000000000009</v>
      </c>
      <c r="L59" s="31"/>
      <c r="M59" s="9">
        <v>51</v>
      </c>
      <c r="N59" s="27">
        <v>22.652000000000005</v>
      </c>
      <c r="O59" s="27">
        <v>31.626000000000005</v>
      </c>
      <c r="P59" s="27">
        <v>53.494000000000007</v>
      </c>
      <c r="Q59" s="27">
        <v>57.89</v>
      </c>
      <c r="R59" s="27">
        <v>62.86</v>
      </c>
      <c r="S59" s="27">
        <v>64.736000000000004</v>
      </c>
      <c r="T59" s="27">
        <v>67.102000000000004</v>
      </c>
      <c r="U59" s="27">
        <v>68.082000000000008</v>
      </c>
      <c r="V59" s="27">
        <v>68.082000000000008</v>
      </c>
      <c r="W59" s="27">
        <v>71.106000000000009</v>
      </c>
      <c r="X59" s="31"/>
      <c r="Y59" s="31"/>
      <c r="AA59" s="9">
        <v>51</v>
      </c>
      <c r="AB59" s="8">
        <f t="shared" si="3"/>
        <v>24.152000000000005</v>
      </c>
      <c r="AC59" s="8">
        <f t="shared" si="3"/>
        <v>33.126000000000005</v>
      </c>
      <c r="AD59" s="8">
        <f t="shared" si="3"/>
        <v>54.994000000000007</v>
      </c>
      <c r="AE59" s="8">
        <f t="shared" si="3"/>
        <v>59.39</v>
      </c>
      <c r="AF59" s="8">
        <f t="shared" si="3"/>
        <v>64.36</v>
      </c>
      <c r="AG59" s="8">
        <f t="shared" si="2"/>
        <v>66.236000000000004</v>
      </c>
      <c r="AH59" s="8">
        <f t="shared" si="2"/>
        <v>68.602000000000004</v>
      </c>
      <c r="AI59" s="8">
        <f t="shared" si="2"/>
        <v>69.582000000000008</v>
      </c>
      <c r="AJ59" s="8">
        <f t="shared" si="2"/>
        <v>69.582000000000008</v>
      </c>
      <c r="AK59" s="8">
        <f t="shared" si="2"/>
        <v>72.606000000000009</v>
      </c>
      <c r="AM59" s="87">
        <v>51</v>
      </c>
      <c r="AN59" s="88">
        <v>18</v>
      </c>
      <c r="AO59" s="88">
        <v>25.29</v>
      </c>
      <c r="AP59" s="88">
        <v>46.98</v>
      </c>
      <c r="AQ59" s="88">
        <v>50.19</v>
      </c>
      <c r="AR59" s="88">
        <v>53.81</v>
      </c>
      <c r="AS59" s="88">
        <v>54.66</v>
      </c>
      <c r="AT59" s="88">
        <v>56.7</v>
      </c>
      <c r="AU59" s="32"/>
      <c r="AV59" s="69">
        <v>51</v>
      </c>
      <c r="AW59" s="27">
        <v>17.563500000000001</v>
      </c>
      <c r="AX59" s="27">
        <v>24.678000000000004</v>
      </c>
      <c r="AY59" s="27">
        <v>45.837499999999999</v>
      </c>
      <c r="AZ59" s="27">
        <v>48.962499999999999</v>
      </c>
      <c r="BA59" s="27">
        <v>52.5</v>
      </c>
      <c r="BB59" s="27">
        <v>53.325000000000003</v>
      </c>
      <c r="BC59" s="27">
        <v>55.3125</v>
      </c>
      <c r="BD59" s="32"/>
      <c r="BE59" s="9">
        <v>51</v>
      </c>
      <c r="BF59" s="8">
        <f t="shared" si="4"/>
        <v>19.5</v>
      </c>
      <c r="BG59" s="8">
        <f t="shared" si="4"/>
        <v>26.79</v>
      </c>
      <c r="BH59" s="8">
        <f t="shared" si="4"/>
        <v>48.48</v>
      </c>
      <c r="BI59" s="8">
        <f t="shared" si="4"/>
        <v>51.69</v>
      </c>
      <c r="BJ59" s="8">
        <f t="shared" si="4"/>
        <v>55.31</v>
      </c>
      <c r="BK59" s="8">
        <f t="shared" si="4"/>
        <v>56.16</v>
      </c>
      <c r="BL59" s="8">
        <f t="shared" si="4"/>
        <v>58.2</v>
      </c>
    </row>
    <row r="60" spans="1:64" ht="13.5" x14ac:dyDescent="0.25">
      <c r="A60" s="51">
        <v>52</v>
      </c>
      <c r="B60" s="52">
        <v>23.002000000000002</v>
      </c>
      <c r="C60" s="52">
        <v>32.298000000000002</v>
      </c>
      <c r="D60" s="52">
        <v>54.32</v>
      </c>
      <c r="E60" s="52">
        <v>58.772000000000006</v>
      </c>
      <c r="F60" s="52">
        <v>63.924000000000007</v>
      </c>
      <c r="G60" s="52">
        <v>65.8</v>
      </c>
      <c r="H60" s="52">
        <v>68.418000000000006</v>
      </c>
      <c r="I60" s="52">
        <v>69.44</v>
      </c>
      <c r="J60" s="52">
        <v>69.44</v>
      </c>
      <c r="K60" s="52">
        <v>73.471999999999994</v>
      </c>
      <c r="L60" s="31"/>
      <c r="M60" s="7">
        <v>52</v>
      </c>
      <c r="N60" s="28">
        <v>23.002000000000002</v>
      </c>
      <c r="O60" s="28">
        <v>32.298000000000002</v>
      </c>
      <c r="P60" s="28">
        <v>54.32</v>
      </c>
      <c r="Q60" s="28">
        <v>58.772000000000006</v>
      </c>
      <c r="R60" s="28">
        <v>63.924000000000007</v>
      </c>
      <c r="S60" s="28">
        <v>65.8</v>
      </c>
      <c r="T60" s="28">
        <v>68.418000000000006</v>
      </c>
      <c r="U60" s="28">
        <v>69.44</v>
      </c>
      <c r="V60" s="28">
        <v>69.44</v>
      </c>
      <c r="W60" s="28">
        <v>73.471999999999994</v>
      </c>
      <c r="X60" s="31"/>
      <c r="Y60" s="31"/>
      <c r="AA60" s="7">
        <v>52</v>
      </c>
      <c r="AB60" s="6">
        <f t="shared" si="3"/>
        <v>24.502000000000002</v>
      </c>
      <c r="AC60" s="6">
        <f t="shared" si="3"/>
        <v>33.798000000000002</v>
      </c>
      <c r="AD60" s="6">
        <f t="shared" si="3"/>
        <v>55.82</v>
      </c>
      <c r="AE60" s="6">
        <f t="shared" si="3"/>
        <v>60.272000000000006</v>
      </c>
      <c r="AF60" s="6">
        <f t="shared" si="3"/>
        <v>65.424000000000007</v>
      </c>
      <c r="AG60" s="6">
        <f t="shared" si="2"/>
        <v>67.3</v>
      </c>
      <c r="AH60" s="6">
        <f t="shared" si="2"/>
        <v>69.918000000000006</v>
      </c>
      <c r="AI60" s="6">
        <f t="shared" si="2"/>
        <v>70.94</v>
      </c>
      <c r="AJ60" s="6">
        <f t="shared" si="2"/>
        <v>70.94</v>
      </c>
      <c r="AK60" s="6">
        <f t="shared" si="2"/>
        <v>74.971999999999994</v>
      </c>
      <c r="AM60" s="89">
        <v>52</v>
      </c>
      <c r="AN60" s="90">
        <v>18.27</v>
      </c>
      <c r="AO60" s="90">
        <v>25.78</v>
      </c>
      <c r="AP60" s="90">
        <v>48.47</v>
      </c>
      <c r="AQ60" s="90">
        <v>51.94</v>
      </c>
      <c r="AR60" s="90">
        <v>55.36</v>
      </c>
      <c r="AS60" s="90">
        <v>56.61</v>
      </c>
      <c r="AT60" s="90">
        <v>58.91</v>
      </c>
      <c r="AU60" s="32"/>
      <c r="AV60" s="70">
        <v>52</v>
      </c>
      <c r="AW60" s="28">
        <v>17.82</v>
      </c>
      <c r="AX60" s="28">
        <v>25.150500000000005</v>
      </c>
      <c r="AY60" s="28">
        <v>47.287500000000001</v>
      </c>
      <c r="AZ60" s="28">
        <v>50.674999999999997</v>
      </c>
      <c r="BA60" s="28">
        <v>54.012500000000003</v>
      </c>
      <c r="BB60" s="28">
        <v>55.225000000000001</v>
      </c>
      <c r="BC60" s="28">
        <v>57.475000000000001</v>
      </c>
      <c r="BD60" s="32"/>
      <c r="BE60" s="7">
        <v>52</v>
      </c>
      <c r="BF60" s="6">
        <f t="shared" si="4"/>
        <v>19.77</v>
      </c>
      <c r="BG60" s="6">
        <f t="shared" si="4"/>
        <v>27.28</v>
      </c>
      <c r="BH60" s="6">
        <f t="shared" si="4"/>
        <v>49.97</v>
      </c>
      <c r="BI60" s="6">
        <f t="shared" si="4"/>
        <v>53.44</v>
      </c>
      <c r="BJ60" s="6">
        <f t="shared" si="4"/>
        <v>56.86</v>
      </c>
      <c r="BK60" s="6">
        <f t="shared" si="4"/>
        <v>58.11</v>
      </c>
      <c r="BL60" s="6">
        <f t="shared" si="4"/>
        <v>60.41</v>
      </c>
    </row>
    <row r="61" spans="1:64" ht="13.5" x14ac:dyDescent="0.25">
      <c r="A61" s="51">
        <v>53</v>
      </c>
      <c r="B61" s="52">
        <v>23.45</v>
      </c>
      <c r="C61" s="52">
        <v>32.83</v>
      </c>
      <c r="D61" s="52">
        <v>55.146000000000001</v>
      </c>
      <c r="E61" s="52">
        <v>59.75200000000001</v>
      </c>
      <c r="F61" s="52">
        <v>65.072000000000003</v>
      </c>
      <c r="G61" s="52">
        <v>66.878</v>
      </c>
      <c r="H61" s="52">
        <v>69.566000000000003</v>
      </c>
      <c r="I61" s="52">
        <v>70.616</v>
      </c>
      <c r="J61" s="52">
        <v>70.616</v>
      </c>
      <c r="K61" s="52">
        <v>73.486000000000004</v>
      </c>
      <c r="L61" s="31"/>
      <c r="M61" s="7">
        <v>53</v>
      </c>
      <c r="N61" s="28">
        <v>23.45</v>
      </c>
      <c r="O61" s="28">
        <v>32.83</v>
      </c>
      <c r="P61" s="28">
        <v>55.146000000000001</v>
      </c>
      <c r="Q61" s="28">
        <v>59.75200000000001</v>
      </c>
      <c r="R61" s="28">
        <v>65.072000000000003</v>
      </c>
      <c r="S61" s="28">
        <v>66.878</v>
      </c>
      <c r="T61" s="28">
        <v>69.566000000000003</v>
      </c>
      <c r="U61" s="28">
        <v>70.616</v>
      </c>
      <c r="V61" s="28">
        <v>70.616</v>
      </c>
      <c r="W61" s="28">
        <v>73.486000000000004</v>
      </c>
      <c r="X61" s="31"/>
      <c r="Y61" s="31"/>
      <c r="AA61" s="7">
        <v>53</v>
      </c>
      <c r="AB61" s="6">
        <f t="shared" si="3"/>
        <v>24.95</v>
      </c>
      <c r="AC61" s="6">
        <f t="shared" si="3"/>
        <v>34.33</v>
      </c>
      <c r="AD61" s="6">
        <f t="shared" si="3"/>
        <v>56.646000000000001</v>
      </c>
      <c r="AE61" s="6">
        <f t="shared" si="3"/>
        <v>61.25200000000001</v>
      </c>
      <c r="AF61" s="6">
        <f t="shared" si="3"/>
        <v>66.572000000000003</v>
      </c>
      <c r="AG61" s="6">
        <f t="shared" si="2"/>
        <v>68.378</v>
      </c>
      <c r="AH61" s="6">
        <f t="shared" si="2"/>
        <v>71.066000000000003</v>
      </c>
      <c r="AI61" s="6">
        <f t="shared" si="2"/>
        <v>72.116</v>
      </c>
      <c r="AJ61" s="6">
        <f t="shared" si="2"/>
        <v>72.116</v>
      </c>
      <c r="AK61" s="6">
        <f t="shared" si="2"/>
        <v>74.986000000000004</v>
      </c>
      <c r="AM61" s="89">
        <v>53</v>
      </c>
      <c r="AN61" s="90">
        <v>18.63</v>
      </c>
      <c r="AO61" s="90">
        <v>26.18</v>
      </c>
      <c r="AP61" s="90">
        <v>49.21</v>
      </c>
      <c r="AQ61" s="90">
        <v>52.93</v>
      </c>
      <c r="AR61" s="90">
        <v>56.16</v>
      </c>
      <c r="AS61" s="90">
        <v>57.77</v>
      </c>
      <c r="AT61" s="90">
        <v>60.04</v>
      </c>
      <c r="AU61" s="32"/>
      <c r="AV61" s="70">
        <v>53</v>
      </c>
      <c r="AW61" s="28">
        <v>18.170999999999999</v>
      </c>
      <c r="AX61" s="28">
        <v>25.542000000000002</v>
      </c>
      <c r="AY61" s="28">
        <v>48.012500000000003</v>
      </c>
      <c r="AZ61" s="28">
        <v>51.637500000000003</v>
      </c>
      <c r="BA61" s="28">
        <v>54.787500000000001</v>
      </c>
      <c r="BB61" s="28">
        <v>56.362499999999997</v>
      </c>
      <c r="BC61" s="28">
        <v>58.575000000000003</v>
      </c>
      <c r="BD61" s="32"/>
      <c r="BE61" s="7">
        <v>53</v>
      </c>
      <c r="BF61" s="6">
        <f t="shared" si="4"/>
        <v>20.13</v>
      </c>
      <c r="BG61" s="6">
        <f t="shared" si="4"/>
        <v>27.68</v>
      </c>
      <c r="BH61" s="6">
        <f t="shared" si="4"/>
        <v>50.71</v>
      </c>
      <c r="BI61" s="6">
        <f t="shared" si="4"/>
        <v>54.43</v>
      </c>
      <c r="BJ61" s="6">
        <f t="shared" si="4"/>
        <v>57.66</v>
      </c>
      <c r="BK61" s="6">
        <f t="shared" si="4"/>
        <v>59.27</v>
      </c>
      <c r="BL61" s="6">
        <f t="shared" si="4"/>
        <v>61.54</v>
      </c>
    </row>
    <row r="62" spans="1:64" ht="13.5" x14ac:dyDescent="0.25">
      <c r="A62" s="51">
        <v>54</v>
      </c>
      <c r="B62" s="52">
        <v>23.827999999999999</v>
      </c>
      <c r="C62" s="52">
        <v>33.488</v>
      </c>
      <c r="D62" s="52">
        <v>56.056000000000004</v>
      </c>
      <c r="E62" s="52">
        <v>60.634000000000007</v>
      </c>
      <c r="F62" s="52">
        <v>66.052000000000007</v>
      </c>
      <c r="G62" s="52">
        <v>68.165999999999997</v>
      </c>
      <c r="H62" s="52">
        <v>70.882000000000005</v>
      </c>
      <c r="I62" s="52">
        <v>71.932000000000002</v>
      </c>
      <c r="J62" s="52">
        <v>71.932000000000002</v>
      </c>
      <c r="K62" s="52">
        <v>75.501999999999995</v>
      </c>
      <c r="L62" s="31"/>
      <c r="M62" s="7">
        <v>54</v>
      </c>
      <c r="N62" s="28">
        <v>23.827999999999999</v>
      </c>
      <c r="O62" s="28">
        <v>33.488</v>
      </c>
      <c r="P62" s="28">
        <v>56.056000000000004</v>
      </c>
      <c r="Q62" s="28">
        <v>60.634000000000007</v>
      </c>
      <c r="R62" s="28">
        <v>66.052000000000007</v>
      </c>
      <c r="S62" s="28">
        <v>68.165999999999997</v>
      </c>
      <c r="T62" s="28">
        <v>70.882000000000005</v>
      </c>
      <c r="U62" s="28">
        <v>71.932000000000002</v>
      </c>
      <c r="V62" s="28">
        <v>71.932000000000002</v>
      </c>
      <c r="W62" s="28">
        <v>75.501999999999995</v>
      </c>
      <c r="X62" s="31"/>
      <c r="Y62" s="31"/>
      <c r="AA62" s="7">
        <v>54</v>
      </c>
      <c r="AB62" s="6">
        <f t="shared" si="3"/>
        <v>25.327999999999999</v>
      </c>
      <c r="AC62" s="6">
        <f t="shared" si="3"/>
        <v>34.988</v>
      </c>
      <c r="AD62" s="6">
        <f t="shared" si="3"/>
        <v>57.556000000000004</v>
      </c>
      <c r="AE62" s="6">
        <f t="shared" si="3"/>
        <v>62.134000000000007</v>
      </c>
      <c r="AF62" s="6">
        <f t="shared" si="3"/>
        <v>67.552000000000007</v>
      </c>
      <c r="AG62" s="6">
        <f t="shared" si="2"/>
        <v>69.665999999999997</v>
      </c>
      <c r="AH62" s="6">
        <f t="shared" si="2"/>
        <v>72.382000000000005</v>
      </c>
      <c r="AI62" s="6">
        <f t="shared" si="2"/>
        <v>73.432000000000002</v>
      </c>
      <c r="AJ62" s="6">
        <f t="shared" si="2"/>
        <v>73.432000000000002</v>
      </c>
      <c r="AK62" s="6">
        <f t="shared" si="2"/>
        <v>77.001999999999995</v>
      </c>
      <c r="AM62" s="89">
        <v>54</v>
      </c>
      <c r="AN62" s="90">
        <v>18.989999999999998</v>
      </c>
      <c r="AO62" s="90">
        <v>26.73</v>
      </c>
      <c r="AP62" s="90">
        <v>49.97</v>
      </c>
      <c r="AQ62" s="90">
        <v>53.85</v>
      </c>
      <c r="AR62" s="90">
        <v>56.8</v>
      </c>
      <c r="AS62" s="90">
        <v>59.01</v>
      </c>
      <c r="AT62" s="90">
        <v>61.28</v>
      </c>
      <c r="AU62" s="32"/>
      <c r="AV62" s="70">
        <v>54</v>
      </c>
      <c r="AW62" s="28">
        <v>18.521999999999998</v>
      </c>
      <c r="AX62" s="28">
        <v>26.082000000000001</v>
      </c>
      <c r="AY62" s="28">
        <v>48.75</v>
      </c>
      <c r="AZ62" s="28">
        <v>52.537500000000001</v>
      </c>
      <c r="BA62" s="28">
        <v>55.412500000000001</v>
      </c>
      <c r="BB62" s="28">
        <v>57.575000000000003</v>
      </c>
      <c r="BC62" s="28">
        <v>59.787500000000001</v>
      </c>
      <c r="BD62" s="32"/>
      <c r="BE62" s="7">
        <v>54</v>
      </c>
      <c r="BF62" s="6">
        <f t="shared" si="4"/>
        <v>20.49</v>
      </c>
      <c r="BG62" s="6">
        <f t="shared" si="4"/>
        <v>28.23</v>
      </c>
      <c r="BH62" s="6">
        <f t="shared" si="4"/>
        <v>51.47</v>
      </c>
      <c r="BI62" s="6">
        <f t="shared" si="4"/>
        <v>55.35</v>
      </c>
      <c r="BJ62" s="6">
        <f t="shared" si="4"/>
        <v>58.3</v>
      </c>
      <c r="BK62" s="6">
        <f t="shared" si="4"/>
        <v>60.51</v>
      </c>
      <c r="BL62" s="6">
        <f t="shared" si="4"/>
        <v>62.78</v>
      </c>
    </row>
    <row r="63" spans="1:64" ht="13.5" x14ac:dyDescent="0.25">
      <c r="A63" s="53">
        <v>55</v>
      </c>
      <c r="B63" s="54">
        <v>24.178000000000001</v>
      </c>
      <c r="C63" s="54">
        <v>34.103999999999999</v>
      </c>
      <c r="D63" s="54">
        <v>57.05</v>
      </c>
      <c r="E63" s="54">
        <v>61.46</v>
      </c>
      <c r="F63" s="54">
        <v>67.046000000000006</v>
      </c>
      <c r="G63" s="54">
        <v>69.3</v>
      </c>
      <c r="H63" s="54">
        <v>71.932000000000002</v>
      </c>
      <c r="I63" s="54">
        <v>73.024000000000015</v>
      </c>
      <c r="J63" s="54">
        <v>73.024000000000015</v>
      </c>
      <c r="K63" s="54">
        <v>77.951999999999998</v>
      </c>
      <c r="L63" s="31"/>
      <c r="M63" s="5">
        <v>55</v>
      </c>
      <c r="N63" s="29">
        <v>24.178000000000001</v>
      </c>
      <c r="O63" s="29">
        <v>34.103999999999999</v>
      </c>
      <c r="P63" s="29">
        <v>57.05</v>
      </c>
      <c r="Q63" s="29">
        <v>61.46</v>
      </c>
      <c r="R63" s="29">
        <v>67.046000000000006</v>
      </c>
      <c r="S63" s="29">
        <v>69.3</v>
      </c>
      <c r="T63" s="29">
        <v>71.932000000000002</v>
      </c>
      <c r="U63" s="29">
        <v>73.024000000000015</v>
      </c>
      <c r="V63" s="29">
        <v>73.024000000000015</v>
      </c>
      <c r="W63" s="29">
        <v>77.951999999999998</v>
      </c>
      <c r="X63" s="31"/>
      <c r="Y63" s="31"/>
      <c r="AA63" s="5">
        <v>55</v>
      </c>
      <c r="AB63" s="4">
        <f t="shared" si="3"/>
        <v>25.678000000000001</v>
      </c>
      <c r="AC63" s="4">
        <f t="shared" si="3"/>
        <v>35.603999999999999</v>
      </c>
      <c r="AD63" s="4">
        <f t="shared" si="3"/>
        <v>58.55</v>
      </c>
      <c r="AE63" s="4">
        <f t="shared" si="3"/>
        <v>62.96</v>
      </c>
      <c r="AF63" s="4">
        <f t="shared" si="3"/>
        <v>68.546000000000006</v>
      </c>
      <c r="AG63" s="4">
        <f t="shared" si="2"/>
        <v>70.8</v>
      </c>
      <c r="AH63" s="4">
        <f t="shared" si="2"/>
        <v>73.432000000000002</v>
      </c>
      <c r="AI63" s="4">
        <f t="shared" si="2"/>
        <v>74.524000000000015</v>
      </c>
      <c r="AJ63" s="4">
        <f t="shared" si="2"/>
        <v>74.524000000000015</v>
      </c>
      <c r="AK63" s="4">
        <f t="shared" si="2"/>
        <v>79.451999999999998</v>
      </c>
      <c r="AM63" s="91">
        <v>55</v>
      </c>
      <c r="AN63" s="92">
        <v>19.23</v>
      </c>
      <c r="AO63" s="92">
        <v>27.23</v>
      </c>
      <c r="AP63" s="92">
        <v>50.79</v>
      </c>
      <c r="AQ63" s="92">
        <v>54.94</v>
      </c>
      <c r="AR63" s="92">
        <v>57.57</v>
      </c>
      <c r="AS63" s="92">
        <v>60.32</v>
      </c>
      <c r="AT63" s="92">
        <v>62.4</v>
      </c>
      <c r="AU63" s="32"/>
      <c r="AV63" s="71">
        <v>55</v>
      </c>
      <c r="AW63" s="29">
        <v>18.765000000000001</v>
      </c>
      <c r="AX63" s="29">
        <v>26.568000000000005</v>
      </c>
      <c r="AY63" s="29">
        <v>49.55</v>
      </c>
      <c r="AZ63" s="29">
        <v>53.6</v>
      </c>
      <c r="BA63" s="29">
        <v>56.162500000000001</v>
      </c>
      <c r="BB63" s="29">
        <v>58.85</v>
      </c>
      <c r="BC63" s="29">
        <v>60.875</v>
      </c>
      <c r="BD63" s="32"/>
      <c r="BE63" s="5">
        <v>55</v>
      </c>
      <c r="BF63" s="4">
        <f t="shared" si="4"/>
        <v>20.73</v>
      </c>
      <c r="BG63" s="4">
        <f t="shared" si="4"/>
        <v>28.73</v>
      </c>
      <c r="BH63" s="4">
        <f t="shared" si="4"/>
        <v>52.29</v>
      </c>
      <c r="BI63" s="4">
        <f t="shared" si="4"/>
        <v>56.44</v>
      </c>
      <c r="BJ63" s="4">
        <f t="shared" si="4"/>
        <v>59.07</v>
      </c>
      <c r="BK63" s="4">
        <f t="shared" si="4"/>
        <v>61.82</v>
      </c>
      <c r="BL63" s="4">
        <f t="shared" si="4"/>
        <v>63.9</v>
      </c>
    </row>
    <row r="64" spans="1:64" ht="13.5" x14ac:dyDescent="0.25">
      <c r="A64" s="49">
        <v>56</v>
      </c>
      <c r="B64" s="50">
        <v>24.626000000000005</v>
      </c>
      <c r="C64" s="50">
        <v>34.748000000000005</v>
      </c>
      <c r="D64" s="50">
        <v>58.086000000000006</v>
      </c>
      <c r="E64" s="50">
        <v>62.174000000000007</v>
      </c>
      <c r="F64" s="50">
        <v>68.096000000000004</v>
      </c>
      <c r="G64" s="50">
        <v>70.588000000000008</v>
      </c>
      <c r="H64" s="50">
        <v>73.094000000000008</v>
      </c>
      <c r="I64" s="50">
        <v>74.186000000000007</v>
      </c>
      <c r="J64" s="50">
        <v>74.186000000000007</v>
      </c>
      <c r="K64" s="50">
        <v>77.966000000000008</v>
      </c>
      <c r="L64" s="31"/>
      <c r="M64" s="9">
        <v>56</v>
      </c>
      <c r="N64" s="27">
        <v>24.626000000000005</v>
      </c>
      <c r="O64" s="27">
        <v>34.748000000000005</v>
      </c>
      <c r="P64" s="27">
        <v>58.086000000000006</v>
      </c>
      <c r="Q64" s="27">
        <v>62.174000000000007</v>
      </c>
      <c r="R64" s="27">
        <v>68.096000000000004</v>
      </c>
      <c r="S64" s="27">
        <v>70.588000000000008</v>
      </c>
      <c r="T64" s="27">
        <v>73.094000000000008</v>
      </c>
      <c r="U64" s="27">
        <v>74.186000000000007</v>
      </c>
      <c r="V64" s="27">
        <v>74.186000000000007</v>
      </c>
      <c r="W64" s="27">
        <v>77.966000000000008</v>
      </c>
      <c r="X64" s="31"/>
      <c r="Y64" s="31"/>
      <c r="AA64" s="9">
        <v>56</v>
      </c>
      <c r="AB64" s="8">
        <f t="shared" si="3"/>
        <v>26.126000000000005</v>
      </c>
      <c r="AC64" s="8">
        <f t="shared" si="3"/>
        <v>36.248000000000005</v>
      </c>
      <c r="AD64" s="8">
        <f t="shared" si="3"/>
        <v>59.586000000000006</v>
      </c>
      <c r="AE64" s="8">
        <f t="shared" si="3"/>
        <v>63.674000000000007</v>
      </c>
      <c r="AF64" s="8">
        <f t="shared" si="3"/>
        <v>69.596000000000004</v>
      </c>
      <c r="AG64" s="8">
        <f t="shared" si="2"/>
        <v>72.088000000000008</v>
      </c>
      <c r="AH64" s="8">
        <f t="shared" si="2"/>
        <v>74.594000000000008</v>
      </c>
      <c r="AI64" s="8">
        <f t="shared" si="2"/>
        <v>75.686000000000007</v>
      </c>
      <c r="AJ64" s="8">
        <f t="shared" si="2"/>
        <v>75.686000000000007</v>
      </c>
      <c r="AK64" s="8">
        <f t="shared" si="2"/>
        <v>79.466000000000008</v>
      </c>
      <c r="AM64" s="87">
        <v>56</v>
      </c>
      <c r="AN64" s="88">
        <v>19.59</v>
      </c>
      <c r="AO64" s="88">
        <v>27.81</v>
      </c>
      <c r="AP64" s="88">
        <v>51.69</v>
      </c>
      <c r="AQ64" s="88">
        <v>55.68</v>
      </c>
      <c r="AR64" s="88">
        <v>58.41</v>
      </c>
      <c r="AS64" s="88">
        <v>61.18</v>
      </c>
      <c r="AT64" s="88">
        <v>63.51</v>
      </c>
      <c r="AU64" s="32"/>
      <c r="AV64" s="69">
        <v>56</v>
      </c>
      <c r="AW64" s="27">
        <v>19.116</v>
      </c>
      <c r="AX64" s="27">
        <v>27.135000000000002</v>
      </c>
      <c r="AY64" s="27">
        <v>50.424999999999997</v>
      </c>
      <c r="AZ64" s="27">
        <v>54.325000000000003</v>
      </c>
      <c r="BA64" s="27">
        <v>56.987499999999997</v>
      </c>
      <c r="BB64" s="27">
        <v>59.6875</v>
      </c>
      <c r="BC64" s="27">
        <v>61.962499999999999</v>
      </c>
      <c r="BD64" s="32"/>
      <c r="BE64" s="9">
        <v>56</v>
      </c>
      <c r="BF64" s="8">
        <f t="shared" si="4"/>
        <v>21.09</v>
      </c>
      <c r="BG64" s="8">
        <f t="shared" si="4"/>
        <v>29.31</v>
      </c>
      <c r="BH64" s="8">
        <f t="shared" si="4"/>
        <v>53.19</v>
      </c>
      <c r="BI64" s="8">
        <f t="shared" si="4"/>
        <v>57.18</v>
      </c>
      <c r="BJ64" s="8">
        <f t="shared" si="4"/>
        <v>59.91</v>
      </c>
      <c r="BK64" s="8">
        <f t="shared" si="4"/>
        <v>62.68</v>
      </c>
      <c r="BL64" s="8">
        <f t="shared" si="4"/>
        <v>65.009999999999991</v>
      </c>
    </row>
    <row r="65" spans="1:64" ht="13.5" x14ac:dyDescent="0.25">
      <c r="A65" s="51">
        <v>57</v>
      </c>
      <c r="B65" s="52">
        <v>25.102000000000004</v>
      </c>
      <c r="C65" s="52">
        <v>35.35</v>
      </c>
      <c r="D65" s="52">
        <v>59.136000000000003</v>
      </c>
      <c r="E65" s="52">
        <v>63.28</v>
      </c>
      <c r="F65" s="52">
        <v>69.076000000000008</v>
      </c>
      <c r="G65" s="52">
        <v>71.736000000000004</v>
      </c>
      <c r="H65" s="52">
        <v>74.34</v>
      </c>
      <c r="I65" s="52">
        <v>75.432000000000002</v>
      </c>
      <c r="J65" s="52">
        <v>75.432000000000002</v>
      </c>
      <c r="K65" s="52">
        <v>80.234000000000009</v>
      </c>
      <c r="L65" s="31"/>
      <c r="M65" s="7">
        <v>57</v>
      </c>
      <c r="N65" s="28">
        <v>25.102000000000004</v>
      </c>
      <c r="O65" s="28">
        <v>35.35</v>
      </c>
      <c r="P65" s="28">
        <v>59.136000000000003</v>
      </c>
      <c r="Q65" s="28">
        <v>63.28</v>
      </c>
      <c r="R65" s="28">
        <v>69.076000000000008</v>
      </c>
      <c r="S65" s="28">
        <v>71.736000000000004</v>
      </c>
      <c r="T65" s="28">
        <v>74.34</v>
      </c>
      <c r="U65" s="28">
        <v>75.432000000000002</v>
      </c>
      <c r="V65" s="28">
        <v>75.432000000000002</v>
      </c>
      <c r="W65" s="28">
        <v>80.234000000000009</v>
      </c>
      <c r="X65" s="31"/>
      <c r="Y65" s="31"/>
      <c r="AA65" s="7">
        <v>57</v>
      </c>
      <c r="AB65" s="6">
        <f t="shared" si="3"/>
        <v>26.602000000000004</v>
      </c>
      <c r="AC65" s="6">
        <f t="shared" si="3"/>
        <v>36.85</v>
      </c>
      <c r="AD65" s="6">
        <f t="shared" si="3"/>
        <v>60.636000000000003</v>
      </c>
      <c r="AE65" s="6">
        <f t="shared" si="3"/>
        <v>64.78</v>
      </c>
      <c r="AF65" s="6">
        <f t="shared" si="3"/>
        <v>70.576000000000008</v>
      </c>
      <c r="AG65" s="6">
        <f t="shared" si="3"/>
        <v>73.236000000000004</v>
      </c>
      <c r="AH65" s="6">
        <f t="shared" si="3"/>
        <v>75.84</v>
      </c>
      <c r="AI65" s="6">
        <f t="shared" si="3"/>
        <v>76.932000000000002</v>
      </c>
      <c r="AJ65" s="6">
        <f t="shared" si="3"/>
        <v>76.932000000000002</v>
      </c>
      <c r="AK65" s="6">
        <f t="shared" si="3"/>
        <v>81.734000000000009</v>
      </c>
      <c r="AM65" s="89">
        <v>57</v>
      </c>
      <c r="AN65" s="90">
        <v>19.940000000000001</v>
      </c>
      <c r="AO65" s="90">
        <v>28.28</v>
      </c>
      <c r="AP65" s="90">
        <v>52.56</v>
      </c>
      <c r="AQ65" s="90">
        <v>56.27</v>
      </c>
      <c r="AR65" s="90">
        <v>59.3</v>
      </c>
      <c r="AS65" s="90">
        <v>62.47</v>
      </c>
      <c r="AT65" s="90">
        <v>64.61</v>
      </c>
      <c r="AU65" s="32"/>
      <c r="AV65" s="70">
        <v>57</v>
      </c>
      <c r="AW65" s="28">
        <v>19.453500000000002</v>
      </c>
      <c r="AX65" s="28">
        <v>27.594000000000001</v>
      </c>
      <c r="AY65" s="28">
        <v>51.274999999999999</v>
      </c>
      <c r="AZ65" s="28">
        <v>54.9</v>
      </c>
      <c r="BA65" s="28">
        <v>57.85</v>
      </c>
      <c r="BB65" s="28">
        <v>60.95</v>
      </c>
      <c r="BC65" s="28">
        <v>63.037500000000001</v>
      </c>
      <c r="BD65" s="32"/>
      <c r="BE65" s="7">
        <v>57</v>
      </c>
      <c r="BF65" s="6">
        <f t="shared" si="4"/>
        <v>21.44</v>
      </c>
      <c r="BG65" s="6">
        <f t="shared" si="4"/>
        <v>29.78</v>
      </c>
      <c r="BH65" s="6">
        <f t="shared" si="4"/>
        <v>54.06</v>
      </c>
      <c r="BI65" s="6">
        <f t="shared" si="4"/>
        <v>57.77</v>
      </c>
      <c r="BJ65" s="6">
        <f t="shared" si="4"/>
        <v>60.8</v>
      </c>
      <c r="BK65" s="6">
        <f t="shared" si="4"/>
        <v>63.97</v>
      </c>
      <c r="BL65" s="6">
        <f t="shared" si="4"/>
        <v>66.11</v>
      </c>
    </row>
    <row r="66" spans="1:64" ht="13.5" x14ac:dyDescent="0.25">
      <c r="A66" s="51">
        <v>58</v>
      </c>
      <c r="B66" s="52">
        <v>25.648</v>
      </c>
      <c r="C66" s="52">
        <v>35.938000000000002</v>
      </c>
      <c r="D66" s="52">
        <v>60.214000000000006</v>
      </c>
      <c r="E66" s="52">
        <v>64.14800000000001</v>
      </c>
      <c r="F66" s="52">
        <v>70.14</v>
      </c>
      <c r="G66" s="52">
        <v>73.024000000000015</v>
      </c>
      <c r="H66" s="52">
        <v>75.656000000000006</v>
      </c>
      <c r="I66" s="52">
        <v>76.77600000000001</v>
      </c>
      <c r="J66" s="52">
        <v>76.77600000000001</v>
      </c>
      <c r="K66" s="52">
        <v>80.248000000000019</v>
      </c>
      <c r="L66" s="31"/>
      <c r="M66" s="7">
        <v>58</v>
      </c>
      <c r="N66" s="28">
        <v>25.648</v>
      </c>
      <c r="O66" s="28">
        <v>35.938000000000002</v>
      </c>
      <c r="P66" s="28">
        <v>60.214000000000006</v>
      </c>
      <c r="Q66" s="28">
        <v>64.14800000000001</v>
      </c>
      <c r="R66" s="28">
        <v>70.14</v>
      </c>
      <c r="S66" s="28">
        <v>73.024000000000015</v>
      </c>
      <c r="T66" s="28">
        <v>75.656000000000006</v>
      </c>
      <c r="U66" s="28">
        <v>76.77600000000001</v>
      </c>
      <c r="V66" s="28">
        <v>76.77600000000001</v>
      </c>
      <c r="W66" s="28">
        <v>80.248000000000019</v>
      </c>
      <c r="X66" s="31"/>
      <c r="Y66" s="31"/>
      <c r="AA66" s="7">
        <v>58</v>
      </c>
      <c r="AB66" s="6">
        <f t="shared" ref="AB66:AK91" si="5">B66+1.5</f>
        <v>27.148</v>
      </c>
      <c r="AC66" s="6">
        <f t="shared" si="5"/>
        <v>37.438000000000002</v>
      </c>
      <c r="AD66" s="6">
        <f t="shared" si="5"/>
        <v>61.714000000000006</v>
      </c>
      <c r="AE66" s="6">
        <f t="shared" si="5"/>
        <v>65.64800000000001</v>
      </c>
      <c r="AF66" s="6">
        <f t="shared" si="5"/>
        <v>71.64</v>
      </c>
      <c r="AG66" s="6">
        <f t="shared" si="5"/>
        <v>74.524000000000015</v>
      </c>
      <c r="AH66" s="6">
        <f t="shared" si="5"/>
        <v>77.156000000000006</v>
      </c>
      <c r="AI66" s="6">
        <f t="shared" si="5"/>
        <v>78.27600000000001</v>
      </c>
      <c r="AJ66" s="6">
        <f t="shared" si="5"/>
        <v>78.27600000000001</v>
      </c>
      <c r="AK66" s="6">
        <f t="shared" si="5"/>
        <v>81.748000000000019</v>
      </c>
      <c r="AM66" s="89">
        <v>58</v>
      </c>
      <c r="AN66" s="90">
        <v>20.38</v>
      </c>
      <c r="AO66" s="90">
        <v>28.88</v>
      </c>
      <c r="AP66" s="90">
        <v>53.2</v>
      </c>
      <c r="AQ66" s="90">
        <v>57.34</v>
      </c>
      <c r="AR66" s="90">
        <v>60.41</v>
      </c>
      <c r="AS66" s="90">
        <v>63.59</v>
      </c>
      <c r="AT66" s="90">
        <v>65.47</v>
      </c>
      <c r="AU66" s="32"/>
      <c r="AV66" s="70">
        <v>58</v>
      </c>
      <c r="AW66" s="28">
        <v>19.885500000000004</v>
      </c>
      <c r="AX66" s="28">
        <v>28.174500000000002</v>
      </c>
      <c r="AY66" s="28">
        <v>51.9</v>
      </c>
      <c r="AZ66" s="28">
        <v>55.9375</v>
      </c>
      <c r="BA66" s="28">
        <v>58.9375</v>
      </c>
      <c r="BB66" s="28">
        <v>62.037500000000001</v>
      </c>
      <c r="BC66" s="28">
        <v>63.875</v>
      </c>
      <c r="BD66" s="32"/>
      <c r="BE66" s="7">
        <v>58</v>
      </c>
      <c r="BF66" s="6">
        <f t="shared" si="4"/>
        <v>21.88</v>
      </c>
      <c r="BG66" s="6">
        <f t="shared" si="4"/>
        <v>30.38</v>
      </c>
      <c r="BH66" s="6">
        <f t="shared" si="4"/>
        <v>54.7</v>
      </c>
      <c r="BI66" s="6">
        <f t="shared" si="4"/>
        <v>58.84</v>
      </c>
      <c r="BJ66" s="6">
        <f t="shared" si="4"/>
        <v>61.91</v>
      </c>
      <c r="BK66" s="6">
        <f t="shared" si="4"/>
        <v>65.09</v>
      </c>
      <c r="BL66" s="6">
        <f t="shared" si="4"/>
        <v>66.97</v>
      </c>
    </row>
    <row r="67" spans="1:64" ht="13.5" x14ac:dyDescent="0.25">
      <c r="A67" s="51">
        <v>59</v>
      </c>
      <c r="B67" s="52">
        <v>26.012000000000004</v>
      </c>
      <c r="C67" s="52">
        <v>36.54</v>
      </c>
      <c r="D67" s="52">
        <v>61.26400000000001</v>
      </c>
      <c r="E67" s="52">
        <v>64.932000000000002</v>
      </c>
      <c r="F67" s="52">
        <v>71.204000000000008</v>
      </c>
      <c r="G67" s="52">
        <v>74.171999999999997</v>
      </c>
      <c r="H67" s="52">
        <v>76.986000000000004</v>
      </c>
      <c r="I67" s="52">
        <v>78.134000000000015</v>
      </c>
      <c r="J67" s="52">
        <v>78.134000000000015</v>
      </c>
      <c r="K67" s="52">
        <v>81.451999999999998</v>
      </c>
      <c r="L67" s="31"/>
      <c r="M67" s="7">
        <v>59</v>
      </c>
      <c r="N67" s="28">
        <v>26.012000000000004</v>
      </c>
      <c r="O67" s="28">
        <v>36.54</v>
      </c>
      <c r="P67" s="28">
        <v>61.26400000000001</v>
      </c>
      <c r="Q67" s="28">
        <v>64.932000000000002</v>
      </c>
      <c r="R67" s="28">
        <v>71.204000000000008</v>
      </c>
      <c r="S67" s="28">
        <v>74.171999999999997</v>
      </c>
      <c r="T67" s="28">
        <v>76.986000000000004</v>
      </c>
      <c r="U67" s="28">
        <v>78.134000000000015</v>
      </c>
      <c r="V67" s="28">
        <v>78.134000000000015</v>
      </c>
      <c r="W67" s="28">
        <v>81.451999999999998</v>
      </c>
      <c r="X67" s="31"/>
      <c r="Y67" s="31"/>
      <c r="AA67" s="7">
        <v>59</v>
      </c>
      <c r="AB67" s="6">
        <f t="shared" si="5"/>
        <v>27.512000000000004</v>
      </c>
      <c r="AC67" s="6">
        <f t="shared" si="5"/>
        <v>38.04</v>
      </c>
      <c r="AD67" s="6">
        <f t="shared" si="5"/>
        <v>62.76400000000001</v>
      </c>
      <c r="AE67" s="6">
        <f t="shared" si="5"/>
        <v>66.432000000000002</v>
      </c>
      <c r="AF67" s="6">
        <f t="shared" si="5"/>
        <v>72.704000000000008</v>
      </c>
      <c r="AG67" s="6">
        <f t="shared" si="5"/>
        <v>75.671999999999997</v>
      </c>
      <c r="AH67" s="6">
        <f t="shared" si="5"/>
        <v>78.486000000000004</v>
      </c>
      <c r="AI67" s="6">
        <f t="shared" si="5"/>
        <v>79.634000000000015</v>
      </c>
      <c r="AJ67" s="6">
        <f t="shared" si="5"/>
        <v>79.634000000000015</v>
      </c>
      <c r="AK67" s="6">
        <f t="shared" si="5"/>
        <v>82.951999999999998</v>
      </c>
      <c r="AM67" s="89">
        <v>59</v>
      </c>
      <c r="AN67" s="90">
        <v>20.83</v>
      </c>
      <c r="AO67" s="90">
        <v>29.54</v>
      </c>
      <c r="AP67" s="90">
        <v>53.76</v>
      </c>
      <c r="AQ67" s="90">
        <v>58.12</v>
      </c>
      <c r="AR67" s="90">
        <v>61.69</v>
      </c>
      <c r="AS67" s="90">
        <v>64.790000000000006</v>
      </c>
      <c r="AT67" s="90">
        <v>66.680000000000007</v>
      </c>
      <c r="AU67" s="32"/>
      <c r="AV67" s="70">
        <v>59</v>
      </c>
      <c r="AW67" s="28">
        <v>20.317499999999999</v>
      </c>
      <c r="AX67" s="28">
        <v>28.822500000000002</v>
      </c>
      <c r="AY67" s="28">
        <v>52.45</v>
      </c>
      <c r="AZ67" s="28">
        <v>56.7</v>
      </c>
      <c r="BA67" s="28">
        <v>60.1875</v>
      </c>
      <c r="BB67" s="28">
        <v>63.212499999999999</v>
      </c>
      <c r="BC67" s="28">
        <v>65.05</v>
      </c>
      <c r="BD67" s="32"/>
      <c r="BE67" s="7">
        <v>59</v>
      </c>
      <c r="BF67" s="6">
        <f t="shared" si="4"/>
        <v>22.33</v>
      </c>
      <c r="BG67" s="6">
        <f t="shared" si="4"/>
        <v>31.04</v>
      </c>
      <c r="BH67" s="6">
        <f t="shared" si="4"/>
        <v>55.26</v>
      </c>
      <c r="BI67" s="6">
        <f t="shared" si="4"/>
        <v>59.62</v>
      </c>
      <c r="BJ67" s="6">
        <f t="shared" si="4"/>
        <v>63.19</v>
      </c>
      <c r="BK67" s="6">
        <f t="shared" si="4"/>
        <v>66.290000000000006</v>
      </c>
      <c r="BL67" s="6">
        <f t="shared" si="4"/>
        <v>68.180000000000007</v>
      </c>
    </row>
    <row r="68" spans="1:64" ht="13.5" x14ac:dyDescent="0.25">
      <c r="A68" s="53">
        <v>60</v>
      </c>
      <c r="B68" s="54">
        <v>26.278000000000002</v>
      </c>
      <c r="C68" s="54">
        <v>36.792000000000002</v>
      </c>
      <c r="D68" s="54">
        <v>62.258000000000003</v>
      </c>
      <c r="E68" s="54">
        <v>66.038000000000011</v>
      </c>
      <c r="F68" s="54">
        <v>72.352000000000004</v>
      </c>
      <c r="G68" s="54">
        <v>75.432000000000002</v>
      </c>
      <c r="H68" s="54">
        <v>77.924000000000007</v>
      </c>
      <c r="I68" s="54">
        <v>79.072000000000003</v>
      </c>
      <c r="J68" s="54">
        <v>79.072000000000003</v>
      </c>
      <c r="K68" s="54">
        <v>82.488000000000014</v>
      </c>
      <c r="L68" s="31"/>
      <c r="M68" s="5">
        <v>60</v>
      </c>
      <c r="N68" s="29">
        <v>26.278000000000002</v>
      </c>
      <c r="O68" s="29">
        <v>36.792000000000002</v>
      </c>
      <c r="P68" s="29">
        <v>62.258000000000003</v>
      </c>
      <c r="Q68" s="29">
        <v>66.038000000000011</v>
      </c>
      <c r="R68" s="29">
        <v>72.352000000000004</v>
      </c>
      <c r="S68" s="29">
        <v>75.432000000000002</v>
      </c>
      <c r="T68" s="29">
        <v>77.924000000000007</v>
      </c>
      <c r="U68" s="29">
        <v>79.072000000000003</v>
      </c>
      <c r="V68" s="29">
        <v>79.072000000000003</v>
      </c>
      <c r="W68" s="29">
        <v>82.488000000000014</v>
      </c>
      <c r="X68" s="31"/>
      <c r="Y68" s="31"/>
      <c r="AA68" s="5">
        <v>60</v>
      </c>
      <c r="AB68" s="4">
        <f t="shared" si="5"/>
        <v>27.778000000000002</v>
      </c>
      <c r="AC68" s="4">
        <f t="shared" si="5"/>
        <v>38.292000000000002</v>
      </c>
      <c r="AD68" s="4">
        <f t="shared" si="5"/>
        <v>63.758000000000003</v>
      </c>
      <c r="AE68" s="4">
        <f t="shared" si="5"/>
        <v>67.538000000000011</v>
      </c>
      <c r="AF68" s="4">
        <f t="shared" si="5"/>
        <v>73.852000000000004</v>
      </c>
      <c r="AG68" s="4">
        <f t="shared" si="5"/>
        <v>76.932000000000002</v>
      </c>
      <c r="AH68" s="4">
        <f t="shared" si="5"/>
        <v>79.424000000000007</v>
      </c>
      <c r="AI68" s="4">
        <f t="shared" si="5"/>
        <v>80.572000000000003</v>
      </c>
      <c r="AJ68" s="4">
        <f t="shared" si="5"/>
        <v>80.572000000000003</v>
      </c>
      <c r="AK68" s="4">
        <f t="shared" si="5"/>
        <v>83.988000000000014</v>
      </c>
      <c r="AM68" s="91">
        <v>60</v>
      </c>
      <c r="AN68" s="92">
        <v>21.19</v>
      </c>
      <c r="AO68" s="92">
        <v>30.3</v>
      </c>
      <c r="AP68" s="92">
        <v>54.62</v>
      </c>
      <c r="AQ68" s="92">
        <v>58.84</v>
      </c>
      <c r="AR68" s="92">
        <v>62.88</v>
      </c>
      <c r="AS68" s="92">
        <v>65.86</v>
      </c>
      <c r="AT68" s="92">
        <v>67.8</v>
      </c>
      <c r="AU68" s="32"/>
      <c r="AV68" s="71">
        <v>60</v>
      </c>
      <c r="AW68" s="29">
        <v>20.668500000000002</v>
      </c>
      <c r="AX68" s="29">
        <v>29.565000000000001</v>
      </c>
      <c r="AY68" s="29">
        <v>53.287500000000001</v>
      </c>
      <c r="AZ68" s="29">
        <v>57.4</v>
      </c>
      <c r="BA68" s="29">
        <v>61.35</v>
      </c>
      <c r="BB68" s="29">
        <v>64.25</v>
      </c>
      <c r="BC68" s="29">
        <v>66.150000000000006</v>
      </c>
      <c r="BD68" s="32"/>
      <c r="BE68" s="5">
        <v>60</v>
      </c>
      <c r="BF68" s="4">
        <f t="shared" si="4"/>
        <v>22.69</v>
      </c>
      <c r="BG68" s="4">
        <f t="shared" si="4"/>
        <v>31.8</v>
      </c>
      <c r="BH68" s="4">
        <f t="shared" si="4"/>
        <v>56.12</v>
      </c>
      <c r="BI68" s="4">
        <f t="shared" si="4"/>
        <v>60.34</v>
      </c>
      <c r="BJ68" s="4">
        <f t="shared" si="4"/>
        <v>64.38</v>
      </c>
      <c r="BK68" s="4">
        <f t="shared" si="4"/>
        <v>67.36</v>
      </c>
      <c r="BL68" s="4">
        <f t="shared" si="4"/>
        <v>69.3</v>
      </c>
    </row>
    <row r="69" spans="1:64" ht="13.5" x14ac:dyDescent="0.25">
      <c r="A69" s="49">
        <v>61</v>
      </c>
      <c r="B69" s="50">
        <v>26.992000000000004</v>
      </c>
      <c r="C69" s="50">
        <v>37.814000000000007</v>
      </c>
      <c r="D69" s="50">
        <v>63.32200000000001</v>
      </c>
      <c r="E69" s="50">
        <v>66.878</v>
      </c>
      <c r="F69" s="50">
        <v>73.5</v>
      </c>
      <c r="G69" s="50">
        <v>76.594000000000008</v>
      </c>
      <c r="H69" s="50">
        <v>77.938000000000017</v>
      </c>
      <c r="I69" s="50">
        <v>80.808000000000021</v>
      </c>
      <c r="J69" s="50">
        <v>80.808000000000021</v>
      </c>
      <c r="K69" s="50">
        <v>85.708000000000013</v>
      </c>
      <c r="L69" s="31"/>
      <c r="M69" s="9">
        <v>61</v>
      </c>
      <c r="N69" s="27">
        <v>26.992000000000004</v>
      </c>
      <c r="O69" s="27">
        <v>37.814000000000007</v>
      </c>
      <c r="P69" s="27">
        <v>63.32200000000001</v>
      </c>
      <c r="Q69" s="27">
        <v>66.878</v>
      </c>
      <c r="R69" s="27">
        <v>73.5</v>
      </c>
      <c r="S69" s="27">
        <v>76.594000000000008</v>
      </c>
      <c r="T69" s="27">
        <v>77.938000000000017</v>
      </c>
      <c r="U69" s="27">
        <v>80.808000000000021</v>
      </c>
      <c r="V69" s="27">
        <v>80.808000000000021</v>
      </c>
      <c r="W69" s="27">
        <v>85.708000000000013</v>
      </c>
      <c r="X69" s="31"/>
      <c r="Y69" s="31"/>
      <c r="AA69" s="9">
        <v>61</v>
      </c>
      <c r="AB69" s="8">
        <f t="shared" si="5"/>
        <v>28.492000000000004</v>
      </c>
      <c r="AC69" s="8">
        <f t="shared" si="5"/>
        <v>39.314000000000007</v>
      </c>
      <c r="AD69" s="8">
        <f t="shared" si="5"/>
        <v>64.822000000000003</v>
      </c>
      <c r="AE69" s="8">
        <f t="shared" si="5"/>
        <v>68.378</v>
      </c>
      <c r="AF69" s="8">
        <f t="shared" si="5"/>
        <v>75</v>
      </c>
      <c r="AG69" s="8">
        <f t="shared" si="5"/>
        <v>78.094000000000008</v>
      </c>
      <c r="AH69" s="8">
        <f t="shared" si="5"/>
        <v>79.438000000000017</v>
      </c>
      <c r="AI69" s="8">
        <f t="shared" si="5"/>
        <v>82.308000000000021</v>
      </c>
      <c r="AJ69" s="8">
        <f t="shared" si="5"/>
        <v>82.308000000000021</v>
      </c>
      <c r="AK69" s="8">
        <f t="shared" si="5"/>
        <v>87.208000000000013</v>
      </c>
      <c r="AM69" s="87">
        <v>61</v>
      </c>
      <c r="AN69" s="88">
        <v>21.52</v>
      </c>
      <c r="AO69" s="88">
        <v>30.98</v>
      </c>
      <c r="AP69" s="88">
        <v>55.49</v>
      </c>
      <c r="AQ69" s="88">
        <v>59.83</v>
      </c>
      <c r="AR69" s="88">
        <v>63.95</v>
      </c>
      <c r="AS69" s="88">
        <v>67.06</v>
      </c>
      <c r="AT69" s="88">
        <v>68.89</v>
      </c>
      <c r="AU69" s="32"/>
      <c r="AV69" s="69">
        <v>61</v>
      </c>
      <c r="AW69" s="27">
        <v>20.9925</v>
      </c>
      <c r="AX69" s="27">
        <v>30.226500000000001</v>
      </c>
      <c r="AY69" s="27">
        <v>54.137500000000003</v>
      </c>
      <c r="AZ69" s="27">
        <v>58.375</v>
      </c>
      <c r="BA69" s="27">
        <v>62.387500000000003</v>
      </c>
      <c r="BB69" s="27">
        <v>65.424999999999997</v>
      </c>
      <c r="BC69" s="27">
        <v>67.212500000000006</v>
      </c>
      <c r="BD69" s="32"/>
      <c r="BE69" s="9">
        <v>61</v>
      </c>
      <c r="BF69" s="8">
        <f t="shared" si="4"/>
        <v>23.02</v>
      </c>
      <c r="BG69" s="8">
        <f t="shared" si="4"/>
        <v>32.480000000000004</v>
      </c>
      <c r="BH69" s="8">
        <f t="shared" si="4"/>
        <v>56.99</v>
      </c>
      <c r="BI69" s="8">
        <f t="shared" si="4"/>
        <v>61.33</v>
      </c>
      <c r="BJ69" s="8">
        <f t="shared" si="4"/>
        <v>65.45</v>
      </c>
      <c r="BK69" s="8">
        <f t="shared" si="4"/>
        <v>68.56</v>
      </c>
      <c r="BL69" s="8">
        <f t="shared" si="4"/>
        <v>70.39</v>
      </c>
    </row>
    <row r="70" spans="1:64" ht="13.5" x14ac:dyDescent="0.25">
      <c r="A70" s="51">
        <v>62</v>
      </c>
      <c r="B70" s="52">
        <v>27.636000000000003</v>
      </c>
      <c r="C70" s="52">
        <v>38.485999999999997</v>
      </c>
      <c r="D70" s="52">
        <v>64.288000000000011</v>
      </c>
      <c r="E70" s="52">
        <v>68.152000000000001</v>
      </c>
      <c r="F70" s="52">
        <v>74.64800000000001</v>
      </c>
      <c r="G70" s="52">
        <v>77.854000000000013</v>
      </c>
      <c r="H70" s="52">
        <v>80.849999999999994</v>
      </c>
      <c r="I70" s="52">
        <v>82.054000000000016</v>
      </c>
      <c r="J70" s="52">
        <v>82.054000000000016</v>
      </c>
      <c r="K70" s="52">
        <v>86.716000000000008</v>
      </c>
      <c r="L70" s="31"/>
      <c r="M70" s="7">
        <v>62</v>
      </c>
      <c r="N70" s="28">
        <v>27.636000000000003</v>
      </c>
      <c r="O70" s="28">
        <v>38.485999999999997</v>
      </c>
      <c r="P70" s="28">
        <v>64.288000000000011</v>
      </c>
      <c r="Q70" s="28">
        <v>68.152000000000001</v>
      </c>
      <c r="R70" s="28">
        <v>74.64800000000001</v>
      </c>
      <c r="S70" s="28">
        <v>77.854000000000013</v>
      </c>
      <c r="T70" s="28">
        <v>80.849999999999994</v>
      </c>
      <c r="U70" s="28">
        <v>82.054000000000016</v>
      </c>
      <c r="V70" s="28">
        <v>82.054000000000016</v>
      </c>
      <c r="W70" s="28">
        <v>86.716000000000008</v>
      </c>
      <c r="X70" s="31"/>
      <c r="Y70" s="31"/>
      <c r="AA70" s="7">
        <v>62</v>
      </c>
      <c r="AB70" s="6">
        <f t="shared" si="5"/>
        <v>29.136000000000003</v>
      </c>
      <c r="AC70" s="6">
        <f t="shared" si="5"/>
        <v>39.985999999999997</v>
      </c>
      <c r="AD70" s="6">
        <f t="shared" si="5"/>
        <v>65.788000000000011</v>
      </c>
      <c r="AE70" s="6">
        <f t="shared" si="5"/>
        <v>69.652000000000001</v>
      </c>
      <c r="AF70" s="6">
        <f t="shared" si="5"/>
        <v>76.14800000000001</v>
      </c>
      <c r="AG70" s="6">
        <f t="shared" si="5"/>
        <v>79.354000000000013</v>
      </c>
      <c r="AH70" s="6">
        <f t="shared" si="5"/>
        <v>82.35</v>
      </c>
      <c r="AI70" s="6">
        <f t="shared" si="5"/>
        <v>83.554000000000016</v>
      </c>
      <c r="AJ70" s="6">
        <f t="shared" si="5"/>
        <v>83.554000000000016</v>
      </c>
      <c r="AK70" s="6">
        <f t="shared" si="5"/>
        <v>88.216000000000008</v>
      </c>
      <c r="AM70" s="89">
        <v>62</v>
      </c>
      <c r="AN70" s="90">
        <v>21.89</v>
      </c>
      <c r="AO70" s="90">
        <v>31.55</v>
      </c>
      <c r="AP70" s="90">
        <v>56.35</v>
      </c>
      <c r="AQ70" s="90">
        <v>60.54</v>
      </c>
      <c r="AR70" s="90">
        <v>65.069999999999993</v>
      </c>
      <c r="AS70" s="90">
        <v>68.19</v>
      </c>
      <c r="AT70" s="90">
        <v>70.08</v>
      </c>
      <c r="AU70" s="32"/>
      <c r="AV70" s="70">
        <v>62</v>
      </c>
      <c r="AW70" s="28">
        <v>21.356999999999999</v>
      </c>
      <c r="AX70" s="28">
        <v>30.78</v>
      </c>
      <c r="AY70" s="28">
        <v>54.975000000000001</v>
      </c>
      <c r="AZ70" s="28">
        <v>59.0625</v>
      </c>
      <c r="BA70" s="28">
        <v>63.487499999999997</v>
      </c>
      <c r="BB70" s="28">
        <v>66.525000000000006</v>
      </c>
      <c r="BC70" s="28">
        <v>68.375</v>
      </c>
      <c r="BD70" s="32"/>
      <c r="BE70" s="7">
        <v>62</v>
      </c>
      <c r="BF70" s="6">
        <f t="shared" si="4"/>
        <v>23.39</v>
      </c>
      <c r="BG70" s="6">
        <f t="shared" si="4"/>
        <v>33.049999999999997</v>
      </c>
      <c r="BH70" s="6">
        <f t="shared" si="4"/>
        <v>57.85</v>
      </c>
      <c r="BI70" s="6">
        <f t="shared" si="4"/>
        <v>62.04</v>
      </c>
      <c r="BJ70" s="6">
        <f t="shared" si="4"/>
        <v>66.569999999999993</v>
      </c>
      <c r="BK70" s="6">
        <f t="shared" si="4"/>
        <v>69.69</v>
      </c>
      <c r="BL70" s="6">
        <f t="shared" si="4"/>
        <v>71.58</v>
      </c>
    </row>
    <row r="71" spans="1:64" ht="13.5" x14ac:dyDescent="0.25">
      <c r="A71" s="51">
        <v>63</v>
      </c>
      <c r="B71" s="52">
        <v>28.098000000000003</v>
      </c>
      <c r="C71" s="52">
        <v>39.242000000000004</v>
      </c>
      <c r="D71" s="52">
        <v>65.38</v>
      </c>
      <c r="E71" s="52">
        <v>69.132000000000005</v>
      </c>
      <c r="F71" s="52">
        <v>75.88</v>
      </c>
      <c r="G71" s="52">
        <v>79.198000000000008</v>
      </c>
      <c r="H71" s="52">
        <v>82.194000000000017</v>
      </c>
      <c r="I71" s="52">
        <v>83.412000000000006</v>
      </c>
      <c r="J71" s="52">
        <v>83.412000000000006</v>
      </c>
      <c r="K71" s="52">
        <v>87.794000000000011</v>
      </c>
      <c r="L71" s="31"/>
      <c r="M71" s="7">
        <v>63</v>
      </c>
      <c r="N71" s="28">
        <v>28.098000000000003</v>
      </c>
      <c r="O71" s="28">
        <v>39.242000000000004</v>
      </c>
      <c r="P71" s="28">
        <v>65.38</v>
      </c>
      <c r="Q71" s="28">
        <v>69.132000000000005</v>
      </c>
      <c r="R71" s="28">
        <v>75.88</v>
      </c>
      <c r="S71" s="28">
        <v>79.198000000000008</v>
      </c>
      <c r="T71" s="28">
        <v>82.194000000000017</v>
      </c>
      <c r="U71" s="28">
        <v>83.412000000000006</v>
      </c>
      <c r="V71" s="28">
        <v>83.412000000000006</v>
      </c>
      <c r="W71" s="28">
        <v>87.794000000000011</v>
      </c>
      <c r="X71" s="31"/>
      <c r="Y71" s="31"/>
      <c r="AA71" s="7">
        <v>63</v>
      </c>
      <c r="AB71" s="6">
        <f t="shared" si="5"/>
        <v>29.598000000000003</v>
      </c>
      <c r="AC71" s="6">
        <f t="shared" si="5"/>
        <v>40.742000000000004</v>
      </c>
      <c r="AD71" s="6">
        <f t="shared" si="5"/>
        <v>66.88</v>
      </c>
      <c r="AE71" s="6">
        <f t="shared" si="5"/>
        <v>70.632000000000005</v>
      </c>
      <c r="AF71" s="6">
        <f t="shared" si="5"/>
        <v>77.38</v>
      </c>
      <c r="AG71" s="6">
        <f t="shared" si="5"/>
        <v>80.698000000000008</v>
      </c>
      <c r="AH71" s="6">
        <f t="shared" si="5"/>
        <v>83.694000000000017</v>
      </c>
      <c r="AI71" s="6">
        <f t="shared" si="5"/>
        <v>84.912000000000006</v>
      </c>
      <c r="AJ71" s="6">
        <f t="shared" si="5"/>
        <v>84.912000000000006</v>
      </c>
      <c r="AK71" s="6">
        <f t="shared" si="5"/>
        <v>89.294000000000011</v>
      </c>
      <c r="AM71" s="89">
        <v>63</v>
      </c>
      <c r="AN71" s="90">
        <v>22.5</v>
      </c>
      <c r="AO71" s="90">
        <v>32.020000000000003</v>
      </c>
      <c r="AP71" s="90">
        <v>57.22</v>
      </c>
      <c r="AQ71" s="90">
        <v>61.28</v>
      </c>
      <c r="AR71" s="90">
        <v>66.23</v>
      </c>
      <c r="AS71" s="90">
        <v>69.19</v>
      </c>
      <c r="AT71" s="90">
        <v>71.38</v>
      </c>
      <c r="AU71" s="32"/>
      <c r="AV71" s="70">
        <v>63</v>
      </c>
      <c r="AW71" s="28">
        <v>21.951000000000001</v>
      </c>
      <c r="AX71" s="28">
        <v>31.239000000000004</v>
      </c>
      <c r="AY71" s="28">
        <v>55.825000000000003</v>
      </c>
      <c r="AZ71" s="28">
        <v>59.787500000000001</v>
      </c>
      <c r="BA71" s="28">
        <v>64.612499999999997</v>
      </c>
      <c r="BB71" s="28">
        <v>67.5</v>
      </c>
      <c r="BC71" s="28">
        <v>69.637500000000003</v>
      </c>
      <c r="BD71" s="32"/>
      <c r="BE71" s="7">
        <v>63</v>
      </c>
      <c r="BF71" s="6">
        <f t="shared" si="4"/>
        <v>24</v>
      </c>
      <c r="BG71" s="6">
        <f t="shared" si="4"/>
        <v>33.520000000000003</v>
      </c>
      <c r="BH71" s="6">
        <f t="shared" si="4"/>
        <v>58.72</v>
      </c>
      <c r="BI71" s="6">
        <f t="shared" si="4"/>
        <v>62.78</v>
      </c>
      <c r="BJ71" s="6">
        <f t="shared" si="4"/>
        <v>67.73</v>
      </c>
      <c r="BK71" s="6">
        <f t="shared" si="4"/>
        <v>70.69</v>
      </c>
      <c r="BL71" s="6">
        <f t="shared" si="4"/>
        <v>72.88</v>
      </c>
    </row>
    <row r="72" spans="1:64" ht="13.5" x14ac:dyDescent="0.25">
      <c r="A72" s="51">
        <v>64</v>
      </c>
      <c r="B72" s="52">
        <v>28.63</v>
      </c>
      <c r="C72" s="52">
        <v>40.012000000000008</v>
      </c>
      <c r="D72" s="52">
        <v>66.444000000000003</v>
      </c>
      <c r="E72" s="52">
        <v>70.294000000000011</v>
      </c>
      <c r="F72" s="52">
        <v>77.14</v>
      </c>
      <c r="G72" s="52">
        <v>80.569999999999993</v>
      </c>
      <c r="H72" s="52">
        <v>83.51</v>
      </c>
      <c r="I72" s="52">
        <v>84.742000000000004</v>
      </c>
      <c r="J72" s="52">
        <v>84.742000000000004</v>
      </c>
      <c r="K72" s="52">
        <v>89.781999999999996</v>
      </c>
      <c r="L72" s="31"/>
      <c r="M72" s="7">
        <v>64</v>
      </c>
      <c r="N72" s="28">
        <v>28.63</v>
      </c>
      <c r="O72" s="28">
        <v>40.012000000000008</v>
      </c>
      <c r="P72" s="28">
        <v>66.444000000000003</v>
      </c>
      <c r="Q72" s="28">
        <v>70.294000000000011</v>
      </c>
      <c r="R72" s="28">
        <v>77.14</v>
      </c>
      <c r="S72" s="28">
        <v>80.569999999999993</v>
      </c>
      <c r="T72" s="28">
        <v>83.51</v>
      </c>
      <c r="U72" s="28">
        <v>84.742000000000004</v>
      </c>
      <c r="V72" s="28">
        <v>84.742000000000004</v>
      </c>
      <c r="W72" s="28">
        <v>89.781999999999996</v>
      </c>
      <c r="X72" s="31"/>
      <c r="Y72" s="31"/>
      <c r="AA72" s="7">
        <v>64</v>
      </c>
      <c r="AB72" s="6">
        <f t="shared" si="5"/>
        <v>30.13</v>
      </c>
      <c r="AC72" s="6">
        <f t="shared" si="5"/>
        <v>41.512000000000008</v>
      </c>
      <c r="AD72" s="6">
        <f t="shared" si="5"/>
        <v>67.944000000000003</v>
      </c>
      <c r="AE72" s="6">
        <f t="shared" si="5"/>
        <v>71.794000000000011</v>
      </c>
      <c r="AF72" s="6">
        <f t="shared" si="5"/>
        <v>78.64</v>
      </c>
      <c r="AG72" s="6">
        <f t="shared" si="5"/>
        <v>82.07</v>
      </c>
      <c r="AH72" s="6">
        <f t="shared" si="5"/>
        <v>85.01</v>
      </c>
      <c r="AI72" s="6">
        <f t="shared" si="5"/>
        <v>86.242000000000004</v>
      </c>
      <c r="AJ72" s="6">
        <f t="shared" si="5"/>
        <v>86.242000000000004</v>
      </c>
      <c r="AK72" s="6">
        <f t="shared" si="5"/>
        <v>91.281999999999996</v>
      </c>
      <c r="AM72" s="89">
        <v>64</v>
      </c>
      <c r="AN72" s="90">
        <v>22.82</v>
      </c>
      <c r="AO72" s="90">
        <v>32.64</v>
      </c>
      <c r="AP72" s="90">
        <v>58.14</v>
      </c>
      <c r="AQ72" s="90">
        <v>62.23</v>
      </c>
      <c r="AR72" s="90">
        <v>67.37</v>
      </c>
      <c r="AS72" s="90">
        <v>70.2</v>
      </c>
      <c r="AT72" s="90">
        <v>72.67</v>
      </c>
      <c r="AU72" s="32"/>
      <c r="AV72" s="70">
        <v>64</v>
      </c>
      <c r="AW72" s="28">
        <v>22.261500000000002</v>
      </c>
      <c r="AX72" s="28">
        <v>31.846500000000002</v>
      </c>
      <c r="AY72" s="28">
        <v>56.725000000000001</v>
      </c>
      <c r="AZ72" s="28">
        <v>60.712499999999999</v>
      </c>
      <c r="BA72" s="28">
        <v>65.724999999999994</v>
      </c>
      <c r="BB72" s="28">
        <v>68.487499999999997</v>
      </c>
      <c r="BC72" s="28">
        <v>70.900000000000006</v>
      </c>
      <c r="BD72" s="32"/>
      <c r="BE72" s="7">
        <v>64</v>
      </c>
      <c r="BF72" s="6">
        <f t="shared" ref="BF72:BL103" si="6">AN72+1.5</f>
        <v>24.32</v>
      </c>
      <c r="BG72" s="6">
        <f t="shared" si="6"/>
        <v>34.14</v>
      </c>
      <c r="BH72" s="6">
        <f t="shared" si="6"/>
        <v>59.64</v>
      </c>
      <c r="BI72" s="6">
        <f t="shared" si="6"/>
        <v>63.73</v>
      </c>
      <c r="BJ72" s="6">
        <f t="shared" si="6"/>
        <v>68.87</v>
      </c>
      <c r="BK72" s="6">
        <f t="shared" si="6"/>
        <v>71.7</v>
      </c>
      <c r="BL72" s="6">
        <f t="shared" si="6"/>
        <v>74.17</v>
      </c>
    </row>
    <row r="73" spans="1:64" ht="13.5" x14ac:dyDescent="0.25">
      <c r="A73" s="53">
        <v>65</v>
      </c>
      <c r="B73" s="54">
        <v>28.812000000000005</v>
      </c>
      <c r="C73" s="54">
        <v>40.782000000000004</v>
      </c>
      <c r="D73" s="54">
        <v>67.424000000000007</v>
      </c>
      <c r="E73" s="54">
        <v>71.428000000000011</v>
      </c>
      <c r="F73" s="54">
        <v>78.372</v>
      </c>
      <c r="G73" s="54">
        <v>81.998000000000019</v>
      </c>
      <c r="H73" s="54">
        <v>84.644000000000005</v>
      </c>
      <c r="I73" s="54">
        <v>84.756</v>
      </c>
      <c r="J73" s="54">
        <v>84.756</v>
      </c>
      <c r="K73" s="54">
        <v>89.796000000000006</v>
      </c>
      <c r="L73" s="31"/>
      <c r="M73" s="5">
        <v>65</v>
      </c>
      <c r="N73" s="29">
        <v>28.812000000000005</v>
      </c>
      <c r="O73" s="29">
        <v>40.782000000000004</v>
      </c>
      <c r="P73" s="29">
        <v>67.424000000000007</v>
      </c>
      <c r="Q73" s="29">
        <v>71.428000000000011</v>
      </c>
      <c r="R73" s="29">
        <v>78.372</v>
      </c>
      <c r="S73" s="29">
        <v>81.998000000000019</v>
      </c>
      <c r="T73" s="29">
        <v>84.644000000000005</v>
      </c>
      <c r="U73" s="29">
        <v>84.756</v>
      </c>
      <c r="V73" s="29">
        <v>84.756</v>
      </c>
      <c r="W73" s="29">
        <v>89.796000000000006</v>
      </c>
      <c r="X73" s="31"/>
      <c r="Y73" s="31"/>
      <c r="AA73" s="5">
        <v>65</v>
      </c>
      <c r="AB73" s="4">
        <f t="shared" si="5"/>
        <v>30.312000000000005</v>
      </c>
      <c r="AC73" s="4">
        <f t="shared" si="5"/>
        <v>42.282000000000004</v>
      </c>
      <c r="AD73" s="4">
        <f t="shared" si="5"/>
        <v>68.924000000000007</v>
      </c>
      <c r="AE73" s="4">
        <f t="shared" si="5"/>
        <v>72.928000000000011</v>
      </c>
      <c r="AF73" s="4">
        <f t="shared" si="5"/>
        <v>79.872</v>
      </c>
      <c r="AG73" s="4">
        <f t="shared" si="5"/>
        <v>83.498000000000019</v>
      </c>
      <c r="AH73" s="4">
        <f t="shared" si="5"/>
        <v>86.144000000000005</v>
      </c>
      <c r="AI73" s="4">
        <f t="shared" si="5"/>
        <v>86.256</v>
      </c>
      <c r="AJ73" s="4">
        <f t="shared" si="5"/>
        <v>86.256</v>
      </c>
      <c r="AK73" s="4">
        <f t="shared" si="5"/>
        <v>91.296000000000006</v>
      </c>
      <c r="AM73" s="91">
        <v>65</v>
      </c>
      <c r="AN73" s="92">
        <v>23.27</v>
      </c>
      <c r="AO73" s="92">
        <v>33.28</v>
      </c>
      <c r="AP73" s="92">
        <v>59.01</v>
      </c>
      <c r="AQ73" s="92">
        <v>63.19</v>
      </c>
      <c r="AR73" s="92">
        <v>68.52</v>
      </c>
      <c r="AS73" s="92">
        <v>71.52</v>
      </c>
      <c r="AT73" s="92">
        <v>73.95</v>
      </c>
      <c r="AU73" s="32"/>
      <c r="AV73" s="71">
        <v>65</v>
      </c>
      <c r="AW73" s="29">
        <v>22.707000000000001</v>
      </c>
      <c r="AX73" s="29">
        <v>32.467500000000001</v>
      </c>
      <c r="AY73" s="29">
        <v>57.575000000000003</v>
      </c>
      <c r="AZ73" s="29">
        <v>61.65</v>
      </c>
      <c r="BA73" s="29">
        <v>66.849999999999994</v>
      </c>
      <c r="BB73" s="29">
        <v>69.775000000000006</v>
      </c>
      <c r="BC73" s="29">
        <v>72.150000000000006</v>
      </c>
      <c r="BD73" s="32"/>
      <c r="BE73" s="5">
        <v>65</v>
      </c>
      <c r="BF73" s="4">
        <f t="shared" si="6"/>
        <v>24.77</v>
      </c>
      <c r="BG73" s="4">
        <f t="shared" si="6"/>
        <v>34.78</v>
      </c>
      <c r="BH73" s="4">
        <f t="shared" si="6"/>
        <v>60.51</v>
      </c>
      <c r="BI73" s="4">
        <f t="shared" si="6"/>
        <v>64.69</v>
      </c>
      <c r="BJ73" s="4">
        <f t="shared" si="6"/>
        <v>70.02</v>
      </c>
      <c r="BK73" s="4">
        <f t="shared" si="6"/>
        <v>73.02</v>
      </c>
      <c r="BL73" s="4">
        <f t="shared" si="6"/>
        <v>75.45</v>
      </c>
    </row>
    <row r="74" spans="1:64" ht="13.5" x14ac:dyDescent="0.25">
      <c r="A74" s="49">
        <v>66</v>
      </c>
      <c r="B74" s="50">
        <v>29.652000000000005</v>
      </c>
      <c r="C74" s="50">
        <v>41.524000000000008</v>
      </c>
      <c r="D74" s="50">
        <v>68.50200000000001</v>
      </c>
      <c r="E74" s="50">
        <v>72.59</v>
      </c>
      <c r="F74" s="50">
        <v>79.604000000000013</v>
      </c>
      <c r="G74" s="50">
        <v>83.341999999999999</v>
      </c>
      <c r="H74" s="50">
        <v>86.156000000000006</v>
      </c>
      <c r="I74" s="50">
        <v>87.444000000000017</v>
      </c>
      <c r="J74" s="50">
        <v>87.444000000000017</v>
      </c>
      <c r="K74" s="50">
        <v>91.518000000000015</v>
      </c>
      <c r="L74" s="31"/>
      <c r="M74" s="9">
        <v>66</v>
      </c>
      <c r="N74" s="27">
        <v>29.652000000000005</v>
      </c>
      <c r="O74" s="27">
        <v>41.524000000000008</v>
      </c>
      <c r="P74" s="27">
        <v>68.50200000000001</v>
      </c>
      <c r="Q74" s="27">
        <v>72.59</v>
      </c>
      <c r="R74" s="27">
        <v>79.604000000000013</v>
      </c>
      <c r="S74" s="27">
        <v>83.341999999999999</v>
      </c>
      <c r="T74" s="27">
        <v>86.156000000000006</v>
      </c>
      <c r="U74" s="27">
        <v>87.444000000000017</v>
      </c>
      <c r="V74" s="27">
        <v>87.444000000000017</v>
      </c>
      <c r="W74" s="27">
        <v>91.518000000000015</v>
      </c>
      <c r="X74" s="31"/>
      <c r="Y74" s="31"/>
      <c r="AA74" s="9">
        <v>66</v>
      </c>
      <c r="AB74" s="8">
        <f t="shared" si="5"/>
        <v>31.152000000000005</v>
      </c>
      <c r="AC74" s="8">
        <f t="shared" si="5"/>
        <v>43.024000000000008</v>
      </c>
      <c r="AD74" s="8">
        <f t="shared" si="5"/>
        <v>70.00200000000001</v>
      </c>
      <c r="AE74" s="8">
        <f t="shared" si="5"/>
        <v>74.09</v>
      </c>
      <c r="AF74" s="8">
        <f t="shared" si="5"/>
        <v>81.104000000000013</v>
      </c>
      <c r="AG74" s="8">
        <f t="shared" si="5"/>
        <v>84.841999999999999</v>
      </c>
      <c r="AH74" s="8">
        <f t="shared" si="5"/>
        <v>87.656000000000006</v>
      </c>
      <c r="AI74" s="8">
        <f t="shared" si="5"/>
        <v>88.944000000000017</v>
      </c>
      <c r="AJ74" s="8">
        <f t="shared" si="5"/>
        <v>88.944000000000017</v>
      </c>
      <c r="AK74" s="8">
        <f t="shared" si="5"/>
        <v>93.018000000000015</v>
      </c>
      <c r="AM74" s="87">
        <v>66</v>
      </c>
      <c r="AN74" s="88">
        <v>23.63</v>
      </c>
      <c r="AO74" s="88">
        <v>33.869999999999997</v>
      </c>
      <c r="AP74" s="88">
        <v>59.83</v>
      </c>
      <c r="AQ74" s="88">
        <v>64.05</v>
      </c>
      <c r="AR74" s="88">
        <v>69.53</v>
      </c>
      <c r="AS74" s="88">
        <v>72.650000000000006</v>
      </c>
      <c r="AT74" s="88">
        <v>75.03</v>
      </c>
      <c r="AU74" s="32"/>
      <c r="AV74" s="69">
        <v>66</v>
      </c>
      <c r="AW74" s="27">
        <v>23.058000000000003</v>
      </c>
      <c r="AX74" s="27">
        <v>33.048000000000002</v>
      </c>
      <c r="AY74" s="27">
        <v>58.375</v>
      </c>
      <c r="AZ74" s="27">
        <v>62.487499999999997</v>
      </c>
      <c r="BA74" s="27">
        <v>67.837500000000006</v>
      </c>
      <c r="BB74" s="27">
        <v>70.875</v>
      </c>
      <c r="BC74" s="27">
        <v>73.2</v>
      </c>
      <c r="BD74" s="32"/>
      <c r="BE74" s="9">
        <v>66</v>
      </c>
      <c r="BF74" s="8">
        <f t="shared" si="6"/>
        <v>25.13</v>
      </c>
      <c r="BG74" s="8">
        <f t="shared" si="6"/>
        <v>35.369999999999997</v>
      </c>
      <c r="BH74" s="8">
        <f t="shared" si="6"/>
        <v>61.33</v>
      </c>
      <c r="BI74" s="8">
        <f t="shared" si="6"/>
        <v>65.55</v>
      </c>
      <c r="BJ74" s="8">
        <f t="shared" si="6"/>
        <v>71.03</v>
      </c>
      <c r="BK74" s="8">
        <f t="shared" si="6"/>
        <v>74.150000000000006</v>
      </c>
      <c r="BL74" s="8">
        <f t="shared" si="6"/>
        <v>76.53</v>
      </c>
    </row>
    <row r="75" spans="1:64" ht="13.5" x14ac:dyDescent="0.25">
      <c r="A75" s="51">
        <v>67</v>
      </c>
      <c r="B75" s="52">
        <v>29.792000000000005</v>
      </c>
      <c r="C75" s="52">
        <v>42.308</v>
      </c>
      <c r="D75" s="52">
        <v>69.482000000000014</v>
      </c>
      <c r="E75" s="52">
        <v>73.849999999999994</v>
      </c>
      <c r="F75" s="52">
        <v>80.948000000000008</v>
      </c>
      <c r="G75" s="52">
        <v>84.784000000000006</v>
      </c>
      <c r="H75" s="52">
        <v>87.654000000000011</v>
      </c>
      <c r="I75" s="52">
        <v>88.956000000000003</v>
      </c>
      <c r="J75" s="52">
        <v>88.956000000000003</v>
      </c>
      <c r="K75" s="52">
        <v>93.044000000000011</v>
      </c>
      <c r="L75" s="31"/>
      <c r="M75" s="7">
        <v>67</v>
      </c>
      <c r="N75" s="28">
        <v>29.792000000000005</v>
      </c>
      <c r="O75" s="28">
        <v>42.308</v>
      </c>
      <c r="P75" s="28">
        <v>69.482000000000014</v>
      </c>
      <c r="Q75" s="28">
        <v>73.849999999999994</v>
      </c>
      <c r="R75" s="28">
        <v>80.948000000000008</v>
      </c>
      <c r="S75" s="28">
        <v>84.784000000000006</v>
      </c>
      <c r="T75" s="28">
        <v>87.654000000000011</v>
      </c>
      <c r="U75" s="28">
        <v>88.956000000000003</v>
      </c>
      <c r="V75" s="28">
        <v>88.956000000000003</v>
      </c>
      <c r="W75" s="28">
        <v>93.044000000000011</v>
      </c>
      <c r="X75" s="31"/>
      <c r="Y75" s="31"/>
      <c r="AA75" s="7">
        <v>67</v>
      </c>
      <c r="AB75" s="6">
        <f t="shared" si="5"/>
        <v>31.292000000000005</v>
      </c>
      <c r="AC75" s="6">
        <f t="shared" si="5"/>
        <v>43.808</v>
      </c>
      <c r="AD75" s="6">
        <f t="shared" si="5"/>
        <v>70.982000000000014</v>
      </c>
      <c r="AE75" s="6">
        <f t="shared" si="5"/>
        <v>75.349999999999994</v>
      </c>
      <c r="AF75" s="6">
        <f t="shared" si="5"/>
        <v>82.448000000000008</v>
      </c>
      <c r="AG75" s="6">
        <f t="shared" si="5"/>
        <v>86.284000000000006</v>
      </c>
      <c r="AH75" s="6">
        <f t="shared" si="5"/>
        <v>89.154000000000011</v>
      </c>
      <c r="AI75" s="6">
        <f t="shared" si="5"/>
        <v>90.456000000000003</v>
      </c>
      <c r="AJ75" s="6">
        <f t="shared" si="5"/>
        <v>90.456000000000003</v>
      </c>
      <c r="AK75" s="6">
        <f t="shared" si="5"/>
        <v>94.544000000000011</v>
      </c>
      <c r="AM75" s="89">
        <v>67</v>
      </c>
      <c r="AN75" s="90">
        <v>24.06</v>
      </c>
      <c r="AO75" s="90">
        <v>33.89</v>
      </c>
      <c r="AP75" s="90">
        <v>59.85</v>
      </c>
      <c r="AQ75" s="90">
        <v>64.06</v>
      </c>
      <c r="AR75" s="90">
        <v>70.7</v>
      </c>
      <c r="AS75" s="90">
        <v>73.95</v>
      </c>
      <c r="AT75" s="90">
        <v>76</v>
      </c>
      <c r="AU75" s="32"/>
      <c r="AV75" s="70">
        <v>67</v>
      </c>
      <c r="AW75" s="28">
        <v>23.476500000000001</v>
      </c>
      <c r="AX75" s="28">
        <v>33.061500000000002</v>
      </c>
      <c r="AY75" s="28">
        <v>58.387500000000003</v>
      </c>
      <c r="AZ75" s="28">
        <v>62.5</v>
      </c>
      <c r="BA75" s="28">
        <v>68.974999999999994</v>
      </c>
      <c r="BB75" s="28">
        <v>72.150000000000006</v>
      </c>
      <c r="BC75" s="28">
        <v>74.150000000000006</v>
      </c>
      <c r="BD75" s="32"/>
      <c r="BE75" s="7">
        <v>67</v>
      </c>
      <c r="BF75" s="6">
        <f t="shared" si="6"/>
        <v>25.56</v>
      </c>
      <c r="BG75" s="6">
        <f t="shared" si="6"/>
        <v>35.39</v>
      </c>
      <c r="BH75" s="6">
        <f t="shared" si="6"/>
        <v>61.35</v>
      </c>
      <c r="BI75" s="6">
        <f t="shared" si="6"/>
        <v>65.56</v>
      </c>
      <c r="BJ75" s="6">
        <f t="shared" si="6"/>
        <v>72.2</v>
      </c>
      <c r="BK75" s="6">
        <f t="shared" si="6"/>
        <v>75.45</v>
      </c>
      <c r="BL75" s="6">
        <f t="shared" si="6"/>
        <v>77.5</v>
      </c>
    </row>
    <row r="76" spans="1:64" ht="13.5" x14ac:dyDescent="0.25">
      <c r="A76" s="51">
        <v>68</v>
      </c>
      <c r="B76" s="52">
        <v>30.716000000000005</v>
      </c>
      <c r="C76" s="52">
        <v>43.05</v>
      </c>
      <c r="D76" s="52">
        <v>70.546000000000006</v>
      </c>
      <c r="E76" s="52">
        <v>75.082000000000008</v>
      </c>
      <c r="F76" s="52">
        <v>82.194000000000017</v>
      </c>
      <c r="G76" s="52">
        <v>84.798000000000016</v>
      </c>
      <c r="H76" s="52">
        <v>89.068000000000012</v>
      </c>
      <c r="I76" s="52">
        <v>90.384000000000015</v>
      </c>
      <c r="J76" s="52">
        <v>90.384000000000015</v>
      </c>
      <c r="K76" s="52">
        <v>94.99</v>
      </c>
      <c r="L76" s="31"/>
      <c r="M76" s="7">
        <v>68</v>
      </c>
      <c r="N76" s="28">
        <v>30.716000000000005</v>
      </c>
      <c r="O76" s="28">
        <v>43.05</v>
      </c>
      <c r="P76" s="28">
        <v>70.546000000000006</v>
      </c>
      <c r="Q76" s="28">
        <v>75.082000000000008</v>
      </c>
      <c r="R76" s="28">
        <v>82.194000000000017</v>
      </c>
      <c r="S76" s="28">
        <v>84.798000000000016</v>
      </c>
      <c r="T76" s="28">
        <v>89.068000000000012</v>
      </c>
      <c r="U76" s="28">
        <v>90.384000000000015</v>
      </c>
      <c r="V76" s="28">
        <v>90.384000000000015</v>
      </c>
      <c r="W76" s="28">
        <v>94.99</v>
      </c>
      <c r="X76" s="31"/>
      <c r="Y76" s="31"/>
      <c r="AA76" s="7">
        <v>68</v>
      </c>
      <c r="AB76" s="6">
        <f t="shared" si="5"/>
        <v>32.216000000000008</v>
      </c>
      <c r="AC76" s="6">
        <f t="shared" si="5"/>
        <v>44.55</v>
      </c>
      <c r="AD76" s="6">
        <f t="shared" si="5"/>
        <v>72.046000000000006</v>
      </c>
      <c r="AE76" s="6">
        <f t="shared" si="5"/>
        <v>76.582000000000008</v>
      </c>
      <c r="AF76" s="6">
        <f t="shared" si="5"/>
        <v>83.694000000000017</v>
      </c>
      <c r="AG76" s="6">
        <f t="shared" si="5"/>
        <v>86.298000000000016</v>
      </c>
      <c r="AH76" s="6">
        <f t="shared" si="5"/>
        <v>90.568000000000012</v>
      </c>
      <c r="AI76" s="6">
        <f t="shared" si="5"/>
        <v>91.884000000000015</v>
      </c>
      <c r="AJ76" s="6">
        <f t="shared" si="5"/>
        <v>91.884000000000015</v>
      </c>
      <c r="AK76" s="6">
        <f t="shared" si="5"/>
        <v>96.49</v>
      </c>
      <c r="AM76" s="89">
        <v>68</v>
      </c>
      <c r="AN76" s="90">
        <v>24.42</v>
      </c>
      <c r="AO76" s="90">
        <v>35.229999999999997</v>
      </c>
      <c r="AP76" s="90">
        <v>61.69</v>
      </c>
      <c r="AQ76" s="90">
        <v>65.95</v>
      </c>
      <c r="AR76" s="90">
        <v>71.739999999999995</v>
      </c>
      <c r="AS76" s="90">
        <v>75.03</v>
      </c>
      <c r="AT76" s="90">
        <v>77.16</v>
      </c>
      <c r="AU76" s="32"/>
      <c r="AV76" s="70">
        <v>68</v>
      </c>
      <c r="AW76" s="28">
        <v>23.827500000000001</v>
      </c>
      <c r="AX76" s="28">
        <v>34.371000000000002</v>
      </c>
      <c r="AY76" s="28">
        <v>60.1875</v>
      </c>
      <c r="AZ76" s="28">
        <v>64.337500000000006</v>
      </c>
      <c r="BA76" s="28">
        <v>69.987499999999997</v>
      </c>
      <c r="BB76" s="28">
        <v>73.2</v>
      </c>
      <c r="BC76" s="28">
        <v>75.275000000000006</v>
      </c>
      <c r="BD76" s="32"/>
      <c r="BE76" s="7">
        <v>68</v>
      </c>
      <c r="BF76" s="6">
        <f t="shared" si="6"/>
        <v>25.92</v>
      </c>
      <c r="BG76" s="6">
        <f t="shared" si="6"/>
        <v>36.729999999999997</v>
      </c>
      <c r="BH76" s="6">
        <f t="shared" si="6"/>
        <v>63.19</v>
      </c>
      <c r="BI76" s="6">
        <f t="shared" si="6"/>
        <v>67.45</v>
      </c>
      <c r="BJ76" s="6">
        <f t="shared" si="6"/>
        <v>73.239999999999995</v>
      </c>
      <c r="BK76" s="6">
        <f t="shared" si="6"/>
        <v>76.53</v>
      </c>
      <c r="BL76" s="6">
        <f t="shared" si="6"/>
        <v>78.66</v>
      </c>
    </row>
    <row r="77" spans="1:64" ht="13.5" x14ac:dyDescent="0.25">
      <c r="A77" s="51">
        <v>69</v>
      </c>
      <c r="B77" s="52">
        <v>31.178000000000001</v>
      </c>
      <c r="C77" s="52">
        <v>43.82</v>
      </c>
      <c r="D77" s="52">
        <v>71.596000000000004</v>
      </c>
      <c r="E77" s="52">
        <v>76.328000000000017</v>
      </c>
      <c r="F77" s="52">
        <v>82.208000000000013</v>
      </c>
      <c r="G77" s="52">
        <v>85.218000000000018</v>
      </c>
      <c r="H77" s="52">
        <v>90.566000000000003</v>
      </c>
      <c r="I77" s="52">
        <v>91.91</v>
      </c>
      <c r="J77" s="52">
        <v>91.91</v>
      </c>
      <c r="K77" s="52">
        <v>96.544000000000011</v>
      </c>
      <c r="L77" s="31"/>
      <c r="M77" s="7">
        <v>69</v>
      </c>
      <c r="N77" s="28">
        <v>31.178000000000001</v>
      </c>
      <c r="O77" s="28">
        <v>43.82</v>
      </c>
      <c r="P77" s="28">
        <v>71.596000000000004</v>
      </c>
      <c r="Q77" s="28">
        <v>76.328000000000017</v>
      </c>
      <c r="R77" s="28">
        <v>82.208000000000013</v>
      </c>
      <c r="S77" s="28">
        <v>85.218000000000018</v>
      </c>
      <c r="T77" s="28">
        <v>90.566000000000003</v>
      </c>
      <c r="U77" s="28">
        <v>91.91</v>
      </c>
      <c r="V77" s="28">
        <v>91.91</v>
      </c>
      <c r="W77" s="28">
        <v>96.544000000000011</v>
      </c>
      <c r="X77" s="31"/>
      <c r="Y77" s="31"/>
      <c r="AA77" s="7">
        <v>69</v>
      </c>
      <c r="AB77" s="6">
        <f t="shared" si="5"/>
        <v>32.677999999999997</v>
      </c>
      <c r="AC77" s="6">
        <f t="shared" si="5"/>
        <v>45.32</v>
      </c>
      <c r="AD77" s="6">
        <f t="shared" si="5"/>
        <v>73.096000000000004</v>
      </c>
      <c r="AE77" s="6">
        <f t="shared" si="5"/>
        <v>77.828000000000017</v>
      </c>
      <c r="AF77" s="6">
        <f t="shared" si="5"/>
        <v>83.708000000000013</v>
      </c>
      <c r="AG77" s="6">
        <f t="shared" si="5"/>
        <v>86.718000000000018</v>
      </c>
      <c r="AH77" s="6">
        <f t="shared" si="5"/>
        <v>92.066000000000003</v>
      </c>
      <c r="AI77" s="6">
        <f t="shared" si="5"/>
        <v>93.41</v>
      </c>
      <c r="AJ77" s="6">
        <f t="shared" si="5"/>
        <v>93.41</v>
      </c>
      <c r="AK77" s="6">
        <f t="shared" si="5"/>
        <v>98.044000000000011</v>
      </c>
      <c r="AM77" s="89">
        <v>69</v>
      </c>
      <c r="AN77" s="90">
        <v>24.87</v>
      </c>
      <c r="AO77" s="90">
        <v>35.880000000000003</v>
      </c>
      <c r="AP77" s="90">
        <v>62.61</v>
      </c>
      <c r="AQ77" s="90">
        <v>66.89</v>
      </c>
      <c r="AR77" s="90">
        <v>72.849999999999994</v>
      </c>
      <c r="AS77" s="90">
        <v>76.12</v>
      </c>
      <c r="AT77" s="90">
        <v>78.400000000000006</v>
      </c>
      <c r="AU77" s="32"/>
      <c r="AV77" s="70">
        <v>69</v>
      </c>
      <c r="AW77" s="28">
        <v>24.259499999999999</v>
      </c>
      <c r="AX77" s="28">
        <v>35.005500000000005</v>
      </c>
      <c r="AY77" s="28">
        <v>61.087499999999999</v>
      </c>
      <c r="AZ77" s="28">
        <v>65.262500000000003</v>
      </c>
      <c r="BA77" s="28">
        <v>71.075000000000003</v>
      </c>
      <c r="BB77" s="28">
        <v>74.262500000000003</v>
      </c>
      <c r="BC77" s="28">
        <v>76.487499999999997</v>
      </c>
      <c r="BD77" s="32"/>
      <c r="BE77" s="7">
        <v>69</v>
      </c>
      <c r="BF77" s="6">
        <f t="shared" si="6"/>
        <v>26.37</v>
      </c>
      <c r="BG77" s="6">
        <f t="shared" si="6"/>
        <v>37.380000000000003</v>
      </c>
      <c r="BH77" s="6">
        <f t="shared" si="6"/>
        <v>64.11</v>
      </c>
      <c r="BI77" s="6">
        <f t="shared" si="6"/>
        <v>68.39</v>
      </c>
      <c r="BJ77" s="6">
        <f t="shared" si="6"/>
        <v>74.349999999999994</v>
      </c>
      <c r="BK77" s="6">
        <f t="shared" si="6"/>
        <v>77.62</v>
      </c>
      <c r="BL77" s="6">
        <f t="shared" si="6"/>
        <v>79.900000000000006</v>
      </c>
    </row>
    <row r="78" spans="1:64" ht="13.5" x14ac:dyDescent="0.25">
      <c r="A78" s="53">
        <v>70</v>
      </c>
      <c r="B78" s="54">
        <v>31.192000000000004</v>
      </c>
      <c r="C78" s="54">
        <v>44.155999999999999</v>
      </c>
      <c r="D78" s="54">
        <v>71.61</v>
      </c>
      <c r="E78" s="54">
        <v>77.504000000000005</v>
      </c>
      <c r="F78" s="54">
        <v>83.44</v>
      </c>
      <c r="G78" s="54">
        <v>86.281999999999996</v>
      </c>
      <c r="H78" s="54">
        <v>91.798000000000016</v>
      </c>
      <c r="I78" s="54">
        <v>93.156000000000006</v>
      </c>
      <c r="J78" s="54">
        <v>93.156000000000006</v>
      </c>
      <c r="K78" s="54">
        <v>97.944000000000017</v>
      </c>
      <c r="L78" s="31"/>
      <c r="M78" s="5">
        <v>70</v>
      </c>
      <c r="N78" s="29">
        <v>31.192000000000004</v>
      </c>
      <c r="O78" s="29">
        <v>44.155999999999999</v>
      </c>
      <c r="P78" s="29">
        <v>71.61</v>
      </c>
      <c r="Q78" s="29">
        <v>77.504000000000005</v>
      </c>
      <c r="R78" s="29">
        <v>83.44</v>
      </c>
      <c r="S78" s="29">
        <v>86.281999999999996</v>
      </c>
      <c r="T78" s="29">
        <v>91.798000000000016</v>
      </c>
      <c r="U78" s="29">
        <v>93.156000000000006</v>
      </c>
      <c r="V78" s="29">
        <v>93.156000000000006</v>
      </c>
      <c r="W78" s="29">
        <v>97.944000000000017</v>
      </c>
      <c r="X78" s="31"/>
      <c r="Y78" s="31"/>
      <c r="AA78" s="5">
        <v>70</v>
      </c>
      <c r="AB78" s="4">
        <f t="shared" si="5"/>
        <v>32.692000000000007</v>
      </c>
      <c r="AC78" s="4">
        <f t="shared" si="5"/>
        <v>45.655999999999999</v>
      </c>
      <c r="AD78" s="4">
        <f t="shared" si="5"/>
        <v>73.11</v>
      </c>
      <c r="AE78" s="4">
        <f t="shared" si="5"/>
        <v>79.004000000000005</v>
      </c>
      <c r="AF78" s="4">
        <f t="shared" si="5"/>
        <v>84.94</v>
      </c>
      <c r="AG78" s="4">
        <f t="shared" si="5"/>
        <v>87.781999999999996</v>
      </c>
      <c r="AH78" s="4">
        <f t="shared" si="5"/>
        <v>93.298000000000016</v>
      </c>
      <c r="AI78" s="4">
        <f t="shared" si="5"/>
        <v>94.656000000000006</v>
      </c>
      <c r="AJ78" s="4">
        <f t="shared" si="5"/>
        <v>94.656000000000006</v>
      </c>
      <c r="AK78" s="4">
        <f t="shared" si="5"/>
        <v>99.444000000000017</v>
      </c>
      <c r="AM78" s="91">
        <v>70</v>
      </c>
      <c r="AN78" s="92">
        <v>25.31</v>
      </c>
      <c r="AO78" s="92">
        <v>36.49</v>
      </c>
      <c r="AP78" s="92">
        <v>63.36</v>
      </c>
      <c r="AQ78" s="92">
        <v>67.86</v>
      </c>
      <c r="AR78" s="92">
        <v>74.12</v>
      </c>
      <c r="AS78" s="92">
        <v>77.16</v>
      </c>
      <c r="AT78" s="92">
        <v>79.599999999999994</v>
      </c>
      <c r="AU78" s="32"/>
      <c r="AV78" s="71">
        <v>70</v>
      </c>
      <c r="AW78" s="29">
        <v>24.691500000000001</v>
      </c>
      <c r="AX78" s="29">
        <v>35.599499999999999</v>
      </c>
      <c r="AY78" s="29">
        <v>61.8125</v>
      </c>
      <c r="AZ78" s="29">
        <v>66.2</v>
      </c>
      <c r="BA78" s="29">
        <v>72.3125</v>
      </c>
      <c r="BB78" s="29">
        <v>75.275000000000006</v>
      </c>
      <c r="BC78" s="29">
        <v>77.662499999999994</v>
      </c>
      <c r="BD78" s="32"/>
      <c r="BE78" s="5">
        <v>70</v>
      </c>
      <c r="BF78" s="4">
        <f t="shared" si="6"/>
        <v>26.81</v>
      </c>
      <c r="BG78" s="4">
        <f t="shared" si="6"/>
        <v>37.99</v>
      </c>
      <c r="BH78" s="4">
        <f t="shared" si="6"/>
        <v>64.86</v>
      </c>
      <c r="BI78" s="4">
        <f t="shared" si="6"/>
        <v>69.36</v>
      </c>
      <c r="BJ78" s="4">
        <f t="shared" si="6"/>
        <v>75.62</v>
      </c>
      <c r="BK78" s="4">
        <f t="shared" si="6"/>
        <v>78.66</v>
      </c>
      <c r="BL78" s="4">
        <f t="shared" si="6"/>
        <v>81.099999999999994</v>
      </c>
    </row>
    <row r="79" spans="1:64" ht="13.5" x14ac:dyDescent="0.25">
      <c r="A79" s="49">
        <v>71</v>
      </c>
      <c r="B79" s="50">
        <v>32.256000000000007</v>
      </c>
      <c r="C79" s="50">
        <v>45.402000000000008</v>
      </c>
      <c r="D79" s="50">
        <v>73.668000000000006</v>
      </c>
      <c r="E79" s="50">
        <v>78.736000000000004</v>
      </c>
      <c r="F79" s="50">
        <v>83.832000000000008</v>
      </c>
      <c r="G79" s="50">
        <v>87.472000000000008</v>
      </c>
      <c r="H79" s="50">
        <v>93.464000000000013</v>
      </c>
      <c r="I79" s="50">
        <v>94.85</v>
      </c>
      <c r="J79" s="50">
        <v>94.85</v>
      </c>
      <c r="K79" s="50">
        <v>99.38600000000001</v>
      </c>
      <c r="L79" s="31"/>
      <c r="M79" s="9">
        <v>71</v>
      </c>
      <c r="N79" s="27">
        <v>32.256000000000007</v>
      </c>
      <c r="O79" s="27">
        <v>45.402000000000008</v>
      </c>
      <c r="P79" s="27">
        <v>73.668000000000006</v>
      </c>
      <c r="Q79" s="27">
        <v>78.736000000000004</v>
      </c>
      <c r="R79" s="27">
        <v>83.832000000000008</v>
      </c>
      <c r="S79" s="27">
        <v>87.472000000000008</v>
      </c>
      <c r="T79" s="27">
        <v>93.464000000000013</v>
      </c>
      <c r="U79" s="27">
        <v>94.85</v>
      </c>
      <c r="V79" s="27">
        <v>94.85</v>
      </c>
      <c r="W79" s="27">
        <v>99.38600000000001</v>
      </c>
      <c r="X79" s="31"/>
      <c r="Y79" s="31"/>
      <c r="AA79" s="9">
        <v>71</v>
      </c>
      <c r="AB79" s="8">
        <f t="shared" si="5"/>
        <v>33.756000000000007</v>
      </c>
      <c r="AC79" s="8">
        <f t="shared" si="5"/>
        <v>46.902000000000008</v>
      </c>
      <c r="AD79" s="8">
        <f t="shared" si="5"/>
        <v>75.168000000000006</v>
      </c>
      <c r="AE79" s="8">
        <f t="shared" si="5"/>
        <v>80.236000000000004</v>
      </c>
      <c r="AF79" s="8">
        <f t="shared" si="5"/>
        <v>85.332000000000008</v>
      </c>
      <c r="AG79" s="8">
        <f t="shared" si="5"/>
        <v>88.972000000000008</v>
      </c>
      <c r="AH79" s="8">
        <f t="shared" si="5"/>
        <v>94.964000000000013</v>
      </c>
      <c r="AI79" s="8">
        <f t="shared" si="5"/>
        <v>96.35</v>
      </c>
      <c r="AJ79" s="8">
        <f t="shared" si="5"/>
        <v>96.35</v>
      </c>
      <c r="AK79" s="8">
        <f t="shared" si="5"/>
        <v>100.88600000000001</v>
      </c>
      <c r="AM79" s="87">
        <v>71</v>
      </c>
      <c r="AN79" s="88">
        <v>25.82</v>
      </c>
      <c r="AO79" s="88">
        <v>37.22</v>
      </c>
      <c r="AP79" s="88">
        <v>64.33</v>
      </c>
      <c r="AQ79" s="88">
        <v>68.88</v>
      </c>
      <c r="AR79" s="88">
        <v>75.349999999999994</v>
      </c>
      <c r="AS79" s="88">
        <v>78.180000000000007</v>
      </c>
      <c r="AT79" s="88">
        <v>80.95</v>
      </c>
      <c r="AU79" s="32"/>
      <c r="AV79" s="69">
        <v>71</v>
      </c>
      <c r="AW79" s="27">
        <v>25.191000000000003</v>
      </c>
      <c r="AX79" s="27">
        <v>36.314999999999998</v>
      </c>
      <c r="AY79" s="27">
        <v>62.762500000000003</v>
      </c>
      <c r="AZ79" s="27">
        <v>67.2</v>
      </c>
      <c r="BA79" s="27">
        <v>73.512500000000003</v>
      </c>
      <c r="BB79" s="27">
        <v>76.275000000000006</v>
      </c>
      <c r="BC79" s="27">
        <v>78.974999999999994</v>
      </c>
      <c r="BD79" s="32"/>
      <c r="BE79" s="9">
        <v>71</v>
      </c>
      <c r="BF79" s="8">
        <f t="shared" si="6"/>
        <v>27.32</v>
      </c>
      <c r="BG79" s="8">
        <f t="shared" si="6"/>
        <v>38.72</v>
      </c>
      <c r="BH79" s="8">
        <f t="shared" si="6"/>
        <v>65.83</v>
      </c>
      <c r="BI79" s="8">
        <f t="shared" si="6"/>
        <v>70.38</v>
      </c>
      <c r="BJ79" s="8">
        <f t="shared" si="6"/>
        <v>76.849999999999994</v>
      </c>
      <c r="BK79" s="8">
        <f t="shared" si="6"/>
        <v>79.680000000000007</v>
      </c>
      <c r="BL79" s="8">
        <f t="shared" si="6"/>
        <v>82.45</v>
      </c>
    </row>
    <row r="80" spans="1:64" ht="13.5" x14ac:dyDescent="0.25">
      <c r="A80" s="51">
        <v>72</v>
      </c>
      <c r="B80" s="52">
        <v>32.536000000000001</v>
      </c>
      <c r="C80" s="52">
        <v>45.765999999999998</v>
      </c>
      <c r="D80" s="52">
        <v>73.682000000000002</v>
      </c>
      <c r="E80" s="52">
        <v>79.996000000000009</v>
      </c>
      <c r="F80" s="52">
        <v>84.854000000000013</v>
      </c>
      <c r="G80" s="52">
        <v>88.606000000000009</v>
      </c>
      <c r="H80" s="52">
        <v>93.478000000000009</v>
      </c>
      <c r="I80" s="52">
        <v>94.864000000000019</v>
      </c>
      <c r="J80" s="52">
        <v>94.864000000000019</v>
      </c>
      <c r="K80" s="52">
        <v>101.29</v>
      </c>
      <c r="L80" s="31"/>
      <c r="M80" s="7">
        <v>72</v>
      </c>
      <c r="N80" s="28">
        <v>32.536000000000001</v>
      </c>
      <c r="O80" s="28">
        <v>45.765999999999998</v>
      </c>
      <c r="P80" s="28">
        <v>73.682000000000002</v>
      </c>
      <c r="Q80" s="28">
        <v>79.996000000000009</v>
      </c>
      <c r="R80" s="28">
        <v>84.854000000000013</v>
      </c>
      <c r="S80" s="28">
        <v>88.606000000000009</v>
      </c>
      <c r="T80" s="28">
        <v>93.478000000000009</v>
      </c>
      <c r="U80" s="28">
        <v>94.864000000000019</v>
      </c>
      <c r="V80" s="28">
        <v>94.864000000000019</v>
      </c>
      <c r="W80" s="28">
        <v>101.29</v>
      </c>
      <c r="X80" s="31"/>
      <c r="Y80" s="31"/>
      <c r="AA80" s="7">
        <v>72</v>
      </c>
      <c r="AB80" s="6">
        <f t="shared" si="5"/>
        <v>34.036000000000001</v>
      </c>
      <c r="AC80" s="6">
        <f t="shared" si="5"/>
        <v>47.265999999999998</v>
      </c>
      <c r="AD80" s="6">
        <f t="shared" si="5"/>
        <v>75.182000000000002</v>
      </c>
      <c r="AE80" s="6">
        <f t="shared" si="5"/>
        <v>81.496000000000009</v>
      </c>
      <c r="AF80" s="6">
        <f t="shared" si="5"/>
        <v>86.354000000000013</v>
      </c>
      <c r="AG80" s="6">
        <f t="shared" si="5"/>
        <v>90.106000000000009</v>
      </c>
      <c r="AH80" s="6">
        <f t="shared" si="5"/>
        <v>94.978000000000009</v>
      </c>
      <c r="AI80" s="6">
        <f t="shared" si="5"/>
        <v>96.364000000000019</v>
      </c>
      <c r="AJ80" s="6">
        <f t="shared" si="5"/>
        <v>96.364000000000019</v>
      </c>
      <c r="AK80" s="6">
        <f t="shared" si="5"/>
        <v>102.79</v>
      </c>
      <c r="AM80" s="89">
        <v>72</v>
      </c>
      <c r="AN80" s="90">
        <v>26.32</v>
      </c>
      <c r="AO80" s="90">
        <v>37.83</v>
      </c>
      <c r="AP80" s="90">
        <v>64.87</v>
      </c>
      <c r="AQ80" s="90">
        <v>69.75</v>
      </c>
      <c r="AR80" s="90">
        <v>75.8</v>
      </c>
      <c r="AS80" s="90">
        <v>78.959999999999994</v>
      </c>
      <c r="AT80" s="90">
        <v>82.09</v>
      </c>
      <c r="AU80" s="32"/>
      <c r="AV80" s="70">
        <v>72</v>
      </c>
      <c r="AW80" s="28">
        <v>25.677</v>
      </c>
      <c r="AX80" s="28">
        <v>36.908999999999999</v>
      </c>
      <c r="AY80" s="28">
        <v>63.287500000000001</v>
      </c>
      <c r="AZ80" s="28">
        <v>68.05</v>
      </c>
      <c r="BA80" s="28">
        <v>73.95</v>
      </c>
      <c r="BB80" s="28">
        <v>77.037499999999994</v>
      </c>
      <c r="BC80" s="28">
        <v>80.087500000000006</v>
      </c>
      <c r="BD80" s="32"/>
      <c r="BE80" s="7">
        <v>72</v>
      </c>
      <c r="BF80" s="6">
        <f t="shared" si="6"/>
        <v>27.82</v>
      </c>
      <c r="BG80" s="6">
        <f t="shared" si="6"/>
        <v>39.33</v>
      </c>
      <c r="BH80" s="6">
        <f t="shared" si="6"/>
        <v>66.37</v>
      </c>
      <c r="BI80" s="6">
        <f t="shared" si="6"/>
        <v>71.25</v>
      </c>
      <c r="BJ80" s="6">
        <f t="shared" si="6"/>
        <v>77.3</v>
      </c>
      <c r="BK80" s="6">
        <f t="shared" si="6"/>
        <v>80.459999999999994</v>
      </c>
      <c r="BL80" s="6">
        <f t="shared" si="6"/>
        <v>83.59</v>
      </c>
    </row>
    <row r="81" spans="1:64" ht="13.5" x14ac:dyDescent="0.25">
      <c r="A81" s="51">
        <v>73</v>
      </c>
      <c r="B81" s="52">
        <v>32.549999999999997</v>
      </c>
      <c r="C81" s="52">
        <v>47.026000000000003</v>
      </c>
      <c r="D81" s="52">
        <v>73.709999999999994</v>
      </c>
      <c r="E81" s="52">
        <v>80.010000000000005</v>
      </c>
      <c r="F81" s="52">
        <v>86.001999999999995</v>
      </c>
      <c r="G81" s="52">
        <v>90.006</v>
      </c>
      <c r="H81" s="52">
        <v>95.116</v>
      </c>
      <c r="I81" s="52">
        <v>96.50200000000001</v>
      </c>
      <c r="J81" s="52">
        <v>96.50200000000001</v>
      </c>
      <c r="K81" s="52">
        <v>104.09</v>
      </c>
      <c r="L81" s="31"/>
      <c r="M81" s="7">
        <v>73</v>
      </c>
      <c r="N81" s="28">
        <v>32.549999999999997</v>
      </c>
      <c r="O81" s="28">
        <v>47.026000000000003</v>
      </c>
      <c r="P81" s="28">
        <v>73.709999999999994</v>
      </c>
      <c r="Q81" s="28">
        <v>80.010000000000005</v>
      </c>
      <c r="R81" s="28">
        <v>86.001999999999995</v>
      </c>
      <c r="S81" s="28">
        <v>90.006</v>
      </c>
      <c r="T81" s="28">
        <v>95.116</v>
      </c>
      <c r="U81" s="28">
        <v>96.50200000000001</v>
      </c>
      <c r="V81" s="28">
        <v>96.50200000000001</v>
      </c>
      <c r="W81" s="28">
        <v>104.09</v>
      </c>
      <c r="X81" s="31"/>
      <c r="Y81" s="31"/>
      <c r="AA81" s="7">
        <v>73</v>
      </c>
      <c r="AB81" s="6">
        <f t="shared" si="5"/>
        <v>34.049999999999997</v>
      </c>
      <c r="AC81" s="6">
        <f t="shared" si="5"/>
        <v>48.526000000000003</v>
      </c>
      <c r="AD81" s="6">
        <f t="shared" si="5"/>
        <v>75.209999999999994</v>
      </c>
      <c r="AE81" s="6">
        <f t="shared" si="5"/>
        <v>81.510000000000005</v>
      </c>
      <c r="AF81" s="6">
        <f t="shared" si="5"/>
        <v>87.501999999999995</v>
      </c>
      <c r="AG81" s="6">
        <f t="shared" si="5"/>
        <v>91.506</v>
      </c>
      <c r="AH81" s="6">
        <f t="shared" si="5"/>
        <v>96.616</v>
      </c>
      <c r="AI81" s="6">
        <f t="shared" si="5"/>
        <v>98.00200000000001</v>
      </c>
      <c r="AJ81" s="6">
        <f t="shared" si="5"/>
        <v>98.00200000000001</v>
      </c>
      <c r="AK81" s="6">
        <f t="shared" si="5"/>
        <v>105.59</v>
      </c>
      <c r="AM81" s="89">
        <v>73</v>
      </c>
      <c r="AN81" s="90">
        <v>26.86</v>
      </c>
      <c r="AO81" s="90">
        <v>38.409999999999997</v>
      </c>
      <c r="AP81" s="90">
        <v>65.739999999999995</v>
      </c>
      <c r="AQ81" s="90">
        <v>70.7</v>
      </c>
      <c r="AR81" s="90">
        <v>76.89</v>
      </c>
      <c r="AS81" s="90">
        <v>80.28</v>
      </c>
      <c r="AT81" s="90">
        <v>83.51</v>
      </c>
      <c r="AU81" s="32"/>
      <c r="AV81" s="70">
        <v>73</v>
      </c>
      <c r="AW81" s="28">
        <v>26.203500000000002</v>
      </c>
      <c r="AX81" s="28">
        <v>37.476000000000006</v>
      </c>
      <c r="AY81" s="28">
        <v>64.137500000000003</v>
      </c>
      <c r="AZ81" s="28">
        <v>68.974999999999994</v>
      </c>
      <c r="BA81" s="28">
        <v>75.012500000000003</v>
      </c>
      <c r="BB81" s="28">
        <v>78.325000000000003</v>
      </c>
      <c r="BC81" s="28">
        <v>81.474999999999994</v>
      </c>
      <c r="BD81" s="32"/>
      <c r="BE81" s="7">
        <v>73</v>
      </c>
      <c r="BF81" s="6">
        <f t="shared" si="6"/>
        <v>28.36</v>
      </c>
      <c r="BG81" s="6">
        <f t="shared" si="6"/>
        <v>39.909999999999997</v>
      </c>
      <c r="BH81" s="6">
        <f t="shared" si="6"/>
        <v>67.239999999999995</v>
      </c>
      <c r="BI81" s="6">
        <f t="shared" si="6"/>
        <v>72.2</v>
      </c>
      <c r="BJ81" s="6">
        <f t="shared" si="6"/>
        <v>78.39</v>
      </c>
      <c r="BK81" s="6">
        <f t="shared" si="6"/>
        <v>81.78</v>
      </c>
      <c r="BL81" s="6">
        <f t="shared" si="6"/>
        <v>85.01</v>
      </c>
    </row>
    <row r="82" spans="1:64" ht="13.5" x14ac:dyDescent="0.25">
      <c r="A82" s="51">
        <v>74</v>
      </c>
      <c r="B82" s="52">
        <v>32.564</v>
      </c>
      <c r="C82" s="52">
        <v>47.795999999999999</v>
      </c>
      <c r="D82" s="52">
        <v>74.662000000000006</v>
      </c>
      <c r="E82" s="52">
        <v>82.474000000000018</v>
      </c>
      <c r="F82" s="52">
        <v>87.36</v>
      </c>
      <c r="G82" s="52">
        <v>93.674000000000007</v>
      </c>
      <c r="H82" s="52">
        <v>95.536000000000001</v>
      </c>
      <c r="I82" s="52">
        <v>96.516000000000005</v>
      </c>
      <c r="J82" s="52">
        <v>96.516000000000005</v>
      </c>
      <c r="K82" s="52">
        <v>104.10400000000001</v>
      </c>
      <c r="L82" s="31"/>
      <c r="M82" s="7">
        <v>74</v>
      </c>
      <c r="N82" s="28">
        <v>32.564</v>
      </c>
      <c r="O82" s="28">
        <v>47.795999999999999</v>
      </c>
      <c r="P82" s="28">
        <v>74.662000000000006</v>
      </c>
      <c r="Q82" s="28">
        <v>82.474000000000018</v>
      </c>
      <c r="R82" s="28">
        <v>87.36</v>
      </c>
      <c r="S82" s="28">
        <v>93.674000000000007</v>
      </c>
      <c r="T82" s="28">
        <v>95.536000000000001</v>
      </c>
      <c r="U82" s="28">
        <v>96.516000000000005</v>
      </c>
      <c r="V82" s="28">
        <v>96.516000000000005</v>
      </c>
      <c r="W82" s="28">
        <v>104.10400000000001</v>
      </c>
      <c r="X82" s="31"/>
      <c r="Y82" s="31"/>
      <c r="AA82" s="7">
        <v>74</v>
      </c>
      <c r="AB82" s="6">
        <f t="shared" si="5"/>
        <v>34.064</v>
      </c>
      <c r="AC82" s="6">
        <f t="shared" si="5"/>
        <v>49.295999999999999</v>
      </c>
      <c r="AD82" s="6">
        <f t="shared" si="5"/>
        <v>76.162000000000006</v>
      </c>
      <c r="AE82" s="6">
        <f t="shared" si="5"/>
        <v>83.974000000000018</v>
      </c>
      <c r="AF82" s="6">
        <f t="shared" si="5"/>
        <v>88.86</v>
      </c>
      <c r="AG82" s="6">
        <f t="shared" si="5"/>
        <v>95.174000000000007</v>
      </c>
      <c r="AH82" s="6">
        <f t="shared" si="5"/>
        <v>97.036000000000001</v>
      </c>
      <c r="AI82" s="6">
        <f t="shared" si="5"/>
        <v>98.016000000000005</v>
      </c>
      <c r="AJ82" s="6">
        <f t="shared" si="5"/>
        <v>98.016000000000005</v>
      </c>
      <c r="AK82" s="6">
        <f t="shared" si="5"/>
        <v>105.60400000000001</v>
      </c>
      <c r="AM82" s="89">
        <v>74</v>
      </c>
      <c r="AN82" s="90">
        <v>27.23</v>
      </c>
      <c r="AO82" s="90">
        <v>39.270000000000003</v>
      </c>
      <c r="AP82" s="90">
        <v>66.78</v>
      </c>
      <c r="AQ82" s="90">
        <v>71.739999999999995</v>
      </c>
      <c r="AR82" s="90">
        <v>77.930000000000007</v>
      </c>
      <c r="AS82" s="90">
        <v>81.55</v>
      </c>
      <c r="AT82" s="90">
        <v>85.05</v>
      </c>
      <c r="AU82" s="32"/>
      <c r="AV82" s="70">
        <v>74</v>
      </c>
      <c r="AW82" s="28">
        <v>26.568000000000005</v>
      </c>
      <c r="AX82" s="28">
        <v>38.313000000000002</v>
      </c>
      <c r="AY82" s="28">
        <v>65.150000000000006</v>
      </c>
      <c r="AZ82" s="28">
        <v>69.987499999999997</v>
      </c>
      <c r="BA82" s="28">
        <v>76.025000000000006</v>
      </c>
      <c r="BB82" s="28">
        <v>79.5625</v>
      </c>
      <c r="BC82" s="28">
        <v>82.974999999999994</v>
      </c>
      <c r="BD82" s="32"/>
      <c r="BE82" s="7">
        <v>74</v>
      </c>
      <c r="BF82" s="6">
        <f t="shared" si="6"/>
        <v>28.73</v>
      </c>
      <c r="BG82" s="6">
        <f t="shared" si="6"/>
        <v>40.770000000000003</v>
      </c>
      <c r="BH82" s="6">
        <f t="shared" si="6"/>
        <v>68.28</v>
      </c>
      <c r="BI82" s="6">
        <f t="shared" si="6"/>
        <v>73.239999999999995</v>
      </c>
      <c r="BJ82" s="6">
        <f t="shared" si="6"/>
        <v>79.430000000000007</v>
      </c>
      <c r="BK82" s="6">
        <f t="shared" si="6"/>
        <v>83.05</v>
      </c>
      <c r="BL82" s="6">
        <f t="shared" si="6"/>
        <v>86.55</v>
      </c>
    </row>
    <row r="83" spans="1:64" ht="13.5" x14ac:dyDescent="0.25">
      <c r="A83" s="53">
        <v>75</v>
      </c>
      <c r="B83" s="54">
        <v>32.578000000000003</v>
      </c>
      <c r="C83" s="54">
        <v>48.202000000000005</v>
      </c>
      <c r="D83" s="54">
        <v>76.77600000000001</v>
      </c>
      <c r="E83" s="54">
        <v>82.488000000000014</v>
      </c>
      <c r="F83" s="54">
        <v>88.031999999999996</v>
      </c>
      <c r="G83" s="54">
        <v>94.962000000000003</v>
      </c>
      <c r="H83" s="54">
        <v>96.516000000000005</v>
      </c>
      <c r="I83" s="54">
        <v>96.53</v>
      </c>
      <c r="J83" s="54">
        <v>96.53</v>
      </c>
      <c r="K83" s="54">
        <v>104.11800000000001</v>
      </c>
      <c r="L83" s="31"/>
      <c r="M83" s="5">
        <v>75</v>
      </c>
      <c r="N83" s="29">
        <v>32.578000000000003</v>
      </c>
      <c r="O83" s="29">
        <v>48.202000000000005</v>
      </c>
      <c r="P83" s="29">
        <v>76.77600000000001</v>
      </c>
      <c r="Q83" s="29">
        <v>82.488000000000014</v>
      </c>
      <c r="R83" s="29">
        <v>88.031999999999996</v>
      </c>
      <c r="S83" s="29">
        <v>94.962000000000003</v>
      </c>
      <c r="T83" s="29">
        <v>96.516000000000005</v>
      </c>
      <c r="U83" s="29">
        <v>96.53</v>
      </c>
      <c r="V83" s="29">
        <v>96.53</v>
      </c>
      <c r="W83" s="29">
        <v>104.11800000000001</v>
      </c>
      <c r="X83" s="31"/>
      <c r="Y83" s="31"/>
      <c r="AA83" s="5">
        <v>75</v>
      </c>
      <c r="AB83" s="4">
        <f t="shared" si="5"/>
        <v>34.078000000000003</v>
      </c>
      <c r="AC83" s="4">
        <f t="shared" si="5"/>
        <v>49.702000000000005</v>
      </c>
      <c r="AD83" s="4">
        <f t="shared" si="5"/>
        <v>78.27600000000001</v>
      </c>
      <c r="AE83" s="4">
        <f t="shared" si="5"/>
        <v>83.988000000000014</v>
      </c>
      <c r="AF83" s="4">
        <f t="shared" si="5"/>
        <v>89.531999999999996</v>
      </c>
      <c r="AG83" s="4">
        <f t="shared" si="5"/>
        <v>96.462000000000003</v>
      </c>
      <c r="AH83" s="4">
        <f t="shared" si="5"/>
        <v>98.016000000000005</v>
      </c>
      <c r="AI83" s="4">
        <f t="shared" si="5"/>
        <v>98.03</v>
      </c>
      <c r="AJ83" s="4">
        <f t="shared" si="5"/>
        <v>98.03</v>
      </c>
      <c r="AK83" s="4">
        <f t="shared" si="5"/>
        <v>105.61800000000001</v>
      </c>
      <c r="AM83" s="91">
        <v>75</v>
      </c>
      <c r="AN83" s="92">
        <v>27.77</v>
      </c>
      <c r="AO83" s="92">
        <v>39.96</v>
      </c>
      <c r="AP83" s="92">
        <v>67.650000000000006</v>
      </c>
      <c r="AQ83" s="92">
        <v>72.849999999999994</v>
      </c>
      <c r="AR83" s="92">
        <v>79.16</v>
      </c>
      <c r="AS83" s="92">
        <v>82.64</v>
      </c>
      <c r="AT83" s="92">
        <v>86.56</v>
      </c>
      <c r="AU83" s="32"/>
      <c r="AV83" s="71">
        <v>75</v>
      </c>
      <c r="AW83" s="29">
        <v>27.0945</v>
      </c>
      <c r="AX83" s="29">
        <v>38.988000000000007</v>
      </c>
      <c r="AY83" s="29">
        <v>66</v>
      </c>
      <c r="AZ83" s="29">
        <v>71.075000000000003</v>
      </c>
      <c r="BA83" s="29">
        <v>77.224999999999994</v>
      </c>
      <c r="BB83" s="29">
        <v>80.625</v>
      </c>
      <c r="BC83" s="29">
        <v>84.45</v>
      </c>
      <c r="BD83" s="32"/>
      <c r="BE83" s="5">
        <v>75</v>
      </c>
      <c r="BF83" s="4">
        <f t="shared" si="6"/>
        <v>29.27</v>
      </c>
      <c r="BG83" s="4">
        <f t="shared" si="6"/>
        <v>41.46</v>
      </c>
      <c r="BH83" s="4">
        <f t="shared" si="6"/>
        <v>69.150000000000006</v>
      </c>
      <c r="BI83" s="4">
        <f t="shared" si="6"/>
        <v>74.349999999999994</v>
      </c>
      <c r="BJ83" s="4">
        <f t="shared" si="6"/>
        <v>80.66</v>
      </c>
      <c r="BK83" s="4">
        <f t="shared" si="6"/>
        <v>84.14</v>
      </c>
      <c r="BL83" s="4">
        <f t="shared" si="6"/>
        <v>88.06</v>
      </c>
    </row>
    <row r="84" spans="1:64" ht="13.5" x14ac:dyDescent="0.25">
      <c r="A84" s="49">
        <v>76</v>
      </c>
      <c r="B84" s="50">
        <v>34.622000000000007</v>
      </c>
      <c r="C84" s="50">
        <v>49.392000000000003</v>
      </c>
      <c r="D84" s="50">
        <v>78.819999999999993</v>
      </c>
      <c r="E84" s="50">
        <v>84.882000000000005</v>
      </c>
      <c r="F84" s="50">
        <v>89.754000000000005</v>
      </c>
      <c r="G84" s="50">
        <v>94.962000000000003</v>
      </c>
      <c r="H84" s="50">
        <v>100.00200000000001</v>
      </c>
      <c r="I84" s="50">
        <v>100.54800000000002</v>
      </c>
      <c r="J84" s="50">
        <v>100.54800000000002</v>
      </c>
      <c r="K84" s="50">
        <v>108.71</v>
      </c>
      <c r="L84" s="31"/>
      <c r="M84" s="9">
        <v>76</v>
      </c>
      <c r="N84" s="27">
        <v>34.622000000000007</v>
      </c>
      <c r="O84" s="27">
        <v>49.392000000000003</v>
      </c>
      <c r="P84" s="27">
        <v>78.819999999999993</v>
      </c>
      <c r="Q84" s="27">
        <v>84.882000000000005</v>
      </c>
      <c r="R84" s="27">
        <v>89.754000000000005</v>
      </c>
      <c r="S84" s="27">
        <v>94.962000000000003</v>
      </c>
      <c r="T84" s="27">
        <v>100.00200000000001</v>
      </c>
      <c r="U84" s="27">
        <v>100.54800000000002</v>
      </c>
      <c r="V84" s="27">
        <v>100.54800000000002</v>
      </c>
      <c r="W84" s="27">
        <v>108.71</v>
      </c>
      <c r="X84" s="31"/>
      <c r="Y84" s="31"/>
      <c r="AA84" s="9">
        <v>76</v>
      </c>
      <c r="AB84" s="8">
        <f t="shared" si="5"/>
        <v>36.122000000000007</v>
      </c>
      <c r="AC84" s="8">
        <f t="shared" si="5"/>
        <v>50.892000000000003</v>
      </c>
      <c r="AD84" s="8">
        <f t="shared" si="5"/>
        <v>80.319999999999993</v>
      </c>
      <c r="AE84" s="8">
        <f t="shared" si="5"/>
        <v>86.382000000000005</v>
      </c>
      <c r="AF84" s="8">
        <f t="shared" si="5"/>
        <v>91.254000000000005</v>
      </c>
      <c r="AG84" s="8">
        <f t="shared" si="5"/>
        <v>96.462000000000003</v>
      </c>
      <c r="AH84" s="8">
        <f t="shared" si="5"/>
        <v>101.50200000000001</v>
      </c>
      <c r="AI84" s="8">
        <f t="shared" si="5"/>
        <v>102.04800000000002</v>
      </c>
      <c r="AJ84" s="8">
        <f t="shared" si="5"/>
        <v>102.04800000000002</v>
      </c>
      <c r="AK84" s="8">
        <f t="shared" si="5"/>
        <v>110.21</v>
      </c>
      <c r="AM84" s="87">
        <v>76</v>
      </c>
      <c r="AN84" s="88">
        <v>28.19</v>
      </c>
      <c r="AO84" s="88">
        <v>40.5</v>
      </c>
      <c r="AP84" s="88">
        <v>68.42</v>
      </c>
      <c r="AQ84" s="88">
        <v>73.95</v>
      </c>
      <c r="AR84" s="88">
        <v>79.760000000000005</v>
      </c>
      <c r="AS84" s="88">
        <v>84</v>
      </c>
      <c r="AT84" s="88">
        <v>87.45</v>
      </c>
      <c r="AU84" s="32"/>
      <c r="AV84" s="69">
        <v>76</v>
      </c>
      <c r="AW84" s="27">
        <v>27.499500000000001</v>
      </c>
      <c r="AX84" s="27">
        <v>39.514499999999998</v>
      </c>
      <c r="AY84" s="27">
        <v>66.75</v>
      </c>
      <c r="AZ84" s="27">
        <v>72.150000000000006</v>
      </c>
      <c r="BA84" s="27">
        <v>77.8125</v>
      </c>
      <c r="BB84" s="27">
        <v>81.95</v>
      </c>
      <c r="BC84" s="27">
        <v>85.3125</v>
      </c>
      <c r="BD84" s="32"/>
      <c r="BE84" s="9">
        <v>76</v>
      </c>
      <c r="BF84" s="8">
        <f t="shared" si="6"/>
        <v>29.69</v>
      </c>
      <c r="BG84" s="8">
        <f t="shared" si="6"/>
        <v>42</v>
      </c>
      <c r="BH84" s="8">
        <f t="shared" si="6"/>
        <v>69.92</v>
      </c>
      <c r="BI84" s="8">
        <f t="shared" si="6"/>
        <v>75.45</v>
      </c>
      <c r="BJ84" s="8">
        <f t="shared" si="6"/>
        <v>81.260000000000005</v>
      </c>
      <c r="BK84" s="8">
        <f t="shared" si="6"/>
        <v>85.5</v>
      </c>
      <c r="BL84" s="8">
        <f t="shared" si="6"/>
        <v>88.95</v>
      </c>
    </row>
    <row r="85" spans="1:64" ht="13.5" x14ac:dyDescent="0.25">
      <c r="A85" s="51">
        <v>77</v>
      </c>
      <c r="B85" s="52">
        <v>34.636000000000003</v>
      </c>
      <c r="C85" s="52">
        <v>49.7</v>
      </c>
      <c r="D85" s="52">
        <v>79.17</v>
      </c>
      <c r="E85" s="52">
        <v>84.896000000000001</v>
      </c>
      <c r="F85" s="52">
        <v>90.93</v>
      </c>
      <c r="G85" s="52">
        <v>95.536000000000001</v>
      </c>
      <c r="H85" s="52">
        <v>100.212</v>
      </c>
      <c r="I85" s="52">
        <v>102.84400000000001</v>
      </c>
      <c r="J85" s="52">
        <v>102.84400000000001</v>
      </c>
      <c r="K85" s="52">
        <v>108.72400000000002</v>
      </c>
      <c r="L85" s="31"/>
      <c r="M85" s="7">
        <v>77</v>
      </c>
      <c r="N85" s="28">
        <v>34.636000000000003</v>
      </c>
      <c r="O85" s="28">
        <v>49.7</v>
      </c>
      <c r="P85" s="28">
        <v>79.17</v>
      </c>
      <c r="Q85" s="28">
        <v>84.896000000000001</v>
      </c>
      <c r="R85" s="28">
        <v>90.93</v>
      </c>
      <c r="S85" s="28">
        <v>95.536000000000001</v>
      </c>
      <c r="T85" s="28">
        <v>100.212</v>
      </c>
      <c r="U85" s="28">
        <v>102.84400000000001</v>
      </c>
      <c r="V85" s="28">
        <v>102.84400000000001</v>
      </c>
      <c r="W85" s="28">
        <v>108.72400000000002</v>
      </c>
      <c r="X85" s="31"/>
      <c r="Y85" s="31"/>
      <c r="AA85" s="7">
        <v>77</v>
      </c>
      <c r="AB85" s="6">
        <f t="shared" si="5"/>
        <v>36.136000000000003</v>
      </c>
      <c r="AC85" s="6">
        <f t="shared" si="5"/>
        <v>51.2</v>
      </c>
      <c r="AD85" s="6">
        <f t="shared" si="5"/>
        <v>80.67</v>
      </c>
      <c r="AE85" s="6">
        <f t="shared" si="5"/>
        <v>86.396000000000001</v>
      </c>
      <c r="AF85" s="6">
        <f t="shared" si="5"/>
        <v>92.43</v>
      </c>
      <c r="AG85" s="6">
        <f t="shared" si="5"/>
        <v>97.036000000000001</v>
      </c>
      <c r="AH85" s="6">
        <f t="shared" si="5"/>
        <v>101.712</v>
      </c>
      <c r="AI85" s="6">
        <f t="shared" si="5"/>
        <v>104.34400000000001</v>
      </c>
      <c r="AJ85" s="6">
        <f t="shared" si="5"/>
        <v>104.34400000000001</v>
      </c>
      <c r="AK85" s="6">
        <f t="shared" si="5"/>
        <v>110.22400000000002</v>
      </c>
      <c r="AM85" s="89">
        <v>77</v>
      </c>
      <c r="AN85" s="90">
        <v>28.62</v>
      </c>
      <c r="AO85" s="90">
        <v>40.520000000000003</v>
      </c>
      <c r="AP85" s="90">
        <v>69.37</v>
      </c>
      <c r="AQ85" s="90">
        <v>75.03</v>
      </c>
      <c r="AR85" s="90">
        <v>81.319999999999993</v>
      </c>
      <c r="AS85" s="90">
        <v>85.24</v>
      </c>
      <c r="AT85" s="90">
        <v>89.05</v>
      </c>
      <c r="AU85" s="32"/>
      <c r="AV85" s="70">
        <v>77</v>
      </c>
      <c r="AW85" s="28">
        <v>27.918000000000003</v>
      </c>
      <c r="AX85" s="28">
        <v>39.528000000000006</v>
      </c>
      <c r="AY85" s="28">
        <v>67.674999999999997</v>
      </c>
      <c r="AZ85" s="28">
        <v>73.2</v>
      </c>
      <c r="BA85" s="28">
        <v>79.337500000000006</v>
      </c>
      <c r="BB85" s="28">
        <v>83.162499999999994</v>
      </c>
      <c r="BC85" s="28">
        <v>86.875</v>
      </c>
      <c r="BD85" s="32"/>
      <c r="BE85" s="7">
        <v>77</v>
      </c>
      <c r="BF85" s="6">
        <f t="shared" si="6"/>
        <v>30.12</v>
      </c>
      <c r="BG85" s="6">
        <f t="shared" si="6"/>
        <v>42.02</v>
      </c>
      <c r="BH85" s="6">
        <f t="shared" si="6"/>
        <v>70.87</v>
      </c>
      <c r="BI85" s="6">
        <f t="shared" si="6"/>
        <v>76.53</v>
      </c>
      <c r="BJ85" s="6">
        <f t="shared" si="6"/>
        <v>82.82</v>
      </c>
      <c r="BK85" s="6">
        <f t="shared" si="6"/>
        <v>86.74</v>
      </c>
      <c r="BL85" s="6">
        <f t="shared" si="6"/>
        <v>90.55</v>
      </c>
    </row>
    <row r="86" spans="1:64" ht="13.5" x14ac:dyDescent="0.25">
      <c r="A86" s="51">
        <v>78</v>
      </c>
      <c r="B86" s="52">
        <v>34.636000000000003</v>
      </c>
      <c r="C86" s="52">
        <v>49.994000000000007</v>
      </c>
      <c r="D86" s="52">
        <v>79.184000000000012</v>
      </c>
      <c r="E86" s="52">
        <v>85.344000000000008</v>
      </c>
      <c r="F86" s="52">
        <v>92.064000000000007</v>
      </c>
      <c r="G86" s="52">
        <v>96.796000000000006</v>
      </c>
      <c r="H86" s="52">
        <v>101.75200000000001</v>
      </c>
      <c r="I86" s="52">
        <v>104.17400000000001</v>
      </c>
      <c r="J86" s="52">
        <v>104.17400000000001</v>
      </c>
      <c r="K86" s="52">
        <v>109.64800000000001</v>
      </c>
      <c r="L86" s="31"/>
      <c r="M86" s="7">
        <v>78</v>
      </c>
      <c r="N86" s="28">
        <v>34.636000000000003</v>
      </c>
      <c r="O86" s="28">
        <v>49.994000000000007</v>
      </c>
      <c r="P86" s="28">
        <v>79.184000000000012</v>
      </c>
      <c r="Q86" s="28">
        <v>85.344000000000008</v>
      </c>
      <c r="R86" s="28">
        <v>92.064000000000007</v>
      </c>
      <c r="S86" s="28">
        <v>96.796000000000006</v>
      </c>
      <c r="T86" s="28">
        <v>101.75200000000001</v>
      </c>
      <c r="U86" s="28">
        <v>104.17400000000001</v>
      </c>
      <c r="V86" s="28">
        <v>104.17400000000001</v>
      </c>
      <c r="W86" s="28">
        <v>109.64800000000001</v>
      </c>
      <c r="X86" s="31"/>
      <c r="Y86" s="31"/>
      <c r="AA86" s="7">
        <v>78</v>
      </c>
      <c r="AB86" s="6">
        <f t="shared" si="5"/>
        <v>36.136000000000003</v>
      </c>
      <c r="AC86" s="6">
        <f t="shared" si="5"/>
        <v>51.494000000000007</v>
      </c>
      <c r="AD86" s="6">
        <f t="shared" si="5"/>
        <v>80.684000000000012</v>
      </c>
      <c r="AE86" s="6">
        <f t="shared" si="5"/>
        <v>86.844000000000008</v>
      </c>
      <c r="AF86" s="6">
        <f t="shared" si="5"/>
        <v>93.564000000000007</v>
      </c>
      <c r="AG86" s="6">
        <f t="shared" si="5"/>
        <v>98.296000000000006</v>
      </c>
      <c r="AH86" s="6">
        <f t="shared" si="5"/>
        <v>103.25200000000001</v>
      </c>
      <c r="AI86" s="6">
        <f t="shared" si="5"/>
        <v>105.67400000000001</v>
      </c>
      <c r="AJ86" s="6">
        <f t="shared" si="5"/>
        <v>105.67400000000001</v>
      </c>
      <c r="AK86" s="6">
        <f t="shared" si="5"/>
        <v>111.14800000000001</v>
      </c>
      <c r="AM86" s="89">
        <v>78</v>
      </c>
      <c r="AN86" s="90">
        <v>29.16</v>
      </c>
      <c r="AO86" s="90">
        <v>41.8</v>
      </c>
      <c r="AP86" s="90">
        <v>70.2</v>
      </c>
      <c r="AQ86" s="90">
        <v>76.23</v>
      </c>
      <c r="AR86" s="90">
        <v>82.38</v>
      </c>
      <c r="AS86" s="90">
        <v>86.56</v>
      </c>
      <c r="AT86" s="90">
        <v>90.57</v>
      </c>
      <c r="AU86" s="32"/>
      <c r="AV86" s="70">
        <v>78</v>
      </c>
      <c r="AW86" s="28">
        <v>28.444500000000001</v>
      </c>
      <c r="AX86" s="28">
        <v>40.783500000000004</v>
      </c>
      <c r="AY86" s="28">
        <v>68.487499999999997</v>
      </c>
      <c r="AZ86" s="28">
        <v>74.375</v>
      </c>
      <c r="BA86" s="28">
        <v>80.375</v>
      </c>
      <c r="BB86" s="28">
        <v>84.45</v>
      </c>
      <c r="BC86" s="28">
        <v>88.362499999999997</v>
      </c>
      <c r="BD86" s="32"/>
      <c r="BE86" s="7">
        <v>78</v>
      </c>
      <c r="BF86" s="6">
        <f t="shared" si="6"/>
        <v>30.66</v>
      </c>
      <c r="BG86" s="6">
        <f t="shared" si="6"/>
        <v>43.3</v>
      </c>
      <c r="BH86" s="6">
        <f t="shared" si="6"/>
        <v>71.7</v>
      </c>
      <c r="BI86" s="6">
        <f t="shared" si="6"/>
        <v>77.73</v>
      </c>
      <c r="BJ86" s="6">
        <f t="shared" si="6"/>
        <v>83.88</v>
      </c>
      <c r="BK86" s="6">
        <f t="shared" si="6"/>
        <v>88.06</v>
      </c>
      <c r="BL86" s="6">
        <f t="shared" si="6"/>
        <v>92.07</v>
      </c>
    </row>
    <row r="87" spans="1:64" ht="13.5" x14ac:dyDescent="0.25">
      <c r="A87" s="51">
        <v>79</v>
      </c>
      <c r="B87" s="52">
        <v>34.65</v>
      </c>
      <c r="C87" s="52">
        <v>51.128</v>
      </c>
      <c r="D87" s="52">
        <v>79.464000000000013</v>
      </c>
      <c r="E87" s="52">
        <v>87.766000000000005</v>
      </c>
      <c r="F87" s="52">
        <v>93.254000000000019</v>
      </c>
      <c r="G87" s="52">
        <v>98.14</v>
      </c>
      <c r="H87" s="52">
        <v>103.236</v>
      </c>
      <c r="I87" s="52">
        <v>105.51800000000001</v>
      </c>
      <c r="J87" s="52">
        <v>105.51800000000001</v>
      </c>
      <c r="K87" s="52">
        <v>111.73400000000001</v>
      </c>
      <c r="L87" s="31"/>
      <c r="M87" s="7">
        <v>79</v>
      </c>
      <c r="N87" s="28">
        <v>34.65</v>
      </c>
      <c r="O87" s="28">
        <v>51.128</v>
      </c>
      <c r="P87" s="28">
        <v>79.464000000000013</v>
      </c>
      <c r="Q87" s="28">
        <v>87.766000000000005</v>
      </c>
      <c r="R87" s="28">
        <v>93.254000000000019</v>
      </c>
      <c r="S87" s="28">
        <v>98.14</v>
      </c>
      <c r="T87" s="28">
        <v>103.236</v>
      </c>
      <c r="U87" s="28">
        <v>105.51800000000001</v>
      </c>
      <c r="V87" s="28">
        <v>105.51800000000001</v>
      </c>
      <c r="W87" s="28">
        <v>111.73400000000001</v>
      </c>
      <c r="X87" s="31"/>
      <c r="Y87" s="31"/>
      <c r="AA87" s="7">
        <v>79</v>
      </c>
      <c r="AB87" s="6">
        <f t="shared" si="5"/>
        <v>36.15</v>
      </c>
      <c r="AC87" s="6">
        <f t="shared" si="5"/>
        <v>52.628</v>
      </c>
      <c r="AD87" s="6">
        <f t="shared" si="5"/>
        <v>80.964000000000013</v>
      </c>
      <c r="AE87" s="6">
        <f t="shared" si="5"/>
        <v>89.266000000000005</v>
      </c>
      <c r="AF87" s="6">
        <f t="shared" si="5"/>
        <v>94.754000000000019</v>
      </c>
      <c r="AG87" s="6">
        <f t="shared" si="5"/>
        <v>99.64</v>
      </c>
      <c r="AH87" s="6">
        <f t="shared" si="5"/>
        <v>104.736</v>
      </c>
      <c r="AI87" s="6">
        <f t="shared" si="5"/>
        <v>107.01800000000001</v>
      </c>
      <c r="AJ87" s="6">
        <f t="shared" si="5"/>
        <v>107.01800000000001</v>
      </c>
      <c r="AK87" s="6">
        <f t="shared" si="5"/>
        <v>113.23400000000001</v>
      </c>
      <c r="AM87" s="89">
        <v>79</v>
      </c>
      <c r="AN87" s="90">
        <v>29.58</v>
      </c>
      <c r="AO87" s="90">
        <v>42.47</v>
      </c>
      <c r="AP87" s="90">
        <v>71.17</v>
      </c>
      <c r="AQ87" s="90">
        <v>77.319999999999993</v>
      </c>
      <c r="AR87" s="90">
        <v>83.41</v>
      </c>
      <c r="AS87" s="90">
        <v>87.7</v>
      </c>
      <c r="AT87" s="90">
        <v>92.2</v>
      </c>
      <c r="AU87" s="32"/>
      <c r="AV87" s="70">
        <v>79</v>
      </c>
      <c r="AW87" s="28">
        <v>28.863000000000003</v>
      </c>
      <c r="AX87" s="28">
        <v>41.4315</v>
      </c>
      <c r="AY87" s="28">
        <v>69.4375</v>
      </c>
      <c r="AZ87" s="28">
        <v>75.4375</v>
      </c>
      <c r="BA87" s="28">
        <v>81.375</v>
      </c>
      <c r="BB87" s="28">
        <v>85.5625</v>
      </c>
      <c r="BC87" s="28">
        <v>89.95</v>
      </c>
      <c r="BD87" s="32"/>
      <c r="BE87" s="7">
        <v>79</v>
      </c>
      <c r="BF87" s="6">
        <f t="shared" si="6"/>
        <v>31.08</v>
      </c>
      <c r="BG87" s="6">
        <f t="shared" si="6"/>
        <v>43.97</v>
      </c>
      <c r="BH87" s="6">
        <f t="shared" si="6"/>
        <v>72.67</v>
      </c>
      <c r="BI87" s="6">
        <f t="shared" si="6"/>
        <v>78.819999999999993</v>
      </c>
      <c r="BJ87" s="6">
        <f t="shared" si="6"/>
        <v>84.91</v>
      </c>
      <c r="BK87" s="6">
        <f t="shared" si="6"/>
        <v>89.2</v>
      </c>
      <c r="BL87" s="6">
        <f t="shared" si="6"/>
        <v>93.7</v>
      </c>
    </row>
    <row r="88" spans="1:64" ht="13.5" x14ac:dyDescent="0.25">
      <c r="A88" s="53">
        <v>80</v>
      </c>
      <c r="B88" s="54">
        <v>34.664000000000001</v>
      </c>
      <c r="C88" s="54">
        <v>51.142000000000003</v>
      </c>
      <c r="D88" s="54">
        <v>80.08</v>
      </c>
      <c r="E88" s="54">
        <v>87.864000000000019</v>
      </c>
      <c r="F88" s="54">
        <v>93.73</v>
      </c>
      <c r="G88" s="54">
        <v>99.61</v>
      </c>
      <c r="H88" s="54">
        <v>104.16</v>
      </c>
      <c r="I88" s="54">
        <v>106.86200000000001</v>
      </c>
      <c r="J88" s="54">
        <v>106.86200000000001</v>
      </c>
      <c r="K88" s="54">
        <v>112.75600000000001</v>
      </c>
      <c r="L88" s="31"/>
      <c r="M88" s="5">
        <v>80</v>
      </c>
      <c r="N88" s="29">
        <v>34.664000000000001</v>
      </c>
      <c r="O88" s="29">
        <v>51.142000000000003</v>
      </c>
      <c r="P88" s="29">
        <v>80.08</v>
      </c>
      <c r="Q88" s="29">
        <v>87.864000000000019</v>
      </c>
      <c r="R88" s="29">
        <v>93.73</v>
      </c>
      <c r="S88" s="29">
        <v>99.61</v>
      </c>
      <c r="T88" s="29">
        <v>104.16</v>
      </c>
      <c r="U88" s="29">
        <v>106.86200000000001</v>
      </c>
      <c r="V88" s="29">
        <v>106.86200000000001</v>
      </c>
      <c r="W88" s="29">
        <v>112.75600000000001</v>
      </c>
      <c r="X88" s="31"/>
      <c r="Y88" s="31"/>
      <c r="AA88" s="5">
        <v>80</v>
      </c>
      <c r="AB88" s="4">
        <f t="shared" si="5"/>
        <v>36.164000000000001</v>
      </c>
      <c r="AC88" s="4">
        <f t="shared" si="5"/>
        <v>52.642000000000003</v>
      </c>
      <c r="AD88" s="4">
        <f t="shared" si="5"/>
        <v>81.58</v>
      </c>
      <c r="AE88" s="4">
        <f t="shared" si="5"/>
        <v>89.364000000000019</v>
      </c>
      <c r="AF88" s="4">
        <f t="shared" si="5"/>
        <v>95.23</v>
      </c>
      <c r="AG88" s="4">
        <f t="shared" si="5"/>
        <v>101.11</v>
      </c>
      <c r="AH88" s="4">
        <f t="shared" si="5"/>
        <v>105.66</v>
      </c>
      <c r="AI88" s="4">
        <f t="shared" si="5"/>
        <v>108.36200000000001</v>
      </c>
      <c r="AJ88" s="4">
        <f t="shared" si="5"/>
        <v>108.36200000000001</v>
      </c>
      <c r="AK88" s="4">
        <f t="shared" si="5"/>
        <v>114.25600000000001</v>
      </c>
      <c r="AM88" s="91">
        <v>80</v>
      </c>
      <c r="AN88" s="92">
        <v>29.94</v>
      </c>
      <c r="AO88" s="92">
        <v>43.24</v>
      </c>
      <c r="AP88" s="92">
        <v>71.989999999999995</v>
      </c>
      <c r="AQ88" s="92">
        <v>78.489999999999995</v>
      </c>
      <c r="AR88" s="92">
        <v>84.5</v>
      </c>
      <c r="AS88" s="92">
        <v>88.92</v>
      </c>
      <c r="AT88" s="92">
        <v>93.54</v>
      </c>
      <c r="AU88" s="32"/>
      <c r="AV88" s="71">
        <v>80</v>
      </c>
      <c r="AW88" s="29">
        <v>29.214000000000002</v>
      </c>
      <c r="AX88" s="29">
        <v>42.1875</v>
      </c>
      <c r="AY88" s="29">
        <v>70.237499999999997</v>
      </c>
      <c r="AZ88" s="29">
        <v>76.575000000000003</v>
      </c>
      <c r="BA88" s="29">
        <v>82.4375</v>
      </c>
      <c r="BB88" s="29">
        <v>86.75</v>
      </c>
      <c r="BC88" s="29">
        <v>91.262500000000003</v>
      </c>
      <c r="BD88" s="32"/>
      <c r="BE88" s="5">
        <v>80</v>
      </c>
      <c r="BF88" s="4">
        <f t="shared" si="6"/>
        <v>31.44</v>
      </c>
      <c r="BG88" s="4">
        <f t="shared" si="6"/>
        <v>44.74</v>
      </c>
      <c r="BH88" s="4">
        <f t="shared" si="6"/>
        <v>73.489999999999995</v>
      </c>
      <c r="BI88" s="4">
        <f t="shared" si="6"/>
        <v>79.989999999999995</v>
      </c>
      <c r="BJ88" s="4">
        <f t="shared" si="6"/>
        <v>86</v>
      </c>
      <c r="BK88" s="4">
        <f t="shared" si="6"/>
        <v>90.42</v>
      </c>
      <c r="BL88" s="4">
        <f t="shared" si="6"/>
        <v>95.04</v>
      </c>
    </row>
    <row r="89" spans="1:64" ht="13.5" x14ac:dyDescent="0.25">
      <c r="A89" s="49">
        <v>81</v>
      </c>
      <c r="B89" s="50">
        <v>37.002000000000002</v>
      </c>
      <c r="C89" s="50">
        <v>52.15</v>
      </c>
      <c r="D89" s="50">
        <v>81.046000000000006</v>
      </c>
      <c r="E89" s="50">
        <v>88.928000000000011</v>
      </c>
      <c r="F89" s="50">
        <v>95.228000000000009</v>
      </c>
      <c r="G89" s="50">
        <v>100.89800000000001</v>
      </c>
      <c r="H89" s="50">
        <v>105.812</v>
      </c>
      <c r="I89" s="50">
        <v>106.876</v>
      </c>
      <c r="J89" s="50">
        <v>106.876</v>
      </c>
      <c r="K89" s="50">
        <v>113.06400000000001</v>
      </c>
      <c r="L89" s="31"/>
      <c r="M89" s="9">
        <v>81</v>
      </c>
      <c r="N89" s="27">
        <v>37.002000000000002</v>
      </c>
      <c r="O89" s="27">
        <v>52.15</v>
      </c>
      <c r="P89" s="27">
        <v>81.046000000000006</v>
      </c>
      <c r="Q89" s="27">
        <v>88.928000000000011</v>
      </c>
      <c r="R89" s="27">
        <v>95.228000000000009</v>
      </c>
      <c r="S89" s="27">
        <v>100.89800000000001</v>
      </c>
      <c r="T89" s="27">
        <v>105.812</v>
      </c>
      <c r="U89" s="27">
        <v>106.876</v>
      </c>
      <c r="V89" s="27">
        <v>106.876</v>
      </c>
      <c r="W89" s="27">
        <v>113.06400000000001</v>
      </c>
      <c r="X89" s="31"/>
      <c r="Y89" s="31"/>
      <c r="AA89" s="9">
        <v>81</v>
      </c>
      <c r="AB89" s="8">
        <f t="shared" si="5"/>
        <v>38.502000000000002</v>
      </c>
      <c r="AC89" s="8">
        <f t="shared" si="5"/>
        <v>53.65</v>
      </c>
      <c r="AD89" s="8">
        <f t="shared" si="5"/>
        <v>82.546000000000006</v>
      </c>
      <c r="AE89" s="8">
        <f t="shared" si="5"/>
        <v>90.428000000000011</v>
      </c>
      <c r="AF89" s="8">
        <f t="shared" si="5"/>
        <v>96.728000000000009</v>
      </c>
      <c r="AG89" s="8">
        <f t="shared" si="5"/>
        <v>102.39800000000001</v>
      </c>
      <c r="AH89" s="8">
        <f t="shared" si="5"/>
        <v>107.312</v>
      </c>
      <c r="AI89" s="8">
        <f t="shared" si="5"/>
        <v>108.376</v>
      </c>
      <c r="AJ89" s="8">
        <f t="shared" si="5"/>
        <v>108.376</v>
      </c>
      <c r="AK89" s="8">
        <f t="shared" si="5"/>
        <v>114.56400000000001</v>
      </c>
      <c r="AM89" s="87">
        <v>81</v>
      </c>
      <c r="AN89" s="88">
        <v>30.01</v>
      </c>
      <c r="AO89" s="88">
        <v>43.93</v>
      </c>
      <c r="AP89" s="88">
        <v>72.56</v>
      </c>
      <c r="AQ89" s="88">
        <v>79.599999999999994</v>
      </c>
      <c r="AR89" s="88">
        <v>84.92</v>
      </c>
      <c r="AS89" s="88">
        <v>90.25</v>
      </c>
      <c r="AT89" s="88">
        <v>94.38</v>
      </c>
      <c r="AU89" s="32"/>
      <c r="AV89" s="69">
        <v>81</v>
      </c>
      <c r="AW89" s="27">
        <v>29.281500000000001</v>
      </c>
      <c r="AX89" s="27">
        <v>42.862499999999997</v>
      </c>
      <c r="AY89" s="27">
        <v>70.787499999999994</v>
      </c>
      <c r="AZ89" s="27">
        <v>77.662499999999994</v>
      </c>
      <c r="BA89" s="27">
        <v>82.85</v>
      </c>
      <c r="BB89" s="27">
        <v>88.05</v>
      </c>
      <c r="BC89" s="27">
        <v>92.075000000000003</v>
      </c>
      <c r="BD89" s="32"/>
      <c r="BE89" s="9">
        <v>81</v>
      </c>
      <c r="BF89" s="8">
        <f t="shared" si="6"/>
        <v>31.51</v>
      </c>
      <c r="BG89" s="8">
        <f t="shared" si="6"/>
        <v>45.43</v>
      </c>
      <c r="BH89" s="8">
        <f t="shared" si="6"/>
        <v>74.06</v>
      </c>
      <c r="BI89" s="8">
        <f t="shared" si="6"/>
        <v>81.099999999999994</v>
      </c>
      <c r="BJ89" s="8">
        <f t="shared" si="6"/>
        <v>86.42</v>
      </c>
      <c r="BK89" s="8">
        <f t="shared" si="6"/>
        <v>91.75</v>
      </c>
      <c r="BL89" s="8">
        <f t="shared" si="6"/>
        <v>95.88</v>
      </c>
    </row>
    <row r="90" spans="1:64" ht="13.5" x14ac:dyDescent="0.25">
      <c r="A90" s="51">
        <v>82</v>
      </c>
      <c r="B90" s="52">
        <v>37.590000000000003</v>
      </c>
      <c r="C90" s="52">
        <v>53.816000000000003</v>
      </c>
      <c r="D90" s="52">
        <v>83.762</v>
      </c>
      <c r="E90" s="52">
        <v>91.671999999999997</v>
      </c>
      <c r="F90" s="52">
        <v>95.928000000000011</v>
      </c>
      <c r="G90" s="52">
        <v>102.35400000000001</v>
      </c>
      <c r="H90" s="52">
        <v>107.842</v>
      </c>
      <c r="I90" s="52">
        <v>109.43800000000002</v>
      </c>
      <c r="J90" s="52">
        <v>109.43800000000002</v>
      </c>
      <c r="K90" s="52">
        <v>116.66200000000001</v>
      </c>
      <c r="L90" s="31"/>
      <c r="M90" s="7">
        <v>82</v>
      </c>
      <c r="N90" s="28">
        <v>37.590000000000003</v>
      </c>
      <c r="O90" s="28">
        <v>53.816000000000003</v>
      </c>
      <c r="P90" s="28">
        <v>83.762</v>
      </c>
      <c r="Q90" s="28">
        <v>91.671999999999997</v>
      </c>
      <c r="R90" s="28">
        <v>95.928000000000011</v>
      </c>
      <c r="S90" s="28">
        <v>102.35400000000001</v>
      </c>
      <c r="T90" s="28">
        <v>107.842</v>
      </c>
      <c r="U90" s="28">
        <v>109.43800000000002</v>
      </c>
      <c r="V90" s="28">
        <v>109.43800000000002</v>
      </c>
      <c r="W90" s="28">
        <v>116.66200000000001</v>
      </c>
      <c r="X90" s="31"/>
      <c r="Y90" s="31"/>
      <c r="AA90" s="7">
        <v>82</v>
      </c>
      <c r="AB90" s="6">
        <f t="shared" si="5"/>
        <v>39.090000000000003</v>
      </c>
      <c r="AC90" s="6">
        <f t="shared" si="5"/>
        <v>55.316000000000003</v>
      </c>
      <c r="AD90" s="6">
        <f t="shared" si="5"/>
        <v>85.262</v>
      </c>
      <c r="AE90" s="6">
        <f t="shared" si="5"/>
        <v>93.171999999999997</v>
      </c>
      <c r="AF90" s="6">
        <f t="shared" si="5"/>
        <v>97.428000000000011</v>
      </c>
      <c r="AG90" s="6">
        <f t="shared" si="5"/>
        <v>103.85400000000001</v>
      </c>
      <c r="AH90" s="6">
        <f t="shared" si="5"/>
        <v>109.342</v>
      </c>
      <c r="AI90" s="6">
        <f t="shared" si="5"/>
        <v>110.93800000000002</v>
      </c>
      <c r="AJ90" s="6">
        <f t="shared" si="5"/>
        <v>110.93800000000002</v>
      </c>
      <c r="AK90" s="6">
        <f t="shared" si="5"/>
        <v>118.16200000000001</v>
      </c>
      <c r="AM90" s="89">
        <v>82</v>
      </c>
      <c r="AN90" s="90">
        <v>30.9</v>
      </c>
      <c r="AO90" s="90">
        <v>44.71</v>
      </c>
      <c r="AP90" s="90">
        <v>73.430000000000007</v>
      </c>
      <c r="AQ90" s="90">
        <v>80.58</v>
      </c>
      <c r="AR90" s="90">
        <v>86.28</v>
      </c>
      <c r="AS90" s="90">
        <v>91.42</v>
      </c>
      <c r="AT90" s="90">
        <v>95.88</v>
      </c>
      <c r="AU90" s="32"/>
      <c r="AV90" s="70">
        <v>82</v>
      </c>
      <c r="AW90" s="28">
        <v>30.145500000000002</v>
      </c>
      <c r="AX90" s="28">
        <v>43.618500000000004</v>
      </c>
      <c r="AY90" s="28">
        <v>71.637500000000003</v>
      </c>
      <c r="AZ90" s="28">
        <v>78.612499999999997</v>
      </c>
      <c r="BA90" s="28">
        <v>84.174999999999997</v>
      </c>
      <c r="BB90" s="28">
        <v>89.1875</v>
      </c>
      <c r="BC90" s="28">
        <v>93.537499999999994</v>
      </c>
      <c r="BD90" s="32"/>
      <c r="BE90" s="7">
        <v>82</v>
      </c>
      <c r="BF90" s="6">
        <f t="shared" si="6"/>
        <v>32.4</v>
      </c>
      <c r="BG90" s="6">
        <f t="shared" si="6"/>
        <v>46.21</v>
      </c>
      <c r="BH90" s="6">
        <f t="shared" si="6"/>
        <v>74.930000000000007</v>
      </c>
      <c r="BI90" s="6">
        <f t="shared" si="6"/>
        <v>82.08</v>
      </c>
      <c r="BJ90" s="6">
        <f t="shared" si="6"/>
        <v>87.78</v>
      </c>
      <c r="BK90" s="6">
        <f t="shared" si="6"/>
        <v>92.92</v>
      </c>
      <c r="BL90" s="6">
        <f t="shared" si="6"/>
        <v>97.38</v>
      </c>
    </row>
    <row r="91" spans="1:64" ht="13.5" x14ac:dyDescent="0.25">
      <c r="A91" s="51">
        <v>83</v>
      </c>
      <c r="B91" s="52">
        <v>38.024000000000008</v>
      </c>
      <c r="C91" s="52">
        <v>54.474000000000011</v>
      </c>
      <c r="D91" s="52">
        <v>83.888000000000019</v>
      </c>
      <c r="E91" s="52">
        <v>91.671999999999997</v>
      </c>
      <c r="F91" s="52">
        <v>97.734000000000009</v>
      </c>
      <c r="G91" s="52">
        <v>103.81</v>
      </c>
      <c r="H91" s="52">
        <v>108.55600000000001</v>
      </c>
      <c r="I91" s="52">
        <v>109.76</v>
      </c>
      <c r="J91" s="52">
        <v>109.76</v>
      </c>
      <c r="K91" s="52">
        <v>116.676</v>
      </c>
      <c r="L91" s="31"/>
      <c r="M91" s="7">
        <v>83</v>
      </c>
      <c r="N91" s="28">
        <v>38.024000000000008</v>
      </c>
      <c r="O91" s="28">
        <v>54.474000000000011</v>
      </c>
      <c r="P91" s="28">
        <v>83.888000000000019</v>
      </c>
      <c r="Q91" s="28">
        <v>91.671999999999997</v>
      </c>
      <c r="R91" s="28">
        <v>97.734000000000009</v>
      </c>
      <c r="S91" s="28">
        <v>103.81</v>
      </c>
      <c r="T91" s="28">
        <v>108.55600000000001</v>
      </c>
      <c r="U91" s="28">
        <v>109.76</v>
      </c>
      <c r="V91" s="28">
        <v>109.76</v>
      </c>
      <c r="W91" s="28">
        <v>116.676</v>
      </c>
      <c r="X91" s="31"/>
      <c r="Y91" s="31"/>
      <c r="AA91" s="7">
        <v>83</v>
      </c>
      <c r="AB91" s="6">
        <f t="shared" si="5"/>
        <v>39.524000000000008</v>
      </c>
      <c r="AC91" s="6">
        <f t="shared" si="5"/>
        <v>55.974000000000011</v>
      </c>
      <c r="AD91" s="6">
        <f t="shared" si="5"/>
        <v>85.388000000000019</v>
      </c>
      <c r="AE91" s="6">
        <f t="shared" si="5"/>
        <v>93.171999999999997</v>
      </c>
      <c r="AF91" s="6">
        <f t="shared" si="5"/>
        <v>99.234000000000009</v>
      </c>
      <c r="AG91" s="6">
        <f t="shared" ref="AG91:AK122" si="7">G91+1.5</f>
        <v>105.31</v>
      </c>
      <c r="AH91" s="6">
        <f t="shared" si="7"/>
        <v>110.05600000000001</v>
      </c>
      <c r="AI91" s="6">
        <f t="shared" si="7"/>
        <v>111.26</v>
      </c>
      <c r="AJ91" s="6">
        <f t="shared" si="7"/>
        <v>111.26</v>
      </c>
      <c r="AK91" s="6">
        <f t="shared" si="7"/>
        <v>118.176</v>
      </c>
      <c r="AM91" s="89">
        <v>83</v>
      </c>
      <c r="AN91" s="90">
        <v>31.6</v>
      </c>
      <c r="AO91" s="90">
        <v>45.4</v>
      </c>
      <c r="AP91" s="90">
        <v>74.989999999999995</v>
      </c>
      <c r="AQ91" s="90">
        <v>81.73</v>
      </c>
      <c r="AR91" s="90">
        <v>86.92</v>
      </c>
      <c r="AS91" s="90">
        <v>92.74</v>
      </c>
      <c r="AT91" s="90">
        <v>97.08</v>
      </c>
      <c r="AU91" s="32"/>
      <c r="AV91" s="70">
        <v>83</v>
      </c>
      <c r="AW91" s="28">
        <v>30.834000000000003</v>
      </c>
      <c r="AX91" s="28">
        <v>44.293500000000009</v>
      </c>
      <c r="AY91" s="28">
        <v>73.162499999999994</v>
      </c>
      <c r="AZ91" s="28">
        <v>79.737499999999997</v>
      </c>
      <c r="BA91" s="28">
        <v>84.8</v>
      </c>
      <c r="BB91" s="28">
        <v>90.474999999999994</v>
      </c>
      <c r="BC91" s="28">
        <v>94.712500000000006</v>
      </c>
      <c r="BD91" s="32"/>
      <c r="BE91" s="7">
        <v>83</v>
      </c>
      <c r="BF91" s="6">
        <f t="shared" si="6"/>
        <v>33.1</v>
      </c>
      <c r="BG91" s="6">
        <f t="shared" si="6"/>
        <v>46.9</v>
      </c>
      <c r="BH91" s="6">
        <f t="shared" si="6"/>
        <v>76.489999999999995</v>
      </c>
      <c r="BI91" s="6">
        <f t="shared" si="6"/>
        <v>83.23</v>
      </c>
      <c r="BJ91" s="6">
        <f t="shared" si="6"/>
        <v>88.42</v>
      </c>
      <c r="BK91" s="6">
        <f t="shared" si="6"/>
        <v>94.24</v>
      </c>
      <c r="BL91" s="6">
        <f t="shared" si="6"/>
        <v>98.58</v>
      </c>
    </row>
    <row r="92" spans="1:64" ht="13.5" x14ac:dyDescent="0.25">
      <c r="A92" s="51">
        <v>84</v>
      </c>
      <c r="B92" s="52">
        <v>38.038000000000004</v>
      </c>
      <c r="C92" s="52">
        <v>54.558000000000007</v>
      </c>
      <c r="D92" s="52">
        <v>84.798000000000016</v>
      </c>
      <c r="E92" s="52">
        <v>92.288000000000011</v>
      </c>
      <c r="F92" s="52">
        <v>97.748000000000019</v>
      </c>
      <c r="G92" s="52">
        <v>105.30800000000002</v>
      </c>
      <c r="H92" s="52">
        <v>109.76</v>
      </c>
      <c r="I92" s="52">
        <v>109.78800000000001</v>
      </c>
      <c r="J92" s="52">
        <v>109.78800000000001</v>
      </c>
      <c r="K92" s="52">
        <v>116.69</v>
      </c>
      <c r="L92" s="31"/>
      <c r="M92" s="7">
        <v>84</v>
      </c>
      <c r="N92" s="28">
        <v>38.038000000000004</v>
      </c>
      <c r="O92" s="28">
        <v>54.558000000000007</v>
      </c>
      <c r="P92" s="28">
        <v>84.798000000000016</v>
      </c>
      <c r="Q92" s="28">
        <v>92.288000000000011</v>
      </c>
      <c r="R92" s="28">
        <v>97.748000000000019</v>
      </c>
      <c r="S92" s="28">
        <v>105.30800000000002</v>
      </c>
      <c r="T92" s="28">
        <v>109.76</v>
      </c>
      <c r="U92" s="28">
        <v>109.78800000000001</v>
      </c>
      <c r="V92" s="28">
        <v>109.78800000000001</v>
      </c>
      <c r="W92" s="28">
        <v>116.69</v>
      </c>
      <c r="X92" s="31"/>
      <c r="Y92" s="31"/>
      <c r="AA92" s="7">
        <v>84</v>
      </c>
      <c r="AB92" s="6">
        <f t="shared" ref="AB92:AK123" si="8">B92+1.5</f>
        <v>39.538000000000004</v>
      </c>
      <c r="AC92" s="6">
        <f t="shared" si="8"/>
        <v>56.058000000000007</v>
      </c>
      <c r="AD92" s="6">
        <f t="shared" si="8"/>
        <v>86.298000000000016</v>
      </c>
      <c r="AE92" s="6">
        <f t="shared" si="8"/>
        <v>93.788000000000011</v>
      </c>
      <c r="AF92" s="6">
        <f t="shared" si="8"/>
        <v>99.248000000000019</v>
      </c>
      <c r="AG92" s="6">
        <f t="shared" si="7"/>
        <v>106.80800000000002</v>
      </c>
      <c r="AH92" s="6">
        <f t="shared" si="7"/>
        <v>111.26</v>
      </c>
      <c r="AI92" s="6">
        <f t="shared" si="7"/>
        <v>111.28800000000001</v>
      </c>
      <c r="AJ92" s="6">
        <f t="shared" si="7"/>
        <v>111.28800000000001</v>
      </c>
      <c r="AK92" s="6">
        <f t="shared" si="7"/>
        <v>118.19</v>
      </c>
      <c r="AM92" s="89">
        <v>84</v>
      </c>
      <c r="AN92" s="90">
        <v>32.049999999999997</v>
      </c>
      <c r="AO92" s="90">
        <v>46.15</v>
      </c>
      <c r="AP92" s="90">
        <v>76</v>
      </c>
      <c r="AQ92" s="90">
        <v>82.59</v>
      </c>
      <c r="AR92" s="90">
        <v>88.55</v>
      </c>
      <c r="AS92" s="90">
        <v>94.06</v>
      </c>
      <c r="AT92" s="90">
        <v>98.36</v>
      </c>
      <c r="AU92" s="32"/>
      <c r="AV92" s="70">
        <v>84</v>
      </c>
      <c r="AW92" s="28">
        <v>31.266000000000002</v>
      </c>
      <c r="AX92" s="28">
        <v>45.022500000000001</v>
      </c>
      <c r="AY92" s="28">
        <v>74.150000000000006</v>
      </c>
      <c r="AZ92" s="28">
        <v>80.575000000000003</v>
      </c>
      <c r="BA92" s="28">
        <v>86.387500000000003</v>
      </c>
      <c r="BB92" s="28">
        <v>91.762500000000003</v>
      </c>
      <c r="BC92" s="28">
        <v>95.962500000000006</v>
      </c>
      <c r="BD92" s="32"/>
      <c r="BE92" s="7">
        <v>84</v>
      </c>
      <c r="BF92" s="6">
        <f t="shared" si="6"/>
        <v>33.549999999999997</v>
      </c>
      <c r="BG92" s="6">
        <f t="shared" si="6"/>
        <v>47.65</v>
      </c>
      <c r="BH92" s="6">
        <f t="shared" si="6"/>
        <v>77.5</v>
      </c>
      <c r="BI92" s="6">
        <f t="shared" si="6"/>
        <v>84.09</v>
      </c>
      <c r="BJ92" s="6">
        <f t="shared" si="6"/>
        <v>90.05</v>
      </c>
      <c r="BK92" s="6">
        <f t="shared" si="6"/>
        <v>95.56</v>
      </c>
      <c r="BL92" s="6">
        <f t="shared" si="6"/>
        <v>99.86</v>
      </c>
    </row>
    <row r="93" spans="1:64" ht="13.5" x14ac:dyDescent="0.25">
      <c r="A93" s="53">
        <v>85</v>
      </c>
      <c r="B93" s="54">
        <v>38.052000000000007</v>
      </c>
      <c r="C93" s="54">
        <v>55.244000000000007</v>
      </c>
      <c r="D93" s="54">
        <v>86.156000000000006</v>
      </c>
      <c r="E93" s="54">
        <v>94.948000000000022</v>
      </c>
      <c r="F93" s="54">
        <v>100.072</v>
      </c>
      <c r="G93" s="54">
        <v>106.66600000000001</v>
      </c>
      <c r="H93" s="54">
        <v>111.10400000000001</v>
      </c>
      <c r="I93" s="54">
        <v>111.202</v>
      </c>
      <c r="J93" s="54">
        <v>111.202</v>
      </c>
      <c r="K93" s="54">
        <v>119.322</v>
      </c>
      <c r="L93" s="31"/>
      <c r="M93" s="5">
        <v>85</v>
      </c>
      <c r="N93" s="29">
        <v>38.052000000000007</v>
      </c>
      <c r="O93" s="29">
        <v>55.244000000000007</v>
      </c>
      <c r="P93" s="29">
        <v>86.156000000000006</v>
      </c>
      <c r="Q93" s="29">
        <v>94.948000000000022</v>
      </c>
      <c r="R93" s="29">
        <v>100.072</v>
      </c>
      <c r="S93" s="29">
        <v>106.66600000000001</v>
      </c>
      <c r="T93" s="29">
        <v>111.10400000000001</v>
      </c>
      <c r="U93" s="29">
        <v>111.202</v>
      </c>
      <c r="V93" s="29">
        <v>111.202</v>
      </c>
      <c r="W93" s="29">
        <v>119.322</v>
      </c>
      <c r="X93" s="31"/>
      <c r="Y93" s="31"/>
      <c r="AA93" s="5">
        <v>85</v>
      </c>
      <c r="AB93" s="4">
        <f t="shared" si="8"/>
        <v>39.552000000000007</v>
      </c>
      <c r="AC93" s="4">
        <f t="shared" si="8"/>
        <v>56.744000000000007</v>
      </c>
      <c r="AD93" s="4">
        <f t="shared" si="8"/>
        <v>87.656000000000006</v>
      </c>
      <c r="AE93" s="4">
        <f t="shared" si="8"/>
        <v>96.448000000000022</v>
      </c>
      <c r="AF93" s="4">
        <f t="shared" si="8"/>
        <v>101.572</v>
      </c>
      <c r="AG93" s="4">
        <f t="shared" si="7"/>
        <v>108.16600000000001</v>
      </c>
      <c r="AH93" s="4">
        <f t="shared" si="7"/>
        <v>112.60400000000001</v>
      </c>
      <c r="AI93" s="4">
        <f t="shared" si="7"/>
        <v>112.702</v>
      </c>
      <c r="AJ93" s="4">
        <f t="shared" si="7"/>
        <v>112.702</v>
      </c>
      <c r="AK93" s="4">
        <f t="shared" si="7"/>
        <v>120.822</v>
      </c>
      <c r="AM93" s="91">
        <v>85</v>
      </c>
      <c r="AN93" s="92">
        <v>32.39</v>
      </c>
      <c r="AO93" s="92">
        <v>46.85</v>
      </c>
      <c r="AP93" s="92">
        <v>76.84</v>
      </c>
      <c r="AQ93" s="92">
        <v>83.61</v>
      </c>
      <c r="AR93" s="92">
        <v>88.56</v>
      </c>
      <c r="AS93" s="92">
        <v>95.41</v>
      </c>
      <c r="AT93" s="92">
        <v>99.45</v>
      </c>
      <c r="AU93" s="32"/>
      <c r="AV93" s="71">
        <v>85</v>
      </c>
      <c r="AW93" s="29">
        <v>31.6035</v>
      </c>
      <c r="AX93" s="29">
        <v>45.711000000000006</v>
      </c>
      <c r="AY93" s="29">
        <v>74.962500000000006</v>
      </c>
      <c r="AZ93" s="29">
        <v>81.575000000000003</v>
      </c>
      <c r="BA93" s="29">
        <v>86.4</v>
      </c>
      <c r="BB93" s="29">
        <v>93.087500000000006</v>
      </c>
      <c r="BC93" s="29">
        <v>97.025000000000006</v>
      </c>
      <c r="BD93" s="32"/>
      <c r="BE93" s="5">
        <v>85</v>
      </c>
      <c r="BF93" s="4">
        <f t="shared" si="6"/>
        <v>33.89</v>
      </c>
      <c r="BG93" s="4">
        <f t="shared" si="6"/>
        <v>48.35</v>
      </c>
      <c r="BH93" s="4">
        <f t="shared" si="6"/>
        <v>78.34</v>
      </c>
      <c r="BI93" s="4">
        <f t="shared" si="6"/>
        <v>85.11</v>
      </c>
      <c r="BJ93" s="4">
        <f t="shared" si="6"/>
        <v>90.06</v>
      </c>
      <c r="BK93" s="4">
        <f t="shared" si="6"/>
        <v>96.91</v>
      </c>
      <c r="BL93" s="4">
        <f t="shared" si="6"/>
        <v>100.95</v>
      </c>
    </row>
    <row r="94" spans="1:64" ht="13.5" x14ac:dyDescent="0.25">
      <c r="A94" s="49">
        <v>86</v>
      </c>
      <c r="B94" s="50">
        <v>39.284000000000006</v>
      </c>
      <c r="C94" s="50">
        <v>55.916000000000004</v>
      </c>
      <c r="D94" s="50">
        <v>87.99</v>
      </c>
      <c r="E94" s="50">
        <v>94.962000000000003</v>
      </c>
      <c r="F94" s="50">
        <v>100.08600000000001</v>
      </c>
      <c r="G94" s="50">
        <v>107.99600000000001</v>
      </c>
      <c r="H94" s="50">
        <v>112.43400000000001</v>
      </c>
      <c r="I94" s="50">
        <v>113.56800000000001</v>
      </c>
      <c r="J94" s="50">
        <v>113.56800000000001</v>
      </c>
      <c r="K94" s="50">
        <v>119.33600000000001</v>
      </c>
      <c r="L94" s="31"/>
      <c r="M94" s="9">
        <v>86</v>
      </c>
      <c r="N94" s="27">
        <v>39.284000000000006</v>
      </c>
      <c r="O94" s="27">
        <v>55.916000000000004</v>
      </c>
      <c r="P94" s="27">
        <v>87.99</v>
      </c>
      <c r="Q94" s="27">
        <v>94.962000000000003</v>
      </c>
      <c r="R94" s="27">
        <v>100.08600000000001</v>
      </c>
      <c r="S94" s="27">
        <v>107.99600000000001</v>
      </c>
      <c r="T94" s="27">
        <v>112.43400000000001</v>
      </c>
      <c r="U94" s="27">
        <v>113.56800000000001</v>
      </c>
      <c r="V94" s="27">
        <v>113.56800000000001</v>
      </c>
      <c r="W94" s="27">
        <v>119.33600000000001</v>
      </c>
      <c r="X94" s="31"/>
      <c r="Y94" s="31"/>
      <c r="AA94" s="9">
        <v>86</v>
      </c>
      <c r="AB94" s="8">
        <f t="shared" si="8"/>
        <v>40.784000000000006</v>
      </c>
      <c r="AC94" s="8">
        <f t="shared" si="8"/>
        <v>57.416000000000004</v>
      </c>
      <c r="AD94" s="8">
        <f t="shared" si="8"/>
        <v>89.49</v>
      </c>
      <c r="AE94" s="8">
        <f t="shared" si="8"/>
        <v>96.462000000000003</v>
      </c>
      <c r="AF94" s="8">
        <f t="shared" si="8"/>
        <v>101.58600000000001</v>
      </c>
      <c r="AG94" s="8">
        <f t="shared" si="7"/>
        <v>109.49600000000001</v>
      </c>
      <c r="AH94" s="8">
        <f t="shared" si="7"/>
        <v>113.93400000000001</v>
      </c>
      <c r="AI94" s="8">
        <f t="shared" si="7"/>
        <v>115.06800000000001</v>
      </c>
      <c r="AJ94" s="8">
        <f t="shared" si="7"/>
        <v>115.06800000000001</v>
      </c>
      <c r="AK94" s="8">
        <f t="shared" si="7"/>
        <v>120.83600000000001</v>
      </c>
      <c r="AM94" s="87">
        <v>86</v>
      </c>
      <c r="AN94" s="88">
        <v>32.549999999999997</v>
      </c>
      <c r="AO94" s="88">
        <v>47.61</v>
      </c>
      <c r="AP94" s="88">
        <v>78.069999999999993</v>
      </c>
      <c r="AQ94" s="88">
        <v>84.58</v>
      </c>
      <c r="AR94" s="88">
        <v>90.67</v>
      </c>
      <c r="AS94" s="88">
        <v>96.64</v>
      </c>
      <c r="AT94" s="88">
        <v>100.67</v>
      </c>
      <c r="AU94" s="32"/>
      <c r="AV94" s="69">
        <v>86</v>
      </c>
      <c r="AW94" s="27">
        <v>31.751999999999999</v>
      </c>
      <c r="AX94" s="27">
        <v>46.453500000000005</v>
      </c>
      <c r="AY94" s="27">
        <v>76.162499999999994</v>
      </c>
      <c r="AZ94" s="27">
        <v>82.512500000000003</v>
      </c>
      <c r="BA94" s="27">
        <v>88.462500000000006</v>
      </c>
      <c r="BB94" s="27">
        <v>94.287499999999994</v>
      </c>
      <c r="BC94" s="27">
        <v>98.212500000000006</v>
      </c>
      <c r="BD94" s="32"/>
      <c r="BE94" s="9">
        <v>86</v>
      </c>
      <c r="BF94" s="8">
        <f t="shared" si="6"/>
        <v>34.049999999999997</v>
      </c>
      <c r="BG94" s="8">
        <f t="shared" si="6"/>
        <v>49.11</v>
      </c>
      <c r="BH94" s="8">
        <f t="shared" si="6"/>
        <v>79.569999999999993</v>
      </c>
      <c r="BI94" s="8">
        <f t="shared" si="6"/>
        <v>86.08</v>
      </c>
      <c r="BJ94" s="8">
        <f t="shared" si="6"/>
        <v>92.17</v>
      </c>
      <c r="BK94" s="8">
        <f t="shared" si="6"/>
        <v>98.14</v>
      </c>
      <c r="BL94" s="8">
        <f t="shared" si="6"/>
        <v>102.17</v>
      </c>
    </row>
    <row r="95" spans="1:64" ht="13.5" x14ac:dyDescent="0.25">
      <c r="A95" s="51">
        <v>87</v>
      </c>
      <c r="B95" s="52">
        <v>39.298000000000002</v>
      </c>
      <c r="C95" s="52">
        <v>57.106000000000002</v>
      </c>
      <c r="D95" s="52">
        <v>89.348000000000013</v>
      </c>
      <c r="E95" s="52">
        <v>95.872</v>
      </c>
      <c r="F95" s="52">
        <v>100.08600000000001</v>
      </c>
      <c r="G95" s="52">
        <v>109.50800000000001</v>
      </c>
      <c r="H95" s="52">
        <v>113.66600000000001</v>
      </c>
      <c r="I95" s="52">
        <v>114.842</v>
      </c>
      <c r="J95" s="52">
        <v>114.842</v>
      </c>
      <c r="K95" s="52">
        <v>123.17200000000001</v>
      </c>
      <c r="L95" s="31"/>
      <c r="M95" s="7">
        <v>87</v>
      </c>
      <c r="N95" s="28">
        <v>39.298000000000002</v>
      </c>
      <c r="O95" s="28">
        <v>57.106000000000002</v>
      </c>
      <c r="P95" s="28">
        <v>89.348000000000013</v>
      </c>
      <c r="Q95" s="28">
        <v>95.872</v>
      </c>
      <c r="R95" s="28">
        <v>100.08600000000001</v>
      </c>
      <c r="S95" s="28">
        <v>109.50800000000001</v>
      </c>
      <c r="T95" s="28">
        <v>113.66600000000001</v>
      </c>
      <c r="U95" s="28">
        <v>114.842</v>
      </c>
      <c r="V95" s="28">
        <v>114.842</v>
      </c>
      <c r="W95" s="28">
        <v>123.17200000000001</v>
      </c>
      <c r="X95" s="31"/>
      <c r="Y95" s="31"/>
      <c r="AA95" s="7">
        <v>87</v>
      </c>
      <c r="AB95" s="6">
        <f t="shared" si="8"/>
        <v>40.798000000000002</v>
      </c>
      <c r="AC95" s="6">
        <f t="shared" si="8"/>
        <v>58.606000000000002</v>
      </c>
      <c r="AD95" s="6">
        <f t="shared" si="8"/>
        <v>90.848000000000013</v>
      </c>
      <c r="AE95" s="6">
        <f t="shared" si="8"/>
        <v>97.372</v>
      </c>
      <c r="AF95" s="6">
        <f t="shared" si="8"/>
        <v>101.58600000000001</v>
      </c>
      <c r="AG95" s="6">
        <f t="shared" si="7"/>
        <v>111.00800000000001</v>
      </c>
      <c r="AH95" s="6">
        <f t="shared" si="7"/>
        <v>115.16600000000001</v>
      </c>
      <c r="AI95" s="6">
        <f t="shared" si="7"/>
        <v>116.342</v>
      </c>
      <c r="AJ95" s="6">
        <f t="shared" si="7"/>
        <v>116.342</v>
      </c>
      <c r="AK95" s="6">
        <f t="shared" si="7"/>
        <v>124.67200000000001</v>
      </c>
      <c r="AM95" s="89">
        <v>87</v>
      </c>
      <c r="AN95" s="90">
        <v>33.24</v>
      </c>
      <c r="AO95" s="90">
        <v>48.31</v>
      </c>
      <c r="AP95" s="90">
        <v>79.72</v>
      </c>
      <c r="AQ95" s="90">
        <v>85.7</v>
      </c>
      <c r="AR95" s="90">
        <v>90.69</v>
      </c>
      <c r="AS95" s="90">
        <v>97.85</v>
      </c>
      <c r="AT95" s="90">
        <v>101.87</v>
      </c>
      <c r="AU95" s="32"/>
      <c r="AV95" s="70">
        <v>87</v>
      </c>
      <c r="AW95" s="28">
        <v>32.427</v>
      </c>
      <c r="AX95" s="28">
        <v>47.12850000000001</v>
      </c>
      <c r="AY95" s="28">
        <v>77.775000000000006</v>
      </c>
      <c r="AZ95" s="28">
        <v>83.612499999999997</v>
      </c>
      <c r="BA95" s="28">
        <v>88.474999999999994</v>
      </c>
      <c r="BB95" s="28">
        <v>95.462500000000006</v>
      </c>
      <c r="BC95" s="28">
        <v>99.387500000000003</v>
      </c>
      <c r="BD95" s="32"/>
      <c r="BE95" s="7">
        <v>87</v>
      </c>
      <c r="BF95" s="6">
        <f t="shared" si="6"/>
        <v>34.74</v>
      </c>
      <c r="BG95" s="6">
        <f t="shared" si="6"/>
        <v>49.81</v>
      </c>
      <c r="BH95" s="6">
        <f t="shared" si="6"/>
        <v>81.22</v>
      </c>
      <c r="BI95" s="6">
        <f t="shared" si="6"/>
        <v>87.2</v>
      </c>
      <c r="BJ95" s="6">
        <f t="shared" si="6"/>
        <v>92.19</v>
      </c>
      <c r="BK95" s="6">
        <f t="shared" si="6"/>
        <v>99.35</v>
      </c>
      <c r="BL95" s="6">
        <f t="shared" si="6"/>
        <v>103.37</v>
      </c>
    </row>
    <row r="96" spans="1:64" ht="13.5" x14ac:dyDescent="0.25">
      <c r="A96" s="51">
        <v>88</v>
      </c>
      <c r="B96" s="52">
        <v>39.312000000000005</v>
      </c>
      <c r="C96" s="52">
        <v>57.246000000000002</v>
      </c>
      <c r="D96" s="52">
        <v>90.216000000000008</v>
      </c>
      <c r="E96" s="52">
        <v>96.908000000000015</v>
      </c>
      <c r="F96" s="52">
        <v>103.012</v>
      </c>
      <c r="G96" s="52">
        <v>110.72600000000001</v>
      </c>
      <c r="H96" s="52">
        <v>115.79400000000001</v>
      </c>
      <c r="I96" s="52">
        <v>116.43800000000002</v>
      </c>
      <c r="J96" s="52">
        <v>116.43800000000002</v>
      </c>
      <c r="K96" s="52">
        <v>123.18600000000001</v>
      </c>
      <c r="L96" s="31"/>
      <c r="M96" s="7">
        <v>88</v>
      </c>
      <c r="N96" s="28">
        <v>39.312000000000005</v>
      </c>
      <c r="O96" s="28">
        <v>57.246000000000002</v>
      </c>
      <c r="P96" s="28">
        <v>90.216000000000008</v>
      </c>
      <c r="Q96" s="28">
        <v>96.908000000000015</v>
      </c>
      <c r="R96" s="28">
        <v>103.012</v>
      </c>
      <c r="S96" s="28">
        <v>110.72600000000001</v>
      </c>
      <c r="T96" s="28">
        <v>115.79400000000001</v>
      </c>
      <c r="U96" s="28">
        <v>116.43800000000002</v>
      </c>
      <c r="V96" s="28">
        <v>116.43800000000002</v>
      </c>
      <c r="W96" s="28">
        <v>123.18600000000001</v>
      </c>
      <c r="X96" s="31"/>
      <c r="Y96" s="31"/>
      <c r="AA96" s="7">
        <v>88</v>
      </c>
      <c r="AB96" s="6">
        <f t="shared" si="8"/>
        <v>40.812000000000005</v>
      </c>
      <c r="AC96" s="6">
        <f t="shared" si="8"/>
        <v>58.746000000000002</v>
      </c>
      <c r="AD96" s="6">
        <f t="shared" si="8"/>
        <v>91.716000000000008</v>
      </c>
      <c r="AE96" s="6">
        <f t="shared" si="8"/>
        <v>98.408000000000015</v>
      </c>
      <c r="AF96" s="6">
        <f t="shared" si="8"/>
        <v>104.512</v>
      </c>
      <c r="AG96" s="6">
        <f t="shared" si="7"/>
        <v>112.22600000000001</v>
      </c>
      <c r="AH96" s="6">
        <f t="shared" si="7"/>
        <v>117.29400000000001</v>
      </c>
      <c r="AI96" s="6">
        <f t="shared" si="7"/>
        <v>117.93800000000002</v>
      </c>
      <c r="AJ96" s="6">
        <f t="shared" si="7"/>
        <v>117.93800000000002</v>
      </c>
      <c r="AK96" s="6">
        <f t="shared" si="7"/>
        <v>124.68600000000001</v>
      </c>
      <c r="AM96" s="89">
        <v>88</v>
      </c>
      <c r="AN96" s="90">
        <v>33.64</v>
      </c>
      <c r="AO96" s="90">
        <v>49.1</v>
      </c>
      <c r="AP96" s="90">
        <v>80.95</v>
      </c>
      <c r="AQ96" s="90">
        <v>86.87</v>
      </c>
      <c r="AR96" s="90">
        <v>90.69</v>
      </c>
      <c r="AS96" s="90">
        <v>99.22</v>
      </c>
      <c r="AT96" s="90">
        <v>102.99</v>
      </c>
      <c r="AU96" s="32"/>
      <c r="AV96" s="70">
        <v>88</v>
      </c>
      <c r="AW96" s="28">
        <v>32.8185</v>
      </c>
      <c r="AX96" s="28">
        <v>47.898000000000003</v>
      </c>
      <c r="AY96" s="28">
        <v>78.974999999999994</v>
      </c>
      <c r="AZ96" s="28">
        <v>84.75</v>
      </c>
      <c r="BA96" s="28">
        <v>88.474999999999994</v>
      </c>
      <c r="BB96" s="28">
        <v>96.8</v>
      </c>
      <c r="BC96" s="28">
        <v>100.47499999999999</v>
      </c>
      <c r="BD96" s="32"/>
      <c r="BE96" s="7">
        <v>88</v>
      </c>
      <c r="BF96" s="6">
        <f t="shared" si="6"/>
        <v>35.14</v>
      </c>
      <c r="BG96" s="6">
        <f t="shared" si="6"/>
        <v>50.6</v>
      </c>
      <c r="BH96" s="6">
        <f t="shared" si="6"/>
        <v>82.45</v>
      </c>
      <c r="BI96" s="6">
        <f t="shared" si="6"/>
        <v>88.37</v>
      </c>
      <c r="BJ96" s="6">
        <f t="shared" si="6"/>
        <v>92.19</v>
      </c>
      <c r="BK96" s="6">
        <f t="shared" si="6"/>
        <v>100.72</v>
      </c>
      <c r="BL96" s="6">
        <f t="shared" si="6"/>
        <v>104.49</v>
      </c>
    </row>
    <row r="97" spans="1:64" ht="13.5" x14ac:dyDescent="0.25">
      <c r="A97" s="51">
        <v>89</v>
      </c>
      <c r="B97" s="52">
        <v>39.326000000000001</v>
      </c>
      <c r="C97" s="52">
        <v>57.26</v>
      </c>
      <c r="D97" s="52">
        <v>92.064000000000007</v>
      </c>
      <c r="E97" s="52">
        <v>97.93</v>
      </c>
      <c r="F97" s="52">
        <v>108.17800000000001</v>
      </c>
      <c r="G97" s="52">
        <v>111.95800000000001</v>
      </c>
      <c r="H97" s="52">
        <v>116.396</v>
      </c>
      <c r="I97" s="52">
        <v>118.52400000000002</v>
      </c>
      <c r="J97" s="52">
        <v>118.52400000000002</v>
      </c>
      <c r="K97" s="52">
        <v>126.85400000000001</v>
      </c>
      <c r="L97" s="31"/>
      <c r="M97" s="7">
        <v>89</v>
      </c>
      <c r="N97" s="28">
        <v>39.326000000000001</v>
      </c>
      <c r="O97" s="28">
        <v>57.26</v>
      </c>
      <c r="P97" s="28">
        <v>92.064000000000007</v>
      </c>
      <c r="Q97" s="28">
        <v>97.93</v>
      </c>
      <c r="R97" s="28">
        <v>108.17800000000001</v>
      </c>
      <c r="S97" s="28">
        <v>111.95800000000001</v>
      </c>
      <c r="T97" s="28">
        <v>116.396</v>
      </c>
      <c r="U97" s="28">
        <v>118.52400000000002</v>
      </c>
      <c r="V97" s="28">
        <v>118.52400000000002</v>
      </c>
      <c r="W97" s="28">
        <v>126.85400000000001</v>
      </c>
      <c r="X97" s="31"/>
      <c r="Y97" s="31"/>
      <c r="AA97" s="7">
        <v>89</v>
      </c>
      <c r="AB97" s="6">
        <f t="shared" si="8"/>
        <v>40.826000000000001</v>
      </c>
      <c r="AC97" s="6">
        <f t="shared" si="8"/>
        <v>58.76</v>
      </c>
      <c r="AD97" s="6">
        <f t="shared" si="8"/>
        <v>93.564000000000007</v>
      </c>
      <c r="AE97" s="6">
        <f t="shared" si="8"/>
        <v>99.43</v>
      </c>
      <c r="AF97" s="6">
        <f t="shared" si="8"/>
        <v>109.67800000000001</v>
      </c>
      <c r="AG97" s="6">
        <f t="shared" si="7"/>
        <v>113.45800000000001</v>
      </c>
      <c r="AH97" s="6">
        <f t="shared" si="7"/>
        <v>117.896</v>
      </c>
      <c r="AI97" s="6">
        <f t="shared" si="7"/>
        <v>120.02400000000002</v>
      </c>
      <c r="AJ97" s="6">
        <f t="shared" si="7"/>
        <v>120.02400000000002</v>
      </c>
      <c r="AK97" s="6">
        <f t="shared" si="7"/>
        <v>128.35400000000001</v>
      </c>
      <c r="AM97" s="89">
        <v>89</v>
      </c>
      <c r="AN97" s="90">
        <v>33.97</v>
      </c>
      <c r="AO97" s="90">
        <v>49.86</v>
      </c>
      <c r="AP97" s="90">
        <v>81.739999999999995</v>
      </c>
      <c r="AQ97" s="90">
        <v>87.8</v>
      </c>
      <c r="AR97" s="90">
        <v>93.34</v>
      </c>
      <c r="AS97" s="90">
        <v>100.32</v>
      </c>
      <c r="AT97" s="90">
        <v>104.18</v>
      </c>
      <c r="AU97" s="32"/>
      <c r="AV97" s="70">
        <v>89</v>
      </c>
      <c r="AW97" s="28">
        <v>33.142499999999998</v>
      </c>
      <c r="AX97" s="28">
        <v>48.640500000000003</v>
      </c>
      <c r="AY97" s="28">
        <v>79.75</v>
      </c>
      <c r="AZ97" s="28">
        <v>85.662499999999994</v>
      </c>
      <c r="BA97" s="28">
        <v>91.0625</v>
      </c>
      <c r="BB97" s="28">
        <v>97.875</v>
      </c>
      <c r="BC97" s="28">
        <v>101.6375</v>
      </c>
      <c r="BD97" s="32"/>
      <c r="BE97" s="7">
        <v>89</v>
      </c>
      <c r="BF97" s="6">
        <f t="shared" si="6"/>
        <v>35.47</v>
      </c>
      <c r="BG97" s="6">
        <f t="shared" si="6"/>
        <v>51.36</v>
      </c>
      <c r="BH97" s="6">
        <f t="shared" si="6"/>
        <v>83.24</v>
      </c>
      <c r="BI97" s="6">
        <f t="shared" si="6"/>
        <v>89.3</v>
      </c>
      <c r="BJ97" s="6">
        <f t="shared" si="6"/>
        <v>94.84</v>
      </c>
      <c r="BK97" s="6">
        <f t="shared" si="6"/>
        <v>101.82</v>
      </c>
      <c r="BL97" s="6">
        <f t="shared" si="6"/>
        <v>105.68</v>
      </c>
    </row>
    <row r="98" spans="1:64" ht="13.5" x14ac:dyDescent="0.25">
      <c r="A98" s="53">
        <v>90</v>
      </c>
      <c r="B98" s="54">
        <v>39.340000000000003</v>
      </c>
      <c r="C98" s="54">
        <v>57.274000000000008</v>
      </c>
      <c r="D98" s="54">
        <v>93.548000000000016</v>
      </c>
      <c r="E98" s="54">
        <v>99.00800000000001</v>
      </c>
      <c r="F98" s="54">
        <v>108.19200000000001</v>
      </c>
      <c r="G98" s="54">
        <v>113.176</v>
      </c>
      <c r="H98" s="54">
        <v>117.62800000000001</v>
      </c>
      <c r="I98" s="54">
        <v>118.53800000000001</v>
      </c>
      <c r="J98" s="54">
        <v>118.53800000000001</v>
      </c>
      <c r="K98" s="54">
        <v>128.506</v>
      </c>
      <c r="L98" s="31"/>
      <c r="M98" s="5">
        <v>90</v>
      </c>
      <c r="N98" s="29">
        <v>39.340000000000003</v>
      </c>
      <c r="O98" s="29">
        <v>57.274000000000008</v>
      </c>
      <c r="P98" s="29">
        <v>93.548000000000016</v>
      </c>
      <c r="Q98" s="29">
        <v>99.00800000000001</v>
      </c>
      <c r="R98" s="29">
        <v>108.19200000000001</v>
      </c>
      <c r="S98" s="29">
        <v>113.176</v>
      </c>
      <c r="T98" s="29">
        <v>117.62800000000001</v>
      </c>
      <c r="U98" s="29">
        <v>118.53800000000001</v>
      </c>
      <c r="V98" s="29">
        <v>118.53800000000001</v>
      </c>
      <c r="W98" s="29">
        <v>128.506</v>
      </c>
      <c r="X98" s="31"/>
      <c r="Y98" s="31"/>
      <c r="AA98" s="5">
        <v>90</v>
      </c>
      <c r="AB98" s="4">
        <f t="shared" si="8"/>
        <v>40.840000000000003</v>
      </c>
      <c r="AC98" s="4">
        <f t="shared" si="8"/>
        <v>58.774000000000008</v>
      </c>
      <c r="AD98" s="4">
        <f t="shared" si="8"/>
        <v>95.048000000000016</v>
      </c>
      <c r="AE98" s="4">
        <f t="shared" si="8"/>
        <v>100.50800000000001</v>
      </c>
      <c r="AF98" s="4">
        <f t="shared" si="8"/>
        <v>109.69200000000001</v>
      </c>
      <c r="AG98" s="4">
        <f t="shared" si="7"/>
        <v>114.676</v>
      </c>
      <c r="AH98" s="4">
        <f t="shared" si="7"/>
        <v>119.12800000000001</v>
      </c>
      <c r="AI98" s="4">
        <f t="shared" si="7"/>
        <v>120.03800000000001</v>
      </c>
      <c r="AJ98" s="4">
        <f t="shared" si="7"/>
        <v>120.03800000000001</v>
      </c>
      <c r="AK98" s="4">
        <f t="shared" si="7"/>
        <v>130.006</v>
      </c>
      <c r="AM98" s="91">
        <v>90</v>
      </c>
      <c r="AN98" s="92">
        <v>34.51</v>
      </c>
      <c r="AO98" s="92">
        <v>50.62</v>
      </c>
      <c r="AP98" s="92">
        <v>83.41</v>
      </c>
      <c r="AQ98" s="92">
        <v>88.73</v>
      </c>
      <c r="AR98" s="92">
        <v>95.02</v>
      </c>
      <c r="AS98" s="92">
        <v>101.44</v>
      </c>
      <c r="AT98" s="92">
        <v>105.46</v>
      </c>
      <c r="AU98" s="32"/>
      <c r="AV98" s="71">
        <v>90</v>
      </c>
      <c r="AW98" s="29">
        <v>33.669000000000004</v>
      </c>
      <c r="AX98" s="29">
        <v>49.383000000000003</v>
      </c>
      <c r="AY98" s="29">
        <v>81.375</v>
      </c>
      <c r="AZ98" s="29">
        <v>86.5625</v>
      </c>
      <c r="BA98" s="29">
        <v>92.7</v>
      </c>
      <c r="BB98" s="29">
        <v>98.962500000000006</v>
      </c>
      <c r="BC98" s="29">
        <v>102.8875</v>
      </c>
      <c r="BD98" s="32"/>
      <c r="BE98" s="5">
        <v>90</v>
      </c>
      <c r="BF98" s="4">
        <f t="shared" si="6"/>
        <v>36.01</v>
      </c>
      <c r="BG98" s="4">
        <f t="shared" si="6"/>
        <v>52.12</v>
      </c>
      <c r="BH98" s="4">
        <f t="shared" si="6"/>
        <v>84.91</v>
      </c>
      <c r="BI98" s="4">
        <f t="shared" si="6"/>
        <v>90.23</v>
      </c>
      <c r="BJ98" s="4">
        <f t="shared" si="6"/>
        <v>96.52</v>
      </c>
      <c r="BK98" s="4">
        <f t="shared" si="6"/>
        <v>102.94</v>
      </c>
      <c r="BL98" s="4">
        <f t="shared" si="6"/>
        <v>106.96</v>
      </c>
    </row>
    <row r="99" spans="1:64" ht="13.5" x14ac:dyDescent="0.25">
      <c r="A99" s="49">
        <v>91</v>
      </c>
      <c r="B99" s="50">
        <v>41.608000000000004</v>
      </c>
      <c r="C99" s="50">
        <v>59.738000000000007</v>
      </c>
      <c r="D99" s="50">
        <v>94.808000000000021</v>
      </c>
      <c r="E99" s="50">
        <v>100.25400000000002</v>
      </c>
      <c r="F99" s="50">
        <v>110.55800000000002</v>
      </c>
      <c r="G99" s="50">
        <v>114.492</v>
      </c>
      <c r="H99" s="50">
        <v>118.93</v>
      </c>
      <c r="I99" s="50">
        <v>121.54800000000002</v>
      </c>
      <c r="J99" s="50">
        <v>121.54800000000002</v>
      </c>
      <c r="K99" s="50">
        <v>130.92800000000003</v>
      </c>
      <c r="L99" s="31"/>
      <c r="M99" s="9">
        <v>91</v>
      </c>
      <c r="N99" s="27">
        <v>41.608000000000004</v>
      </c>
      <c r="O99" s="27">
        <v>59.738000000000007</v>
      </c>
      <c r="P99" s="27">
        <v>94.808000000000021</v>
      </c>
      <c r="Q99" s="27">
        <v>100.25400000000002</v>
      </c>
      <c r="R99" s="27">
        <v>110.55800000000002</v>
      </c>
      <c r="S99" s="27">
        <v>114.492</v>
      </c>
      <c r="T99" s="27">
        <v>118.93</v>
      </c>
      <c r="U99" s="27">
        <v>121.54800000000002</v>
      </c>
      <c r="V99" s="27">
        <v>121.54800000000002</v>
      </c>
      <c r="W99" s="27">
        <v>130.92800000000003</v>
      </c>
      <c r="X99" s="31"/>
      <c r="Y99" s="31"/>
      <c r="AA99" s="9">
        <v>91</v>
      </c>
      <c r="AB99" s="8">
        <f t="shared" si="8"/>
        <v>43.108000000000004</v>
      </c>
      <c r="AC99" s="8">
        <f t="shared" si="8"/>
        <v>61.238000000000007</v>
      </c>
      <c r="AD99" s="8">
        <f t="shared" si="8"/>
        <v>96.308000000000021</v>
      </c>
      <c r="AE99" s="8">
        <f t="shared" si="8"/>
        <v>101.75400000000002</v>
      </c>
      <c r="AF99" s="8">
        <f t="shared" si="8"/>
        <v>112.05800000000002</v>
      </c>
      <c r="AG99" s="8">
        <f t="shared" si="7"/>
        <v>115.992</v>
      </c>
      <c r="AH99" s="8">
        <f t="shared" si="7"/>
        <v>120.43</v>
      </c>
      <c r="AI99" s="8">
        <f t="shared" si="7"/>
        <v>123.04800000000002</v>
      </c>
      <c r="AJ99" s="8">
        <f t="shared" si="7"/>
        <v>123.04800000000002</v>
      </c>
      <c r="AK99" s="8">
        <f t="shared" si="7"/>
        <v>132.42800000000003</v>
      </c>
      <c r="AM99" s="87">
        <v>91</v>
      </c>
      <c r="AN99" s="88">
        <v>34.51</v>
      </c>
      <c r="AO99" s="88">
        <v>51.31</v>
      </c>
      <c r="AP99" s="88">
        <v>84.75</v>
      </c>
      <c r="AQ99" s="88">
        <v>89.71</v>
      </c>
      <c r="AR99" s="88">
        <v>96.07</v>
      </c>
      <c r="AS99" s="88">
        <v>102.55</v>
      </c>
      <c r="AT99" s="88">
        <v>106.57</v>
      </c>
      <c r="AU99" s="32"/>
      <c r="AV99" s="69">
        <v>91</v>
      </c>
      <c r="AW99" s="27">
        <v>33.669000000000004</v>
      </c>
      <c r="AX99" s="27">
        <v>50.058000000000007</v>
      </c>
      <c r="AY99" s="27">
        <v>82.6875</v>
      </c>
      <c r="AZ99" s="27">
        <v>87.525000000000006</v>
      </c>
      <c r="BA99" s="27">
        <v>93.724999999999994</v>
      </c>
      <c r="BB99" s="27">
        <v>100.05</v>
      </c>
      <c r="BC99" s="27">
        <v>103.97499999999999</v>
      </c>
      <c r="BD99" s="32"/>
      <c r="BE99" s="9">
        <v>91</v>
      </c>
      <c r="BF99" s="8">
        <f t="shared" si="6"/>
        <v>36.01</v>
      </c>
      <c r="BG99" s="8">
        <f t="shared" si="6"/>
        <v>52.81</v>
      </c>
      <c r="BH99" s="8">
        <f t="shared" si="6"/>
        <v>86.25</v>
      </c>
      <c r="BI99" s="8">
        <f t="shared" si="6"/>
        <v>91.21</v>
      </c>
      <c r="BJ99" s="8">
        <f t="shared" si="6"/>
        <v>97.57</v>
      </c>
      <c r="BK99" s="8">
        <f t="shared" si="6"/>
        <v>104.05</v>
      </c>
      <c r="BL99" s="8">
        <f t="shared" si="6"/>
        <v>108.07</v>
      </c>
    </row>
    <row r="100" spans="1:64" ht="13.5" x14ac:dyDescent="0.25">
      <c r="A100" s="51">
        <v>92</v>
      </c>
      <c r="B100" s="52">
        <v>41.636000000000003</v>
      </c>
      <c r="C100" s="52">
        <v>59.75200000000001</v>
      </c>
      <c r="D100" s="52">
        <v>96.054000000000016</v>
      </c>
      <c r="E100" s="52">
        <v>101.626</v>
      </c>
      <c r="F100" s="52">
        <v>110.58600000000001</v>
      </c>
      <c r="G100" s="52">
        <v>116.43800000000002</v>
      </c>
      <c r="H100" s="52">
        <v>120.62400000000001</v>
      </c>
      <c r="I100" s="52">
        <v>122.89200000000001</v>
      </c>
      <c r="J100" s="52">
        <v>122.89200000000001</v>
      </c>
      <c r="K100" s="52">
        <v>132.10400000000001</v>
      </c>
      <c r="L100" s="31"/>
      <c r="M100" s="7">
        <v>92</v>
      </c>
      <c r="N100" s="28">
        <v>41.636000000000003</v>
      </c>
      <c r="O100" s="28">
        <v>59.75200000000001</v>
      </c>
      <c r="P100" s="28">
        <v>96.054000000000016</v>
      </c>
      <c r="Q100" s="28">
        <v>101.626</v>
      </c>
      <c r="R100" s="28">
        <v>110.58600000000001</v>
      </c>
      <c r="S100" s="28">
        <v>116.43800000000002</v>
      </c>
      <c r="T100" s="28">
        <v>120.62400000000001</v>
      </c>
      <c r="U100" s="28">
        <v>122.89200000000001</v>
      </c>
      <c r="V100" s="28">
        <v>122.89200000000001</v>
      </c>
      <c r="W100" s="28">
        <v>132.10400000000001</v>
      </c>
      <c r="X100" s="31"/>
      <c r="Y100" s="31"/>
      <c r="AA100" s="7">
        <v>92</v>
      </c>
      <c r="AB100" s="6">
        <f t="shared" si="8"/>
        <v>43.136000000000003</v>
      </c>
      <c r="AC100" s="6">
        <f t="shared" si="8"/>
        <v>61.25200000000001</v>
      </c>
      <c r="AD100" s="6">
        <f t="shared" si="8"/>
        <v>97.554000000000016</v>
      </c>
      <c r="AE100" s="6">
        <f t="shared" si="8"/>
        <v>103.126</v>
      </c>
      <c r="AF100" s="6">
        <f t="shared" si="8"/>
        <v>112.08600000000001</v>
      </c>
      <c r="AG100" s="6">
        <f t="shared" si="7"/>
        <v>117.93800000000002</v>
      </c>
      <c r="AH100" s="6">
        <f t="shared" si="7"/>
        <v>122.12400000000001</v>
      </c>
      <c r="AI100" s="6">
        <f t="shared" si="7"/>
        <v>124.39200000000001</v>
      </c>
      <c r="AJ100" s="6">
        <f t="shared" si="7"/>
        <v>124.39200000000001</v>
      </c>
      <c r="AK100" s="6">
        <f t="shared" si="7"/>
        <v>133.60400000000001</v>
      </c>
      <c r="AM100" s="89">
        <v>92</v>
      </c>
      <c r="AN100" s="90">
        <v>35.200000000000003</v>
      </c>
      <c r="AO100" s="90">
        <v>52.08</v>
      </c>
      <c r="AP100" s="90">
        <v>85.91</v>
      </c>
      <c r="AQ100" s="90">
        <v>90.84</v>
      </c>
      <c r="AR100" s="90">
        <v>97.11</v>
      </c>
      <c r="AS100" s="90">
        <v>103.74</v>
      </c>
      <c r="AT100" s="90">
        <v>107.75</v>
      </c>
      <c r="AU100" s="32"/>
      <c r="AV100" s="70">
        <v>92</v>
      </c>
      <c r="AW100" s="28">
        <v>34.344000000000001</v>
      </c>
      <c r="AX100" s="28">
        <v>50.814</v>
      </c>
      <c r="AY100" s="28">
        <v>83.8125</v>
      </c>
      <c r="AZ100" s="28">
        <v>88.625</v>
      </c>
      <c r="BA100" s="28">
        <v>94.737499999999997</v>
      </c>
      <c r="BB100" s="28">
        <v>101.21250000000001</v>
      </c>
      <c r="BC100" s="28">
        <v>105.125</v>
      </c>
      <c r="BD100" s="32"/>
      <c r="BE100" s="7">
        <v>92</v>
      </c>
      <c r="BF100" s="6">
        <f t="shared" si="6"/>
        <v>36.700000000000003</v>
      </c>
      <c r="BG100" s="6">
        <f t="shared" si="6"/>
        <v>53.58</v>
      </c>
      <c r="BH100" s="6">
        <f t="shared" si="6"/>
        <v>87.41</v>
      </c>
      <c r="BI100" s="6">
        <f t="shared" si="6"/>
        <v>92.34</v>
      </c>
      <c r="BJ100" s="6">
        <f t="shared" si="6"/>
        <v>98.61</v>
      </c>
      <c r="BK100" s="6">
        <f t="shared" si="6"/>
        <v>105.24</v>
      </c>
      <c r="BL100" s="6">
        <f t="shared" si="6"/>
        <v>109.25</v>
      </c>
    </row>
    <row r="101" spans="1:64" ht="13.5" x14ac:dyDescent="0.25">
      <c r="A101" s="51">
        <v>93</v>
      </c>
      <c r="B101" s="52">
        <v>41.65</v>
      </c>
      <c r="C101" s="52">
        <v>59.948000000000008</v>
      </c>
      <c r="D101" s="52">
        <v>97.201999999999998</v>
      </c>
      <c r="E101" s="52">
        <v>102.872</v>
      </c>
      <c r="F101" s="52">
        <v>110.6</v>
      </c>
      <c r="G101" s="52">
        <v>117.712</v>
      </c>
      <c r="H101" s="52">
        <v>121.59</v>
      </c>
      <c r="I101" s="52">
        <v>124.20800000000001</v>
      </c>
      <c r="J101" s="52">
        <v>124.20800000000001</v>
      </c>
      <c r="K101" s="52">
        <v>132.11800000000002</v>
      </c>
      <c r="L101" s="31"/>
      <c r="M101" s="7">
        <v>93</v>
      </c>
      <c r="N101" s="28">
        <v>41.65</v>
      </c>
      <c r="O101" s="28">
        <v>59.948000000000008</v>
      </c>
      <c r="P101" s="28">
        <v>97.201999999999998</v>
      </c>
      <c r="Q101" s="28">
        <v>102.872</v>
      </c>
      <c r="R101" s="28">
        <v>110.6</v>
      </c>
      <c r="S101" s="28">
        <v>117.712</v>
      </c>
      <c r="T101" s="28">
        <v>121.59</v>
      </c>
      <c r="U101" s="28">
        <v>124.20800000000001</v>
      </c>
      <c r="V101" s="28">
        <v>124.20800000000001</v>
      </c>
      <c r="W101" s="28">
        <v>132.11800000000002</v>
      </c>
      <c r="X101" s="31"/>
      <c r="Y101" s="31"/>
      <c r="AA101" s="7">
        <v>93</v>
      </c>
      <c r="AB101" s="6">
        <f t="shared" si="8"/>
        <v>43.15</v>
      </c>
      <c r="AC101" s="6">
        <f t="shared" si="8"/>
        <v>61.448000000000008</v>
      </c>
      <c r="AD101" s="6">
        <f t="shared" si="8"/>
        <v>98.701999999999998</v>
      </c>
      <c r="AE101" s="6">
        <f t="shared" si="8"/>
        <v>104.372</v>
      </c>
      <c r="AF101" s="6">
        <f t="shared" si="8"/>
        <v>112.1</v>
      </c>
      <c r="AG101" s="6">
        <f t="shared" si="7"/>
        <v>119.212</v>
      </c>
      <c r="AH101" s="6">
        <f t="shared" si="7"/>
        <v>123.09</v>
      </c>
      <c r="AI101" s="6">
        <f t="shared" si="7"/>
        <v>125.70800000000001</v>
      </c>
      <c r="AJ101" s="6">
        <f t="shared" si="7"/>
        <v>125.70800000000001</v>
      </c>
      <c r="AK101" s="6">
        <f t="shared" si="7"/>
        <v>133.61800000000002</v>
      </c>
      <c r="AM101" s="89">
        <v>93</v>
      </c>
      <c r="AN101" s="90">
        <v>35.729999999999997</v>
      </c>
      <c r="AO101" s="90">
        <v>52.68</v>
      </c>
      <c r="AP101" s="90">
        <v>87.04</v>
      </c>
      <c r="AQ101" s="90">
        <v>92.08</v>
      </c>
      <c r="AR101" s="90">
        <v>98.27</v>
      </c>
      <c r="AS101" s="90">
        <v>104.86</v>
      </c>
      <c r="AT101" s="90">
        <v>108.97</v>
      </c>
      <c r="AU101" s="32"/>
      <c r="AV101" s="70">
        <v>93</v>
      </c>
      <c r="AW101" s="28">
        <v>34.856999999999999</v>
      </c>
      <c r="AX101" s="28">
        <v>51.394500000000001</v>
      </c>
      <c r="AY101" s="28">
        <v>84.912499999999994</v>
      </c>
      <c r="AZ101" s="28">
        <v>89.837500000000006</v>
      </c>
      <c r="BA101" s="28">
        <v>95.875</v>
      </c>
      <c r="BB101" s="28">
        <v>102.3</v>
      </c>
      <c r="BC101" s="28">
        <v>106.3125</v>
      </c>
      <c r="BD101" s="32"/>
      <c r="BE101" s="7">
        <v>93</v>
      </c>
      <c r="BF101" s="6">
        <f t="shared" si="6"/>
        <v>37.229999999999997</v>
      </c>
      <c r="BG101" s="6">
        <f t="shared" si="6"/>
        <v>54.18</v>
      </c>
      <c r="BH101" s="6">
        <f t="shared" si="6"/>
        <v>88.54</v>
      </c>
      <c r="BI101" s="6">
        <f t="shared" si="6"/>
        <v>93.58</v>
      </c>
      <c r="BJ101" s="6">
        <f t="shared" si="6"/>
        <v>99.77</v>
      </c>
      <c r="BK101" s="6">
        <f t="shared" si="6"/>
        <v>106.36</v>
      </c>
      <c r="BL101" s="6">
        <f t="shared" si="6"/>
        <v>110.47</v>
      </c>
    </row>
    <row r="102" spans="1:64" ht="13.5" x14ac:dyDescent="0.25">
      <c r="A102" s="51">
        <v>94</v>
      </c>
      <c r="B102" s="52">
        <v>41.664000000000009</v>
      </c>
      <c r="C102" s="52">
        <v>60.55</v>
      </c>
      <c r="D102" s="52">
        <v>98.391999999999996</v>
      </c>
      <c r="E102" s="52">
        <v>104.03400000000001</v>
      </c>
      <c r="F102" s="52">
        <v>110.86600000000001</v>
      </c>
      <c r="G102" s="52">
        <v>118.286</v>
      </c>
      <c r="H102" s="52">
        <v>122.822</v>
      </c>
      <c r="I102" s="52">
        <v>125.46800000000002</v>
      </c>
      <c r="J102" s="52">
        <v>125.46800000000002</v>
      </c>
      <c r="K102" s="52">
        <v>135.47800000000001</v>
      </c>
      <c r="L102" s="31"/>
      <c r="M102" s="7">
        <v>94</v>
      </c>
      <c r="N102" s="28">
        <v>41.664000000000009</v>
      </c>
      <c r="O102" s="28">
        <v>60.55</v>
      </c>
      <c r="P102" s="28">
        <v>98.391999999999996</v>
      </c>
      <c r="Q102" s="28">
        <v>104.03400000000001</v>
      </c>
      <c r="R102" s="28">
        <v>110.86600000000001</v>
      </c>
      <c r="S102" s="28">
        <v>118.286</v>
      </c>
      <c r="T102" s="28">
        <v>122.822</v>
      </c>
      <c r="U102" s="28">
        <v>125.46800000000002</v>
      </c>
      <c r="V102" s="28">
        <v>125.46800000000002</v>
      </c>
      <c r="W102" s="28">
        <v>135.47800000000001</v>
      </c>
      <c r="X102" s="31"/>
      <c r="Y102" s="31"/>
      <c r="AA102" s="7">
        <v>94</v>
      </c>
      <c r="AB102" s="6">
        <f t="shared" si="8"/>
        <v>43.164000000000009</v>
      </c>
      <c r="AC102" s="6">
        <f t="shared" si="8"/>
        <v>62.05</v>
      </c>
      <c r="AD102" s="6">
        <f t="shared" si="8"/>
        <v>99.891999999999996</v>
      </c>
      <c r="AE102" s="6">
        <f t="shared" si="8"/>
        <v>105.53400000000001</v>
      </c>
      <c r="AF102" s="6">
        <f t="shared" si="8"/>
        <v>112.36600000000001</v>
      </c>
      <c r="AG102" s="6">
        <f t="shared" si="7"/>
        <v>119.786</v>
      </c>
      <c r="AH102" s="6">
        <f t="shared" si="7"/>
        <v>124.322</v>
      </c>
      <c r="AI102" s="6">
        <f t="shared" si="7"/>
        <v>126.96800000000002</v>
      </c>
      <c r="AJ102" s="6">
        <f t="shared" si="7"/>
        <v>126.96800000000002</v>
      </c>
      <c r="AK102" s="6">
        <f t="shared" si="7"/>
        <v>136.97800000000001</v>
      </c>
      <c r="AM102" s="89">
        <v>94</v>
      </c>
      <c r="AN102" s="90">
        <v>36.17</v>
      </c>
      <c r="AO102" s="90">
        <v>53.3</v>
      </c>
      <c r="AP102" s="90">
        <v>88.07</v>
      </c>
      <c r="AQ102" s="90">
        <v>93.21</v>
      </c>
      <c r="AR102" s="90">
        <v>99.39</v>
      </c>
      <c r="AS102" s="90">
        <v>105.95</v>
      </c>
      <c r="AT102" s="90">
        <v>110.17</v>
      </c>
      <c r="AU102" s="32"/>
      <c r="AV102" s="70">
        <v>94</v>
      </c>
      <c r="AW102" s="28">
        <v>35.289000000000001</v>
      </c>
      <c r="AX102" s="28">
        <v>52.002000000000002</v>
      </c>
      <c r="AY102" s="28">
        <v>85.924999999999997</v>
      </c>
      <c r="AZ102" s="28">
        <v>90.9375</v>
      </c>
      <c r="BA102" s="28">
        <v>96.962500000000006</v>
      </c>
      <c r="BB102" s="28">
        <v>103.3625</v>
      </c>
      <c r="BC102" s="28">
        <v>107.4875</v>
      </c>
      <c r="BD102" s="32"/>
      <c r="BE102" s="7">
        <v>94</v>
      </c>
      <c r="BF102" s="6">
        <f t="shared" si="6"/>
        <v>37.67</v>
      </c>
      <c r="BG102" s="6">
        <f t="shared" si="6"/>
        <v>54.8</v>
      </c>
      <c r="BH102" s="6">
        <f t="shared" si="6"/>
        <v>89.57</v>
      </c>
      <c r="BI102" s="6">
        <f t="shared" si="6"/>
        <v>94.71</v>
      </c>
      <c r="BJ102" s="6">
        <f t="shared" si="6"/>
        <v>100.89</v>
      </c>
      <c r="BK102" s="6">
        <f t="shared" si="6"/>
        <v>107.45</v>
      </c>
      <c r="BL102" s="6">
        <f t="shared" si="6"/>
        <v>111.67</v>
      </c>
    </row>
    <row r="103" spans="1:64" ht="13.5" x14ac:dyDescent="0.25">
      <c r="A103" s="53">
        <v>95</v>
      </c>
      <c r="B103" s="54">
        <v>41.664000000000009</v>
      </c>
      <c r="C103" s="54">
        <v>60.564000000000007</v>
      </c>
      <c r="D103" s="54">
        <v>99.302000000000007</v>
      </c>
      <c r="E103" s="54">
        <v>105.182</v>
      </c>
      <c r="F103" s="54">
        <v>112.126</v>
      </c>
      <c r="G103" s="54">
        <v>119.43400000000001</v>
      </c>
      <c r="H103" s="54">
        <v>124.20800000000001</v>
      </c>
      <c r="I103" s="54">
        <v>125.482</v>
      </c>
      <c r="J103" s="54">
        <v>125.482</v>
      </c>
      <c r="K103" s="54">
        <v>135.49200000000002</v>
      </c>
      <c r="L103" s="31"/>
      <c r="M103" s="5">
        <v>95</v>
      </c>
      <c r="N103" s="29">
        <v>41.664000000000009</v>
      </c>
      <c r="O103" s="29">
        <v>60.564000000000007</v>
      </c>
      <c r="P103" s="29">
        <v>99.302000000000007</v>
      </c>
      <c r="Q103" s="29">
        <v>105.182</v>
      </c>
      <c r="R103" s="29">
        <v>112.126</v>
      </c>
      <c r="S103" s="29">
        <v>119.43400000000001</v>
      </c>
      <c r="T103" s="29">
        <v>124.20800000000001</v>
      </c>
      <c r="U103" s="29">
        <v>125.482</v>
      </c>
      <c r="V103" s="29">
        <v>125.482</v>
      </c>
      <c r="W103" s="29">
        <v>135.49200000000002</v>
      </c>
      <c r="X103" s="31"/>
      <c r="Y103" s="31"/>
      <c r="AA103" s="5">
        <v>95</v>
      </c>
      <c r="AB103" s="4">
        <f t="shared" si="8"/>
        <v>43.164000000000009</v>
      </c>
      <c r="AC103" s="4">
        <f t="shared" si="8"/>
        <v>62.064000000000007</v>
      </c>
      <c r="AD103" s="4">
        <f t="shared" si="8"/>
        <v>100.80200000000001</v>
      </c>
      <c r="AE103" s="4">
        <f t="shared" si="8"/>
        <v>106.682</v>
      </c>
      <c r="AF103" s="4">
        <f t="shared" si="8"/>
        <v>113.626</v>
      </c>
      <c r="AG103" s="4">
        <f t="shared" si="7"/>
        <v>120.93400000000001</v>
      </c>
      <c r="AH103" s="4">
        <f t="shared" si="7"/>
        <v>125.70800000000001</v>
      </c>
      <c r="AI103" s="4">
        <f t="shared" si="7"/>
        <v>126.982</v>
      </c>
      <c r="AJ103" s="4">
        <f t="shared" si="7"/>
        <v>126.982</v>
      </c>
      <c r="AK103" s="4">
        <f t="shared" si="7"/>
        <v>136.99200000000002</v>
      </c>
      <c r="AM103" s="91">
        <v>95</v>
      </c>
      <c r="AN103" s="92">
        <v>36.17</v>
      </c>
      <c r="AO103" s="92">
        <v>53.87</v>
      </c>
      <c r="AP103" s="92">
        <v>89.15</v>
      </c>
      <c r="AQ103" s="92">
        <v>94.26</v>
      </c>
      <c r="AR103" s="92">
        <v>100.45</v>
      </c>
      <c r="AS103" s="92">
        <v>107.18</v>
      </c>
      <c r="AT103" s="92">
        <v>111.29</v>
      </c>
      <c r="AU103" s="32"/>
      <c r="AV103" s="71">
        <v>95</v>
      </c>
      <c r="AW103" s="29">
        <v>35.289000000000001</v>
      </c>
      <c r="AX103" s="29">
        <v>52.555500000000002</v>
      </c>
      <c r="AY103" s="29">
        <v>86.974999999999994</v>
      </c>
      <c r="AZ103" s="29">
        <v>91.962500000000006</v>
      </c>
      <c r="BA103" s="29">
        <v>98</v>
      </c>
      <c r="BB103" s="29">
        <v>104.5625</v>
      </c>
      <c r="BC103" s="29">
        <v>108.575</v>
      </c>
      <c r="BD103" s="32"/>
      <c r="BE103" s="5">
        <v>95</v>
      </c>
      <c r="BF103" s="4">
        <f t="shared" si="6"/>
        <v>37.67</v>
      </c>
      <c r="BG103" s="4">
        <f t="shared" si="6"/>
        <v>55.37</v>
      </c>
      <c r="BH103" s="4">
        <f t="shared" si="6"/>
        <v>90.65</v>
      </c>
      <c r="BI103" s="4">
        <f t="shared" si="6"/>
        <v>95.76</v>
      </c>
      <c r="BJ103" s="4">
        <f t="shared" si="6"/>
        <v>101.95</v>
      </c>
      <c r="BK103" s="4">
        <f t="shared" si="6"/>
        <v>108.68</v>
      </c>
      <c r="BL103" s="4">
        <f t="shared" si="6"/>
        <v>112.79</v>
      </c>
    </row>
    <row r="104" spans="1:64" ht="13.5" x14ac:dyDescent="0.25">
      <c r="A104" s="49">
        <v>96</v>
      </c>
      <c r="B104" s="50">
        <v>44.1</v>
      </c>
      <c r="C104" s="50">
        <v>62.94400000000001</v>
      </c>
      <c r="D104" s="50">
        <v>100.38</v>
      </c>
      <c r="E104" s="50">
        <v>106.33</v>
      </c>
      <c r="F104" s="50">
        <v>113.372</v>
      </c>
      <c r="G104" s="50">
        <v>120.75</v>
      </c>
      <c r="H104" s="50">
        <v>125.45400000000002</v>
      </c>
      <c r="I104" s="50">
        <v>125.49600000000001</v>
      </c>
      <c r="J104" s="50">
        <v>125.49600000000001</v>
      </c>
      <c r="K104" s="50">
        <v>135.506</v>
      </c>
      <c r="L104" s="31"/>
      <c r="M104" s="9">
        <v>96</v>
      </c>
      <c r="N104" s="27">
        <v>44.1</v>
      </c>
      <c r="O104" s="27">
        <v>62.94400000000001</v>
      </c>
      <c r="P104" s="27">
        <v>100.38</v>
      </c>
      <c r="Q104" s="27">
        <v>106.33</v>
      </c>
      <c r="R104" s="27">
        <v>113.372</v>
      </c>
      <c r="S104" s="27">
        <v>120.75</v>
      </c>
      <c r="T104" s="27">
        <v>125.45400000000002</v>
      </c>
      <c r="U104" s="27">
        <v>125.49600000000001</v>
      </c>
      <c r="V104" s="27">
        <v>125.49600000000001</v>
      </c>
      <c r="W104" s="27">
        <v>135.506</v>
      </c>
      <c r="X104" s="31"/>
      <c r="Y104" s="31"/>
      <c r="AA104" s="9">
        <v>96</v>
      </c>
      <c r="AB104" s="8">
        <f t="shared" si="8"/>
        <v>45.6</v>
      </c>
      <c r="AC104" s="8">
        <f t="shared" si="8"/>
        <v>64.444000000000017</v>
      </c>
      <c r="AD104" s="8">
        <f t="shared" si="8"/>
        <v>101.88</v>
      </c>
      <c r="AE104" s="8">
        <f t="shared" si="8"/>
        <v>107.83</v>
      </c>
      <c r="AF104" s="8">
        <f t="shared" si="8"/>
        <v>114.872</v>
      </c>
      <c r="AG104" s="8">
        <f t="shared" si="7"/>
        <v>122.25</v>
      </c>
      <c r="AH104" s="8">
        <f t="shared" si="7"/>
        <v>126.95400000000002</v>
      </c>
      <c r="AI104" s="8">
        <f t="shared" si="7"/>
        <v>126.99600000000001</v>
      </c>
      <c r="AJ104" s="8">
        <f t="shared" si="7"/>
        <v>126.99600000000001</v>
      </c>
      <c r="AK104" s="8">
        <f t="shared" si="7"/>
        <v>137.006</v>
      </c>
      <c r="AM104" s="87">
        <v>96</v>
      </c>
      <c r="AN104" s="88">
        <v>36.19</v>
      </c>
      <c r="AO104" s="88">
        <v>54.49</v>
      </c>
      <c r="AP104" s="88">
        <v>89.97</v>
      </c>
      <c r="AQ104" s="88">
        <v>95.3</v>
      </c>
      <c r="AR104" s="88">
        <v>101.59</v>
      </c>
      <c r="AS104" s="88">
        <v>108.21</v>
      </c>
      <c r="AT104" s="88">
        <v>112.55</v>
      </c>
      <c r="AU104" s="32"/>
      <c r="AV104" s="69">
        <v>96</v>
      </c>
      <c r="AW104" s="27">
        <v>35.302500000000002</v>
      </c>
      <c r="AX104" s="27">
        <v>53.163000000000004</v>
      </c>
      <c r="AY104" s="27">
        <v>87.775000000000006</v>
      </c>
      <c r="AZ104" s="27">
        <v>92.974999999999994</v>
      </c>
      <c r="BA104" s="27">
        <v>99.112499999999997</v>
      </c>
      <c r="BB104" s="27">
        <v>105.575</v>
      </c>
      <c r="BC104" s="27">
        <v>109.8</v>
      </c>
      <c r="BD104" s="32"/>
      <c r="BE104" s="9">
        <v>96</v>
      </c>
      <c r="BF104" s="8">
        <f t="shared" ref="BF104:BL135" si="9">AN104+1.5</f>
        <v>37.69</v>
      </c>
      <c r="BG104" s="8">
        <f t="shared" si="9"/>
        <v>55.99</v>
      </c>
      <c r="BH104" s="8">
        <f t="shared" si="9"/>
        <v>91.47</v>
      </c>
      <c r="BI104" s="8">
        <f t="shared" si="9"/>
        <v>96.8</v>
      </c>
      <c r="BJ104" s="8">
        <f t="shared" si="9"/>
        <v>103.09</v>
      </c>
      <c r="BK104" s="8">
        <f t="shared" si="9"/>
        <v>109.71</v>
      </c>
      <c r="BL104" s="8">
        <f t="shared" si="9"/>
        <v>114.05</v>
      </c>
    </row>
    <row r="105" spans="1:64" ht="13.5" x14ac:dyDescent="0.25">
      <c r="A105" s="51">
        <v>97</v>
      </c>
      <c r="B105" s="52">
        <v>44.492000000000004</v>
      </c>
      <c r="C105" s="52">
        <v>63.028000000000006</v>
      </c>
      <c r="D105" s="52">
        <v>101.402</v>
      </c>
      <c r="E105" s="52">
        <v>107.61800000000002</v>
      </c>
      <c r="F105" s="52">
        <v>116.70400000000001</v>
      </c>
      <c r="G105" s="52">
        <v>122.80800000000002</v>
      </c>
      <c r="H105" s="52">
        <v>127.62400000000001</v>
      </c>
      <c r="I105" s="52">
        <v>128.31</v>
      </c>
      <c r="J105" s="52">
        <v>128.31</v>
      </c>
      <c r="K105" s="52">
        <v>135.52000000000001</v>
      </c>
      <c r="L105" s="31"/>
      <c r="M105" s="7">
        <v>97</v>
      </c>
      <c r="N105" s="28">
        <v>44.492000000000004</v>
      </c>
      <c r="O105" s="28">
        <v>63.028000000000006</v>
      </c>
      <c r="P105" s="28">
        <v>101.402</v>
      </c>
      <c r="Q105" s="28">
        <v>107.61800000000002</v>
      </c>
      <c r="R105" s="28">
        <v>116.70400000000001</v>
      </c>
      <c r="S105" s="28">
        <v>122.80800000000002</v>
      </c>
      <c r="T105" s="28">
        <v>127.62400000000001</v>
      </c>
      <c r="U105" s="28">
        <v>128.31</v>
      </c>
      <c r="V105" s="28">
        <v>128.31</v>
      </c>
      <c r="W105" s="28">
        <v>135.52000000000001</v>
      </c>
      <c r="X105" s="31"/>
      <c r="Y105" s="31"/>
      <c r="AA105" s="7">
        <v>97</v>
      </c>
      <c r="AB105" s="6">
        <f t="shared" si="8"/>
        <v>45.992000000000004</v>
      </c>
      <c r="AC105" s="6">
        <f t="shared" si="8"/>
        <v>64.528000000000006</v>
      </c>
      <c r="AD105" s="6">
        <f t="shared" si="8"/>
        <v>102.902</v>
      </c>
      <c r="AE105" s="6">
        <f t="shared" si="8"/>
        <v>109.11800000000002</v>
      </c>
      <c r="AF105" s="6">
        <f t="shared" si="8"/>
        <v>118.20400000000001</v>
      </c>
      <c r="AG105" s="6">
        <f t="shared" si="7"/>
        <v>124.30800000000002</v>
      </c>
      <c r="AH105" s="6">
        <f t="shared" si="7"/>
        <v>129.12400000000002</v>
      </c>
      <c r="AI105" s="6">
        <f t="shared" si="7"/>
        <v>129.81</v>
      </c>
      <c r="AJ105" s="6">
        <f t="shared" si="7"/>
        <v>129.81</v>
      </c>
      <c r="AK105" s="6">
        <f t="shared" si="7"/>
        <v>137.02000000000001</v>
      </c>
      <c r="AM105" s="89">
        <v>97</v>
      </c>
      <c r="AN105" s="90">
        <v>37.67</v>
      </c>
      <c r="AO105" s="90">
        <v>55.09</v>
      </c>
      <c r="AP105" s="90">
        <v>90.96</v>
      </c>
      <c r="AQ105" s="90">
        <v>96.34</v>
      </c>
      <c r="AR105" s="90">
        <v>102.72</v>
      </c>
      <c r="AS105" s="90">
        <v>109.41</v>
      </c>
      <c r="AT105" s="90">
        <v>113.67</v>
      </c>
      <c r="AU105" s="32"/>
      <c r="AV105" s="70">
        <v>97</v>
      </c>
      <c r="AW105" s="28">
        <v>36.747</v>
      </c>
      <c r="AX105" s="28">
        <v>53.743500000000004</v>
      </c>
      <c r="AY105" s="28">
        <v>88.737499999999997</v>
      </c>
      <c r="AZ105" s="28">
        <v>93.987499999999997</v>
      </c>
      <c r="BA105" s="28">
        <v>100.21250000000001</v>
      </c>
      <c r="BB105" s="28">
        <v>106.7375</v>
      </c>
      <c r="BC105" s="28">
        <v>110.9</v>
      </c>
      <c r="BD105" s="32"/>
      <c r="BE105" s="7">
        <v>97</v>
      </c>
      <c r="BF105" s="6">
        <f t="shared" si="9"/>
        <v>39.17</v>
      </c>
      <c r="BG105" s="6">
        <f t="shared" si="9"/>
        <v>56.59</v>
      </c>
      <c r="BH105" s="6">
        <f t="shared" si="9"/>
        <v>92.46</v>
      </c>
      <c r="BI105" s="6">
        <f t="shared" si="9"/>
        <v>97.84</v>
      </c>
      <c r="BJ105" s="6">
        <f t="shared" si="9"/>
        <v>104.22</v>
      </c>
      <c r="BK105" s="6">
        <f t="shared" si="9"/>
        <v>110.91</v>
      </c>
      <c r="BL105" s="6">
        <f t="shared" si="9"/>
        <v>115.17</v>
      </c>
    </row>
    <row r="106" spans="1:64" ht="13.5" x14ac:dyDescent="0.25">
      <c r="A106" s="51">
        <v>98</v>
      </c>
      <c r="B106" s="52">
        <v>44.506</v>
      </c>
      <c r="C106" s="52">
        <v>63.714000000000006</v>
      </c>
      <c r="D106" s="52">
        <v>102.46600000000001</v>
      </c>
      <c r="E106" s="52">
        <v>107.63200000000001</v>
      </c>
      <c r="F106" s="52">
        <v>116.71800000000002</v>
      </c>
      <c r="G106" s="52">
        <v>123.28400000000002</v>
      </c>
      <c r="H106" s="52">
        <v>128.12800000000001</v>
      </c>
      <c r="I106" s="52">
        <v>128.43600000000001</v>
      </c>
      <c r="J106" s="52">
        <v>128.43600000000001</v>
      </c>
      <c r="K106" s="52">
        <v>141.09200000000001</v>
      </c>
      <c r="L106" s="31"/>
      <c r="M106" s="7">
        <v>98</v>
      </c>
      <c r="N106" s="28">
        <v>44.506</v>
      </c>
      <c r="O106" s="28">
        <v>63.714000000000006</v>
      </c>
      <c r="P106" s="28">
        <v>102.46600000000001</v>
      </c>
      <c r="Q106" s="28">
        <v>107.63200000000001</v>
      </c>
      <c r="R106" s="28">
        <v>116.71800000000002</v>
      </c>
      <c r="S106" s="28">
        <v>123.28400000000002</v>
      </c>
      <c r="T106" s="28">
        <v>128.12800000000001</v>
      </c>
      <c r="U106" s="28">
        <v>128.43600000000001</v>
      </c>
      <c r="V106" s="28">
        <v>128.43600000000001</v>
      </c>
      <c r="W106" s="28">
        <v>141.09200000000001</v>
      </c>
      <c r="X106" s="31"/>
      <c r="Y106" s="31"/>
      <c r="AA106" s="7">
        <v>98</v>
      </c>
      <c r="AB106" s="6">
        <f t="shared" si="8"/>
        <v>46.006</v>
      </c>
      <c r="AC106" s="6">
        <f t="shared" si="8"/>
        <v>65.213999999999999</v>
      </c>
      <c r="AD106" s="6">
        <f t="shared" si="8"/>
        <v>103.96600000000001</v>
      </c>
      <c r="AE106" s="6">
        <f t="shared" si="8"/>
        <v>109.13200000000001</v>
      </c>
      <c r="AF106" s="6">
        <f t="shared" si="8"/>
        <v>118.21800000000002</v>
      </c>
      <c r="AG106" s="6">
        <f t="shared" si="7"/>
        <v>124.78400000000002</v>
      </c>
      <c r="AH106" s="6">
        <f t="shared" si="7"/>
        <v>129.62800000000001</v>
      </c>
      <c r="AI106" s="6">
        <f t="shared" si="7"/>
        <v>129.93600000000001</v>
      </c>
      <c r="AJ106" s="6">
        <f t="shared" si="7"/>
        <v>129.93600000000001</v>
      </c>
      <c r="AK106" s="6">
        <f t="shared" si="7"/>
        <v>142.59200000000001</v>
      </c>
      <c r="AM106" s="89">
        <v>98</v>
      </c>
      <c r="AN106" s="90">
        <v>37.96</v>
      </c>
      <c r="AO106" s="90">
        <v>55.7</v>
      </c>
      <c r="AP106" s="90">
        <v>91.88</v>
      </c>
      <c r="AQ106" s="90">
        <v>97.5</v>
      </c>
      <c r="AR106" s="90">
        <v>103.76</v>
      </c>
      <c r="AS106" s="90">
        <v>110.6</v>
      </c>
      <c r="AT106" s="90">
        <v>114.86</v>
      </c>
      <c r="AU106" s="32"/>
      <c r="AV106" s="70">
        <v>98</v>
      </c>
      <c r="AW106" s="28">
        <v>37.030500000000004</v>
      </c>
      <c r="AX106" s="28">
        <v>54.337499999999999</v>
      </c>
      <c r="AY106" s="28">
        <v>89.637500000000003</v>
      </c>
      <c r="AZ106" s="28">
        <v>95.125</v>
      </c>
      <c r="BA106" s="28">
        <v>101.22499999999999</v>
      </c>
      <c r="BB106" s="28">
        <v>107.9</v>
      </c>
      <c r="BC106" s="28">
        <v>112.0625</v>
      </c>
      <c r="BD106" s="32"/>
      <c r="BE106" s="7">
        <v>98</v>
      </c>
      <c r="BF106" s="6">
        <f t="shared" si="9"/>
        <v>39.46</v>
      </c>
      <c r="BG106" s="6">
        <f t="shared" si="9"/>
        <v>57.2</v>
      </c>
      <c r="BH106" s="6">
        <f t="shared" si="9"/>
        <v>93.38</v>
      </c>
      <c r="BI106" s="6">
        <f t="shared" si="9"/>
        <v>99</v>
      </c>
      <c r="BJ106" s="6">
        <f t="shared" si="9"/>
        <v>105.26</v>
      </c>
      <c r="BK106" s="6">
        <f t="shared" si="9"/>
        <v>112.1</v>
      </c>
      <c r="BL106" s="6">
        <f t="shared" si="9"/>
        <v>116.36</v>
      </c>
    </row>
    <row r="107" spans="1:64" ht="13.5" x14ac:dyDescent="0.25">
      <c r="A107" s="51">
        <v>99</v>
      </c>
      <c r="B107" s="52">
        <v>45.43</v>
      </c>
      <c r="C107" s="52">
        <v>63.77</v>
      </c>
      <c r="D107" s="52">
        <v>103.30600000000001</v>
      </c>
      <c r="E107" s="52">
        <v>109.91400000000002</v>
      </c>
      <c r="F107" s="52">
        <v>116.92800000000001</v>
      </c>
      <c r="G107" s="52">
        <v>124.6</v>
      </c>
      <c r="H107" s="52">
        <v>129.44400000000002</v>
      </c>
      <c r="I107" s="52">
        <v>129.85</v>
      </c>
      <c r="J107" s="52">
        <v>129.85</v>
      </c>
      <c r="K107" s="52">
        <v>143.90600000000003</v>
      </c>
      <c r="L107" s="31"/>
      <c r="M107" s="7">
        <v>99</v>
      </c>
      <c r="N107" s="28">
        <v>45.43</v>
      </c>
      <c r="O107" s="28">
        <v>63.77</v>
      </c>
      <c r="P107" s="28">
        <v>103.30600000000001</v>
      </c>
      <c r="Q107" s="28">
        <v>109.91400000000002</v>
      </c>
      <c r="R107" s="28">
        <v>116.92800000000001</v>
      </c>
      <c r="S107" s="28">
        <v>124.6</v>
      </c>
      <c r="T107" s="28">
        <v>129.44400000000002</v>
      </c>
      <c r="U107" s="28">
        <v>129.85</v>
      </c>
      <c r="V107" s="28">
        <v>129.85</v>
      </c>
      <c r="W107" s="28">
        <v>143.90600000000003</v>
      </c>
      <c r="X107" s="31"/>
      <c r="Y107" s="31"/>
      <c r="AA107" s="7">
        <v>99</v>
      </c>
      <c r="AB107" s="6">
        <f t="shared" si="8"/>
        <v>46.93</v>
      </c>
      <c r="AC107" s="6">
        <f t="shared" si="8"/>
        <v>65.27000000000001</v>
      </c>
      <c r="AD107" s="6">
        <f t="shared" si="8"/>
        <v>104.80600000000001</v>
      </c>
      <c r="AE107" s="6">
        <f t="shared" si="8"/>
        <v>111.41400000000002</v>
      </c>
      <c r="AF107" s="6">
        <f t="shared" si="8"/>
        <v>118.42800000000001</v>
      </c>
      <c r="AG107" s="6">
        <f t="shared" si="7"/>
        <v>126.1</v>
      </c>
      <c r="AH107" s="6">
        <f t="shared" si="7"/>
        <v>130.94400000000002</v>
      </c>
      <c r="AI107" s="6">
        <f t="shared" si="7"/>
        <v>131.35</v>
      </c>
      <c r="AJ107" s="6">
        <f t="shared" si="7"/>
        <v>131.35</v>
      </c>
      <c r="AK107" s="6">
        <f t="shared" si="7"/>
        <v>145.40600000000003</v>
      </c>
      <c r="AM107" s="89">
        <v>99</v>
      </c>
      <c r="AN107" s="90">
        <v>37.97</v>
      </c>
      <c r="AO107" s="90">
        <v>56.29</v>
      </c>
      <c r="AP107" s="90">
        <v>92.84</v>
      </c>
      <c r="AQ107" s="90">
        <v>97.52</v>
      </c>
      <c r="AR107" s="90">
        <v>104.91</v>
      </c>
      <c r="AS107" s="90">
        <v>111.7</v>
      </c>
      <c r="AT107" s="90">
        <v>116.09</v>
      </c>
      <c r="AU107" s="32"/>
      <c r="AV107" s="70">
        <v>99</v>
      </c>
      <c r="AW107" s="28">
        <v>37.043999999999997</v>
      </c>
      <c r="AX107" s="28">
        <v>54.918000000000006</v>
      </c>
      <c r="AY107" s="28">
        <v>90.575000000000003</v>
      </c>
      <c r="AZ107" s="28">
        <v>95.137500000000003</v>
      </c>
      <c r="BA107" s="28">
        <v>102.35</v>
      </c>
      <c r="BB107" s="28">
        <v>108.97499999999999</v>
      </c>
      <c r="BC107" s="28">
        <v>113.2625</v>
      </c>
      <c r="BD107" s="32"/>
      <c r="BE107" s="7">
        <v>99</v>
      </c>
      <c r="BF107" s="6">
        <f t="shared" si="9"/>
        <v>39.47</v>
      </c>
      <c r="BG107" s="6">
        <f t="shared" si="9"/>
        <v>57.79</v>
      </c>
      <c r="BH107" s="6">
        <f t="shared" si="9"/>
        <v>94.34</v>
      </c>
      <c r="BI107" s="6">
        <f t="shared" si="9"/>
        <v>99.02</v>
      </c>
      <c r="BJ107" s="6">
        <f t="shared" si="9"/>
        <v>106.41</v>
      </c>
      <c r="BK107" s="6">
        <f t="shared" si="9"/>
        <v>113.2</v>
      </c>
      <c r="BL107" s="6">
        <f t="shared" si="9"/>
        <v>117.59</v>
      </c>
    </row>
    <row r="108" spans="1:64" ht="13.5" x14ac:dyDescent="0.25">
      <c r="A108" s="53">
        <v>100</v>
      </c>
      <c r="B108" s="54">
        <v>45.808</v>
      </c>
      <c r="C108" s="54">
        <v>65.016000000000005</v>
      </c>
      <c r="D108" s="54">
        <v>103.992</v>
      </c>
      <c r="E108" s="54">
        <v>111.07600000000001</v>
      </c>
      <c r="F108" s="54">
        <v>121.072</v>
      </c>
      <c r="G108" s="54">
        <v>126.08400000000002</v>
      </c>
      <c r="H108" s="54">
        <v>130.816</v>
      </c>
      <c r="I108" s="54">
        <v>132.916</v>
      </c>
      <c r="J108" s="54">
        <v>132.916</v>
      </c>
      <c r="K108" s="54">
        <v>143.91999999999999</v>
      </c>
      <c r="L108" s="31"/>
      <c r="M108" s="5">
        <v>100</v>
      </c>
      <c r="N108" s="29">
        <v>45.808</v>
      </c>
      <c r="O108" s="29">
        <v>65.016000000000005</v>
      </c>
      <c r="P108" s="29">
        <v>103.992</v>
      </c>
      <c r="Q108" s="29">
        <v>111.07600000000001</v>
      </c>
      <c r="R108" s="29">
        <v>121.072</v>
      </c>
      <c r="S108" s="29">
        <v>126.08400000000002</v>
      </c>
      <c r="T108" s="29">
        <v>130.816</v>
      </c>
      <c r="U108" s="29">
        <v>132.916</v>
      </c>
      <c r="V108" s="29">
        <v>132.916</v>
      </c>
      <c r="W108" s="29">
        <v>143.91999999999999</v>
      </c>
      <c r="X108" s="31"/>
      <c r="Y108" s="31"/>
      <c r="AA108" s="5">
        <v>100</v>
      </c>
      <c r="AB108" s="4">
        <f t="shared" si="8"/>
        <v>47.308</v>
      </c>
      <c r="AC108" s="4">
        <f t="shared" si="8"/>
        <v>66.516000000000005</v>
      </c>
      <c r="AD108" s="4">
        <f t="shared" si="8"/>
        <v>105.492</v>
      </c>
      <c r="AE108" s="4">
        <f t="shared" si="8"/>
        <v>112.57600000000001</v>
      </c>
      <c r="AF108" s="4">
        <f t="shared" si="8"/>
        <v>122.572</v>
      </c>
      <c r="AG108" s="4">
        <f t="shared" si="7"/>
        <v>127.58400000000002</v>
      </c>
      <c r="AH108" s="4">
        <f t="shared" si="7"/>
        <v>132.316</v>
      </c>
      <c r="AI108" s="4">
        <f t="shared" si="7"/>
        <v>134.416</v>
      </c>
      <c r="AJ108" s="4">
        <f t="shared" si="7"/>
        <v>134.416</v>
      </c>
      <c r="AK108" s="4">
        <f t="shared" si="7"/>
        <v>145.41999999999999</v>
      </c>
      <c r="AM108" s="91">
        <v>100</v>
      </c>
      <c r="AN108" s="92">
        <v>37.979999999999997</v>
      </c>
      <c r="AO108" s="92">
        <v>56.8</v>
      </c>
      <c r="AP108" s="92">
        <v>93.61</v>
      </c>
      <c r="AQ108" s="92">
        <v>99.59</v>
      </c>
      <c r="AR108" s="92">
        <v>105.95</v>
      </c>
      <c r="AS108" s="92">
        <v>112.89</v>
      </c>
      <c r="AT108" s="92">
        <v>117.29</v>
      </c>
      <c r="AU108" s="32"/>
      <c r="AV108" s="71">
        <v>100</v>
      </c>
      <c r="AW108" s="29">
        <v>37.057499999999997</v>
      </c>
      <c r="AX108" s="29">
        <v>55.417499999999997</v>
      </c>
      <c r="AY108" s="29">
        <v>91.325000000000003</v>
      </c>
      <c r="AZ108" s="29">
        <v>97.162499999999994</v>
      </c>
      <c r="BA108" s="29">
        <v>103.3625</v>
      </c>
      <c r="BB108" s="29">
        <v>110.1375</v>
      </c>
      <c r="BC108" s="29">
        <v>114.425</v>
      </c>
      <c r="BD108" s="32"/>
      <c r="BE108" s="5">
        <v>100</v>
      </c>
      <c r="BF108" s="4">
        <f t="shared" si="9"/>
        <v>39.479999999999997</v>
      </c>
      <c r="BG108" s="4">
        <f t="shared" si="9"/>
        <v>58.3</v>
      </c>
      <c r="BH108" s="4">
        <f t="shared" si="9"/>
        <v>95.11</v>
      </c>
      <c r="BI108" s="4">
        <f t="shared" si="9"/>
        <v>101.09</v>
      </c>
      <c r="BJ108" s="4">
        <f t="shared" si="9"/>
        <v>107.45</v>
      </c>
      <c r="BK108" s="4">
        <f t="shared" si="9"/>
        <v>114.39</v>
      </c>
      <c r="BL108" s="4">
        <f t="shared" si="9"/>
        <v>118.79</v>
      </c>
    </row>
    <row r="109" spans="1:64" ht="13.5" x14ac:dyDescent="0.25">
      <c r="A109" s="51">
        <v>101</v>
      </c>
      <c r="B109" s="52">
        <v>46.256</v>
      </c>
      <c r="C109" s="52">
        <v>65.66</v>
      </c>
      <c r="D109" s="52">
        <v>105.042</v>
      </c>
      <c r="E109" s="52">
        <v>112.182</v>
      </c>
      <c r="F109" s="52">
        <v>122.29</v>
      </c>
      <c r="G109" s="52">
        <v>127.34400000000001</v>
      </c>
      <c r="H109" s="52">
        <v>132.11800000000002</v>
      </c>
      <c r="I109" s="52">
        <v>134.24600000000001</v>
      </c>
      <c r="J109" s="52">
        <v>134.24600000000001</v>
      </c>
      <c r="K109" s="52">
        <v>145.37600000000003</v>
      </c>
      <c r="L109" s="31"/>
      <c r="M109" s="7">
        <v>101</v>
      </c>
      <c r="N109" s="28">
        <v>46.256</v>
      </c>
      <c r="O109" s="28">
        <v>65.66</v>
      </c>
      <c r="P109" s="28">
        <v>105.042</v>
      </c>
      <c r="Q109" s="28">
        <v>112.182</v>
      </c>
      <c r="R109" s="28">
        <v>122.29</v>
      </c>
      <c r="S109" s="28">
        <v>127.34400000000001</v>
      </c>
      <c r="T109" s="28">
        <v>132.11800000000002</v>
      </c>
      <c r="U109" s="28">
        <v>134.24600000000001</v>
      </c>
      <c r="V109" s="28">
        <v>134.24600000000001</v>
      </c>
      <c r="W109" s="28">
        <v>145.37600000000003</v>
      </c>
      <c r="X109" s="31"/>
      <c r="Y109" s="31"/>
      <c r="AA109" s="7">
        <v>101</v>
      </c>
      <c r="AB109" s="6">
        <f t="shared" si="8"/>
        <v>47.756</v>
      </c>
      <c r="AC109" s="6">
        <f t="shared" si="8"/>
        <v>67.16</v>
      </c>
      <c r="AD109" s="6">
        <f t="shared" si="8"/>
        <v>106.542</v>
      </c>
      <c r="AE109" s="6">
        <f t="shared" si="8"/>
        <v>113.682</v>
      </c>
      <c r="AF109" s="6">
        <f t="shared" si="8"/>
        <v>123.79</v>
      </c>
      <c r="AG109" s="6">
        <f t="shared" si="7"/>
        <v>128.84399999999999</v>
      </c>
      <c r="AH109" s="6">
        <f t="shared" si="7"/>
        <v>133.61800000000002</v>
      </c>
      <c r="AI109" s="6">
        <f t="shared" si="7"/>
        <v>135.74600000000001</v>
      </c>
      <c r="AJ109" s="6">
        <f t="shared" si="7"/>
        <v>135.74600000000001</v>
      </c>
      <c r="AK109" s="6">
        <f t="shared" si="7"/>
        <v>146.87600000000003</v>
      </c>
      <c r="AM109" s="87">
        <v>101</v>
      </c>
      <c r="AN109" s="88">
        <v>38</v>
      </c>
      <c r="AO109" s="88">
        <v>56.86</v>
      </c>
      <c r="AP109" s="88">
        <v>94.22</v>
      </c>
      <c r="AQ109" s="88">
        <v>100.37</v>
      </c>
      <c r="AR109" s="88">
        <v>106.28</v>
      </c>
      <c r="AS109" s="88">
        <v>113.42</v>
      </c>
      <c r="AT109" s="88">
        <v>117.59</v>
      </c>
      <c r="AU109" s="32"/>
      <c r="AV109" s="69">
        <v>101</v>
      </c>
      <c r="AW109" s="27">
        <v>37.071000000000005</v>
      </c>
      <c r="AX109" s="27">
        <v>55.471499999999999</v>
      </c>
      <c r="AY109" s="27">
        <v>91.924999999999997</v>
      </c>
      <c r="AZ109" s="27">
        <v>97.924999999999997</v>
      </c>
      <c r="BA109" s="27">
        <v>103.6875</v>
      </c>
      <c r="BB109" s="27">
        <v>110.65</v>
      </c>
      <c r="BC109" s="27">
        <v>114.72499999999999</v>
      </c>
      <c r="BD109" s="32"/>
      <c r="BE109" s="9">
        <v>101</v>
      </c>
      <c r="BF109" s="8">
        <f t="shared" si="9"/>
        <v>39.5</v>
      </c>
      <c r="BG109" s="8">
        <f t="shared" si="9"/>
        <v>58.36</v>
      </c>
      <c r="BH109" s="8">
        <f t="shared" si="9"/>
        <v>95.72</v>
      </c>
      <c r="BI109" s="8">
        <f t="shared" si="9"/>
        <v>101.87</v>
      </c>
      <c r="BJ109" s="8">
        <f t="shared" si="9"/>
        <v>107.78</v>
      </c>
      <c r="BK109" s="8">
        <f t="shared" si="9"/>
        <v>114.92</v>
      </c>
      <c r="BL109" s="8">
        <f t="shared" si="9"/>
        <v>119.09</v>
      </c>
    </row>
    <row r="110" spans="1:64" ht="13.5" x14ac:dyDescent="0.25">
      <c r="A110" s="51">
        <v>102</v>
      </c>
      <c r="B110" s="52">
        <v>46.718000000000004</v>
      </c>
      <c r="C110" s="52">
        <v>66.317999999999998</v>
      </c>
      <c r="D110" s="52">
        <v>106.06400000000001</v>
      </c>
      <c r="E110" s="52">
        <v>113.30200000000001</v>
      </c>
      <c r="F110" s="52">
        <v>123.49400000000001</v>
      </c>
      <c r="G110" s="52">
        <v>128.60400000000001</v>
      </c>
      <c r="H110" s="52">
        <v>133.43400000000003</v>
      </c>
      <c r="I110" s="52">
        <v>135.57600000000002</v>
      </c>
      <c r="J110" s="52">
        <v>135.57600000000002</v>
      </c>
      <c r="K110" s="52">
        <v>146.83199999999999</v>
      </c>
      <c r="L110" s="31"/>
      <c r="M110" s="7">
        <v>102</v>
      </c>
      <c r="N110" s="28">
        <v>46.718000000000004</v>
      </c>
      <c r="O110" s="28">
        <v>66.317999999999998</v>
      </c>
      <c r="P110" s="28">
        <v>106.06400000000001</v>
      </c>
      <c r="Q110" s="28">
        <v>113.30200000000001</v>
      </c>
      <c r="R110" s="28">
        <v>123.49400000000001</v>
      </c>
      <c r="S110" s="28">
        <v>128.60400000000001</v>
      </c>
      <c r="T110" s="28">
        <v>133.43400000000003</v>
      </c>
      <c r="U110" s="28">
        <v>135.57600000000002</v>
      </c>
      <c r="V110" s="28">
        <v>135.57600000000002</v>
      </c>
      <c r="W110" s="28">
        <v>146.83199999999999</v>
      </c>
      <c r="X110" s="31"/>
      <c r="Y110" s="31"/>
      <c r="AA110" s="7">
        <v>102</v>
      </c>
      <c r="AB110" s="6">
        <f t="shared" si="8"/>
        <v>48.218000000000004</v>
      </c>
      <c r="AC110" s="6">
        <f t="shared" si="8"/>
        <v>67.817999999999998</v>
      </c>
      <c r="AD110" s="6">
        <f t="shared" si="8"/>
        <v>107.56400000000001</v>
      </c>
      <c r="AE110" s="6">
        <f t="shared" si="8"/>
        <v>114.80200000000001</v>
      </c>
      <c r="AF110" s="6">
        <f t="shared" si="8"/>
        <v>124.99400000000001</v>
      </c>
      <c r="AG110" s="6">
        <f t="shared" si="7"/>
        <v>130.10400000000001</v>
      </c>
      <c r="AH110" s="6">
        <f t="shared" si="7"/>
        <v>134.93400000000003</v>
      </c>
      <c r="AI110" s="6">
        <f t="shared" si="7"/>
        <v>137.07600000000002</v>
      </c>
      <c r="AJ110" s="6">
        <f t="shared" si="7"/>
        <v>137.07600000000002</v>
      </c>
      <c r="AK110" s="6">
        <f t="shared" si="7"/>
        <v>148.33199999999999</v>
      </c>
      <c r="AM110" s="89">
        <v>102</v>
      </c>
      <c r="AN110" s="90">
        <v>38.369999999999997</v>
      </c>
      <c r="AO110" s="90">
        <v>57.43</v>
      </c>
      <c r="AP110" s="90">
        <v>95.17</v>
      </c>
      <c r="AQ110" s="90">
        <v>101.37</v>
      </c>
      <c r="AR110" s="90">
        <v>107.34</v>
      </c>
      <c r="AS110" s="90">
        <v>114.54</v>
      </c>
      <c r="AT110" s="90">
        <v>118.77</v>
      </c>
      <c r="AU110" s="32"/>
      <c r="AV110" s="70">
        <v>102</v>
      </c>
      <c r="AW110" s="28">
        <v>37.435500000000005</v>
      </c>
      <c r="AX110" s="28">
        <v>56.024999999999999</v>
      </c>
      <c r="AY110" s="28">
        <v>92.85</v>
      </c>
      <c r="AZ110" s="28">
        <v>98.9</v>
      </c>
      <c r="BA110" s="28">
        <v>104.72499999999999</v>
      </c>
      <c r="BB110" s="28">
        <v>111.75</v>
      </c>
      <c r="BC110" s="28">
        <v>115.875</v>
      </c>
      <c r="BD110" s="32"/>
      <c r="BE110" s="7">
        <v>102</v>
      </c>
      <c r="BF110" s="6">
        <f t="shared" si="9"/>
        <v>39.869999999999997</v>
      </c>
      <c r="BG110" s="6">
        <f t="shared" si="9"/>
        <v>58.93</v>
      </c>
      <c r="BH110" s="6">
        <f t="shared" si="9"/>
        <v>96.67</v>
      </c>
      <c r="BI110" s="6">
        <f t="shared" si="9"/>
        <v>102.87</v>
      </c>
      <c r="BJ110" s="6">
        <f t="shared" si="9"/>
        <v>108.84</v>
      </c>
      <c r="BK110" s="6">
        <f t="shared" si="9"/>
        <v>116.04</v>
      </c>
      <c r="BL110" s="6">
        <f t="shared" si="9"/>
        <v>120.27</v>
      </c>
    </row>
    <row r="111" spans="1:64" ht="13.5" x14ac:dyDescent="0.25">
      <c r="A111" s="51">
        <v>103</v>
      </c>
      <c r="B111" s="52">
        <v>47.18</v>
      </c>
      <c r="C111" s="52">
        <v>66.962000000000003</v>
      </c>
      <c r="D111" s="52">
        <v>107.11400000000002</v>
      </c>
      <c r="E111" s="52">
        <v>114.40800000000002</v>
      </c>
      <c r="F111" s="52">
        <v>124.712</v>
      </c>
      <c r="G111" s="52">
        <v>129.864</v>
      </c>
      <c r="H111" s="52">
        <v>134.73600000000002</v>
      </c>
      <c r="I111" s="52">
        <v>136.90600000000001</v>
      </c>
      <c r="J111" s="52">
        <v>136.90600000000001</v>
      </c>
      <c r="K111" s="52">
        <v>148.28800000000001</v>
      </c>
      <c r="L111" s="31"/>
      <c r="M111" s="7">
        <v>103</v>
      </c>
      <c r="N111" s="28">
        <v>47.18</v>
      </c>
      <c r="O111" s="28">
        <v>66.962000000000003</v>
      </c>
      <c r="P111" s="28">
        <v>107.11400000000002</v>
      </c>
      <c r="Q111" s="28">
        <v>114.40800000000002</v>
      </c>
      <c r="R111" s="28">
        <v>124.712</v>
      </c>
      <c r="S111" s="28">
        <v>129.864</v>
      </c>
      <c r="T111" s="28">
        <v>134.73600000000002</v>
      </c>
      <c r="U111" s="28">
        <v>136.90600000000001</v>
      </c>
      <c r="V111" s="28">
        <v>136.90600000000001</v>
      </c>
      <c r="W111" s="28">
        <v>148.28800000000001</v>
      </c>
      <c r="X111" s="31"/>
      <c r="Y111" s="31"/>
      <c r="AA111" s="7">
        <v>103</v>
      </c>
      <c r="AB111" s="6">
        <f t="shared" si="8"/>
        <v>48.68</v>
      </c>
      <c r="AC111" s="6">
        <f t="shared" si="8"/>
        <v>68.462000000000003</v>
      </c>
      <c r="AD111" s="6">
        <f t="shared" si="8"/>
        <v>108.61400000000002</v>
      </c>
      <c r="AE111" s="6">
        <f t="shared" si="8"/>
        <v>115.90800000000002</v>
      </c>
      <c r="AF111" s="6">
        <f t="shared" si="8"/>
        <v>126.212</v>
      </c>
      <c r="AG111" s="6">
        <f t="shared" si="7"/>
        <v>131.364</v>
      </c>
      <c r="AH111" s="6">
        <f t="shared" si="7"/>
        <v>136.23600000000002</v>
      </c>
      <c r="AI111" s="6">
        <f t="shared" si="7"/>
        <v>138.40600000000001</v>
      </c>
      <c r="AJ111" s="6">
        <f t="shared" si="7"/>
        <v>138.40600000000001</v>
      </c>
      <c r="AK111" s="6">
        <f t="shared" si="7"/>
        <v>149.78800000000001</v>
      </c>
      <c r="AM111" s="89">
        <v>103</v>
      </c>
      <c r="AN111" s="90">
        <v>38.76</v>
      </c>
      <c r="AO111" s="90">
        <v>57.99</v>
      </c>
      <c r="AP111" s="90">
        <v>96.11</v>
      </c>
      <c r="AQ111" s="90">
        <v>102.38</v>
      </c>
      <c r="AR111" s="90">
        <v>108.41</v>
      </c>
      <c r="AS111" s="90">
        <v>115.68</v>
      </c>
      <c r="AT111" s="90">
        <v>119.95</v>
      </c>
      <c r="AU111" s="32"/>
      <c r="AV111" s="70">
        <v>103</v>
      </c>
      <c r="AW111" s="28">
        <v>37.813500000000005</v>
      </c>
      <c r="AX111" s="28">
        <v>56.578500000000005</v>
      </c>
      <c r="AY111" s="28">
        <v>93.762500000000003</v>
      </c>
      <c r="AZ111" s="28">
        <v>99.887500000000003</v>
      </c>
      <c r="BA111" s="28">
        <v>105.7625</v>
      </c>
      <c r="BB111" s="28">
        <v>112.8625</v>
      </c>
      <c r="BC111" s="28">
        <v>117.02500000000001</v>
      </c>
      <c r="BD111" s="32"/>
      <c r="BE111" s="7">
        <v>103</v>
      </c>
      <c r="BF111" s="6">
        <f t="shared" si="9"/>
        <v>40.26</v>
      </c>
      <c r="BG111" s="6">
        <f t="shared" si="9"/>
        <v>59.49</v>
      </c>
      <c r="BH111" s="6">
        <f t="shared" si="9"/>
        <v>97.61</v>
      </c>
      <c r="BI111" s="6">
        <f t="shared" si="9"/>
        <v>103.88</v>
      </c>
      <c r="BJ111" s="6">
        <f t="shared" si="9"/>
        <v>109.91</v>
      </c>
      <c r="BK111" s="6">
        <f t="shared" si="9"/>
        <v>117.18</v>
      </c>
      <c r="BL111" s="6">
        <f t="shared" si="9"/>
        <v>121.45</v>
      </c>
    </row>
    <row r="112" spans="1:64" ht="13.5" x14ac:dyDescent="0.25">
      <c r="A112" s="51">
        <v>104</v>
      </c>
      <c r="B112" s="52">
        <v>47.628</v>
      </c>
      <c r="C112" s="52">
        <v>67.62</v>
      </c>
      <c r="D112" s="52">
        <v>108.15</v>
      </c>
      <c r="E112" s="52">
        <v>115.51400000000001</v>
      </c>
      <c r="F112" s="52">
        <v>125.91600000000001</v>
      </c>
      <c r="G112" s="52">
        <v>131.12400000000002</v>
      </c>
      <c r="H112" s="52">
        <v>136.05199999999999</v>
      </c>
      <c r="I112" s="52">
        <v>138.23600000000002</v>
      </c>
      <c r="J112" s="52">
        <v>138.23600000000002</v>
      </c>
      <c r="K112" s="52">
        <v>149.744</v>
      </c>
      <c r="L112" s="31"/>
      <c r="M112" s="7">
        <v>104</v>
      </c>
      <c r="N112" s="28">
        <v>47.628</v>
      </c>
      <c r="O112" s="28">
        <v>67.62</v>
      </c>
      <c r="P112" s="28">
        <v>108.15</v>
      </c>
      <c r="Q112" s="28">
        <v>115.51400000000001</v>
      </c>
      <c r="R112" s="28">
        <v>125.91600000000001</v>
      </c>
      <c r="S112" s="28">
        <v>131.12400000000002</v>
      </c>
      <c r="T112" s="28">
        <v>136.05199999999999</v>
      </c>
      <c r="U112" s="28">
        <v>138.23600000000002</v>
      </c>
      <c r="V112" s="28">
        <v>138.23600000000002</v>
      </c>
      <c r="W112" s="28">
        <v>149.744</v>
      </c>
      <c r="X112" s="31"/>
      <c r="Y112" s="31"/>
      <c r="AA112" s="7">
        <v>104</v>
      </c>
      <c r="AB112" s="6">
        <f t="shared" si="8"/>
        <v>49.128</v>
      </c>
      <c r="AC112" s="6">
        <f t="shared" si="8"/>
        <v>69.12</v>
      </c>
      <c r="AD112" s="6">
        <f t="shared" si="8"/>
        <v>109.65</v>
      </c>
      <c r="AE112" s="6">
        <f t="shared" si="8"/>
        <v>117.01400000000001</v>
      </c>
      <c r="AF112" s="6">
        <f t="shared" si="8"/>
        <v>127.41600000000001</v>
      </c>
      <c r="AG112" s="6">
        <f t="shared" si="7"/>
        <v>132.62400000000002</v>
      </c>
      <c r="AH112" s="6">
        <f t="shared" si="7"/>
        <v>137.55199999999999</v>
      </c>
      <c r="AI112" s="6">
        <f t="shared" si="7"/>
        <v>139.73600000000002</v>
      </c>
      <c r="AJ112" s="6">
        <f t="shared" si="7"/>
        <v>139.73600000000002</v>
      </c>
      <c r="AK112" s="6">
        <f t="shared" si="7"/>
        <v>151.244</v>
      </c>
      <c r="AM112" s="89">
        <v>104</v>
      </c>
      <c r="AN112" s="90">
        <v>39.130000000000003</v>
      </c>
      <c r="AO112" s="90">
        <v>58.56</v>
      </c>
      <c r="AP112" s="90">
        <v>97.05</v>
      </c>
      <c r="AQ112" s="90">
        <v>103.38</v>
      </c>
      <c r="AR112" s="90">
        <v>109.47</v>
      </c>
      <c r="AS112" s="90">
        <v>116.81</v>
      </c>
      <c r="AT112" s="90">
        <v>121.12</v>
      </c>
      <c r="AU112" s="32"/>
      <c r="AV112" s="70">
        <v>104</v>
      </c>
      <c r="AW112" s="28">
        <v>38.178000000000004</v>
      </c>
      <c r="AX112" s="28">
        <v>57.132000000000005</v>
      </c>
      <c r="AY112" s="28">
        <v>94.6875</v>
      </c>
      <c r="AZ112" s="28">
        <v>100.8625</v>
      </c>
      <c r="BA112" s="28">
        <v>106.8</v>
      </c>
      <c r="BB112" s="28">
        <v>113.96250000000001</v>
      </c>
      <c r="BC112" s="28">
        <v>118.16249999999999</v>
      </c>
      <c r="BD112" s="32"/>
      <c r="BE112" s="7">
        <v>104</v>
      </c>
      <c r="BF112" s="6">
        <f t="shared" si="9"/>
        <v>40.630000000000003</v>
      </c>
      <c r="BG112" s="6">
        <f t="shared" si="9"/>
        <v>60.06</v>
      </c>
      <c r="BH112" s="6">
        <f t="shared" si="9"/>
        <v>98.55</v>
      </c>
      <c r="BI112" s="6">
        <f t="shared" si="9"/>
        <v>104.88</v>
      </c>
      <c r="BJ112" s="6">
        <f t="shared" si="9"/>
        <v>110.97</v>
      </c>
      <c r="BK112" s="6">
        <f t="shared" si="9"/>
        <v>118.31</v>
      </c>
      <c r="BL112" s="6">
        <f t="shared" si="9"/>
        <v>122.62</v>
      </c>
    </row>
    <row r="113" spans="1:64" ht="13.5" x14ac:dyDescent="0.25">
      <c r="A113" s="53">
        <v>105</v>
      </c>
      <c r="B113" s="54">
        <v>48.09</v>
      </c>
      <c r="C113" s="54">
        <v>68.26400000000001</v>
      </c>
      <c r="D113" s="54">
        <v>109.2</v>
      </c>
      <c r="E113" s="54">
        <v>116.63400000000001</v>
      </c>
      <c r="F113" s="54">
        <v>127.13400000000001</v>
      </c>
      <c r="G113" s="54">
        <v>132.38400000000001</v>
      </c>
      <c r="H113" s="54">
        <v>137.35400000000001</v>
      </c>
      <c r="I113" s="54">
        <v>139.566</v>
      </c>
      <c r="J113" s="54">
        <v>139.566</v>
      </c>
      <c r="K113" s="54">
        <v>151.19999999999999</v>
      </c>
      <c r="L113" s="31"/>
      <c r="M113" s="5">
        <v>105</v>
      </c>
      <c r="N113" s="29">
        <v>48.09</v>
      </c>
      <c r="O113" s="29">
        <v>68.26400000000001</v>
      </c>
      <c r="P113" s="29">
        <v>109.2</v>
      </c>
      <c r="Q113" s="29">
        <v>116.63400000000001</v>
      </c>
      <c r="R113" s="29">
        <v>127.13400000000001</v>
      </c>
      <c r="S113" s="29">
        <v>132.38400000000001</v>
      </c>
      <c r="T113" s="29">
        <v>137.35400000000001</v>
      </c>
      <c r="U113" s="29">
        <v>139.566</v>
      </c>
      <c r="V113" s="29">
        <v>139.566</v>
      </c>
      <c r="W113" s="29">
        <v>151.19999999999999</v>
      </c>
      <c r="X113" s="31"/>
      <c r="Y113" s="31"/>
      <c r="AA113" s="5">
        <v>105</v>
      </c>
      <c r="AB113" s="4">
        <f t="shared" si="8"/>
        <v>49.59</v>
      </c>
      <c r="AC113" s="4">
        <f t="shared" si="8"/>
        <v>69.76400000000001</v>
      </c>
      <c r="AD113" s="4">
        <f t="shared" si="8"/>
        <v>110.7</v>
      </c>
      <c r="AE113" s="4">
        <f t="shared" si="8"/>
        <v>118.13400000000001</v>
      </c>
      <c r="AF113" s="4">
        <f t="shared" si="8"/>
        <v>128.63400000000001</v>
      </c>
      <c r="AG113" s="4">
        <f t="shared" si="7"/>
        <v>133.88400000000001</v>
      </c>
      <c r="AH113" s="4">
        <f t="shared" si="7"/>
        <v>138.85400000000001</v>
      </c>
      <c r="AI113" s="4">
        <f t="shared" si="7"/>
        <v>141.066</v>
      </c>
      <c r="AJ113" s="4">
        <f t="shared" si="7"/>
        <v>141.066</v>
      </c>
      <c r="AK113" s="4">
        <f t="shared" si="7"/>
        <v>152.69999999999999</v>
      </c>
      <c r="AM113" s="91">
        <v>105</v>
      </c>
      <c r="AN113" s="92">
        <v>39.520000000000003</v>
      </c>
      <c r="AO113" s="92">
        <v>59.14</v>
      </c>
      <c r="AP113" s="92">
        <v>97.99</v>
      </c>
      <c r="AQ113" s="92">
        <v>104.38</v>
      </c>
      <c r="AR113" s="92">
        <v>110.53</v>
      </c>
      <c r="AS113" s="92">
        <v>117.95</v>
      </c>
      <c r="AT113" s="92">
        <v>122.3</v>
      </c>
      <c r="AU113" s="32"/>
      <c r="AV113" s="71">
        <v>105</v>
      </c>
      <c r="AW113" s="29">
        <v>38.556000000000004</v>
      </c>
      <c r="AX113" s="29">
        <v>57.698999999999998</v>
      </c>
      <c r="AY113" s="29">
        <v>95.6</v>
      </c>
      <c r="AZ113" s="29">
        <v>101.83750000000001</v>
      </c>
      <c r="BA113" s="29">
        <v>107.83750000000001</v>
      </c>
      <c r="BB113" s="29">
        <v>115.075</v>
      </c>
      <c r="BC113" s="29">
        <v>119.3125</v>
      </c>
      <c r="BD113" s="32"/>
      <c r="BE113" s="5">
        <v>105</v>
      </c>
      <c r="BF113" s="4">
        <f t="shared" si="9"/>
        <v>41.02</v>
      </c>
      <c r="BG113" s="4">
        <f t="shared" si="9"/>
        <v>60.64</v>
      </c>
      <c r="BH113" s="4">
        <f t="shared" si="9"/>
        <v>99.49</v>
      </c>
      <c r="BI113" s="4">
        <f t="shared" si="9"/>
        <v>105.88</v>
      </c>
      <c r="BJ113" s="4">
        <f t="shared" si="9"/>
        <v>112.03</v>
      </c>
      <c r="BK113" s="4">
        <f t="shared" si="9"/>
        <v>119.45</v>
      </c>
      <c r="BL113" s="4">
        <f t="shared" si="9"/>
        <v>123.8</v>
      </c>
    </row>
    <row r="114" spans="1:64" ht="13.5" x14ac:dyDescent="0.25">
      <c r="A114" s="49">
        <v>106</v>
      </c>
      <c r="B114" s="50">
        <v>48.552000000000007</v>
      </c>
      <c r="C114" s="50">
        <v>68.922000000000011</v>
      </c>
      <c r="D114" s="50">
        <v>110.22200000000001</v>
      </c>
      <c r="E114" s="50">
        <v>117.74</v>
      </c>
      <c r="F114" s="50">
        <v>128.33800000000002</v>
      </c>
      <c r="G114" s="50">
        <v>133.64400000000001</v>
      </c>
      <c r="H114" s="50">
        <v>138.66999999999999</v>
      </c>
      <c r="I114" s="50">
        <v>140.89600000000002</v>
      </c>
      <c r="J114" s="50">
        <v>140.89600000000002</v>
      </c>
      <c r="K114" s="50">
        <v>152.65600000000003</v>
      </c>
      <c r="L114" s="31"/>
      <c r="M114" s="9">
        <v>106</v>
      </c>
      <c r="N114" s="27">
        <v>48.552000000000007</v>
      </c>
      <c r="O114" s="27">
        <v>68.922000000000011</v>
      </c>
      <c r="P114" s="27">
        <v>110.22200000000001</v>
      </c>
      <c r="Q114" s="27">
        <v>117.74</v>
      </c>
      <c r="R114" s="27">
        <v>128.33800000000002</v>
      </c>
      <c r="S114" s="27">
        <v>133.64400000000001</v>
      </c>
      <c r="T114" s="27">
        <v>138.66999999999999</v>
      </c>
      <c r="U114" s="27">
        <v>140.89600000000002</v>
      </c>
      <c r="V114" s="27">
        <v>140.89600000000002</v>
      </c>
      <c r="W114" s="27">
        <v>152.65600000000003</v>
      </c>
      <c r="X114" s="31"/>
      <c r="Y114" s="31"/>
      <c r="AA114" s="9">
        <v>106</v>
      </c>
      <c r="AB114" s="8">
        <f t="shared" si="8"/>
        <v>50.052000000000007</v>
      </c>
      <c r="AC114" s="8">
        <f t="shared" si="8"/>
        <v>70.422000000000011</v>
      </c>
      <c r="AD114" s="8">
        <f t="shared" si="8"/>
        <v>111.72200000000001</v>
      </c>
      <c r="AE114" s="8">
        <f t="shared" si="8"/>
        <v>119.24</v>
      </c>
      <c r="AF114" s="8">
        <f t="shared" si="8"/>
        <v>129.83800000000002</v>
      </c>
      <c r="AG114" s="8">
        <f t="shared" si="7"/>
        <v>135.14400000000001</v>
      </c>
      <c r="AH114" s="8">
        <f t="shared" si="7"/>
        <v>140.16999999999999</v>
      </c>
      <c r="AI114" s="8">
        <f t="shared" si="7"/>
        <v>142.39600000000002</v>
      </c>
      <c r="AJ114" s="8">
        <f t="shared" si="7"/>
        <v>142.39600000000002</v>
      </c>
      <c r="AK114" s="8">
        <f t="shared" si="7"/>
        <v>154.15600000000003</v>
      </c>
      <c r="AM114" s="87">
        <v>106</v>
      </c>
      <c r="AN114" s="88">
        <v>39.89</v>
      </c>
      <c r="AO114" s="88">
        <v>59.71</v>
      </c>
      <c r="AP114" s="88">
        <v>98.94</v>
      </c>
      <c r="AQ114" s="88">
        <v>105.4</v>
      </c>
      <c r="AR114" s="88">
        <v>111.6</v>
      </c>
      <c r="AS114" s="88">
        <v>119.08</v>
      </c>
      <c r="AT114" s="88">
        <v>123.47</v>
      </c>
      <c r="AU114" s="32"/>
      <c r="AV114" s="69">
        <v>106</v>
      </c>
      <c r="AW114" s="27">
        <v>38.920500000000004</v>
      </c>
      <c r="AX114" s="27">
        <v>58.252499999999998</v>
      </c>
      <c r="AY114" s="27">
        <v>96.525000000000006</v>
      </c>
      <c r="AZ114" s="27">
        <v>102.825</v>
      </c>
      <c r="BA114" s="27">
        <v>108.875</v>
      </c>
      <c r="BB114" s="27">
        <v>116.175</v>
      </c>
      <c r="BC114" s="27">
        <v>120.46250000000001</v>
      </c>
      <c r="BD114" s="32"/>
      <c r="BE114" s="9">
        <v>106</v>
      </c>
      <c r="BF114" s="8">
        <f t="shared" si="9"/>
        <v>41.39</v>
      </c>
      <c r="BG114" s="8">
        <f t="shared" si="9"/>
        <v>61.21</v>
      </c>
      <c r="BH114" s="8">
        <f t="shared" si="9"/>
        <v>100.44</v>
      </c>
      <c r="BI114" s="8">
        <f t="shared" si="9"/>
        <v>106.9</v>
      </c>
      <c r="BJ114" s="8">
        <f t="shared" si="9"/>
        <v>113.1</v>
      </c>
      <c r="BK114" s="8">
        <f t="shared" si="9"/>
        <v>120.58</v>
      </c>
      <c r="BL114" s="8">
        <f t="shared" si="9"/>
        <v>124.97</v>
      </c>
    </row>
    <row r="115" spans="1:64" ht="13.5" x14ac:dyDescent="0.25">
      <c r="A115" s="51">
        <v>107</v>
      </c>
      <c r="B115" s="52">
        <v>49.01400000000001</v>
      </c>
      <c r="C115" s="52">
        <v>69.566000000000003</v>
      </c>
      <c r="D115" s="52">
        <v>111.27200000000001</v>
      </c>
      <c r="E115" s="52">
        <v>118.846</v>
      </c>
      <c r="F115" s="52">
        <v>129.55600000000001</v>
      </c>
      <c r="G115" s="52">
        <v>134.90400000000002</v>
      </c>
      <c r="H115" s="52">
        <v>139.97200000000001</v>
      </c>
      <c r="I115" s="52">
        <v>142.226</v>
      </c>
      <c r="J115" s="52">
        <v>142.226</v>
      </c>
      <c r="K115" s="52">
        <v>154.11199999999999</v>
      </c>
      <c r="L115" s="31"/>
      <c r="M115" s="7">
        <v>107</v>
      </c>
      <c r="N115" s="28">
        <v>49.01400000000001</v>
      </c>
      <c r="O115" s="28">
        <v>69.566000000000003</v>
      </c>
      <c r="P115" s="28">
        <v>111.27200000000001</v>
      </c>
      <c r="Q115" s="28">
        <v>118.846</v>
      </c>
      <c r="R115" s="28">
        <v>129.55600000000001</v>
      </c>
      <c r="S115" s="28">
        <v>134.90400000000002</v>
      </c>
      <c r="T115" s="28">
        <v>139.97200000000001</v>
      </c>
      <c r="U115" s="28">
        <v>142.226</v>
      </c>
      <c r="V115" s="28">
        <v>142.226</v>
      </c>
      <c r="W115" s="28">
        <v>154.11199999999999</v>
      </c>
      <c r="X115" s="31"/>
      <c r="Y115" s="31"/>
      <c r="AA115" s="7">
        <v>107</v>
      </c>
      <c r="AB115" s="6">
        <f t="shared" si="8"/>
        <v>50.51400000000001</v>
      </c>
      <c r="AC115" s="6">
        <f t="shared" si="8"/>
        <v>71.066000000000003</v>
      </c>
      <c r="AD115" s="6">
        <f t="shared" si="8"/>
        <v>112.77200000000001</v>
      </c>
      <c r="AE115" s="6">
        <f t="shared" si="8"/>
        <v>120.346</v>
      </c>
      <c r="AF115" s="6">
        <f t="shared" si="8"/>
        <v>131.05600000000001</v>
      </c>
      <c r="AG115" s="6">
        <f t="shared" si="7"/>
        <v>136.40400000000002</v>
      </c>
      <c r="AH115" s="6">
        <f t="shared" si="7"/>
        <v>141.47200000000001</v>
      </c>
      <c r="AI115" s="6">
        <f t="shared" si="7"/>
        <v>143.726</v>
      </c>
      <c r="AJ115" s="6">
        <f t="shared" si="7"/>
        <v>143.726</v>
      </c>
      <c r="AK115" s="6">
        <f t="shared" si="7"/>
        <v>155.61199999999999</v>
      </c>
      <c r="AM115" s="89">
        <v>107</v>
      </c>
      <c r="AN115" s="90">
        <v>40.28</v>
      </c>
      <c r="AO115" s="90">
        <v>60.28</v>
      </c>
      <c r="AP115" s="90">
        <v>99.87</v>
      </c>
      <c r="AQ115" s="90">
        <v>106.4</v>
      </c>
      <c r="AR115" s="90">
        <v>112.65</v>
      </c>
      <c r="AS115" s="90">
        <v>120.22</v>
      </c>
      <c r="AT115" s="90">
        <v>124.65</v>
      </c>
      <c r="AU115" s="32"/>
      <c r="AV115" s="70">
        <v>107</v>
      </c>
      <c r="AW115" s="28">
        <v>39.298500000000004</v>
      </c>
      <c r="AX115" s="28">
        <v>58.806000000000004</v>
      </c>
      <c r="AY115" s="28">
        <v>97.4375</v>
      </c>
      <c r="AZ115" s="28">
        <v>103.8</v>
      </c>
      <c r="BA115" s="28">
        <v>109.9</v>
      </c>
      <c r="BB115" s="28">
        <v>117.28749999999999</v>
      </c>
      <c r="BC115" s="28">
        <v>121.6125</v>
      </c>
      <c r="BD115" s="32"/>
      <c r="BE115" s="7">
        <v>107</v>
      </c>
      <c r="BF115" s="6">
        <f t="shared" si="9"/>
        <v>41.78</v>
      </c>
      <c r="BG115" s="6">
        <f t="shared" si="9"/>
        <v>61.78</v>
      </c>
      <c r="BH115" s="6">
        <f t="shared" si="9"/>
        <v>101.37</v>
      </c>
      <c r="BI115" s="6">
        <f t="shared" si="9"/>
        <v>107.9</v>
      </c>
      <c r="BJ115" s="6">
        <f t="shared" si="9"/>
        <v>114.15</v>
      </c>
      <c r="BK115" s="6">
        <f t="shared" si="9"/>
        <v>121.72</v>
      </c>
      <c r="BL115" s="6">
        <f t="shared" si="9"/>
        <v>126.15</v>
      </c>
    </row>
    <row r="116" spans="1:64" ht="13.5" x14ac:dyDescent="0.25">
      <c r="A116" s="51">
        <v>108</v>
      </c>
      <c r="B116" s="52">
        <v>49.462000000000003</v>
      </c>
      <c r="C116" s="52">
        <v>70.209999999999994</v>
      </c>
      <c r="D116" s="52">
        <v>112.30800000000002</v>
      </c>
      <c r="E116" s="52">
        <v>119.96600000000001</v>
      </c>
      <c r="F116" s="52">
        <v>130.76</v>
      </c>
      <c r="G116" s="52">
        <v>136.16400000000002</v>
      </c>
      <c r="H116" s="52">
        <v>141.27400000000003</v>
      </c>
      <c r="I116" s="52">
        <v>143.55600000000004</v>
      </c>
      <c r="J116" s="52">
        <v>143.55600000000004</v>
      </c>
      <c r="K116" s="52">
        <v>155.56800000000001</v>
      </c>
      <c r="L116" s="31"/>
      <c r="M116" s="7">
        <v>108</v>
      </c>
      <c r="N116" s="28">
        <v>49.462000000000003</v>
      </c>
      <c r="O116" s="28">
        <v>70.209999999999994</v>
      </c>
      <c r="P116" s="28">
        <v>112.30800000000002</v>
      </c>
      <c r="Q116" s="28">
        <v>119.96600000000001</v>
      </c>
      <c r="R116" s="28">
        <v>130.76</v>
      </c>
      <c r="S116" s="28">
        <v>136.16400000000002</v>
      </c>
      <c r="T116" s="28">
        <v>141.27400000000003</v>
      </c>
      <c r="U116" s="28">
        <v>143.55600000000004</v>
      </c>
      <c r="V116" s="28">
        <v>143.55600000000004</v>
      </c>
      <c r="W116" s="28">
        <v>155.56800000000001</v>
      </c>
      <c r="X116" s="31"/>
      <c r="Y116" s="31"/>
      <c r="AA116" s="7">
        <v>108</v>
      </c>
      <c r="AB116" s="6">
        <f t="shared" si="8"/>
        <v>50.962000000000003</v>
      </c>
      <c r="AC116" s="6">
        <f t="shared" si="8"/>
        <v>71.709999999999994</v>
      </c>
      <c r="AD116" s="6">
        <f t="shared" si="8"/>
        <v>113.80800000000002</v>
      </c>
      <c r="AE116" s="6">
        <f t="shared" si="8"/>
        <v>121.46600000000001</v>
      </c>
      <c r="AF116" s="6">
        <f t="shared" si="8"/>
        <v>132.26</v>
      </c>
      <c r="AG116" s="6">
        <f t="shared" si="7"/>
        <v>137.66400000000002</v>
      </c>
      <c r="AH116" s="6">
        <f t="shared" si="7"/>
        <v>142.77400000000003</v>
      </c>
      <c r="AI116" s="6">
        <f t="shared" si="7"/>
        <v>145.05600000000004</v>
      </c>
      <c r="AJ116" s="6">
        <f t="shared" si="7"/>
        <v>145.05600000000004</v>
      </c>
      <c r="AK116" s="6">
        <f t="shared" si="7"/>
        <v>157.06800000000001</v>
      </c>
      <c r="AM116" s="89">
        <v>108</v>
      </c>
      <c r="AN116" s="90">
        <v>40.65</v>
      </c>
      <c r="AO116" s="90">
        <v>60.84</v>
      </c>
      <c r="AP116" s="90">
        <v>100.82</v>
      </c>
      <c r="AQ116" s="90">
        <v>107.39</v>
      </c>
      <c r="AR116" s="90">
        <v>113.71</v>
      </c>
      <c r="AS116" s="90">
        <v>121.35</v>
      </c>
      <c r="AT116" s="90">
        <v>125.82</v>
      </c>
      <c r="AU116" s="32"/>
      <c r="AV116" s="70">
        <v>108</v>
      </c>
      <c r="AW116" s="28">
        <v>39.663000000000004</v>
      </c>
      <c r="AX116" s="28">
        <v>59.359500000000004</v>
      </c>
      <c r="AY116" s="28">
        <v>98.362499999999997</v>
      </c>
      <c r="AZ116" s="28">
        <v>104.77500000000001</v>
      </c>
      <c r="BA116" s="28">
        <v>110.9375</v>
      </c>
      <c r="BB116" s="28">
        <v>118.3875</v>
      </c>
      <c r="BC116" s="28">
        <v>122.75</v>
      </c>
      <c r="BD116" s="32"/>
      <c r="BE116" s="7">
        <v>108</v>
      </c>
      <c r="BF116" s="6">
        <f t="shared" si="9"/>
        <v>42.15</v>
      </c>
      <c r="BG116" s="6">
        <f t="shared" si="9"/>
        <v>62.34</v>
      </c>
      <c r="BH116" s="6">
        <f t="shared" si="9"/>
        <v>102.32</v>
      </c>
      <c r="BI116" s="6">
        <f t="shared" si="9"/>
        <v>108.89</v>
      </c>
      <c r="BJ116" s="6">
        <f t="shared" si="9"/>
        <v>115.21</v>
      </c>
      <c r="BK116" s="6">
        <f t="shared" si="9"/>
        <v>122.85</v>
      </c>
      <c r="BL116" s="6">
        <f t="shared" si="9"/>
        <v>127.32</v>
      </c>
    </row>
    <row r="117" spans="1:64" ht="13.5" x14ac:dyDescent="0.25">
      <c r="A117" s="51">
        <v>109</v>
      </c>
      <c r="B117" s="52">
        <v>49.924000000000007</v>
      </c>
      <c r="C117" s="52">
        <v>70.868000000000009</v>
      </c>
      <c r="D117" s="52">
        <v>113.35800000000002</v>
      </c>
      <c r="E117" s="52">
        <v>121.072</v>
      </c>
      <c r="F117" s="52">
        <v>131.97800000000001</v>
      </c>
      <c r="G117" s="52">
        <v>137.42400000000001</v>
      </c>
      <c r="H117" s="52">
        <v>142.59</v>
      </c>
      <c r="I117" s="52">
        <v>144.88600000000002</v>
      </c>
      <c r="J117" s="52">
        <v>144.88600000000002</v>
      </c>
      <c r="K117" s="52">
        <v>157.024</v>
      </c>
      <c r="L117" s="31"/>
      <c r="M117" s="7">
        <v>109</v>
      </c>
      <c r="N117" s="28">
        <v>49.924000000000007</v>
      </c>
      <c r="O117" s="28">
        <v>70.868000000000009</v>
      </c>
      <c r="P117" s="28">
        <v>113.35800000000002</v>
      </c>
      <c r="Q117" s="28">
        <v>121.072</v>
      </c>
      <c r="R117" s="28">
        <v>131.97800000000001</v>
      </c>
      <c r="S117" s="28">
        <v>137.42400000000001</v>
      </c>
      <c r="T117" s="28">
        <v>142.59</v>
      </c>
      <c r="U117" s="28">
        <v>144.88600000000002</v>
      </c>
      <c r="V117" s="28">
        <v>144.88600000000002</v>
      </c>
      <c r="W117" s="28">
        <v>157.024</v>
      </c>
      <c r="X117" s="31"/>
      <c r="Y117" s="31"/>
      <c r="AA117" s="7">
        <v>109</v>
      </c>
      <c r="AB117" s="6">
        <f t="shared" si="8"/>
        <v>51.424000000000007</v>
      </c>
      <c r="AC117" s="6">
        <f t="shared" si="8"/>
        <v>72.368000000000009</v>
      </c>
      <c r="AD117" s="6">
        <f t="shared" si="8"/>
        <v>114.85800000000002</v>
      </c>
      <c r="AE117" s="6">
        <f t="shared" si="8"/>
        <v>122.572</v>
      </c>
      <c r="AF117" s="6">
        <f t="shared" si="8"/>
        <v>133.47800000000001</v>
      </c>
      <c r="AG117" s="6">
        <f t="shared" si="7"/>
        <v>138.92400000000001</v>
      </c>
      <c r="AH117" s="6">
        <f t="shared" si="7"/>
        <v>144.09</v>
      </c>
      <c r="AI117" s="6">
        <f t="shared" si="7"/>
        <v>146.38600000000002</v>
      </c>
      <c r="AJ117" s="6">
        <f t="shared" si="7"/>
        <v>146.38600000000002</v>
      </c>
      <c r="AK117" s="6">
        <f t="shared" si="7"/>
        <v>158.524</v>
      </c>
      <c r="AM117" s="89">
        <v>109</v>
      </c>
      <c r="AN117" s="90">
        <v>41.04</v>
      </c>
      <c r="AO117" s="90">
        <v>61.41</v>
      </c>
      <c r="AP117" s="90">
        <v>101.76</v>
      </c>
      <c r="AQ117" s="90">
        <v>108.41</v>
      </c>
      <c r="AR117" s="90">
        <v>114.77</v>
      </c>
      <c r="AS117" s="90">
        <v>122.49</v>
      </c>
      <c r="AT117" s="90">
        <v>127</v>
      </c>
      <c r="AU117" s="32"/>
      <c r="AV117" s="70">
        <v>109</v>
      </c>
      <c r="AW117" s="28">
        <v>40.041000000000004</v>
      </c>
      <c r="AX117" s="28">
        <v>59.913000000000004</v>
      </c>
      <c r="AY117" s="28">
        <v>99.275000000000006</v>
      </c>
      <c r="AZ117" s="28">
        <v>105.7625</v>
      </c>
      <c r="BA117" s="28">
        <v>111.97499999999999</v>
      </c>
      <c r="BB117" s="28">
        <v>119.5</v>
      </c>
      <c r="BC117" s="28">
        <v>123.9</v>
      </c>
      <c r="BD117" s="32"/>
      <c r="BE117" s="7">
        <v>109</v>
      </c>
      <c r="BF117" s="6">
        <f t="shared" si="9"/>
        <v>42.54</v>
      </c>
      <c r="BG117" s="6">
        <f t="shared" si="9"/>
        <v>62.91</v>
      </c>
      <c r="BH117" s="6">
        <f t="shared" si="9"/>
        <v>103.26</v>
      </c>
      <c r="BI117" s="6">
        <f t="shared" si="9"/>
        <v>109.91</v>
      </c>
      <c r="BJ117" s="6">
        <f t="shared" si="9"/>
        <v>116.27</v>
      </c>
      <c r="BK117" s="6">
        <f t="shared" si="9"/>
        <v>123.99</v>
      </c>
      <c r="BL117" s="6">
        <f t="shared" si="9"/>
        <v>128.5</v>
      </c>
    </row>
    <row r="118" spans="1:64" ht="13.5" x14ac:dyDescent="0.25">
      <c r="A118" s="53">
        <v>110</v>
      </c>
      <c r="B118" s="54">
        <v>50.386000000000003</v>
      </c>
      <c r="C118" s="54">
        <v>71.512000000000015</v>
      </c>
      <c r="D118" s="54">
        <v>114.38</v>
      </c>
      <c r="E118" s="54">
        <v>122.17800000000001</v>
      </c>
      <c r="F118" s="54">
        <v>133.18200000000002</v>
      </c>
      <c r="G118" s="54">
        <v>138.68400000000003</v>
      </c>
      <c r="H118" s="54">
        <v>143.892</v>
      </c>
      <c r="I118" s="54">
        <v>146.21600000000004</v>
      </c>
      <c r="J118" s="54">
        <v>146.21600000000004</v>
      </c>
      <c r="K118" s="54">
        <v>158.47999999999999</v>
      </c>
      <c r="L118" s="31"/>
      <c r="M118" s="5">
        <v>110</v>
      </c>
      <c r="N118" s="29">
        <v>50.386000000000003</v>
      </c>
      <c r="O118" s="29">
        <v>71.512000000000015</v>
      </c>
      <c r="P118" s="29">
        <v>114.38</v>
      </c>
      <c r="Q118" s="29">
        <v>122.17800000000001</v>
      </c>
      <c r="R118" s="29">
        <v>133.18200000000002</v>
      </c>
      <c r="S118" s="29">
        <v>138.68400000000003</v>
      </c>
      <c r="T118" s="29">
        <v>143.892</v>
      </c>
      <c r="U118" s="29">
        <v>146.21600000000004</v>
      </c>
      <c r="V118" s="29">
        <v>146.21600000000004</v>
      </c>
      <c r="W118" s="29">
        <v>158.47999999999999</v>
      </c>
      <c r="X118" s="31"/>
      <c r="Y118" s="31"/>
      <c r="AA118" s="5">
        <v>110</v>
      </c>
      <c r="AB118" s="4">
        <f t="shared" si="8"/>
        <v>51.886000000000003</v>
      </c>
      <c r="AC118" s="4">
        <f t="shared" si="8"/>
        <v>73.012000000000015</v>
      </c>
      <c r="AD118" s="4">
        <f t="shared" si="8"/>
        <v>115.88</v>
      </c>
      <c r="AE118" s="4">
        <f t="shared" si="8"/>
        <v>123.67800000000001</v>
      </c>
      <c r="AF118" s="4">
        <f t="shared" si="8"/>
        <v>134.68200000000002</v>
      </c>
      <c r="AG118" s="4">
        <f t="shared" si="7"/>
        <v>140.18400000000003</v>
      </c>
      <c r="AH118" s="4">
        <f t="shared" si="7"/>
        <v>145.392</v>
      </c>
      <c r="AI118" s="4">
        <f t="shared" si="7"/>
        <v>147.71600000000004</v>
      </c>
      <c r="AJ118" s="4">
        <f t="shared" si="7"/>
        <v>147.71600000000004</v>
      </c>
      <c r="AK118" s="4">
        <f t="shared" si="7"/>
        <v>159.97999999999999</v>
      </c>
      <c r="AM118" s="91">
        <v>110</v>
      </c>
      <c r="AN118" s="92">
        <v>41.42</v>
      </c>
      <c r="AO118" s="92">
        <v>61.98</v>
      </c>
      <c r="AP118" s="92">
        <v>102.71</v>
      </c>
      <c r="AQ118" s="92">
        <v>109.41</v>
      </c>
      <c r="AR118" s="92">
        <v>115.84</v>
      </c>
      <c r="AS118" s="92">
        <v>123.62</v>
      </c>
      <c r="AT118" s="92">
        <v>128.18</v>
      </c>
      <c r="AU118" s="32"/>
      <c r="AV118" s="71">
        <v>110</v>
      </c>
      <c r="AW118" s="29">
        <v>40.405500000000004</v>
      </c>
      <c r="AX118" s="29">
        <v>60.466500000000003</v>
      </c>
      <c r="AY118" s="29">
        <v>100.2</v>
      </c>
      <c r="AZ118" s="29">
        <v>106.7375</v>
      </c>
      <c r="BA118" s="29">
        <v>113.0125</v>
      </c>
      <c r="BB118" s="29">
        <v>120.6</v>
      </c>
      <c r="BC118" s="29">
        <v>125.05</v>
      </c>
      <c r="BD118" s="32"/>
      <c r="BE118" s="5">
        <v>110</v>
      </c>
      <c r="BF118" s="4">
        <f t="shared" si="9"/>
        <v>42.92</v>
      </c>
      <c r="BG118" s="4">
        <f t="shared" si="9"/>
        <v>63.48</v>
      </c>
      <c r="BH118" s="4">
        <f t="shared" si="9"/>
        <v>104.21</v>
      </c>
      <c r="BI118" s="4">
        <f t="shared" si="9"/>
        <v>110.91</v>
      </c>
      <c r="BJ118" s="4">
        <f t="shared" si="9"/>
        <v>117.34</v>
      </c>
      <c r="BK118" s="4">
        <f t="shared" si="9"/>
        <v>125.12</v>
      </c>
      <c r="BL118" s="4">
        <f t="shared" si="9"/>
        <v>129.68</v>
      </c>
    </row>
    <row r="119" spans="1:64" ht="13.5" x14ac:dyDescent="0.25">
      <c r="A119" s="49">
        <v>111</v>
      </c>
      <c r="B119" s="50">
        <v>50.83400000000001</v>
      </c>
      <c r="C119" s="50">
        <v>72.17</v>
      </c>
      <c r="D119" s="50">
        <v>115.43</v>
      </c>
      <c r="E119" s="50">
        <v>123.29800000000002</v>
      </c>
      <c r="F119" s="50">
        <v>134.4</v>
      </c>
      <c r="G119" s="50">
        <v>139.94400000000002</v>
      </c>
      <c r="H119" s="50">
        <v>145.20800000000003</v>
      </c>
      <c r="I119" s="50">
        <v>147.54600000000002</v>
      </c>
      <c r="J119" s="50">
        <v>147.54600000000002</v>
      </c>
      <c r="K119" s="50">
        <v>159.93600000000004</v>
      </c>
      <c r="L119" s="31"/>
      <c r="M119" s="9">
        <v>111</v>
      </c>
      <c r="N119" s="27">
        <v>50.83400000000001</v>
      </c>
      <c r="O119" s="27">
        <v>72.17</v>
      </c>
      <c r="P119" s="27">
        <v>115.43</v>
      </c>
      <c r="Q119" s="27">
        <v>123.29800000000002</v>
      </c>
      <c r="R119" s="27">
        <v>134.4</v>
      </c>
      <c r="S119" s="27">
        <v>139.94400000000002</v>
      </c>
      <c r="T119" s="27">
        <v>145.20800000000003</v>
      </c>
      <c r="U119" s="27">
        <v>147.54600000000002</v>
      </c>
      <c r="V119" s="27">
        <v>147.54600000000002</v>
      </c>
      <c r="W119" s="27">
        <v>159.93600000000004</v>
      </c>
      <c r="X119" s="31"/>
      <c r="Y119" s="31"/>
      <c r="AA119" s="9">
        <v>111</v>
      </c>
      <c r="AB119" s="8">
        <f t="shared" si="8"/>
        <v>52.33400000000001</v>
      </c>
      <c r="AC119" s="8">
        <f t="shared" si="8"/>
        <v>73.67</v>
      </c>
      <c r="AD119" s="8">
        <f t="shared" si="8"/>
        <v>116.93</v>
      </c>
      <c r="AE119" s="8">
        <f t="shared" si="8"/>
        <v>124.79800000000002</v>
      </c>
      <c r="AF119" s="8">
        <f t="shared" si="8"/>
        <v>135.9</v>
      </c>
      <c r="AG119" s="8">
        <f t="shared" si="7"/>
        <v>141.44400000000002</v>
      </c>
      <c r="AH119" s="8">
        <f t="shared" si="7"/>
        <v>146.70800000000003</v>
      </c>
      <c r="AI119" s="8">
        <f t="shared" si="7"/>
        <v>149.04600000000002</v>
      </c>
      <c r="AJ119" s="8">
        <f t="shared" si="7"/>
        <v>149.04600000000002</v>
      </c>
      <c r="AK119" s="8">
        <f t="shared" si="7"/>
        <v>161.43600000000004</v>
      </c>
      <c r="AM119" s="87">
        <v>111</v>
      </c>
      <c r="AN119" s="88">
        <v>41.8</v>
      </c>
      <c r="AO119" s="88">
        <v>62.55</v>
      </c>
      <c r="AP119" s="88">
        <v>103.64</v>
      </c>
      <c r="AQ119" s="88">
        <v>110.41</v>
      </c>
      <c r="AR119" s="88">
        <v>116.9</v>
      </c>
      <c r="AS119" s="88">
        <v>124.76</v>
      </c>
      <c r="AT119" s="88">
        <v>129.36000000000001</v>
      </c>
      <c r="AU119" s="32"/>
      <c r="AV119" s="69">
        <v>111</v>
      </c>
      <c r="AW119" s="27">
        <v>40.783500000000004</v>
      </c>
      <c r="AX119" s="27">
        <v>61.02</v>
      </c>
      <c r="AY119" s="27">
        <v>101.1125</v>
      </c>
      <c r="AZ119" s="27">
        <v>107.71250000000001</v>
      </c>
      <c r="BA119" s="27">
        <v>114.05</v>
      </c>
      <c r="BB119" s="27">
        <v>121.71250000000001</v>
      </c>
      <c r="BC119" s="27">
        <v>126.2</v>
      </c>
      <c r="BD119" s="32"/>
      <c r="BE119" s="9">
        <v>111</v>
      </c>
      <c r="BF119" s="8">
        <f t="shared" si="9"/>
        <v>43.3</v>
      </c>
      <c r="BG119" s="8">
        <f t="shared" si="9"/>
        <v>64.05</v>
      </c>
      <c r="BH119" s="8">
        <f t="shared" si="9"/>
        <v>105.14</v>
      </c>
      <c r="BI119" s="8">
        <f t="shared" si="9"/>
        <v>111.91</v>
      </c>
      <c r="BJ119" s="8">
        <f t="shared" si="9"/>
        <v>118.4</v>
      </c>
      <c r="BK119" s="8">
        <f t="shared" si="9"/>
        <v>126.26</v>
      </c>
      <c r="BL119" s="8">
        <f t="shared" si="9"/>
        <v>130.86000000000001</v>
      </c>
    </row>
    <row r="120" spans="1:64" ht="13.5" x14ac:dyDescent="0.25">
      <c r="A120" s="51">
        <v>112</v>
      </c>
      <c r="B120" s="52">
        <v>51.295999999999999</v>
      </c>
      <c r="C120" s="52">
        <v>72.814000000000007</v>
      </c>
      <c r="D120" s="52">
        <v>116.46600000000001</v>
      </c>
      <c r="E120" s="52">
        <v>124.40400000000001</v>
      </c>
      <c r="F120" s="52">
        <v>135.60400000000001</v>
      </c>
      <c r="G120" s="52">
        <v>141.20400000000001</v>
      </c>
      <c r="H120" s="52">
        <v>146.51</v>
      </c>
      <c r="I120" s="52">
        <v>148.87600000000003</v>
      </c>
      <c r="J120" s="52">
        <v>148.87600000000003</v>
      </c>
      <c r="K120" s="52">
        <v>161.392</v>
      </c>
      <c r="L120" s="31"/>
      <c r="M120" s="7">
        <v>112</v>
      </c>
      <c r="N120" s="28">
        <v>51.295999999999999</v>
      </c>
      <c r="O120" s="28">
        <v>72.814000000000007</v>
      </c>
      <c r="P120" s="28">
        <v>116.46600000000001</v>
      </c>
      <c r="Q120" s="28">
        <v>124.40400000000001</v>
      </c>
      <c r="R120" s="28">
        <v>135.60400000000001</v>
      </c>
      <c r="S120" s="28">
        <v>141.20400000000001</v>
      </c>
      <c r="T120" s="28">
        <v>146.51</v>
      </c>
      <c r="U120" s="28">
        <v>148.87600000000003</v>
      </c>
      <c r="V120" s="28">
        <v>148.87600000000003</v>
      </c>
      <c r="W120" s="28">
        <v>161.392</v>
      </c>
      <c r="X120" s="31"/>
      <c r="Y120" s="31"/>
      <c r="AA120" s="7">
        <v>112</v>
      </c>
      <c r="AB120" s="6">
        <f t="shared" si="8"/>
        <v>52.795999999999999</v>
      </c>
      <c r="AC120" s="6">
        <f t="shared" si="8"/>
        <v>74.314000000000007</v>
      </c>
      <c r="AD120" s="6">
        <f t="shared" si="8"/>
        <v>117.96600000000001</v>
      </c>
      <c r="AE120" s="6">
        <f t="shared" si="8"/>
        <v>125.90400000000001</v>
      </c>
      <c r="AF120" s="6">
        <f t="shared" si="8"/>
        <v>137.10400000000001</v>
      </c>
      <c r="AG120" s="6">
        <f t="shared" si="7"/>
        <v>142.70400000000001</v>
      </c>
      <c r="AH120" s="6">
        <f t="shared" si="7"/>
        <v>148.01</v>
      </c>
      <c r="AI120" s="6">
        <f t="shared" si="7"/>
        <v>150.37600000000003</v>
      </c>
      <c r="AJ120" s="6">
        <f t="shared" si="7"/>
        <v>150.37600000000003</v>
      </c>
      <c r="AK120" s="6">
        <f t="shared" si="7"/>
        <v>162.892</v>
      </c>
      <c r="AM120" s="89">
        <v>112</v>
      </c>
      <c r="AN120" s="90">
        <v>42.18</v>
      </c>
      <c r="AO120" s="90">
        <v>63.11</v>
      </c>
      <c r="AP120" s="90">
        <v>104.59</v>
      </c>
      <c r="AQ120" s="90">
        <v>111.42</v>
      </c>
      <c r="AR120" s="90">
        <v>117.96</v>
      </c>
      <c r="AS120" s="90">
        <v>125.88</v>
      </c>
      <c r="AT120" s="90">
        <v>130.53</v>
      </c>
      <c r="AU120" s="32"/>
      <c r="AV120" s="70">
        <v>112</v>
      </c>
      <c r="AW120" s="28">
        <v>41.148000000000003</v>
      </c>
      <c r="AX120" s="28">
        <v>61.57350000000001</v>
      </c>
      <c r="AY120" s="28">
        <v>102.03749999999999</v>
      </c>
      <c r="AZ120" s="28">
        <v>108.7</v>
      </c>
      <c r="BA120" s="28">
        <v>115.08750000000001</v>
      </c>
      <c r="BB120" s="28">
        <v>122.8125</v>
      </c>
      <c r="BC120" s="28">
        <v>127.35</v>
      </c>
      <c r="BD120" s="32"/>
      <c r="BE120" s="7">
        <v>112</v>
      </c>
      <c r="BF120" s="6">
        <f t="shared" si="9"/>
        <v>43.68</v>
      </c>
      <c r="BG120" s="6">
        <f t="shared" si="9"/>
        <v>64.61</v>
      </c>
      <c r="BH120" s="6">
        <f t="shared" si="9"/>
        <v>106.09</v>
      </c>
      <c r="BI120" s="6">
        <f t="shared" si="9"/>
        <v>112.92</v>
      </c>
      <c r="BJ120" s="6">
        <f t="shared" si="9"/>
        <v>119.46</v>
      </c>
      <c r="BK120" s="6">
        <f t="shared" si="9"/>
        <v>127.38</v>
      </c>
      <c r="BL120" s="6">
        <f t="shared" si="9"/>
        <v>132.03</v>
      </c>
    </row>
    <row r="121" spans="1:64" ht="13.5" x14ac:dyDescent="0.25">
      <c r="A121" s="51">
        <v>113</v>
      </c>
      <c r="B121" s="52">
        <v>51.758000000000003</v>
      </c>
      <c r="C121" s="52">
        <v>73.471999999999994</v>
      </c>
      <c r="D121" s="52">
        <v>117.51600000000001</v>
      </c>
      <c r="E121" s="52">
        <v>125.51</v>
      </c>
      <c r="F121" s="52">
        <v>136.822</v>
      </c>
      <c r="G121" s="52">
        <v>142.46400000000003</v>
      </c>
      <c r="H121" s="52">
        <v>147.82600000000002</v>
      </c>
      <c r="I121" s="52">
        <v>150.20600000000002</v>
      </c>
      <c r="J121" s="52">
        <v>150.20600000000002</v>
      </c>
      <c r="K121" s="52">
        <v>162.84800000000001</v>
      </c>
      <c r="L121" s="31"/>
      <c r="M121" s="7">
        <v>113</v>
      </c>
      <c r="N121" s="28">
        <v>51.758000000000003</v>
      </c>
      <c r="O121" s="28">
        <v>73.471999999999994</v>
      </c>
      <c r="P121" s="28">
        <v>117.51600000000001</v>
      </c>
      <c r="Q121" s="28">
        <v>125.51</v>
      </c>
      <c r="R121" s="28">
        <v>136.822</v>
      </c>
      <c r="S121" s="28">
        <v>142.46400000000003</v>
      </c>
      <c r="T121" s="28">
        <v>147.82600000000002</v>
      </c>
      <c r="U121" s="28">
        <v>150.20600000000002</v>
      </c>
      <c r="V121" s="28">
        <v>150.20600000000002</v>
      </c>
      <c r="W121" s="28">
        <v>162.84800000000001</v>
      </c>
      <c r="X121" s="31"/>
      <c r="Y121" s="31"/>
      <c r="AA121" s="7">
        <v>113</v>
      </c>
      <c r="AB121" s="6">
        <f t="shared" si="8"/>
        <v>53.258000000000003</v>
      </c>
      <c r="AC121" s="6">
        <f t="shared" si="8"/>
        <v>74.971999999999994</v>
      </c>
      <c r="AD121" s="6">
        <f t="shared" si="8"/>
        <v>119.01600000000001</v>
      </c>
      <c r="AE121" s="6">
        <f t="shared" si="8"/>
        <v>127.01</v>
      </c>
      <c r="AF121" s="6">
        <f t="shared" si="8"/>
        <v>138.322</v>
      </c>
      <c r="AG121" s="6">
        <f t="shared" si="7"/>
        <v>143.96400000000003</v>
      </c>
      <c r="AH121" s="6">
        <f t="shared" si="7"/>
        <v>149.32600000000002</v>
      </c>
      <c r="AI121" s="6">
        <f t="shared" si="7"/>
        <v>151.70600000000002</v>
      </c>
      <c r="AJ121" s="6">
        <f t="shared" si="7"/>
        <v>151.70600000000002</v>
      </c>
      <c r="AK121" s="6">
        <f t="shared" si="7"/>
        <v>164.34800000000001</v>
      </c>
      <c r="AM121" s="89">
        <v>113</v>
      </c>
      <c r="AN121" s="90">
        <v>42.55</v>
      </c>
      <c r="AO121" s="90">
        <v>63.68</v>
      </c>
      <c r="AP121" s="90">
        <v>105.52</v>
      </c>
      <c r="AQ121" s="90">
        <v>112.42</v>
      </c>
      <c r="AR121" s="90">
        <v>119.03</v>
      </c>
      <c r="AS121" s="90">
        <v>127.02</v>
      </c>
      <c r="AT121" s="90">
        <v>131.69999999999999</v>
      </c>
      <c r="AU121" s="32"/>
      <c r="AV121" s="70">
        <v>113</v>
      </c>
      <c r="AW121" s="28">
        <v>41.512500000000003</v>
      </c>
      <c r="AX121" s="28">
        <v>62.127000000000002</v>
      </c>
      <c r="AY121" s="28">
        <v>102.95</v>
      </c>
      <c r="AZ121" s="28">
        <v>109.675</v>
      </c>
      <c r="BA121" s="28">
        <v>116.125</v>
      </c>
      <c r="BB121" s="28">
        <v>123.925</v>
      </c>
      <c r="BC121" s="28">
        <v>128.48750000000001</v>
      </c>
      <c r="BD121" s="32"/>
      <c r="BE121" s="7">
        <v>113</v>
      </c>
      <c r="BF121" s="6">
        <f t="shared" si="9"/>
        <v>44.05</v>
      </c>
      <c r="BG121" s="6">
        <f t="shared" si="9"/>
        <v>65.180000000000007</v>
      </c>
      <c r="BH121" s="6">
        <f t="shared" si="9"/>
        <v>107.02</v>
      </c>
      <c r="BI121" s="6">
        <f t="shared" si="9"/>
        <v>113.92</v>
      </c>
      <c r="BJ121" s="6">
        <f t="shared" si="9"/>
        <v>120.53</v>
      </c>
      <c r="BK121" s="6">
        <f t="shared" si="9"/>
        <v>128.51999999999998</v>
      </c>
      <c r="BL121" s="6">
        <f t="shared" si="9"/>
        <v>133.19999999999999</v>
      </c>
    </row>
    <row r="122" spans="1:64" ht="13.5" x14ac:dyDescent="0.25">
      <c r="A122" s="51">
        <v>114</v>
      </c>
      <c r="B122" s="52">
        <v>52.22</v>
      </c>
      <c r="C122" s="52">
        <v>74.116</v>
      </c>
      <c r="D122" s="52">
        <v>118.55200000000001</v>
      </c>
      <c r="E122" s="52">
        <v>126.63</v>
      </c>
      <c r="F122" s="52">
        <v>138.02600000000001</v>
      </c>
      <c r="G122" s="52">
        <v>143.72399999999999</v>
      </c>
      <c r="H122" s="52">
        <v>149.12800000000001</v>
      </c>
      <c r="I122" s="52">
        <v>151.53600000000003</v>
      </c>
      <c r="J122" s="52">
        <v>151.53600000000003</v>
      </c>
      <c r="K122" s="52">
        <v>164.304</v>
      </c>
      <c r="L122" s="31"/>
      <c r="M122" s="7">
        <v>114</v>
      </c>
      <c r="N122" s="28">
        <v>52.22</v>
      </c>
      <c r="O122" s="28">
        <v>74.116</v>
      </c>
      <c r="P122" s="28">
        <v>118.55200000000001</v>
      </c>
      <c r="Q122" s="28">
        <v>126.63</v>
      </c>
      <c r="R122" s="28">
        <v>138.02600000000001</v>
      </c>
      <c r="S122" s="28">
        <v>143.72399999999999</v>
      </c>
      <c r="T122" s="28">
        <v>149.12800000000001</v>
      </c>
      <c r="U122" s="28">
        <v>151.53600000000003</v>
      </c>
      <c r="V122" s="28">
        <v>151.53600000000003</v>
      </c>
      <c r="W122" s="28">
        <v>164.304</v>
      </c>
      <c r="X122" s="31"/>
      <c r="Y122" s="31"/>
      <c r="AA122" s="7">
        <v>114</v>
      </c>
      <c r="AB122" s="6">
        <f t="shared" si="8"/>
        <v>53.72</v>
      </c>
      <c r="AC122" s="6">
        <f t="shared" si="8"/>
        <v>75.616</v>
      </c>
      <c r="AD122" s="6">
        <f t="shared" si="8"/>
        <v>120.05200000000001</v>
      </c>
      <c r="AE122" s="6">
        <f t="shared" si="8"/>
        <v>128.13</v>
      </c>
      <c r="AF122" s="6">
        <f t="shared" si="8"/>
        <v>139.52600000000001</v>
      </c>
      <c r="AG122" s="6">
        <f t="shared" si="7"/>
        <v>145.22399999999999</v>
      </c>
      <c r="AH122" s="6">
        <f t="shared" si="7"/>
        <v>150.62800000000001</v>
      </c>
      <c r="AI122" s="6">
        <f t="shared" si="7"/>
        <v>153.03600000000003</v>
      </c>
      <c r="AJ122" s="6">
        <f t="shared" si="7"/>
        <v>153.03600000000003</v>
      </c>
      <c r="AK122" s="6">
        <f t="shared" si="7"/>
        <v>165.804</v>
      </c>
      <c r="AM122" s="89">
        <v>114</v>
      </c>
      <c r="AN122" s="90">
        <v>42.94</v>
      </c>
      <c r="AO122" s="90">
        <v>64.25</v>
      </c>
      <c r="AP122" s="90">
        <v>106.47</v>
      </c>
      <c r="AQ122" s="90">
        <v>113.42</v>
      </c>
      <c r="AR122" s="90">
        <v>120.09</v>
      </c>
      <c r="AS122" s="90">
        <v>128.15</v>
      </c>
      <c r="AT122" s="90">
        <v>132.88</v>
      </c>
      <c r="AU122" s="32"/>
      <c r="AV122" s="70">
        <v>114</v>
      </c>
      <c r="AW122" s="28">
        <v>41.890500000000003</v>
      </c>
      <c r="AX122" s="28">
        <v>62.680500000000009</v>
      </c>
      <c r="AY122" s="28">
        <v>103.875</v>
      </c>
      <c r="AZ122" s="28">
        <v>110.65</v>
      </c>
      <c r="BA122" s="28">
        <v>117.16249999999999</v>
      </c>
      <c r="BB122" s="28">
        <v>125.02500000000001</v>
      </c>
      <c r="BC122" s="28">
        <v>129.63749999999999</v>
      </c>
      <c r="BD122" s="32"/>
      <c r="BE122" s="7">
        <v>114</v>
      </c>
      <c r="BF122" s="6">
        <f t="shared" si="9"/>
        <v>44.44</v>
      </c>
      <c r="BG122" s="6">
        <f t="shared" si="9"/>
        <v>65.75</v>
      </c>
      <c r="BH122" s="6">
        <f t="shared" si="9"/>
        <v>107.97</v>
      </c>
      <c r="BI122" s="6">
        <f t="shared" si="9"/>
        <v>114.92</v>
      </c>
      <c r="BJ122" s="6">
        <f t="shared" si="9"/>
        <v>121.59</v>
      </c>
      <c r="BK122" s="6">
        <f t="shared" si="9"/>
        <v>129.65</v>
      </c>
      <c r="BL122" s="6">
        <f t="shared" si="9"/>
        <v>134.38</v>
      </c>
    </row>
    <row r="123" spans="1:64" ht="13.5" x14ac:dyDescent="0.25">
      <c r="A123" s="53">
        <v>115</v>
      </c>
      <c r="B123" s="54">
        <v>52.668000000000006</v>
      </c>
      <c r="C123" s="54">
        <v>74.774000000000015</v>
      </c>
      <c r="D123" s="54">
        <v>119.58800000000002</v>
      </c>
      <c r="E123" s="54">
        <v>127.736</v>
      </c>
      <c r="F123" s="54">
        <v>139.24400000000003</v>
      </c>
      <c r="G123" s="54">
        <v>144.98400000000001</v>
      </c>
      <c r="H123" s="54">
        <v>150.44399999999999</v>
      </c>
      <c r="I123" s="54">
        <v>152.86600000000001</v>
      </c>
      <c r="J123" s="54">
        <v>152.86600000000001</v>
      </c>
      <c r="K123" s="54">
        <v>165.76</v>
      </c>
      <c r="L123" s="31"/>
      <c r="M123" s="5">
        <v>115</v>
      </c>
      <c r="N123" s="29">
        <v>52.668000000000006</v>
      </c>
      <c r="O123" s="29">
        <v>74.774000000000015</v>
      </c>
      <c r="P123" s="29">
        <v>119.58800000000002</v>
      </c>
      <c r="Q123" s="29">
        <v>127.736</v>
      </c>
      <c r="R123" s="29">
        <v>139.24400000000003</v>
      </c>
      <c r="S123" s="29">
        <v>144.98400000000001</v>
      </c>
      <c r="T123" s="29">
        <v>150.44399999999999</v>
      </c>
      <c r="U123" s="29">
        <v>152.86600000000001</v>
      </c>
      <c r="V123" s="29">
        <v>152.86600000000001</v>
      </c>
      <c r="W123" s="29">
        <v>165.76</v>
      </c>
      <c r="X123" s="31"/>
      <c r="Y123" s="31"/>
      <c r="AA123" s="5">
        <v>115</v>
      </c>
      <c r="AB123" s="4">
        <f t="shared" si="8"/>
        <v>54.168000000000006</v>
      </c>
      <c r="AC123" s="4">
        <f t="shared" si="8"/>
        <v>76.274000000000015</v>
      </c>
      <c r="AD123" s="4">
        <f t="shared" si="8"/>
        <v>121.08800000000002</v>
      </c>
      <c r="AE123" s="4">
        <f t="shared" si="8"/>
        <v>129.23599999999999</v>
      </c>
      <c r="AF123" s="4">
        <f t="shared" si="8"/>
        <v>140.74400000000003</v>
      </c>
      <c r="AG123" s="4">
        <f t="shared" si="8"/>
        <v>146.48400000000001</v>
      </c>
      <c r="AH123" s="4">
        <f t="shared" si="8"/>
        <v>151.94399999999999</v>
      </c>
      <c r="AI123" s="4">
        <f t="shared" si="8"/>
        <v>154.36600000000001</v>
      </c>
      <c r="AJ123" s="4">
        <f t="shared" si="8"/>
        <v>154.36600000000001</v>
      </c>
      <c r="AK123" s="4">
        <f t="shared" si="8"/>
        <v>167.26</v>
      </c>
      <c r="AM123" s="91">
        <v>115</v>
      </c>
      <c r="AN123" s="92">
        <v>43.31</v>
      </c>
      <c r="AO123" s="92">
        <v>64.81</v>
      </c>
      <c r="AP123" s="92">
        <v>107.42</v>
      </c>
      <c r="AQ123" s="92">
        <v>114.43</v>
      </c>
      <c r="AR123" s="92">
        <v>121.16</v>
      </c>
      <c r="AS123" s="92">
        <v>129.29</v>
      </c>
      <c r="AT123" s="92">
        <v>134.06</v>
      </c>
      <c r="AU123" s="32"/>
      <c r="AV123" s="71">
        <v>115</v>
      </c>
      <c r="AW123" s="29">
        <v>42.255000000000003</v>
      </c>
      <c r="AX123" s="29">
        <v>63.234000000000002</v>
      </c>
      <c r="AY123" s="29">
        <v>104.8</v>
      </c>
      <c r="AZ123" s="29">
        <v>111.6375</v>
      </c>
      <c r="BA123" s="29">
        <v>118.2</v>
      </c>
      <c r="BB123" s="29">
        <v>126.1375</v>
      </c>
      <c r="BC123" s="29">
        <v>130.78749999999999</v>
      </c>
      <c r="BD123" s="32"/>
      <c r="BE123" s="5">
        <v>115</v>
      </c>
      <c r="BF123" s="4">
        <f t="shared" si="9"/>
        <v>44.81</v>
      </c>
      <c r="BG123" s="4">
        <f t="shared" si="9"/>
        <v>66.31</v>
      </c>
      <c r="BH123" s="4">
        <f t="shared" si="9"/>
        <v>108.92</v>
      </c>
      <c r="BI123" s="4">
        <f t="shared" si="9"/>
        <v>115.93</v>
      </c>
      <c r="BJ123" s="4">
        <f t="shared" si="9"/>
        <v>122.66</v>
      </c>
      <c r="BK123" s="4">
        <f t="shared" si="9"/>
        <v>130.79</v>
      </c>
      <c r="BL123" s="4">
        <f t="shared" si="9"/>
        <v>135.56</v>
      </c>
    </row>
    <row r="124" spans="1:64" ht="13.5" x14ac:dyDescent="0.25">
      <c r="A124" s="49">
        <v>116</v>
      </c>
      <c r="B124" s="50">
        <v>53.13</v>
      </c>
      <c r="C124" s="50">
        <v>75.418000000000021</v>
      </c>
      <c r="D124" s="50">
        <v>120.63800000000002</v>
      </c>
      <c r="E124" s="50">
        <v>128.84200000000001</v>
      </c>
      <c r="F124" s="50">
        <v>140.44800000000001</v>
      </c>
      <c r="G124" s="50">
        <v>146.244</v>
      </c>
      <c r="H124" s="50">
        <v>151.74600000000004</v>
      </c>
      <c r="I124" s="50">
        <v>154.18200000000002</v>
      </c>
      <c r="J124" s="50">
        <v>154.18200000000002</v>
      </c>
      <c r="K124" s="50">
        <v>167.21600000000004</v>
      </c>
      <c r="L124" s="31"/>
      <c r="M124" s="9">
        <v>116</v>
      </c>
      <c r="N124" s="27">
        <v>53.13</v>
      </c>
      <c r="O124" s="27">
        <v>75.418000000000021</v>
      </c>
      <c r="P124" s="27">
        <v>120.63800000000002</v>
      </c>
      <c r="Q124" s="27">
        <v>128.84200000000001</v>
      </c>
      <c r="R124" s="27">
        <v>140.44800000000001</v>
      </c>
      <c r="S124" s="27">
        <v>146.244</v>
      </c>
      <c r="T124" s="27">
        <v>151.74600000000004</v>
      </c>
      <c r="U124" s="27">
        <v>154.18200000000002</v>
      </c>
      <c r="V124" s="27">
        <v>154.18200000000002</v>
      </c>
      <c r="W124" s="27">
        <v>167.21600000000004</v>
      </c>
      <c r="X124" s="31"/>
      <c r="Y124" s="31"/>
      <c r="AA124" s="9">
        <v>116</v>
      </c>
      <c r="AB124" s="8">
        <f t="shared" ref="AB124:AK149" si="10">B124+1.5</f>
        <v>54.63</v>
      </c>
      <c r="AC124" s="8">
        <f t="shared" si="10"/>
        <v>76.918000000000021</v>
      </c>
      <c r="AD124" s="8">
        <f t="shared" si="10"/>
        <v>122.13800000000002</v>
      </c>
      <c r="AE124" s="8">
        <f t="shared" si="10"/>
        <v>130.34200000000001</v>
      </c>
      <c r="AF124" s="8">
        <f t="shared" si="10"/>
        <v>141.94800000000001</v>
      </c>
      <c r="AG124" s="8">
        <f t="shared" si="10"/>
        <v>147.744</v>
      </c>
      <c r="AH124" s="8">
        <f t="shared" si="10"/>
        <v>153.24600000000004</v>
      </c>
      <c r="AI124" s="8">
        <f t="shared" si="10"/>
        <v>155.68200000000002</v>
      </c>
      <c r="AJ124" s="8">
        <f t="shared" si="10"/>
        <v>155.68200000000002</v>
      </c>
      <c r="AK124" s="8">
        <f t="shared" si="10"/>
        <v>168.71600000000004</v>
      </c>
      <c r="AM124" s="87">
        <v>116</v>
      </c>
      <c r="AN124" s="88">
        <v>43.7</v>
      </c>
      <c r="AO124" s="88">
        <v>65.400000000000006</v>
      </c>
      <c r="AP124" s="88">
        <v>108.36</v>
      </c>
      <c r="AQ124" s="88">
        <v>115.43</v>
      </c>
      <c r="AR124" s="88">
        <v>122.22</v>
      </c>
      <c r="AS124" s="88">
        <v>130.41999999999999</v>
      </c>
      <c r="AT124" s="88">
        <v>135.24</v>
      </c>
      <c r="AU124" s="32"/>
      <c r="AV124" s="69">
        <v>116</v>
      </c>
      <c r="AW124" s="27">
        <v>42.633000000000003</v>
      </c>
      <c r="AX124" s="27">
        <v>63.801000000000009</v>
      </c>
      <c r="AY124" s="27">
        <v>105.71250000000001</v>
      </c>
      <c r="AZ124" s="27">
        <v>112.6125</v>
      </c>
      <c r="BA124" s="27">
        <v>119.2375</v>
      </c>
      <c r="BB124" s="27">
        <v>127.2375</v>
      </c>
      <c r="BC124" s="27">
        <v>131.9375</v>
      </c>
      <c r="BD124" s="32"/>
      <c r="BE124" s="9">
        <v>116</v>
      </c>
      <c r="BF124" s="8">
        <f t="shared" si="9"/>
        <v>45.2</v>
      </c>
      <c r="BG124" s="8">
        <f t="shared" si="9"/>
        <v>66.900000000000006</v>
      </c>
      <c r="BH124" s="8">
        <f t="shared" si="9"/>
        <v>109.86</v>
      </c>
      <c r="BI124" s="8">
        <f t="shared" si="9"/>
        <v>116.93</v>
      </c>
      <c r="BJ124" s="8">
        <f t="shared" si="9"/>
        <v>123.72</v>
      </c>
      <c r="BK124" s="8">
        <f t="shared" si="9"/>
        <v>131.91999999999999</v>
      </c>
      <c r="BL124" s="8">
        <f t="shared" si="9"/>
        <v>136.74</v>
      </c>
    </row>
    <row r="125" spans="1:64" ht="13.5" x14ac:dyDescent="0.25">
      <c r="A125" s="51">
        <v>117</v>
      </c>
      <c r="B125" s="52">
        <v>53.592000000000006</v>
      </c>
      <c r="C125" s="52">
        <v>76.061999999999998</v>
      </c>
      <c r="D125" s="52">
        <v>121.66</v>
      </c>
      <c r="E125" s="52">
        <v>129.96200000000002</v>
      </c>
      <c r="F125" s="52">
        <v>141.666</v>
      </c>
      <c r="G125" s="52">
        <v>147.50399999999999</v>
      </c>
      <c r="H125" s="52">
        <v>153.04800000000003</v>
      </c>
      <c r="I125" s="52">
        <v>155.512</v>
      </c>
      <c r="J125" s="52">
        <v>155.512</v>
      </c>
      <c r="K125" s="52">
        <v>168.672</v>
      </c>
      <c r="L125" s="31"/>
      <c r="M125" s="7">
        <v>117</v>
      </c>
      <c r="N125" s="28">
        <v>53.592000000000006</v>
      </c>
      <c r="O125" s="28">
        <v>76.061999999999998</v>
      </c>
      <c r="P125" s="28">
        <v>121.66</v>
      </c>
      <c r="Q125" s="28">
        <v>129.96200000000002</v>
      </c>
      <c r="R125" s="28">
        <v>141.666</v>
      </c>
      <c r="S125" s="28">
        <v>147.50399999999999</v>
      </c>
      <c r="T125" s="28">
        <v>153.04800000000003</v>
      </c>
      <c r="U125" s="28">
        <v>155.512</v>
      </c>
      <c r="V125" s="28">
        <v>155.512</v>
      </c>
      <c r="W125" s="28">
        <v>168.672</v>
      </c>
      <c r="X125" s="31"/>
      <c r="Y125" s="31"/>
      <c r="AA125" s="7">
        <v>117</v>
      </c>
      <c r="AB125" s="6">
        <f t="shared" si="10"/>
        <v>55.092000000000006</v>
      </c>
      <c r="AC125" s="6">
        <f t="shared" si="10"/>
        <v>77.561999999999998</v>
      </c>
      <c r="AD125" s="6">
        <f t="shared" si="10"/>
        <v>123.16</v>
      </c>
      <c r="AE125" s="6">
        <f t="shared" si="10"/>
        <v>131.46200000000002</v>
      </c>
      <c r="AF125" s="6">
        <f t="shared" si="10"/>
        <v>143.166</v>
      </c>
      <c r="AG125" s="6">
        <f t="shared" si="10"/>
        <v>149.00399999999999</v>
      </c>
      <c r="AH125" s="6">
        <f t="shared" si="10"/>
        <v>154.54800000000003</v>
      </c>
      <c r="AI125" s="6">
        <f t="shared" si="10"/>
        <v>157.012</v>
      </c>
      <c r="AJ125" s="6">
        <f t="shared" si="10"/>
        <v>157.012</v>
      </c>
      <c r="AK125" s="6">
        <f t="shared" si="10"/>
        <v>170.172</v>
      </c>
      <c r="AM125" s="89">
        <v>117</v>
      </c>
      <c r="AN125" s="90">
        <v>44.07</v>
      </c>
      <c r="AO125" s="90">
        <v>65.959999999999994</v>
      </c>
      <c r="AP125" s="90">
        <v>109.3</v>
      </c>
      <c r="AQ125" s="90">
        <v>116.43</v>
      </c>
      <c r="AR125" s="90">
        <v>123.28</v>
      </c>
      <c r="AS125" s="90">
        <v>131.56</v>
      </c>
      <c r="AT125" s="90">
        <v>136.4</v>
      </c>
      <c r="AU125" s="32"/>
      <c r="AV125" s="70">
        <v>117</v>
      </c>
      <c r="AW125" s="28">
        <v>42.997500000000002</v>
      </c>
      <c r="AX125" s="28">
        <v>64.354500000000002</v>
      </c>
      <c r="AY125" s="28">
        <v>106.6375</v>
      </c>
      <c r="AZ125" s="28">
        <v>113.58750000000001</v>
      </c>
      <c r="BA125" s="28">
        <v>120.27500000000001</v>
      </c>
      <c r="BB125" s="28">
        <v>128.35</v>
      </c>
      <c r="BC125" s="28">
        <v>133.07499999999999</v>
      </c>
      <c r="BD125" s="32"/>
      <c r="BE125" s="7">
        <v>117</v>
      </c>
      <c r="BF125" s="6">
        <f t="shared" si="9"/>
        <v>45.57</v>
      </c>
      <c r="BG125" s="6">
        <f t="shared" si="9"/>
        <v>67.459999999999994</v>
      </c>
      <c r="BH125" s="6">
        <f t="shared" si="9"/>
        <v>110.8</v>
      </c>
      <c r="BI125" s="6">
        <f t="shared" si="9"/>
        <v>117.93</v>
      </c>
      <c r="BJ125" s="6">
        <f t="shared" si="9"/>
        <v>124.78</v>
      </c>
      <c r="BK125" s="6">
        <f t="shared" si="9"/>
        <v>133.06</v>
      </c>
      <c r="BL125" s="6">
        <f t="shared" si="9"/>
        <v>137.9</v>
      </c>
    </row>
    <row r="126" spans="1:64" ht="13.5" x14ac:dyDescent="0.25">
      <c r="A126" s="51">
        <v>118</v>
      </c>
      <c r="B126" s="52">
        <v>54.04</v>
      </c>
      <c r="C126" s="52">
        <v>76.72</v>
      </c>
      <c r="D126" s="52">
        <v>122.71</v>
      </c>
      <c r="E126" s="52">
        <v>131.06800000000001</v>
      </c>
      <c r="F126" s="52">
        <v>142.87</v>
      </c>
      <c r="G126" s="52">
        <v>148.77800000000002</v>
      </c>
      <c r="H126" s="52">
        <v>154.364</v>
      </c>
      <c r="I126" s="52">
        <v>156.84200000000001</v>
      </c>
      <c r="J126" s="52">
        <v>156.84200000000001</v>
      </c>
      <c r="K126" s="52">
        <v>170.12800000000001</v>
      </c>
      <c r="L126" s="31"/>
      <c r="M126" s="7">
        <v>118</v>
      </c>
      <c r="N126" s="28">
        <v>54.04</v>
      </c>
      <c r="O126" s="28">
        <v>76.72</v>
      </c>
      <c r="P126" s="28">
        <v>122.71</v>
      </c>
      <c r="Q126" s="28">
        <v>131.06800000000001</v>
      </c>
      <c r="R126" s="28">
        <v>142.87</v>
      </c>
      <c r="S126" s="28">
        <v>148.77800000000002</v>
      </c>
      <c r="T126" s="28">
        <v>154.364</v>
      </c>
      <c r="U126" s="28">
        <v>156.84200000000001</v>
      </c>
      <c r="V126" s="28">
        <v>156.84200000000001</v>
      </c>
      <c r="W126" s="28">
        <v>170.12800000000001</v>
      </c>
      <c r="X126" s="31"/>
      <c r="Y126" s="31"/>
      <c r="AA126" s="7">
        <v>118</v>
      </c>
      <c r="AB126" s="6">
        <f t="shared" si="10"/>
        <v>55.54</v>
      </c>
      <c r="AC126" s="6">
        <f t="shared" si="10"/>
        <v>78.22</v>
      </c>
      <c r="AD126" s="6">
        <f t="shared" si="10"/>
        <v>124.21</v>
      </c>
      <c r="AE126" s="6">
        <f t="shared" si="10"/>
        <v>132.56800000000001</v>
      </c>
      <c r="AF126" s="6">
        <f t="shared" si="10"/>
        <v>144.37</v>
      </c>
      <c r="AG126" s="6">
        <f t="shared" si="10"/>
        <v>150.27800000000002</v>
      </c>
      <c r="AH126" s="6">
        <f t="shared" si="10"/>
        <v>155.864</v>
      </c>
      <c r="AI126" s="6">
        <f t="shared" si="10"/>
        <v>158.34200000000001</v>
      </c>
      <c r="AJ126" s="6">
        <f t="shared" si="10"/>
        <v>158.34200000000001</v>
      </c>
      <c r="AK126" s="6">
        <f t="shared" si="10"/>
        <v>171.62800000000001</v>
      </c>
      <c r="AM126" s="89">
        <v>118</v>
      </c>
      <c r="AN126" s="90">
        <v>44.46</v>
      </c>
      <c r="AO126" s="90">
        <v>66.53</v>
      </c>
      <c r="AP126" s="90">
        <v>110.24</v>
      </c>
      <c r="AQ126" s="90">
        <v>117.44</v>
      </c>
      <c r="AR126" s="90">
        <v>124.35</v>
      </c>
      <c r="AS126" s="90">
        <v>132.69</v>
      </c>
      <c r="AT126" s="90">
        <v>137.58000000000001</v>
      </c>
      <c r="AU126" s="32"/>
      <c r="AV126" s="70">
        <v>118</v>
      </c>
      <c r="AW126" s="28">
        <v>43.375500000000002</v>
      </c>
      <c r="AX126" s="28">
        <v>64.908000000000001</v>
      </c>
      <c r="AY126" s="28">
        <v>107.55</v>
      </c>
      <c r="AZ126" s="28">
        <v>114.575</v>
      </c>
      <c r="BA126" s="28">
        <v>121.3125</v>
      </c>
      <c r="BB126" s="28">
        <v>129.44999999999999</v>
      </c>
      <c r="BC126" s="28">
        <v>134.22499999999999</v>
      </c>
      <c r="BD126" s="32"/>
      <c r="BE126" s="7">
        <v>118</v>
      </c>
      <c r="BF126" s="6">
        <f t="shared" si="9"/>
        <v>45.96</v>
      </c>
      <c r="BG126" s="6">
        <f t="shared" si="9"/>
        <v>68.03</v>
      </c>
      <c r="BH126" s="6">
        <f t="shared" si="9"/>
        <v>111.74</v>
      </c>
      <c r="BI126" s="6">
        <f t="shared" si="9"/>
        <v>118.94</v>
      </c>
      <c r="BJ126" s="6">
        <f t="shared" si="9"/>
        <v>125.85</v>
      </c>
      <c r="BK126" s="6">
        <f t="shared" si="9"/>
        <v>134.19</v>
      </c>
      <c r="BL126" s="6">
        <f t="shared" si="9"/>
        <v>139.08000000000001</v>
      </c>
    </row>
    <row r="127" spans="1:64" ht="13.5" x14ac:dyDescent="0.25">
      <c r="A127" s="51">
        <v>119</v>
      </c>
      <c r="B127" s="52">
        <v>54.50200000000001</v>
      </c>
      <c r="C127" s="52">
        <v>77.364000000000004</v>
      </c>
      <c r="D127" s="52">
        <v>123.74600000000001</v>
      </c>
      <c r="E127" s="52">
        <v>132.17400000000001</v>
      </c>
      <c r="F127" s="52">
        <v>144.08800000000002</v>
      </c>
      <c r="G127" s="52">
        <v>150.03800000000001</v>
      </c>
      <c r="H127" s="52">
        <v>155.66600000000003</v>
      </c>
      <c r="I127" s="52">
        <v>158.172</v>
      </c>
      <c r="J127" s="52">
        <v>158.172</v>
      </c>
      <c r="K127" s="52">
        <v>171.584</v>
      </c>
      <c r="L127" s="31"/>
      <c r="M127" s="7">
        <v>119</v>
      </c>
      <c r="N127" s="28">
        <v>54.50200000000001</v>
      </c>
      <c r="O127" s="28">
        <v>77.364000000000004</v>
      </c>
      <c r="P127" s="28">
        <v>123.74600000000001</v>
      </c>
      <c r="Q127" s="28">
        <v>132.17400000000001</v>
      </c>
      <c r="R127" s="28">
        <v>144.08800000000002</v>
      </c>
      <c r="S127" s="28">
        <v>150.03800000000001</v>
      </c>
      <c r="T127" s="28">
        <v>155.66600000000003</v>
      </c>
      <c r="U127" s="28">
        <v>158.172</v>
      </c>
      <c r="V127" s="28">
        <v>158.172</v>
      </c>
      <c r="W127" s="28">
        <v>171.584</v>
      </c>
      <c r="X127" s="31"/>
      <c r="Y127" s="31"/>
      <c r="AA127" s="7">
        <v>119</v>
      </c>
      <c r="AB127" s="6">
        <f t="shared" si="10"/>
        <v>56.00200000000001</v>
      </c>
      <c r="AC127" s="6">
        <f t="shared" si="10"/>
        <v>78.864000000000004</v>
      </c>
      <c r="AD127" s="6">
        <f t="shared" si="10"/>
        <v>125.24600000000001</v>
      </c>
      <c r="AE127" s="6">
        <f t="shared" si="10"/>
        <v>133.67400000000001</v>
      </c>
      <c r="AF127" s="6">
        <f t="shared" si="10"/>
        <v>145.58800000000002</v>
      </c>
      <c r="AG127" s="6">
        <f t="shared" si="10"/>
        <v>151.53800000000001</v>
      </c>
      <c r="AH127" s="6">
        <f t="shared" si="10"/>
        <v>157.16600000000003</v>
      </c>
      <c r="AI127" s="6">
        <f t="shared" si="10"/>
        <v>159.672</v>
      </c>
      <c r="AJ127" s="6">
        <f t="shared" si="10"/>
        <v>159.672</v>
      </c>
      <c r="AK127" s="6">
        <f t="shared" si="10"/>
        <v>173.084</v>
      </c>
      <c r="AM127" s="89">
        <v>119</v>
      </c>
      <c r="AN127" s="90">
        <v>44.83</v>
      </c>
      <c r="AO127" s="90">
        <v>67.099999999999994</v>
      </c>
      <c r="AP127" s="90">
        <v>111.19</v>
      </c>
      <c r="AQ127" s="90">
        <v>118.44</v>
      </c>
      <c r="AR127" s="90">
        <v>125.41</v>
      </c>
      <c r="AS127" s="90">
        <v>133.83000000000001</v>
      </c>
      <c r="AT127" s="90">
        <v>138.76</v>
      </c>
      <c r="AU127" s="32"/>
      <c r="AV127" s="70">
        <v>119</v>
      </c>
      <c r="AW127" s="28">
        <v>43.74</v>
      </c>
      <c r="AX127" s="28">
        <v>65.461500000000001</v>
      </c>
      <c r="AY127" s="28">
        <v>108.47499999999999</v>
      </c>
      <c r="AZ127" s="28">
        <v>115.55</v>
      </c>
      <c r="BA127" s="28">
        <v>122.35</v>
      </c>
      <c r="BB127" s="28">
        <v>130.5625</v>
      </c>
      <c r="BC127" s="28">
        <v>135.375</v>
      </c>
      <c r="BD127" s="32"/>
      <c r="BE127" s="7">
        <v>119</v>
      </c>
      <c r="BF127" s="6">
        <f t="shared" si="9"/>
        <v>46.33</v>
      </c>
      <c r="BG127" s="6">
        <f t="shared" si="9"/>
        <v>68.599999999999994</v>
      </c>
      <c r="BH127" s="6">
        <f t="shared" si="9"/>
        <v>112.69</v>
      </c>
      <c r="BI127" s="6">
        <f t="shared" si="9"/>
        <v>119.94</v>
      </c>
      <c r="BJ127" s="6">
        <f t="shared" si="9"/>
        <v>126.91</v>
      </c>
      <c r="BK127" s="6">
        <f t="shared" si="9"/>
        <v>135.33000000000001</v>
      </c>
      <c r="BL127" s="6">
        <f t="shared" si="9"/>
        <v>140.26</v>
      </c>
    </row>
    <row r="128" spans="1:64" ht="13.5" x14ac:dyDescent="0.25">
      <c r="A128" s="53">
        <v>120</v>
      </c>
      <c r="B128" s="54">
        <v>54.964000000000006</v>
      </c>
      <c r="C128" s="54">
        <v>78.022000000000006</v>
      </c>
      <c r="D128" s="54">
        <v>124.79600000000001</v>
      </c>
      <c r="E128" s="54">
        <v>133.29400000000001</v>
      </c>
      <c r="F128" s="54">
        <v>145.292</v>
      </c>
      <c r="G128" s="54">
        <v>151.29800000000003</v>
      </c>
      <c r="H128" s="54">
        <v>156.982</v>
      </c>
      <c r="I128" s="54">
        <v>159.50200000000001</v>
      </c>
      <c r="J128" s="54">
        <v>159.50200000000001</v>
      </c>
      <c r="K128" s="54">
        <v>173.04</v>
      </c>
      <c r="L128" s="31"/>
      <c r="M128" s="5">
        <v>120</v>
      </c>
      <c r="N128" s="29">
        <v>54.964000000000006</v>
      </c>
      <c r="O128" s="29">
        <v>78.022000000000006</v>
      </c>
      <c r="P128" s="29">
        <v>124.79600000000001</v>
      </c>
      <c r="Q128" s="29">
        <v>133.29400000000001</v>
      </c>
      <c r="R128" s="29">
        <v>145.292</v>
      </c>
      <c r="S128" s="29">
        <v>151.29800000000003</v>
      </c>
      <c r="T128" s="29">
        <v>156.982</v>
      </c>
      <c r="U128" s="29">
        <v>159.50200000000001</v>
      </c>
      <c r="V128" s="29">
        <v>159.50200000000001</v>
      </c>
      <c r="W128" s="29">
        <v>173.04</v>
      </c>
      <c r="X128" s="31"/>
      <c r="Y128" s="31"/>
      <c r="AA128" s="5">
        <v>120</v>
      </c>
      <c r="AB128" s="4">
        <f t="shared" si="10"/>
        <v>56.464000000000006</v>
      </c>
      <c r="AC128" s="4">
        <f t="shared" si="10"/>
        <v>79.522000000000006</v>
      </c>
      <c r="AD128" s="4">
        <f t="shared" si="10"/>
        <v>126.29600000000001</v>
      </c>
      <c r="AE128" s="4">
        <f t="shared" si="10"/>
        <v>134.79400000000001</v>
      </c>
      <c r="AF128" s="4">
        <f t="shared" si="10"/>
        <v>146.792</v>
      </c>
      <c r="AG128" s="4">
        <f t="shared" si="10"/>
        <v>152.79800000000003</v>
      </c>
      <c r="AH128" s="4">
        <f t="shared" si="10"/>
        <v>158.482</v>
      </c>
      <c r="AI128" s="4">
        <f t="shared" si="10"/>
        <v>161.00200000000001</v>
      </c>
      <c r="AJ128" s="4">
        <f t="shared" si="10"/>
        <v>161.00200000000001</v>
      </c>
      <c r="AK128" s="4">
        <f t="shared" si="10"/>
        <v>174.54</v>
      </c>
      <c r="AM128" s="91">
        <v>120</v>
      </c>
      <c r="AN128" s="92">
        <v>45.22</v>
      </c>
      <c r="AO128" s="92">
        <v>67.67</v>
      </c>
      <c r="AP128" s="92">
        <v>112.12</v>
      </c>
      <c r="AQ128" s="92">
        <v>119.44</v>
      </c>
      <c r="AR128" s="92">
        <v>126.47</v>
      </c>
      <c r="AS128" s="92">
        <v>134.94999999999999</v>
      </c>
      <c r="AT128" s="92">
        <v>139.94</v>
      </c>
      <c r="AU128" s="32"/>
      <c r="AV128" s="71">
        <v>120</v>
      </c>
      <c r="AW128" s="29">
        <v>44.118000000000002</v>
      </c>
      <c r="AX128" s="29">
        <v>66.015000000000001</v>
      </c>
      <c r="AY128" s="29">
        <v>109.3875</v>
      </c>
      <c r="AZ128" s="29">
        <v>116.52500000000001</v>
      </c>
      <c r="BA128" s="29">
        <v>123.3875</v>
      </c>
      <c r="BB128" s="29">
        <v>131.66249999999999</v>
      </c>
      <c r="BC128" s="29">
        <v>136.52500000000001</v>
      </c>
      <c r="BD128" s="32"/>
      <c r="BE128" s="5">
        <v>120</v>
      </c>
      <c r="BF128" s="4">
        <f t="shared" si="9"/>
        <v>46.72</v>
      </c>
      <c r="BG128" s="4">
        <f t="shared" si="9"/>
        <v>69.17</v>
      </c>
      <c r="BH128" s="4">
        <f t="shared" si="9"/>
        <v>113.62</v>
      </c>
      <c r="BI128" s="4">
        <f t="shared" si="9"/>
        <v>120.94</v>
      </c>
      <c r="BJ128" s="4">
        <f t="shared" si="9"/>
        <v>127.97</v>
      </c>
      <c r="BK128" s="4">
        <f t="shared" si="9"/>
        <v>136.44999999999999</v>
      </c>
      <c r="BL128" s="4">
        <f t="shared" si="9"/>
        <v>141.44</v>
      </c>
    </row>
    <row r="129" spans="1:64" ht="13.5" x14ac:dyDescent="0.25">
      <c r="A129" s="49">
        <v>121</v>
      </c>
      <c r="B129" s="50">
        <v>55.426000000000002</v>
      </c>
      <c r="C129" s="50">
        <v>78.666000000000011</v>
      </c>
      <c r="D129" s="50">
        <v>125.81800000000001</v>
      </c>
      <c r="E129" s="50">
        <v>134.4</v>
      </c>
      <c r="F129" s="50">
        <v>146.49600000000004</v>
      </c>
      <c r="G129" s="50">
        <v>152.55800000000002</v>
      </c>
      <c r="H129" s="50">
        <v>158.28399999999999</v>
      </c>
      <c r="I129" s="50">
        <v>160.83200000000002</v>
      </c>
      <c r="J129" s="50">
        <v>160.83200000000002</v>
      </c>
      <c r="K129" s="50">
        <v>174.49600000000004</v>
      </c>
      <c r="L129" s="31"/>
      <c r="M129" s="9">
        <v>121</v>
      </c>
      <c r="N129" s="27">
        <v>55.426000000000002</v>
      </c>
      <c r="O129" s="27">
        <v>78.666000000000011</v>
      </c>
      <c r="P129" s="27">
        <v>125.81800000000001</v>
      </c>
      <c r="Q129" s="27">
        <v>134.4</v>
      </c>
      <c r="R129" s="27">
        <v>146.49600000000004</v>
      </c>
      <c r="S129" s="27">
        <v>152.55800000000002</v>
      </c>
      <c r="T129" s="27">
        <v>158.28399999999999</v>
      </c>
      <c r="U129" s="27">
        <v>160.83200000000002</v>
      </c>
      <c r="V129" s="27">
        <v>160.83200000000002</v>
      </c>
      <c r="W129" s="27">
        <v>174.49600000000004</v>
      </c>
      <c r="X129" s="31"/>
      <c r="Y129" s="31"/>
      <c r="AA129" s="9">
        <v>121</v>
      </c>
      <c r="AB129" s="8">
        <f t="shared" si="10"/>
        <v>56.926000000000002</v>
      </c>
      <c r="AC129" s="8">
        <f t="shared" si="10"/>
        <v>80.166000000000011</v>
      </c>
      <c r="AD129" s="8">
        <f t="shared" si="10"/>
        <v>127.31800000000001</v>
      </c>
      <c r="AE129" s="8">
        <f t="shared" si="10"/>
        <v>135.9</v>
      </c>
      <c r="AF129" s="8">
        <f t="shared" si="10"/>
        <v>147.99600000000004</v>
      </c>
      <c r="AG129" s="8">
        <f t="shared" si="10"/>
        <v>154.05800000000002</v>
      </c>
      <c r="AH129" s="8">
        <f t="shared" si="10"/>
        <v>159.78399999999999</v>
      </c>
      <c r="AI129" s="8">
        <f t="shared" si="10"/>
        <v>162.33200000000002</v>
      </c>
      <c r="AJ129" s="8">
        <f t="shared" si="10"/>
        <v>162.33200000000002</v>
      </c>
      <c r="AK129" s="8">
        <f t="shared" si="10"/>
        <v>175.99600000000004</v>
      </c>
      <c r="AM129" s="87">
        <v>121</v>
      </c>
      <c r="AN129" s="88">
        <v>45.59</v>
      </c>
      <c r="AO129" s="88">
        <v>68.23</v>
      </c>
      <c r="AP129" s="88">
        <v>113.07</v>
      </c>
      <c r="AQ129" s="88">
        <v>120.45</v>
      </c>
      <c r="AR129" s="88">
        <v>127.54</v>
      </c>
      <c r="AS129" s="88">
        <v>136.09</v>
      </c>
      <c r="AT129" s="88">
        <v>141.12</v>
      </c>
      <c r="AU129" s="32"/>
      <c r="AV129" s="69">
        <v>121</v>
      </c>
      <c r="AW129" s="27">
        <v>44.482500000000002</v>
      </c>
      <c r="AX129" s="27">
        <v>66.568500000000014</v>
      </c>
      <c r="AY129" s="27">
        <v>110.3125</v>
      </c>
      <c r="AZ129" s="27">
        <v>117.5125</v>
      </c>
      <c r="BA129" s="27">
        <v>124.425</v>
      </c>
      <c r="BB129" s="27">
        <v>132.77500000000001</v>
      </c>
      <c r="BC129" s="27">
        <v>137.67500000000001</v>
      </c>
      <c r="BD129" s="32"/>
      <c r="BE129" s="9">
        <v>121</v>
      </c>
      <c r="BF129" s="8">
        <f t="shared" si="9"/>
        <v>47.09</v>
      </c>
      <c r="BG129" s="8">
        <f t="shared" si="9"/>
        <v>69.73</v>
      </c>
      <c r="BH129" s="8">
        <f t="shared" si="9"/>
        <v>114.57</v>
      </c>
      <c r="BI129" s="8">
        <f t="shared" si="9"/>
        <v>121.95</v>
      </c>
      <c r="BJ129" s="8">
        <f t="shared" si="9"/>
        <v>129.04000000000002</v>
      </c>
      <c r="BK129" s="8">
        <f t="shared" si="9"/>
        <v>137.59</v>
      </c>
      <c r="BL129" s="8">
        <f t="shared" si="9"/>
        <v>142.62</v>
      </c>
    </row>
    <row r="130" spans="1:64" ht="13.5" x14ac:dyDescent="0.25">
      <c r="A130" s="51">
        <v>122</v>
      </c>
      <c r="B130" s="52">
        <v>55.874000000000009</v>
      </c>
      <c r="C130" s="52">
        <v>79.324000000000012</v>
      </c>
      <c r="D130" s="52">
        <v>126.86800000000002</v>
      </c>
      <c r="E130" s="52">
        <v>135.506</v>
      </c>
      <c r="F130" s="52">
        <v>147.714</v>
      </c>
      <c r="G130" s="52">
        <v>153.81800000000001</v>
      </c>
      <c r="H130" s="52">
        <v>159.6</v>
      </c>
      <c r="I130" s="52">
        <v>162.16200000000001</v>
      </c>
      <c r="J130" s="52">
        <v>162.16200000000001</v>
      </c>
      <c r="K130" s="52">
        <v>175.952</v>
      </c>
      <c r="L130" s="31"/>
      <c r="M130" s="7">
        <v>122</v>
      </c>
      <c r="N130" s="28">
        <v>55.874000000000009</v>
      </c>
      <c r="O130" s="28">
        <v>79.324000000000012</v>
      </c>
      <c r="P130" s="28">
        <v>126.86800000000002</v>
      </c>
      <c r="Q130" s="28">
        <v>135.506</v>
      </c>
      <c r="R130" s="28">
        <v>147.714</v>
      </c>
      <c r="S130" s="28">
        <v>153.81800000000001</v>
      </c>
      <c r="T130" s="28">
        <v>159.6</v>
      </c>
      <c r="U130" s="28">
        <v>162.16200000000001</v>
      </c>
      <c r="V130" s="28">
        <v>162.16200000000001</v>
      </c>
      <c r="W130" s="28">
        <v>175.952</v>
      </c>
      <c r="X130" s="31"/>
      <c r="Y130" s="31"/>
      <c r="AA130" s="7">
        <v>122</v>
      </c>
      <c r="AB130" s="6">
        <f t="shared" si="10"/>
        <v>57.374000000000009</v>
      </c>
      <c r="AC130" s="6">
        <f t="shared" si="10"/>
        <v>80.824000000000012</v>
      </c>
      <c r="AD130" s="6">
        <f t="shared" si="10"/>
        <v>128.36800000000002</v>
      </c>
      <c r="AE130" s="6">
        <f t="shared" si="10"/>
        <v>137.006</v>
      </c>
      <c r="AF130" s="6">
        <f t="shared" si="10"/>
        <v>149.214</v>
      </c>
      <c r="AG130" s="6">
        <f t="shared" si="10"/>
        <v>155.31800000000001</v>
      </c>
      <c r="AH130" s="6">
        <f t="shared" si="10"/>
        <v>161.1</v>
      </c>
      <c r="AI130" s="6">
        <f t="shared" si="10"/>
        <v>163.66200000000001</v>
      </c>
      <c r="AJ130" s="6">
        <f t="shared" si="10"/>
        <v>163.66200000000001</v>
      </c>
      <c r="AK130" s="6">
        <f t="shared" si="10"/>
        <v>177.452</v>
      </c>
      <c r="AM130" s="89">
        <v>122</v>
      </c>
      <c r="AN130" s="90">
        <v>45.98</v>
      </c>
      <c r="AO130" s="90">
        <v>68.8</v>
      </c>
      <c r="AP130" s="90">
        <v>114.01</v>
      </c>
      <c r="AQ130" s="90">
        <v>121.45</v>
      </c>
      <c r="AR130" s="90">
        <v>128.6</v>
      </c>
      <c r="AS130" s="90">
        <v>137.22</v>
      </c>
      <c r="AT130" s="90">
        <v>142.28</v>
      </c>
      <c r="AU130" s="32"/>
      <c r="AV130" s="70">
        <v>122</v>
      </c>
      <c r="AW130" s="28">
        <v>44.860500000000002</v>
      </c>
      <c r="AX130" s="28">
        <v>67.122</v>
      </c>
      <c r="AY130" s="28">
        <v>111.22499999999999</v>
      </c>
      <c r="AZ130" s="28">
        <v>118.4875</v>
      </c>
      <c r="BA130" s="28">
        <v>125.46250000000001</v>
      </c>
      <c r="BB130" s="28">
        <v>133.875</v>
      </c>
      <c r="BC130" s="28">
        <v>138.8125</v>
      </c>
      <c r="BD130" s="32"/>
      <c r="BE130" s="7">
        <v>122</v>
      </c>
      <c r="BF130" s="6">
        <f t="shared" si="9"/>
        <v>47.48</v>
      </c>
      <c r="BG130" s="6">
        <f t="shared" si="9"/>
        <v>70.3</v>
      </c>
      <c r="BH130" s="6">
        <f t="shared" si="9"/>
        <v>115.51</v>
      </c>
      <c r="BI130" s="6">
        <f t="shared" si="9"/>
        <v>122.95</v>
      </c>
      <c r="BJ130" s="6">
        <f t="shared" si="9"/>
        <v>130.1</v>
      </c>
      <c r="BK130" s="6">
        <f t="shared" si="9"/>
        <v>138.72</v>
      </c>
      <c r="BL130" s="6">
        <f t="shared" si="9"/>
        <v>143.78</v>
      </c>
    </row>
    <row r="131" spans="1:64" ht="13.5" x14ac:dyDescent="0.25">
      <c r="A131" s="51">
        <v>123</v>
      </c>
      <c r="B131" s="52">
        <v>56.336000000000006</v>
      </c>
      <c r="C131" s="52">
        <v>79.968000000000018</v>
      </c>
      <c r="D131" s="52">
        <v>127.90400000000001</v>
      </c>
      <c r="E131" s="52">
        <v>136.626</v>
      </c>
      <c r="F131" s="52">
        <v>148.91800000000001</v>
      </c>
      <c r="G131" s="52">
        <v>155.07800000000003</v>
      </c>
      <c r="H131" s="52">
        <v>160.90200000000002</v>
      </c>
      <c r="I131" s="52">
        <v>163.49200000000002</v>
      </c>
      <c r="J131" s="52">
        <v>163.49200000000002</v>
      </c>
      <c r="K131" s="52">
        <v>177.40800000000002</v>
      </c>
      <c r="L131" s="31"/>
      <c r="M131" s="7">
        <v>123</v>
      </c>
      <c r="N131" s="28">
        <v>56.336000000000006</v>
      </c>
      <c r="O131" s="28">
        <v>79.968000000000018</v>
      </c>
      <c r="P131" s="28">
        <v>127.90400000000001</v>
      </c>
      <c r="Q131" s="28">
        <v>136.626</v>
      </c>
      <c r="R131" s="28">
        <v>148.91800000000001</v>
      </c>
      <c r="S131" s="28">
        <v>155.07800000000003</v>
      </c>
      <c r="T131" s="28">
        <v>160.90200000000002</v>
      </c>
      <c r="U131" s="28">
        <v>163.49200000000002</v>
      </c>
      <c r="V131" s="28">
        <v>163.49200000000002</v>
      </c>
      <c r="W131" s="28">
        <v>177.40800000000002</v>
      </c>
      <c r="X131" s="31"/>
      <c r="Y131" s="31"/>
      <c r="AA131" s="7">
        <v>123</v>
      </c>
      <c r="AB131" s="6">
        <f t="shared" si="10"/>
        <v>57.836000000000006</v>
      </c>
      <c r="AC131" s="6">
        <f t="shared" si="10"/>
        <v>81.468000000000018</v>
      </c>
      <c r="AD131" s="6">
        <f t="shared" si="10"/>
        <v>129.404</v>
      </c>
      <c r="AE131" s="6">
        <f t="shared" si="10"/>
        <v>138.126</v>
      </c>
      <c r="AF131" s="6">
        <f t="shared" si="10"/>
        <v>150.41800000000001</v>
      </c>
      <c r="AG131" s="6">
        <f t="shared" si="10"/>
        <v>156.57800000000003</v>
      </c>
      <c r="AH131" s="6">
        <f t="shared" si="10"/>
        <v>162.40200000000002</v>
      </c>
      <c r="AI131" s="6">
        <f t="shared" si="10"/>
        <v>164.99200000000002</v>
      </c>
      <c r="AJ131" s="6">
        <f t="shared" si="10"/>
        <v>164.99200000000002</v>
      </c>
      <c r="AK131" s="6">
        <f t="shared" si="10"/>
        <v>178.90800000000002</v>
      </c>
      <c r="AM131" s="89">
        <v>123</v>
      </c>
      <c r="AN131" s="90">
        <v>46.36</v>
      </c>
      <c r="AO131" s="90">
        <v>69.37</v>
      </c>
      <c r="AP131" s="90">
        <v>114.95</v>
      </c>
      <c r="AQ131" s="90">
        <v>122.45</v>
      </c>
      <c r="AR131" s="90">
        <v>129.66</v>
      </c>
      <c r="AS131" s="90">
        <v>138.36000000000001</v>
      </c>
      <c r="AT131" s="90">
        <v>143.46</v>
      </c>
      <c r="AU131" s="32"/>
      <c r="AV131" s="70">
        <v>123</v>
      </c>
      <c r="AW131" s="28">
        <v>45.225000000000001</v>
      </c>
      <c r="AX131" s="28">
        <v>67.6755</v>
      </c>
      <c r="AY131" s="28">
        <v>112.15</v>
      </c>
      <c r="AZ131" s="28">
        <v>119.46250000000001</v>
      </c>
      <c r="BA131" s="28">
        <v>126.5</v>
      </c>
      <c r="BB131" s="28">
        <v>134.98750000000001</v>
      </c>
      <c r="BC131" s="28">
        <v>139.96250000000001</v>
      </c>
      <c r="BD131" s="32"/>
      <c r="BE131" s="7">
        <v>123</v>
      </c>
      <c r="BF131" s="6">
        <f t="shared" si="9"/>
        <v>47.86</v>
      </c>
      <c r="BG131" s="6">
        <f t="shared" si="9"/>
        <v>70.87</v>
      </c>
      <c r="BH131" s="6">
        <f t="shared" si="9"/>
        <v>116.45</v>
      </c>
      <c r="BI131" s="6">
        <f t="shared" si="9"/>
        <v>123.95</v>
      </c>
      <c r="BJ131" s="6">
        <f t="shared" si="9"/>
        <v>131.16</v>
      </c>
      <c r="BK131" s="6">
        <f t="shared" si="9"/>
        <v>139.86000000000001</v>
      </c>
      <c r="BL131" s="6">
        <f t="shared" si="9"/>
        <v>144.96</v>
      </c>
    </row>
    <row r="132" spans="1:64" ht="13.5" x14ac:dyDescent="0.25">
      <c r="A132" s="51">
        <v>124</v>
      </c>
      <c r="B132" s="52">
        <v>56.798000000000002</v>
      </c>
      <c r="C132" s="52">
        <v>80.611999999999995</v>
      </c>
      <c r="D132" s="52">
        <v>128.95400000000001</v>
      </c>
      <c r="E132" s="52">
        <v>137.732</v>
      </c>
      <c r="F132" s="52">
        <v>150.13600000000002</v>
      </c>
      <c r="G132" s="52">
        <v>156.33800000000002</v>
      </c>
      <c r="H132" s="52">
        <v>162.20400000000001</v>
      </c>
      <c r="I132" s="52">
        <v>164.822</v>
      </c>
      <c r="J132" s="52">
        <v>164.822</v>
      </c>
      <c r="K132" s="52">
        <v>178.864</v>
      </c>
      <c r="L132" s="31"/>
      <c r="M132" s="7">
        <v>124</v>
      </c>
      <c r="N132" s="28">
        <v>56.798000000000002</v>
      </c>
      <c r="O132" s="28">
        <v>80.611999999999995</v>
      </c>
      <c r="P132" s="28">
        <v>128.95400000000001</v>
      </c>
      <c r="Q132" s="28">
        <v>137.732</v>
      </c>
      <c r="R132" s="28">
        <v>150.13600000000002</v>
      </c>
      <c r="S132" s="28">
        <v>156.33800000000002</v>
      </c>
      <c r="T132" s="28">
        <v>162.20400000000001</v>
      </c>
      <c r="U132" s="28">
        <v>164.822</v>
      </c>
      <c r="V132" s="28">
        <v>164.822</v>
      </c>
      <c r="W132" s="28">
        <v>178.864</v>
      </c>
      <c r="X132" s="31"/>
      <c r="Y132" s="31"/>
      <c r="AA132" s="7">
        <v>124</v>
      </c>
      <c r="AB132" s="6">
        <f t="shared" si="10"/>
        <v>58.298000000000002</v>
      </c>
      <c r="AC132" s="6">
        <f t="shared" si="10"/>
        <v>82.111999999999995</v>
      </c>
      <c r="AD132" s="6">
        <f t="shared" si="10"/>
        <v>130.45400000000001</v>
      </c>
      <c r="AE132" s="6">
        <f t="shared" si="10"/>
        <v>139.232</v>
      </c>
      <c r="AF132" s="6">
        <f t="shared" si="10"/>
        <v>151.63600000000002</v>
      </c>
      <c r="AG132" s="6">
        <f t="shared" si="10"/>
        <v>157.83800000000002</v>
      </c>
      <c r="AH132" s="6">
        <f t="shared" si="10"/>
        <v>163.70400000000001</v>
      </c>
      <c r="AI132" s="6">
        <f t="shared" si="10"/>
        <v>166.322</v>
      </c>
      <c r="AJ132" s="6">
        <f t="shared" si="10"/>
        <v>166.322</v>
      </c>
      <c r="AK132" s="6">
        <f t="shared" si="10"/>
        <v>180.364</v>
      </c>
      <c r="AM132" s="89">
        <v>124</v>
      </c>
      <c r="AN132" s="90">
        <v>46.73</v>
      </c>
      <c r="AO132" s="90">
        <v>69.930000000000007</v>
      </c>
      <c r="AP132" s="90">
        <v>115.89</v>
      </c>
      <c r="AQ132" s="90">
        <v>123.46</v>
      </c>
      <c r="AR132" s="90">
        <v>130.72999999999999</v>
      </c>
      <c r="AS132" s="90">
        <v>139.49</v>
      </c>
      <c r="AT132" s="90">
        <v>144.63999999999999</v>
      </c>
      <c r="AU132" s="32"/>
      <c r="AV132" s="70">
        <v>124</v>
      </c>
      <c r="AW132" s="28">
        <v>45.589500000000001</v>
      </c>
      <c r="AX132" s="28">
        <v>68.228999999999999</v>
      </c>
      <c r="AY132" s="28">
        <v>113.0625</v>
      </c>
      <c r="AZ132" s="28">
        <v>120.45</v>
      </c>
      <c r="BA132" s="28">
        <v>127.53749999999999</v>
      </c>
      <c r="BB132" s="28">
        <v>136.08750000000001</v>
      </c>
      <c r="BC132" s="28">
        <v>141.11250000000001</v>
      </c>
      <c r="BD132" s="32"/>
      <c r="BE132" s="7">
        <v>124</v>
      </c>
      <c r="BF132" s="6">
        <f t="shared" si="9"/>
        <v>48.23</v>
      </c>
      <c r="BG132" s="6">
        <f t="shared" si="9"/>
        <v>71.430000000000007</v>
      </c>
      <c r="BH132" s="6">
        <f t="shared" si="9"/>
        <v>117.39</v>
      </c>
      <c r="BI132" s="6">
        <f t="shared" si="9"/>
        <v>124.96</v>
      </c>
      <c r="BJ132" s="6">
        <f t="shared" si="9"/>
        <v>132.22999999999999</v>
      </c>
      <c r="BK132" s="6">
        <f t="shared" si="9"/>
        <v>140.99</v>
      </c>
      <c r="BL132" s="6">
        <f t="shared" si="9"/>
        <v>146.13999999999999</v>
      </c>
    </row>
    <row r="133" spans="1:64" ht="13.5" x14ac:dyDescent="0.25">
      <c r="A133" s="53">
        <v>125</v>
      </c>
      <c r="B133" s="54">
        <v>57.246000000000002</v>
      </c>
      <c r="C133" s="54">
        <v>81.27</v>
      </c>
      <c r="D133" s="54">
        <v>129.976</v>
      </c>
      <c r="E133" s="54">
        <v>138.83800000000002</v>
      </c>
      <c r="F133" s="54">
        <v>151.34</v>
      </c>
      <c r="G133" s="54">
        <v>157.59800000000001</v>
      </c>
      <c r="H133" s="54">
        <v>163.52000000000001</v>
      </c>
      <c r="I133" s="54">
        <v>166.15200000000002</v>
      </c>
      <c r="J133" s="54">
        <v>166.15200000000002</v>
      </c>
      <c r="K133" s="54">
        <v>180.32</v>
      </c>
      <c r="L133" s="31"/>
      <c r="M133" s="5">
        <v>125</v>
      </c>
      <c r="N133" s="29">
        <v>57.246000000000002</v>
      </c>
      <c r="O133" s="29">
        <v>81.27</v>
      </c>
      <c r="P133" s="29">
        <v>129.976</v>
      </c>
      <c r="Q133" s="29">
        <v>138.83800000000002</v>
      </c>
      <c r="R133" s="29">
        <v>151.34</v>
      </c>
      <c r="S133" s="29">
        <v>157.59800000000001</v>
      </c>
      <c r="T133" s="29">
        <v>163.52000000000001</v>
      </c>
      <c r="U133" s="29">
        <v>166.15200000000002</v>
      </c>
      <c r="V133" s="29">
        <v>166.15200000000002</v>
      </c>
      <c r="W133" s="29">
        <v>180.32</v>
      </c>
      <c r="X133" s="31"/>
      <c r="Y133" s="31"/>
      <c r="AA133" s="5">
        <v>125</v>
      </c>
      <c r="AB133" s="4">
        <f t="shared" si="10"/>
        <v>58.746000000000002</v>
      </c>
      <c r="AC133" s="4">
        <f t="shared" si="10"/>
        <v>82.77</v>
      </c>
      <c r="AD133" s="4">
        <f t="shared" si="10"/>
        <v>131.476</v>
      </c>
      <c r="AE133" s="4">
        <f t="shared" si="10"/>
        <v>140.33800000000002</v>
      </c>
      <c r="AF133" s="4">
        <f t="shared" si="10"/>
        <v>152.84</v>
      </c>
      <c r="AG133" s="4">
        <f t="shared" si="10"/>
        <v>159.09800000000001</v>
      </c>
      <c r="AH133" s="4">
        <f t="shared" si="10"/>
        <v>165.02</v>
      </c>
      <c r="AI133" s="4">
        <f t="shared" si="10"/>
        <v>167.65200000000002</v>
      </c>
      <c r="AJ133" s="4">
        <f t="shared" si="10"/>
        <v>167.65200000000002</v>
      </c>
      <c r="AK133" s="4">
        <f t="shared" si="10"/>
        <v>181.82</v>
      </c>
      <c r="AM133" s="91">
        <v>125</v>
      </c>
      <c r="AN133" s="92">
        <v>47.12</v>
      </c>
      <c r="AO133" s="92">
        <v>70.5</v>
      </c>
      <c r="AP133" s="92">
        <v>116.84</v>
      </c>
      <c r="AQ133" s="92">
        <v>124.46</v>
      </c>
      <c r="AR133" s="92">
        <v>131.78</v>
      </c>
      <c r="AS133" s="92">
        <v>140.63</v>
      </c>
      <c r="AT133" s="92">
        <v>145.82</v>
      </c>
      <c r="AU133" s="32"/>
      <c r="AV133" s="71">
        <v>125</v>
      </c>
      <c r="AW133" s="29">
        <v>45.967500000000001</v>
      </c>
      <c r="AX133" s="29">
        <v>68.782499999999999</v>
      </c>
      <c r="AY133" s="29">
        <v>113.9875</v>
      </c>
      <c r="AZ133" s="29">
        <v>121.425</v>
      </c>
      <c r="BA133" s="29">
        <v>128.5625</v>
      </c>
      <c r="BB133" s="29">
        <v>137.19999999999999</v>
      </c>
      <c r="BC133" s="29">
        <v>142.26249999999999</v>
      </c>
      <c r="BD133" s="32"/>
      <c r="BE133" s="5">
        <v>125</v>
      </c>
      <c r="BF133" s="4">
        <f t="shared" si="9"/>
        <v>48.62</v>
      </c>
      <c r="BG133" s="4">
        <f t="shared" si="9"/>
        <v>72</v>
      </c>
      <c r="BH133" s="4">
        <f t="shared" si="9"/>
        <v>118.34</v>
      </c>
      <c r="BI133" s="4">
        <f t="shared" si="9"/>
        <v>125.96</v>
      </c>
      <c r="BJ133" s="4">
        <f t="shared" si="9"/>
        <v>133.28</v>
      </c>
      <c r="BK133" s="4">
        <f t="shared" si="9"/>
        <v>142.13</v>
      </c>
      <c r="BL133" s="4">
        <f t="shared" si="9"/>
        <v>147.32</v>
      </c>
    </row>
    <row r="134" spans="1:64" ht="13.5" x14ac:dyDescent="0.25">
      <c r="A134" s="49">
        <v>126</v>
      </c>
      <c r="B134" s="50">
        <v>57.708000000000006</v>
      </c>
      <c r="C134" s="50">
        <v>81.914000000000016</v>
      </c>
      <c r="D134" s="50">
        <v>131.02600000000001</v>
      </c>
      <c r="E134" s="50">
        <v>139.95800000000003</v>
      </c>
      <c r="F134" s="50">
        <v>152.55800000000002</v>
      </c>
      <c r="G134" s="50">
        <v>158.85800000000003</v>
      </c>
      <c r="H134" s="50">
        <v>164.822</v>
      </c>
      <c r="I134" s="50">
        <v>167.482</v>
      </c>
      <c r="J134" s="50">
        <v>167.482</v>
      </c>
      <c r="K134" s="50">
        <v>181.77600000000004</v>
      </c>
      <c r="L134" s="31"/>
      <c r="M134" s="9">
        <v>126</v>
      </c>
      <c r="N134" s="27">
        <v>57.708000000000006</v>
      </c>
      <c r="O134" s="27">
        <v>81.914000000000016</v>
      </c>
      <c r="P134" s="27">
        <v>131.02600000000001</v>
      </c>
      <c r="Q134" s="27">
        <v>139.95800000000003</v>
      </c>
      <c r="R134" s="27">
        <v>152.55800000000002</v>
      </c>
      <c r="S134" s="27">
        <v>158.85800000000003</v>
      </c>
      <c r="T134" s="27">
        <v>164.822</v>
      </c>
      <c r="U134" s="27">
        <v>167.482</v>
      </c>
      <c r="V134" s="27">
        <v>167.482</v>
      </c>
      <c r="W134" s="27">
        <v>181.77600000000004</v>
      </c>
      <c r="X134" s="31"/>
      <c r="Y134" s="31"/>
      <c r="AA134" s="9">
        <v>126</v>
      </c>
      <c r="AB134" s="8">
        <f t="shared" si="10"/>
        <v>59.208000000000006</v>
      </c>
      <c r="AC134" s="8">
        <f t="shared" si="10"/>
        <v>83.414000000000016</v>
      </c>
      <c r="AD134" s="8">
        <f t="shared" si="10"/>
        <v>132.52600000000001</v>
      </c>
      <c r="AE134" s="8">
        <f t="shared" si="10"/>
        <v>141.45800000000003</v>
      </c>
      <c r="AF134" s="8">
        <f t="shared" si="10"/>
        <v>154.05800000000002</v>
      </c>
      <c r="AG134" s="8">
        <f t="shared" si="10"/>
        <v>160.35800000000003</v>
      </c>
      <c r="AH134" s="8">
        <f t="shared" si="10"/>
        <v>166.322</v>
      </c>
      <c r="AI134" s="8">
        <f t="shared" si="10"/>
        <v>168.982</v>
      </c>
      <c r="AJ134" s="8">
        <f t="shared" si="10"/>
        <v>168.982</v>
      </c>
      <c r="AK134" s="8">
        <f t="shared" si="10"/>
        <v>183.27600000000004</v>
      </c>
      <c r="AM134" s="87">
        <v>126</v>
      </c>
      <c r="AN134" s="88">
        <v>47.49</v>
      </c>
      <c r="AO134" s="88">
        <v>71.069999999999993</v>
      </c>
      <c r="AP134" s="88">
        <v>117.77</v>
      </c>
      <c r="AQ134" s="88">
        <v>125.46</v>
      </c>
      <c r="AR134" s="88">
        <v>132.84</v>
      </c>
      <c r="AS134" s="88">
        <v>141.76</v>
      </c>
      <c r="AT134" s="88">
        <v>146.99</v>
      </c>
      <c r="AU134" s="32"/>
      <c r="AV134" s="69">
        <v>126</v>
      </c>
      <c r="AW134" s="27">
        <v>46.332000000000001</v>
      </c>
      <c r="AX134" s="27">
        <v>69.336000000000013</v>
      </c>
      <c r="AY134" s="27">
        <v>114.9</v>
      </c>
      <c r="AZ134" s="27">
        <v>122.4</v>
      </c>
      <c r="BA134" s="27">
        <v>129.6</v>
      </c>
      <c r="BB134" s="27">
        <v>138.30000000000001</v>
      </c>
      <c r="BC134" s="27">
        <v>143.4</v>
      </c>
      <c r="BD134" s="32"/>
      <c r="BE134" s="9">
        <v>126</v>
      </c>
      <c r="BF134" s="8">
        <f t="shared" si="9"/>
        <v>48.99</v>
      </c>
      <c r="BG134" s="8">
        <f t="shared" si="9"/>
        <v>72.569999999999993</v>
      </c>
      <c r="BH134" s="8">
        <f t="shared" si="9"/>
        <v>119.27</v>
      </c>
      <c r="BI134" s="8">
        <f t="shared" si="9"/>
        <v>126.96</v>
      </c>
      <c r="BJ134" s="8">
        <f t="shared" si="9"/>
        <v>134.34</v>
      </c>
      <c r="BK134" s="8">
        <f t="shared" si="9"/>
        <v>143.26</v>
      </c>
      <c r="BL134" s="8">
        <f t="shared" si="9"/>
        <v>148.49</v>
      </c>
    </row>
    <row r="135" spans="1:64" ht="13.5" x14ac:dyDescent="0.25">
      <c r="A135" s="51">
        <v>127</v>
      </c>
      <c r="B135" s="52">
        <v>58.17</v>
      </c>
      <c r="C135" s="52">
        <v>82.572000000000003</v>
      </c>
      <c r="D135" s="52">
        <v>132.06200000000001</v>
      </c>
      <c r="E135" s="52">
        <v>141.06400000000002</v>
      </c>
      <c r="F135" s="52">
        <v>153.762</v>
      </c>
      <c r="G135" s="52">
        <v>160.11800000000002</v>
      </c>
      <c r="H135" s="52">
        <v>166.13800000000003</v>
      </c>
      <c r="I135" s="52">
        <v>168.81200000000001</v>
      </c>
      <c r="J135" s="52">
        <v>168.81200000000001</v>
      </c>
      <c r="K135" s="52">
        <v>183.232</v>
      </c>
      <c r="L135" s="31"/>
      <c r="M135" s="7">
        <v>127</v>
      </c>
      <c r="N135" s="28">
        <v>58.17</v>
      </c>
      <c r="O135" s="28">
        <v>82.572000000000003</v>
      </c>
      <c r="P135" s="28">
        <v>132.06200000000001</v>
      </c>
      <c r="Q135" s="28">
        <v>141.06400000000002</v>
      </c>
      <c r="R135" s="28">
        <v>153.762</v>
      </c>
      <c r="S135" s="28">
        <v>160.11800000000002</v>
      </c>
      <c r="T135" s="28">
        <v>166.13800000000003</v>
      </c>
      <c r="U135" s="28">
        <v>168.81200000000001</v>
      </c>
      <c r="V135" s="28">
        <v>168.81200000000001</v>
      </c>
      <c r="W135" s="28">
        <v>183.232</v>
      </c>
      <c r="X135" s="31"/>
      <c r="Y135" s="31"/>
      <c r="AA135" s="7">
        <v>127</v>
      </c>
      <c r="AB135" s="6">
        <f t="shared" si="10"/>
        <v>59.67</v>
      </c>
      <c r="AC135" s="6">
        <f t="shared" si="10"/>
        <v>84.072000000000003</v>
      </c>
      <c r="AD135" s="6">
        <f t="shared" si="10"/>
        <v>133.56200000000001</v>
      </c>
      <c r="AE135" s="6">
        <f t="shared" si="10"/>
        <v>142.56400000000002</v>
      </c>
      <c r="AF135" s="6">
        <f t="shared" si="10"/>
        <v>155.262</v>
      </c>
      <c r="AG135" s="6">
        <f t="shared" si="10"/>
        <v>161.61800000000002</v>
      </c>
      <c r="AH135" s="6">
        <f t="shared" si="10"/>
        <v>167.63800000000003</v>
      </c>
      <c r="AI135" s="6">
        <f t="shared" si="10"/>
        <v>170.31200000000001</v>
      </c>
      <c r="AJ135" s="6">
        <f t="shared" si="10"/>
        <v>170.31200000000001</v>
      </c>
      <c r="AK135" s="6">
        <f t="shared" si="10"/>
        <v>184.732</v>
      </c>
      <c r="AM135" s="89">
        <v>127</v>
      </c>
      <c r="AN135" s="90">
        <v>47.88</v>
      </c>
      <c r="AO135" s="90">
        <v>71.64</v>
      </c>
      <c r="AP135" s="90">
        <v>118.72</v>
      </c>
      <c r="AQ135" s="90">
        <v>126.47</v>
      </c>
      <c r="AR135" s="90">
        <v>133.9</v>
      </c>
      <c r="AS135" s="90">
        <v>142.9</v>
      </c>
      <c r="AT135" s="90">
        <v>148.16</v>
      </c>
      <c r="AU135" s="32"/>
      <c r="AV135" s="70">
        <v>127</v>
      </c>
      <c r="AW135" s="28">
        <v>46.71</v>
      </c>
      <c r="AX135" s="28">
        <v>69.889500000000012</v>
      </c>
      <c r="AY135" s="28">
        <v>115.825</v>
      </c>
      <c r="AZ135" s="28">
        <v>123.3875</v>
      </c>
      <c r="BA135" s="28">
        <v>130.63749999999999</v>
      </c>
      <c r="BB135" s="28">
        <v>139.41249999999999</v>
      </c>
      <c r="BC135" s="28">
        <v>144.55000000000001</v>
      </c>
      <c r="BD135" s="32"/>
      <c r="BE135" s="7">
        <v>127</v>
      </c>
      <c r="BF135" s="6">
        <f t="shared" si="9"/>
        <v>49.38</v>
      </c>
      <c r="BG135" s="6">
        <f t="shared" si="9"/>
        <v>73.14</v>
      </c>
      <c r="BH135" s="6">
        <f t="shared" si="9"/>
        <v>120.22</v>
      </c>
      <c r="BI135" s="6">
        <f t="shared" si="9"/>
        <v>127.97</v>
      </c>
      <c r="BJ135" s="6">
        <f t="shared" si="9"/>
        <v>135.4</v>
      </c>
      <c r="BK135" s="6">
        <f t="shared" si="9"/>
        <v>144.4</v>
      </c>
      <c r="BL135" s="6">
        <f t="shared" si="9"/>
        <v>149.66</v>
      </c>
    </row>
    <row r="136" spans="1:64" ht="13.5" x14ac:dyDescent="0.25">
      <c r="A136" s="51">
        <v>128</v>
      </c>
      <c r="B136" s="52">
        <v>58.632000000000005</v>
      </c>
      <c r="C136" s="52">
        <v>83.216000000000008</v>
      </c>
      <c r="D136" s="52">
        <v>133.11199999999999</v>
      </c>
      <c r="E136" s="52">
        <v>142.16999999999999</v>
      </c>
      <c r="F136" s="52">
        <v>154.97999999999999</v>
      </c>
      <c r="G136" s="52">
        <v>161.37800000000001</v>
      </c>
      <c r="H136" s="52">
        <v>167.44</v>
      </c>
      <c r="I136" s="52">
        <v>170.142</v>
      </c>
      <c r="J136" s="52">
        <v>170.142</v>
      </c>
      <c r="K136" s="52">
        <v>184.68800000000002</v>
      </c>
      <c r="L136" s="31"/>
      <c r="M136" s="7">
        <v>128</v>
      </c>
      <c r="N136" s="28">
        <v>58.632000000000005</v>
      </c>
      <c r="O136" s="28">
        <v>83.216000000000008</v>
      </c>
      <c r="P136" s="28">
        <v>133.11199999999999</v>
      </c>
      <c r="Q136" s="28">
        <v>142.16999999999999</v>
      </c>
      <c r="R136" s="28">
        <v>154.97999999999999</v>
      </c>
      <c r="S136" s="28">
        <v>161.37800000000001</v>
      </c>
      <c r="T136" s="28">
        <v>167.44</v>
      </c>
      <c r="U136" s="28">
        <v>170.142</v>
      </c>
      <c r="V136" s="28">
        <v>170.142</v>
      </c>
      <c r="W136" s="28">
        <v>184.68800000000002</v>
      </c>
      <c r="X136" s="31"/>
      <c r="Y136" s="31"/>
      <c r="AA136" s="7">
        <v>128</v>
      </c>
      <c r="AB136" s="6">
        <f t="shared" si="10"/>
        <v>60.132000000000005</v>
      </c>
      <c r="AC136" s="6">
        <f t="shared" si="10"/>
        <v>84.716000000000008</v>
      </c>
      <c r="AD136" s="6">
        <f t="shared" si="10"/>
        <v>134.61199999999999</v>
      </c>
      <c r="AE136" s="6">
        <f t="shared" si="10"/>
        <v>143.66999999999999</v>
      </c>
      <c r="AF136" s="6">
        <f t="shared" si="10"/>
        <v>156.47999999999999</v>
      </c>
      <c r="AG136" s="6">
        <f t="shared" si="10"/>
        <v>162.87800000000001</v>
      </c>
      <c r="AH136" s="6">
        <f t="shared" si="10"/>
        <v>168.94</v>
      </c>
      <c r="AI136" s="6">
        <f t="shared" si="10"/>
        <v>171.642</v>
      </c>
      <c r="AJ136" s="6">
        <f t="shared" si="10"/>
        <v>171.642</v>
      </c>
      <c r="AK136" s="6">
        <f t="shared" si="10"/>
        <v>186.18800000000002</v>
      </c>
      <c r="AM136" s="89">
        <v>128</v>
      </c>
      <c r="AN136" s="90">
        <v>48.25</v>
      </c>
      <c r="AO136" s="90">
        <v>72.22</v>
      </c>
      <c r="AP136" s="90">
        <v>119.66</v>
      </c>
      <c r="AQ136" s="90">
        <v>127.47</v>
      </c>
      <c r="AR136" s="90">
        <v>134.97</v>
      </c>
      <c r="AS136" s="90">
        <v>144.03</v>
      </c>
      <c r="AT136" s="90">
        <v>149.34</v>
      </c>
      <c r="AU136" s="32"/>
      <c r="AV136" s="70">
        <v>128</v>
      </c>
      <c r="AW136" s="28">
        <v>47.0745</v>
      </c>
      <c r="AX136" s="28">
        <v>70.456500000000005</v>
      </c>
      <c r="AY136" s="28">
        <v>116.7375</v>
      </c>
      <c r="AZ136" s="28">
        <v>124.3625</v>
      </c>
      <c r="BA136" s="28">
        <v>131.67500000000001</v>
      </c>
      <c r="BB136" s="28">
        <v>140.51249999999999</v>
      </c>
      <c r="BC136" s="28">
        <v>145.69999999999999</v>
      </c>
      <c r="BD136" s="32"/>
      <c r="BE136" s="7">
        <v>128</v>
      </c>
      <c r="BF136" s="6">
        <f t="shared" ref="BF136:BL158" si="11">AN136+1.5</f>
        <v>49.75</v>
      </c>
      <c r="BG136" s="6">
        <f t="shared" si="11"/>
        <v>73.72</v>
      </c>
      <c r="BH136" s="6">
        <f t="shared" si="11"/>
        <v>121.16</v>
      </c>
      <c r="BI136" s="6">
        <f t="shared" si="11"/>
        <v>128.97</v>
      </c>
      <c r="BJ136" s="6">
        <f t="shared" si="11"/>
        <v>136.47</v>
      </c>
      <c r="BK136" s="6">
        <f t="shared" si="11"/>
        <v>145.53</v>
      </c>
      <c r="BL136" s="6">
        <f t="shared" si="11"/>
        <v>150.84</v>
      </c>
    </row>
    <row r="137" spans="1:64" ht="13.5" x14ac:dyDescent="0.25">
      <c r="A137" s="51">
        <v>129</v>
      </c>
      <c r="B137" s="52">
        <v>59.08</v>
      </c>
      <c r="C137" s="52">
        <v>83.874000000000009</v>
      </c>
      <c r="D137" s="52">
        <v>134.14800000000002</v>
      </c>
      <c r="E137" s="52">
        <v>143.29</v>
      </c>
      <c r="F137" s="52">
        <v>156.184</v>
      </c>
      <c r="G137" s="52">
        <v>162.63800000000003</v>
      </c>
      <c r="H137" s="52">
        <v>168.75600000000003</v>
      </c>
      <c r="I137" s="52">
        <v>171.47200000000001</v>
      </c>
      <c r="J137" s="52">
        <v>171.47200000000001</v>
      </c>
      <c r="K137" s="52">
        <v>186.14400000000001</v>
      </c>
      <c r="L137" s="31"/>
      <c r="M137" s="7">
        <v>129</v>
      </c>
      <c r="N137" s="28">
        <v>59.08</v>
      </c>
      <c r="O137" s="28">
        <v>83.874000000000009</v>
      </c>
      <c r="P137" s="28">
        <v>134.14800000000002</v>
      </c>
      <c r="Q137" s="28">
        <v>143.29</v>
      </c>
      <c r="R137" s="28">
        <v>156.184</v>
      </c>
      <c r="S137" s="28">
        <v>162.63800000000003</v>
      </c>
      <c r="T137" s="28">
        <v>168.75600000000003</v>
      </c>
      <c r="U137" s="28">
        <v>171.47200000000001</v>
      </c>
      <c r="V137" s="28">
        <v>171.47200000000001</v>
      </c>
      <c r="W137" s="28">
        <v>186.14400000000001</v>
      </c>
      <c r="X137" s="31"/>
      <c r="Y137" s="31"/>
      <c r="AA137" s="7">
        <v>129</v>
      </c>
      <c r="AB137" s="6">
        <f t="shared" si="10"/>
        <v>60.58</v>
      </c>
      <c r="AC137" s="6">
        <f t="shared" si="10"/>
        <v>85.374000000000009</v>
      </c>
      <c r="AD137" s="6">
        <f t="shared" si="10"/>
        <v>135.64800000000002</v>
      </c>
      <c r="AE137" s="6">
        <f t="shared" si="10"/>
        <v>144.79</v>
      </c>
      <c r="AF137" s="6">
        <f t="shared" si="10"/>
        <v>157.684</v>
      </c>
      <c r="AG137" s="6">
        <f t="shared" si="10"/>
        <v>164.13800000000003</v>
      </c>
      <c r="AH137" s="6">
        <f t="shared" si="10"/>
        <v>170.25600000000003</v>
      </c>
      <c r="AI137" s="6">
        <f t="shared" si="10"/>
        <v>172.97200000000001</v>
      </c>
      <c r="AJ137" s="6">
        <f t="shared" si="10"/>
        <v>172.97200000000001</v>
      </c>
      <c r="AK137" s="6">
        <f t="shared" si="10"/>
        <v>187.64400000000001</v>
      </c>
      <c r="AM137" s="89">
        <v>129</v>
      </c>
      <c r="AN137" s="90">
        <v>48.64</v>
      </c>
      <c r="AO137" s="90">
        <v>72.790000000000006</v>
      </c>
      <c r="AP137" s="90">
        <v>120.6</v>
      </c>
      <c r="AQ137" s="90">
        <v>128.47</v>
      </c>
      <c r="AR137" s="90">
        <v>136.03</v>
      </c>
      <c r="AS137" s="90">
        <v>145.16999999999999</v>
      </c>
      <c r="AT137" s="90">
        <v>150.52000000000001</v>
      </c>
      <c r="AU137" s="32"/>
      <c r="AV137" s="70">
        <v>129</v>
      </c>
      <c r="AW137" s="28">
        <v>47.452500000000001</v>
      </c>
      <c r="AX137" s="28">
        <v>71.010000000000005</v>
      </c>
      <c r="AY137" s="28">
        <v>117.66249999999999</v>
      </c>
      <c r="AZ137" s="28">
        <v>125.33750000000001</v>
      </c>
      <c r="BA137" s="28">
        <v>132.71250000000001</v>
      </c>
      <c r="BB137" s="28">
        <v>141.625</v>
      </c>
      <c r="BC137" s="28">
        <v>146.85</v>
      </c>
      <c r="BD137" s="32"/>
      <c r="BE137" s="7">
        <v>129</v>
      </c>
      <c r="BF137" s="6">
        <f t="shared" si="11"/>
        <v>50.14</v>
      </c>
      <c r="BG137" s="6">
        <f t="shared" si="11"/>
        <v>74.290000000000006</v>
      </c>
      <c r="BH137" s="6">
        <f t="shared" si="11"/>
        <v>122.1</v>
      </c>
      <c r="BI137" s="6">
        <f t="shared" si="11"/>
        <v>129.97</v>
      </c>
      <c r="BJ137" s="6">
        <f t="shared" si="11"/>
        <v>137.53</v>
      </c>
      <c r="BK137" s="6">
        <f t="shared" si="11"/>
        <v>146.66999999999999</v>
      </c>
      <c r="BL137" s="6">
        <f t="shared" si="11"/>
        <v>152.02000000000001</v>
      </c>
    </row>
    <row r="138" spans="1:64" ht="13.5" x14ac:dyDescent="0.25">
      <c r="A138" s="53">
        <v>130</v>
      </c>
      <c r="B138" s="54">
        <v>59.542000000000009</v>
      </c>
      <c r="C138" s="54">
        <v>84.518000000000015</v>
      </c>
      <c r="D138" s="54">
        <v>135.18400000000003</v>
      </c>
      <c r="E138" s="54">
        <v>144.39600000000002</v>
      </c>
      <c r="F138" s="54">
        <v>157.40200000000002</v>
      </c>
      <c r="G138" s="54">
        <v>163.89800000000002</v>
      </c>
      <c r="H138" s="54">
        <v>170.05800000000002</v>
      </c>
      <c r="I138" s="54">
        <v>172.80200000000002</v>
      </c>
      <c r="J138" s="54">
        <v>172.80200000000002</v>
      </c>
      <c r="K138" s="54">
        <v>187.6</v>
      </c>
      <c r="L138" s="31"/>
      <c r="M138" s="5">
        <v>130</v>
      </c>
      <c r="N138" s="29">
        <v>59.542000000000009</v>
      </c>
      <c r="O138" s="29">
        <v>84.518000000000015</v>
      </c>
      <c r="P138" s="29">
        <v>135.18400000000003</v>
      </c>
      <c r="Q138" s="29">
        <v>144.39600000000002</v>
      </c>
      <c r="R138" s="29">
        <v>157.40200000000002</v>
      </c>
      <c r="S138" s="29">
        <v>163.89800000000002</v>
      </c>
      <c r="T138" s="29">
        <v>170.05800000000002</v>
      </c>
      <c r="U138" s="29">
        <v>172.80200000000002</v>
      </c>
      <c r="V138" s="29">
        <v>172.80200000000002</v>
      </c>
      <c r="W138" s="29">
        <v>187.6</v>
      </c>
      <c r="X138" s="31"/>
      <c r="Y138" s="31"/>
      <c r="AA138" s="5">
        <v>130</v>
      </c>
      <c r="AB138" s="4">
        <f t="shared" si="10"/>
        <v>61.042000000000009</v>
      </c>
      <c r="AC138" s="4">
        <f t="shared" si="10"/>
        <v>86.018000000000015</v>
      </c>
      <c r="AD138" s="4">
        <f t="shared" si="10"/>
        <v>136.68400000000003</v>
      </c>
      <c r="AE138" s="4">
        <f t="shared" si="10"/>
        <v>145.89600000000002</v>
      </c>
      <c r="AF138" s="4">
        <f t="shared" si="10"/>
        <v>158.90200000000002</v>
      </c>
      <c r="AG138" s="4">
        <f t="shared" si="10"/>
        <v>165.39800000000002</v>
      </c>
      <c r="AH138" s="4">
        <f t="shared" si="10"/>
        <v>171.55800000000002</v>
      </c>
      <c r="AI138" s="4">
        <f t="shared" si="10"/>
        <v>174.30200000000002</v>
      </c>
      <c r="AJ138" s="4">
        <f t="shared" si="10"/>
        <v>174.30200000000002</v>
      </c>
      <c r="AK138" s="4">
        <f t="shared" si="10"/>
        <v>189.1</v>
      </c>
      <c r="AM138" s="91">
        <v>130</v>
      </c>
      <c r="AN138" s="92">
        <v>49.01</v>
      </c>
      <c r="AO138" s="92">
        <v>73.349999999999994</v>
      </c>
      <c r="AP138" s="92">
        <v>121.55</v>
      </c>
      <c r="AQ138" s="92">
        <v>129.47999999999999</v>
      </c>
      <c r="AR138" s="92">
        <v>137.09</v>
      </c>
      <c r="AS138" s="92">
        <v>146.29</v>
      </c>
      <c r="AT138" s="92">
        <v>151.69999999999999</v>
      </c>
      <c r="AU138" s="32"/>
      <c r="AV138" s="71">
        <v>130</v>
      </c>
      <c r="AW138" s="29">
        <v>47.817</v>
      </c>
      <c r="AX138" s="29">
        <v>71.563500000000005</v>
      </c>
      <c r="AY138" s="29">
        <v>118.58750000000001</v>
      </c>
      <c r="AZ138" s="29">
        <v>126.325</v>
      </c>
      <c r="BA138" s="29">
        <v>133.75</v>
      </c>
      <c r="BB138" s="29">
        <v>142.72499999999999</v>
      </c>
      <c r="BC138" s="29">
        <v>148</v>
      </c>
      <c r="BD138" s="32"/>
      <c r="BE138" s="5">
        <v>130</v>
      </c>
      <c r="BF138" s="4">
        <f t="shared" si="11"/>
        <v>50.51</v>
      </c>
      <c r="BG138" s="4">
        <f t="shared" si="11"/>
        <v>74.849999999999994</v>
      </c>
      <c r="BH138" s="4">
        <f t="shared" si="11"/>
        <v>123.05</v>
      </c>
      <c r="BI138" s="4">
        <f t="shared" si="11"/>
        <v>130.97999999999999</v>
      </c>
      <c r="BJ138" s="4">
        <f t="shared" si="11"/>
        <v>138.59</v>
      </c>
      <c r="BK138" s="4">
        <f t="shared" si="11"/>
        <v>147.79</v>
      </c>
      <c r="BL138" s="4">
        <f t="shared" si="11"/>
        <v>153.19999999999999</v>
      </c>
    </row>
    <row r="139" spans="1:64" ht="13.5" x14ac:dyDescent="0.25">
      <c r="A139" s="49">
        <v>131</v>
      </c>
      <c r="B139" s="50">
        <v>60.004000000000012</v>
      </c>
      <c r="C139" s="50">
        <v>85.176000000000002</v>
      </c>
      <c r="D139" s="50">
        <v>136.23400000000001</v>
      </c>
      <c r="E139" s="50">
        <v>145.50200000000001</v>
      </c>
      <c r="F139" s="50">
        <v>158.60600000000002</v>
      </c>
      <c r="G139" s="50">
        <v>165.15800000000002</v>
      </c>
      <c r="H139" s="50">
        <v>171.374</v>
      </c>
      <c r="I139" s="50">
        <v>174.13200000000001</v>
      </c>
      <c r="J139" s="50">
        <v>174.13200000000001</v>
      </c>
      <c r="K139" s="50">
        <v>189.05600000000004</v>
      </c>
      <c r="L139" s="31"/>
      <c r="M139" s="9">
        <v>131</v>
      </c>
      <c r="N139" s="27">
        <v>60.004000000000012</v>
      </c>
      <c r="O139" s="27">
        <v>85.176000000000002</v>
      </c>
      <c r="P139" s="27">
        <v>136.23400000000001</v>
      </c>
      <c r="Q139" s="27">
        <v>145.50200000000001</v>
      </c>
      <c r="R139" s="27">
        <v>158.60600000000002</v>
      </c>
      <c r="S139" s="27">
        <v>165.15800000000002</v>
      </c>
      <c r="T139" s="27">
        <v>171.374</v>
      </c>
      <c r="U139" s="27">
        <v>174.13200000000001</v>
      </c>
      <c r="V139" s="27">
        <v>174.13200000000001</v>
      </c>
      <c r="W139" s="27">
        <v>189.05600000000004</v>
      </c>
      <c r="X139" s="31"/>
      <c r="Y139" s="31"/>
      <c r="AA139" s="9">
        <v>131</v>
      </c>
      <c r="AB139" s="8">
        <f t="shared" si="10"/>
        <v>61.504000000000012</v>
      </c>
      <c r="AC139" s="8">
        <f t="shared" si="10"/>
        <v>86.676000000000002</v>
      </c>
      <c r="AD139" s="8">
        <f t="shared" si="10"/>
        <v>137.73400000000001</v>
      </c>
      <c r="AE139" s="8">
        <f t="shared" si="10"/>
        <v>147.00200000000001</v>
      </c>
      <c r="AF139" s="8">
        <f t="shared" si="10"/>
        <v>160.10600000000002</v>
      </c>
      <c r="AG139" s="8">
        <f t="shared" si="10"/>
        <v>166.65800000000002</v>
      </c>
      <c r="AH139" s="8">
        <f t="shared" si="10"/>
        <v>172.874</v>
      </c>
      <c r="AI139" s="8">
        <f t="shared" si="10"/>
        <v>175.63200000000001</v>
      </c>
      <c r="AJ139" s="8">
        <f t="shared" si="10"/>
        <v>175.63200000000001</v>
      </c>
      <c r="AK139" s="8">
        <f t="shared" si="10"/>
        <v>190.55600000000004</v>
      </c>
      <c r="AM139" s="87">
        <v>131</v>
      </c>
      <c r="AN139" s="88">
        <v>49.4</v>
      </c>
      <c r="AO139" s="88">
        <v>73.92</v>
      </c>
      <c r="AP139" s="88">
        <v>122.49</v>
      </c>
      <c r="AQ139" s="88">
        <v>130.47999999999999</v>
      </c>
      <c r="AR139" s="88">
        <v>138.16</v>
      </c>
      <c r="AS139" s="88">
        <v>147.43</v>
      </c>
      <c r="AT139" s="88">
        <v>152.87</v>
      </c>
      <c r="AU139" s="32"/>
      <c r="AV139" s="69">
        <v>131</v>
      </c>
      <c r="AW139" s="27">
        <v>48.195</v>
      </c>
      <c r="AX139" s="27">
        <v>72.117000000000004</v>
      </c>
      <c r="AY139" s="27">
        <v>119.5</v>
      </c>
      <c r="AZ139" s="27">
        <v>127.3</v>
      </c>
      <c r="BA139" s="27">
        <v>134.78749999999999</v>
      </c>
      <c r="BB139" s="27">
        <v>143.83750000000001</v>
      </c>
      <c r="BC139" s="27">
        <v>149.13749999999999</v>
      </c>
      <c r="BD139" s="32"/>
      <c r="BE139" s="9">
        <v>131</v>
      </c>
      <c r="BF139" s="8">
        <f t="shared" si="11"/>
        <v>50.9</v>
      </c>
      <c r="BG139" s="8">
        <f t="shared" si="11"/>
        <v>75.42</v>
      </c>
      <c r="BH139" s="8">
        <f t="shared" si="11"/>
        <v>123.99</v>
      </c>
      <c r="BI139" s="8">
        <f t="shared" si="11"/>
        <v>131.97999999999999</v>
      </c>
      <c r="BJ139" s="8">
        <f t="shared" si="11"/>
        <v>139.66</v>
      </c>
      <c r="BK139" s="8">
        <f t="shared" si="11"/>
        <v>148.93</v>
      </c>
      <c r="BL139" s="8">
        <f t="shared" si="11"/>
        <v>154.37</v>
      </c>
    </row>
    <row r="140" spans="1:64" ht="13.5" x14ac:dyDescent="0.25">
      <c r="A140" s="51">
        <v>132</v>
      </c>
      <c r="B140" s="52">
        <v>60.452000000000005</v>
      </c>
      <c r="C140" s="52">
        <v>85.82</v>
      </c>
      <c r="D140" s="52">
        <v>137.256</v>
      </c>
      <c r="E140" s="52">
        <v>146.62200000000001</v>
      </c>
      <c r="F140" s="52">
        <v>159.82400000000001</v>
      </c>
      <c r="G140" s="52">
        <v>166.41800000000003</v>
      </c>
      <c r="H140" s="52">
        <v>172.67600000000002</v>
      </c>
      <c r="I140" s="52">
        <v>175.44800000000004</v>
      </c>
      <c r="J140" s="52">
        <v>175.44800000000004</v>
      </c>
      <c r="K140" s="52">
        <v>190.512</v>
      </c>
      <c r="L140" s="31"/>
      <c r="M140" s="7">
        <v>132</v>
      </c>
      <c r="N140" s="28">
        <v>60.452000000000005</v>
      </c>
      <c r="O140" s="28">
        <v>85.82</v>
      </c>
      <c r="P140" s="28">
        <v>137.256</v>
      </c>
      <c r="Q140" s="28">
        <v>146.62200000000001</v>
      </c>
      <c r="R140" s="28">
        <v>159.82400000000001</v>
      </c>
      <c r="S140" s="28">
        <v>166.41800000000003</v>
      </c>
      <c r="T140" s="28">
        <v>172.67600000000002</v>
      </c>
      <c r="U140" s="28">
        <v>175.44800000000004</v>
      </c>
      <c r="V140" s="28">
        <v>175.44800000000004</v>
      </c>
      <c r="W140" s="28">
        <v>190.512</v>
      </c>
      <c r="X140" s="31"/>
      <c r="Y140" s="31"/>
      <c r="AA140" s="7">
        <v>132</v>
      </c>
      <c r="AB140" s="6">
        <f t="shared" si="10"/>
        <v>61.952000000000005</v>
      </c>
      <c r="AC140" s="6">
        <f t="shared" si="10"/>
        <v>87.32</v>
      </c>
      <c r="AD140" s="6">
        <f t="shared" si="10"/>
        <v>138.756</v>
      </c>
      <c r="AE140" s="6">
        <f t="shared" si="10"/>
        <v>148.12200000000001</v>
      </c>
      <c r="AF140" s="6">
        <f t="shared" si="10"/>
        <v>161.32400000000001</v>
      </c>
      <c r="AG140" s="6">
        <f t="shared" si="10"/>
        <v>167.91800000000003</v>
      </c>
      <c r="AH140" s="6">
        <f t="shared" si="10"/>
        <v>174.17600000000002</v>
      </c>
      <c r="AI140" s="6">
        <f t="shared" si="10"/>
        <v>176.94800000000004</v>
      </c>
      <c r="AJ140" s="6">
        <f t="shared" si="10"/>
        <v>176.94800000000004</v>
      </c>
      <c r="AK140" s="6">
        <f t="shared" si="10"/>
        <v>192.012</v>
      </c>
      <c r="AM140" s="89">
        <v>132</v>
      </c>
      <c r="AN140" s="90">
        <v>49.77</v>
      </c>
      <c r="AO140" s="90">
        <v>74.489999999999995</v>
      </c>
      <c r="AP140" s="90">
        <v>123.44</v>
      </c>
      <c r="AQ140" s="90">
        <v>131.47999999999999</v>
      </c>
      <c r="AR140" s="90">
        <v>139.22</v>
      </c>
      <c r="AS140" s="90">
        <v>148.56</v>
      </c>
      <c r="AT140" s="90">
        <v>154.04</v>
      </c>
      <c r="AU140" s="32"/>
      <c r="AV140" s="70">
        <v>132</v>
      </c>
      <c r="AW140" s="28">
        <v>48.5595</v>
      </c>
      <c r="AX140" s="28">
        <v>72.670500000000004</v>
      </c>
      <c r="AY140" s="28">
        <v>120.425</v>
      </c>
      <c r="AZ140" s="28">
        <v>128.27500000000001</v>
      </c>
      <c r="BA140" s="28">
        <v>135.82499999999999</v>
      </c>
      <c r="BB140" s="28">
        <v>144.9375</v>
      </c>
      <c r="BC140" s="28">
        <v>150.28749999999999</v>
      </c>
      <c r="BD140" s="32"/>
      <c r="BE140" s="7">
        <v>132</v>
      </c>
      <c r="BF140" s="6">
        <f t="shared" si="11"/>
        <v>51.27</v>
      </c>
      <c r="BG140" s="6">
        <f t="shared" si="11"/>
        <v>75.989999999999995</v>
      </c>
      <c r="BH140" s="6">
        <f t="shared" si="11"/>
        <v>124.94</v>
      </c>
      <c r="BI140" s="6">
        <f t="shared" si="11"/>
        <v>132.97999999999999</v>
      </c>
      <c r="BJ140" s="6">
        <f t="shared" si="11"/>
        <v>140.72</v>
      </c>
      <c r="BK140" s="6">
        <f t="shared" si="11"/>
        <v>150.06</v>
      </c>
      <c r="BL140" s="6">
        <f t="shared" si="11"/>
        <v>155.54</v>
      </c>
    </row>
    <row r="141" spans="1:64" ht="13.5" x14ac:dyDescent="0.25">
      <c r="A141" s="51">
        <v>133</v>
      </c>
      <c r="B141" s="52">
        <v>60.914000000000009</v>
      </c>
      <c r="C141" s="52">
        <v>86.464000000000013</v>
      </c>
      <c r="D141" s="52">
        <v>138.30600000000001</v>
      </c>
      <c r="E141" s="52">
        <v>147.72800000000001</v>
      </c>
      <c r="F141" s="52">
        <v>161.02800000000002</v>
      </c>
      <c r="G141" s="52">
        <v>167.67800000000003</v>
      </c>
      <c r="H141" s="52">
        <v>173.97800000000004</v>
      </c>
      <c r="I141" s="52">
        <v>176.77800000000002</v>
      </c>
      <c r="J141" s="52">
        <v>176.77800000000002</v>
      </c>
      <c r="K141" s="52">
        <v>191.96800000000002</v>
      </c>
      <c r="L141" s="31"/>
      <c r="M141" s="7">
        <v>133</v>
      </c>
      <c r="N141" s="28">
        <v>60.914000000000009</v>
      </c>
      <c r="O141" s="28">
        <v>86.464000000000013</v>
      </c>
      <c r="P141" s="28">
        <v>138.30600000000001</v>
      </c>
      <c r="Q141" s="28">
        <v>147.72800000000001</v>
      </c>
      <c r="R141" s="28">
        <v>161.02800000000002</v>
      </c>
      <c r="S141" s="28">
        <v>167.67800000000003</v>
      </c>
      <c r="T141" s="28">
        <v>173.97800000000004</v>
      </c>
      <c r="U141" s="28">
        <v>176.77800000000002</v>
      </c>
      <c r="V141" s="28">
        <v>176.77800000000002</v>
      </c>
      <c r="W141" s="28">
        <v>191.96800000000002</v>
      </c>
      <c r="X141" s="31"/>
      <c r="Y141" s="31"/>
      <c r="AA141" s="7">
        <v>133</v>
      </c>
      <c r="AB141" s="6">
        <f t="shared" si="10"/>
        <v>62.414000000000009</v>
      </c>
      <c r="AC141" s="6">
        <f t="shared" si="10"/>
        <v>87.964000000000013</v>
      </c>
      <c r="AD141" s="6">
        <f t="shared" si="10"/>
        <v>139.80600000000001</v>
      </c>
      <c r="AE141" s="6">
        <f t="shared" si="10"/>
        <v>149.22800000000001</v>
      </c>
      <c r="AF141" s="6">
        <f t="shared" si="10"/>
        <v>162.52800000000002</v>
      </c>
      <c r="AG141" s="6">
        <f t="shared" si="10"/>
        <v>169.17800000000003</v>
      </c>
      <c r="AH141" s="6">
        <f t="shared" si="10"/>
        <v>175.47800000000004</v>
      </c>
      <c r="AI141" s="6">
        <f t="shared" si="10"/>
        <v>178.27800000000002</v>
      </c>
      <c r="AJ141" s="6">
        <f t="shared" si="10"/>
        <v>178.27800000000002</v>
      </c>
      <c r="AK141" s="6">
        <f t="shared" si="10"/>
        <v>193.46800000000002</v>
      </c>
      <c r="AM141" s="89">
        <v>133</v>
      </c>
      <c r="AN141" s="90">
        <v>50.16</v>
      </c>
      <c r="AO141" s="90">
        <v>75.05</v>
      </c>
      <c r="AP141" s="90">
        <v>124.37</v>
      </c>
      <c r="AQ141" s="90">
        <v>132.49</v>
      </c>
      <c r="AR141" s="90">
        <v>140.28</v>
      </c>
      <c r="AS141" s="90">
        <v>149.69999999999999</v>
      </c>
      <c r="AT141" s="90">
        <v>155.22</v>
      </c>
      <c r="AU141" s="32"/>
      <c r="AV141" s="70">
        <v>133</v>
      </c>
      <c r="AW141" s="28">
        <v>48.9375</v>
      </c>
      <c r="AX141" s="28">
        <v>73.224000000000004</v>
      </c>
      <c r="AY141" s="28">
        <v>121.33750000000001</v>
      </c>
      <c r="AZ141" s="28">
        <v>129.26249999999999</v>
      </c>
      <c r="BA141" s="28">
        <v>136.86250000000001</v>
      </c>
      <c r="BB141" s="28">
        <v>146.05000000000001</v>
      </c>
      <c r="BC141" s="28">
        <v>151.4375</v>
      </c>
      <c r="BD141" s="32"/>
      <c r="BE141" s="7">
        <v>133</v>
      </c>
      <c r="BF141" s="6">
        <f t="shared" si="11"/>
        <v>51.66</v>
      </c>
      <c r="BG141" s="6">
        <f t="shared" si="11"/>
        <v>76.55</v>
      </c>
      <c r="BH141" s="6">
        <f t="shared" si="11"/>
        <v>125.87</v>
      </c>
      <c r="BI141" s="6">
        <f t="shared" si="11"/>
        <v>133.99</v>
      </c>
      <c r="BJ141" s="6">
        <f t="shared" si="11"/>
        <v>141.78</v>
      </c>
      <c r="BK141" s="6">
        <f t="shared" si="11"/>
        <v>151.19999999999999</v>
      </c>
      <c r="BL141" s="6">
        <f t="shared" si="11"/>
        <v>156.72</v>
      </c>
    </row>
    <row r="142" spans="1:64" ht="13.5" x14ac:dyDescent="0.25">
      <c r="A142" s="51">
        <v>134</v>
      </c>
      <c r="B142" s="52">
        <v>61.376000000000005</v>
      </c>
      <c r="C142" s="52">
        <v>87.122</v>
      </c>
      <c r="D142" s="52">
        <v>139.34200000000001</v>
      </c>
      <c r="E142" s="52">
        <v>148.834</v>
      </c>
      <c r="F142" s="52">
        <v>162.24600000000004</v>
      </c>
      <c r="G142" s="52">
        <v>168.93800000000002</v>
      </c>
      <c r="H142" s="52">
        <v>175.29400000000001</v>
      </c>
      <c r="I142" s="52">
        <v>178.10800000000003</v>
      </c>
      <c r="J142" s="52">
        <v>178.10800000000003</v>
      </c>
      <c r="K142" s="52">
        <v>193.42400000000001</v>
      </c>
      <c r="L142" s="31"/>
      <c r="M142" s="7">
        <v>134</v>
      </c>
      <c r="N142" s="28">
        <v>61.376000000000005</v>
      </c>
      <c r="O142" s="28">
        <v>87.122</v>
      </c>
      <c r="P142" s="28">
        <v>139.34200000000001</v>
      </c>
      <c r="Q142" s="28">
        <v>148.834</v>
      </c>
      <c r="R142" s="28">
        <v>162.24600000000004</v>
      </c>
      <c r="S142" s="28">
        <v>168.93800000000002</v>
      </c>
      <c r="T142" s="28">
        <v>175.29400000000001</v>
      </c>
      <c r="U142" s="28">
        <v>178.10800000000003</v>
      </c>
      <c r="V142" s="28">
        <v>178.10800000000003</v>
      </c>
      <c r="W142" s="28">
        <v>193.42400000000001</v>
      </c>
      <c r="X142" s="31"/>
      <c r="Y142" s="31"/>
      <c r="AA142" s="7">
        <v>134</v>
      </c>
      <c r="AB142" s="6">
        <f t="shared" si="10"/>
        <v>62.876000000000005</v>
      </c>
      <c r="AC142" s="6">
        <f t="shared" si="10"/>
        <v>88.622</v>
      </c>
      <c r="AD142" s="6">
        <f t="shared" si="10"/>
        <v>140.84200000000001</v>
      </c>
      <c r="AE142" s="6">
        <f t="shared" si="10"/>
        <v>150.334</v>
      </c>
      <c r="AF142" s="6">
        <f t="shared" si="10"/>
        <v>163.74600000000004</v>
      </c>
      <c r="AG142" s="6">
        <f t="shared" si="10"/>
        <v>170.43800000000002</v>
      </c>
      <c r="AH142" s="6">
        <f t="shared" si="10"/>
        <v>176.79400000000001</v>
      </c>
      <c r="AI142" s="6">
        <f t="shared" si="10"/>
        <v>179.60800000000003</v>
      </c>
      <c r="AJ142" s="6">
        <f t="shared" si="10"/>
        <v>179.60800000000003</v>
      </c>
      <c r="AK142" s="6">
        <f t="shared" si="10"/>
        <v>194.92400000000001</v>
      </c>
      <c r="AM142" s="89">
        <v>134</v>
      </c>
      <c r="AN142" s="90">
        <v>50.53</v>
      </c>
      <c r="AO142" s="90">
        <v>75.62</v>
      </c>
      <c r="AP142" s="90">
        <v>125.32</v>
      </c>
      <c r="AQ142" s="90">
        <v>133.49</v>
      </c>
      <c r="AR142" s="90">
        <v>141.35</v>
      </c>
      <c r="AS142" s="90">
        <v>150.83000000000001</v>
      </c>
      <c r="AT142" s="90">
        <v>156.4</v>
      </c>
      <c r="AU142" s="32"/>
      <c r="AV142" s="70">
        <v>134</v>
      </c>
      <c r="AW142" s="28">
        <v>49.302</v>
      </c>
      <c r="AX142" s="28">
        <v>73.777500000000003</v>
      </c>
      <c r="AY142" s="28">
        <v>122.2625</v>
      </c>
      <c r="AZ142" s="28">
        <v>130.23750000000001</v>
      </c>
      <c r="BA142" s="28">
        <v>137.9</v>
      </c>
      <c r="BB142" s="28">
        <v>147.15</v>
      </c>
      <c r="BC142" s="28">
        <v>152.58750000000001</v>
      </c>
      <c r="BD142" s="32"/>
      <c r="BE142" s="7">
        <v>134</v>
      </c>
      <c r="BF142" s="6">
        <f t="shared" si="11"/>
        <v>52.03</v>
      </c>
      <c r="BG142" s="6">
        <f t="shared" si="11"/>
        <v>77.12</v>
      </c>
      <c r="BH142" s="6">
        <f t="shared" si="11"/>
        <v>126.82</v>
      </c>
      <c r="BI142" s="6">
        <f t="shared" si="11"/>
        <v>134.99</v>
      </c>
      <c r="BJ142" s="6">
        <f t="shared" si="11"/>
        <v>142.85</v>
      </c>
      <c r="BK142" s="6">
        <f t="shared" si="11"/>
        <v>152.33000000000001</v>
      </c>
      <c r="BL142" s="6">
        <f t="shared" si="11"/>
        <v>157.9</v>
      </c>
    </row>
    <row r="143" spans="1:64" ht="13.5" x14ac:dyDescent="0.25">
      <c r="A143" s="53">
        <v>135</v>
      </c>
      <c r="B143" s="54">
        <v>61.838000000000001</v>
      </c>
      <c r="C143" s="54">
        <v>87.766000000000005</v>
      </c>
      <c r="D143" s="54">
        <v>140.392</v>
      </c>
      <c r="E143" s="54">
        <v>149.95400000000001</v>
      </c>
      <c r="F143" s="54">
        <v>163.44999999999999</v>
      </c>
      <c r="G143" s="54">
        <v>170.19800000000004</v>
      </c>
      <c r="H143" s="54">
        <v>176.59600000000003</v>
      </c>
      <c r="I143" s="54">
        <v>179.43800000000002</v>
      </c>
      <c r="J143" s="54">
        <v>179.43800000000002</v>
      </c>
      <c r="K143" s="54">
        <v>194.88</v>
      </c>
      <c r="L143" s="31"/>
      <c r="M143" s="5">
        <v>135</v>
      </c>
      <c r="N143" s="29">
        <v>61.838000000000001</v>
      </c>
      <c r="O143" s="29">
        <v>87.766000000000005</v>
      </c>
      <c r="P143" s="29">
        <v>140.392</v>
      </c>
      <c r="Q143" s="29">
        <v>149.95400000000001</v>
      </c>
      <c r="R143" s="29">
        <v>163.44999999999999</v>
      </c>
      <c r="S143" s="29">
        <v>170.19800000000004</v>
      </c>
      <c r="T143" s="29">
        <v>176.59600000000003</v>
      </c>
      <c r="U143" s="29">
        <v>179.43800000000002</v>
      </c>
      <c r="V143" s="29">
        <v>179.43800000000002</v>
      </c>
      <c r="W143" s="29">
        <v>194.88</v>
      </c>
      <c r="X143" s="31"/>
      <c r="Y143" s="31"/>
      <c r="AA143" s="5">
        <v>135</v>
      </c>
      <c r="AB143" s="4">
        <f t="shared" si="10"/>
        <v>63.338000000000001</v>
      </c>
      <c r="AC143" s="4">
        <f t="shared" si="10"/>
        <v>89.266000000000005</v>
      </c>
      <c r="AD143" s="4">
        <f t="shared" si="10"/>
        <v>141.892</v>
      </c>
      <c r="AE143" s="4">
        <f t="shared" si="10"/>
        <v>151.45400000000001</v>
      </c>
      <c r="AF143" s="4">
        <f t="shared" si="10"/>
        <v>164.95</v>
      </c>
      <c r="AG143" s="4">
        <f t="shared" si="10"/>
        <v>171.69800000000004</v>
      </c>
      <c r="AH143" s="4">
        <f t="shared" si="10"/>
        <v>178.09600000000003</v>
      </c>
      <c r="AI143" s="4">
        <f t="shared" si="10"/>
        <v>180.93800000000002</v>
      </c>
      <c r="AJ143" s="4">
        <f t="shared" si="10"/>
        <v>180.93800000000002</v>
      </c>
      <c r="AK143" s="4">
        <f t="shared" si="10"/>
        <v>196.38</v>
      </c>
      <c r="AM143" s="91">
        <v>135</v>
      </c>
      <c r="AN143" s="92">
        <v>50.92</v>
      </c>
      <c r="AO143" s="92">
        <v>76.19</v>
      </c>
      <c r="AP143" s="92">
        <v>126.25</v>
      </c>
      <c r="AQ143" s="92">
        <v>134.49</v>
      </c>
      <c r="AR143" s="92">
        <v>142.41</v>
      </c>
      <c r="AS143" s="92">
        <v>151.97</v>
      </c>
      <c r="AT143" s="92">
        <v>157.57</v>
      </c>
      <c r="AU143" s="32"/>
      <c r="AV143" s="71">
        <v>135</v>
      </c>
      <c r="AW143" s="29">
        <v>49.68</v>
      </c>
      <c r="AX143" s="29">
        <v>74.331000000000003</v>
      </c>
      <c r="AY143" s="29">
        <v>123.175</v>
      </c>
      <c r="AZ143" s="29">
        <v>131.21250000000001</v>
      </c>
      <c r="BA143" s="29">
        <v>138.9375</v>
      </c>
      <c r="BB143" s="29">
        <v>148.26249999999999</v>
      </c>
      <c r="BC143" s="29">
        <v>153.72499999999999</v>
      </c>
      <c r="BD143" s="32"/>
      <c r="BE143" s="5">
        <v>135</v>
      </c>
      <c r="BF143" s="4">
        <f t="shared" si="11"/>
        <v>52.42</v>
      </c>
      <c r="BG143" s="4">
        <f t="shared" si="11"/>
        <v>77.69</v>
      </c>
      <c r="BH143" s="4">
        <f t="shared" si="11"/>
        <v>127.75</v>
      </c>
      <c r="BI143" s="4">
        <f t="shared" si="11"/>
        <v>135.99</v>
      </c>
      <c r="BJ143" s="4">
        <f t="shared" si="11"/>
        <v>143.91</v>
      </c>
      <c r="BK143" s="4">
        <f t="shared" si="11"/>
        <v>153.47</v>
      </c>
      <c r="BL143" s="4">
        <f t="shared" si="11"/>
        <v>159.07</v>
      </c>
    </row>
    <row r="144" spans="1:64" ht="13.5" x14ac:dyDescent="0.25">
      <c r="A144" s="49">
        <v>136</v>
      </c>
      <c r="B144" s="50">
        <v>62.286000000000001</v>
      </c>
      <c r="C144" s="50">
        <v>88.424000000000007</v>
      </c>
      <c r="D144" s="50">
        <v>141.41400000000002</v>
      </c>
      <c r="E144" s="50">
        <v>151.06</v>
      </c>
      <c r="F144" s="50">
        <v>164.66800000000003</v>
      </c>
      <c r="G144" s="50">
        <v>171.45800000000003</v>
      </c>
      <c r="H144" s="50">
        <v>177.91200000000001</v>
      </c>
      <c r="I144" s="50">
        <v>180.76800000000003</v>
      </c>
      <c r="J144" s="50">
        <v>180.76800000000003</v>
      </c>
      <c r="K144" s="50">
        <v>196.33600000000004</v>
      </c>
      <c r="L144" s="31"/>
      <c r="M144" s="9">
        <v>136</v>
      </c>
      <c r="N144" s="27">
        <v>62.286000000000001</v>
      </c>
      <c r="O144" s="27">
        <v>88.424000000000007</v>
      </c>
      <c r="P144" s="27">
        <v>141.41400000000002</v>
      </c>
      <c r="Q144" s="27">
        <v>151.06</v>
      </c>
      <c r="R144" s="27">
        <v>164.66800000000003</v>
      </c>
      <c r="S144" s="27">
        <v>171.45800000000003</v>
      </c>
      <c r="T144" s="27">
        <v>177.91200000000001</v>
      </c>
      <c r="U144" s="27">
        <v>180.76800000000003</v>
      </c>
      <c r="V144" s="27">
        <v>180.76800000000003</v>
      </c>
      <c r="W144" s="27">
        <v>196.33600000000004</v>
      </c>
      <c r="X144" s="31"/>
      <c r="Y144" s="31"/>
      <c r="AA144" s="9">
        <v>136</v>
      </c>
      <c r="AB144" s="8">
        <f t="shared" si="10"/>
        <v>63.786000000000001</v>
      </c>
      <c r="AC144" s="8">
        <f t="shared" si="10"/>
        <v>89.924000000000007</v>
      </c>
      <c r="AD144" s="8">
        <f t="shared" si="10"/>
        <v>142.91400000000002</v>
      </c>
      <c r="AE144" s="8">
        <f t="shared" si="10"/>
        <v>152.56</v>
      </c>
      <c r="AF144" s="8">
        <f t="shared" si="10"/>
        <v>166.16800000000003</v>
      </c>
      <c r="AG144" s="8">
        <f t="shared" si="10"/>
        <v>172.95800000000003</v>
      </c>
      <c r="AH144" s="8">
        <f t="shared" si="10"/>
        <v>179.41200000000001</v>
      </c>
      <c r="AI144" s="8">
        <f t="shared" si="10"/>
        <v>182.26800000000003</v>
      </c>
      <c r="AJ144" s="8">
        <f t="shared" si="10"/>
        <v>182.26800000000003</v>
      </c>
      <c r="AK144" s="8">
        <f t="shared" si="10"/>
        <v>197.83600000000004</v>
      </c>
      <c r="AM144" s="87">
        <v>136</v>
      </c>
      <c r="AN144" s="88">
        <v>51.3</v>
      </c>
      <c r="AO144" s="88">
        <v>76.760000000000005</v>
      </c>
      <c r="AP144" s="88">
        <v>127.2</v>
      </c>
      <c r="AQ144" s="88">
        <v>135.51</v>
      </c>
      <c r="AR144" s="88">
        <v>143.47</v>
      </c>
      <c r="AS144" s="88">
        <v>153.11000000000001</v>
      </c>
      <c r="AT144" s="88">
        <v>158.75</v>
      </c>
      <c r="AU144" s="32"/>
      <c r="AV144" s="69">
        <v>136</v>
      </c>
      <c r="AW144" s="27">
        <v>50.044499999999999</v>
      </c>
      <c r="AX144" s="27">
        <v>74.884500000000017</v>
      </c>
      <c r="AY144" s="27">
        <v>124.1</v>
      </c>
      <c r="AZ144" s="27">
        <v>132.19999999999999</v>
      </c>
      <c r="BA144" s="27">
        <v>139.97499999999999</v>
      </c>
      <c r="BB144" s="27">
        <v>149.375</v>
      </c>
      <c r="BC144" s="27">
        <v>154.875</v>
      </c>
      <c r="BD144" s="32"/>
      <c r="BE144" s="9">
        <v>136</v>
      </c>
      <c r="BF144" s="8">
        <f t="shared" si="11"/>
        <v>52.8</v>
      </c>
      <c r="BG144" s="8">
        <f t="shared" si="11"/>
        <v>78.260000000000005</v>
      </c>
      <c r="BH144" s="8">
        <f t="shared" si="11"/>
        <v>128.69999999999999</v>
      </c>
      <c r="BI144" s="8">
        <f t="shared" si="11"/>
        <v>137.01</v>
      </c>
      <c r="BJ144" s="8">
        <f t="shared" si="11"/>
        <v>144.97</v>
      </c>
      <c r="BK144" s="8">
        <f t="shared" si="11"/>
        <v>154.61000000000001</v>
      </c>
      <c r="BL144" s="8">
        <f t="shared" si="11"/>
        <v>160.25</v>
      </c>
    </row>
    <row r="145" spans="1:64" ht="13.5" x14ac:dyDescent="0.25">
      <c r="A145" s="51">
        <v>137</v>
      </c>
      <c r="B145" s="52">
        <v>62.748000000000005</v>
      </c>
      <c r="C145" s="52">
        <v>89.068000000000012</v>
      </c>
      <c r="D145" s="52">
        <v>142.46400000000003</v>
      </c>
      <c r="E145" s="52">
        <v>152.16600000000003</v>
      </c>
      <c r="F145" s="52">
        <v>165.87200000000001</v>
      </c>
      <c r="G145" s="52">
        <v>172.732</v>
      </c>
      <c r="H145" s="52">
        <v>179.214</v>
      </c>
      <c r="I145" s="52">
        <v>182.09800000000001</v>
      </c>
      <c r="J145" s="52">
        <v>182.09800000000001</v>
      </c>
      <c r="K145" s="52">
        <v>197.792</v>
      </c>
      <c r="L145" s="31"/>
      <c r="M145" s="7">
        <v>137</v>
      </c>
      <c r="N145" s="28">
        <v>62.748000000000005</v>
      </c>
      <c r="O145" s="28">
        <v>89.068000000000012</v>
      </c>
      <c r="P145" s="28">
        <v>142.46400000000003</v>
      </c>
      <c r="Q145" s="28">
        <v>152.16600000000003</v>
      </c>
      <c r="R145" s="28">
        <v>165.87200000000001</v>
      </c>
      <c r="S145" s="28">
        <v>172.732</v>
      </c>
      <c r="T145" s="28">
        <v>179.214</v>
      </c>
      <c r="U145" s="28">
        <v>182.09800000000001</v>
      </c>
      <c r="V145" s="28">
        <v>182.09800000000001</v>
      </c>
      <c r="W145" s="28">
        <v>197.792</v>
      </c>
      <c r="X145" s="31"/>
      <c r="Y145" s="31"/>
      <c r="AA145" s="7">
        <v>137</v>
      </c>
      <c r="AB145" s="6">
        <f t="shared" si="10"/>
        <v>64.248000000000005</v>
      </c>
      <c r="AC145" s="6">
        <f t="shared" si="10"/>
        <v>90.568000000000012</v>
      </c>
      <c r="AD145" s="6">
        <f t="shared" si="10"/>
        <v>143.96400000000003</v>
      </c>
      <c r="AE145" s="6">
        <f t="shared" si="10"/>
        <v>153.66600000000003</v>
      </c>
      <c r="AF145" s="6">
        <f t="shared" si="10"/>
        <v>167.37200000000001</v>
      </c>
      <c r="AG145" s="6">
        <f t="shared" si="10"/>
        <v>174.232</v>
      </c>
      <c r="AH145" s="6">
        <f t="shared" si="10"/>
        <v>180.714</v>
      </c>
      <c r="AI145" s="6">
        <f t="shared" si="10"/>
        <v>183.59800000000001</v>
      </c>
      <c r="AJ145" s="6">
        <f t="shared" si="10"/>
        <v>183.59800000000001</v>
      </c>
      <c r="AK145" s="6">
        <f t="shared" si="10"/>
        <v>199.292</v>
      </c>
      <c r="AM145" s="89">
        <v>137</v>
      </c>
      <c r="AN145" s="90">
        <v>51.67</v>
      </c>
      <c r="AO145" s="90">
        <v>77.319999999999993</v>
      </c>
      <c r="AP145" s="90">
        <v>128.13999999999999</v>
      </c>
      <c r="AQ145" s="90">
        <v>136.5</v>
      </c>
      <c r="AR145" s="90">
        <v>144.54</v>
      </c>
      <c r="AS145" s="90">
        <v>154.24</v>
      </c>
      <c r="AT145" s="90">
        <v>159.93</v>
      </c>
      <c r="AU145" s="32"/>
      <c r="AV145" s="70">
        <v>137</v>
      </c>
      <c r="AW145" s="28">
        <v>50.408999999999999</v>
      </c>
      <c r="AX145" s="28">
        <v>75.438000000000002</v>
      </c>
      <c r="AY145" s="28">
        <v>125.0125</v>
      </c>
      <c r="AZ145" s="28">
        <v>133.17500000000001</v>
      </c>
      <c r="BA145" s="28">
        <v>141.01249999999999</v>
      </c>
      <c r="BB145" s="28">
        <v>150.47499999999999</v>
      </c>
      <c r="BC145" s="28">
        <v>156.02500000000001</v>
      </c>
      <c r="BD145" s="32"/>
      <c r="BE145" s="7">
        <v>137</v>
      </c>
      <c r="BF145" s="6">
        <f t="shared" si="11"/>
        <v>53.17</v>
      </c>
      <c r="BG145" s="6">
        <f t="shared" si="11"/>
        <v>78.819999999999993</v>
      </c>
      <c r="BH145" s="6">
        <f t="shared" si="11"/>
        <v>129.63999999999999</v>
      </c>
      <c r="BI145" s="6">
        <f t="shared" si="11"/>
        <v>138</v>
      </c>
      <c r="BJ145" s="6">
        <f t="shared" si="11"/>
        <v>146.04</v>
      </c>
      <c r="BK145" s="6">
        <f t="shared" si="11"/>
        <v>155.74</v>
      </c>
      <c r="BL145" s="6">
        <f t="shared" si="11"/>
        <v>161.43</v>
      </c>
    </row>
    <row r="146" spans="1:64" ht="13.5" x14ac:dyDescent="0.25">
      <c r="A146" s="51">
        <v>138</v>
      </c>
      <c r="B146" s="52">
        <v>63.21</v>
      </c>
      <c r="C146" s="52">
        <v>89.725999999999999</v>
      </c>
      <c r="D146" s="52">
        <v>143.5</v>
      </c>
      <c r="E146" s="52">
        <v>153.28600000000003</v>
      </c>
      <c r="F146" s="52">
        <v>167.09</v>
      </c>
      <c r="G146" s="52">
        <v>173.99200000000002</v>
      </c>
      <c r="H146" s="52">
        <v>180.53</v>
      </c>
      <c r="I146" s="52">
        <v>183.42800000000003</v>
      </c>
      <c r="J146" s="52">
        <v>183.42800000000003</v>
      </c>
      <c r="K146" s="52">
        <v>199.24800000000002</v>
      </c>
      <c r="L146" s="31"/>
      <c r="M146" s="7">
        <v>138</v>
      </c>
      <c r="N146" s="28">
        <v>63.21</v>
      </c>
      <c r="O146" s="28">
        <v>89.725999999999999</v>
      </c>
      <c r="P146" s="28">
        <v>143.5</v>
      </c>
      <c r="Q146" s="28">
        <v>153.28600000000003</v>
      </c>
      <c r="R146" s="28">
        <v>167.09</v>
      </c>
      <c r="S146" s="28">
        <v>173.99200000000002</v>
      </c>
      <c r="T146" s="28">
        <v>180.53</v>
      </c>
      <c r="U146" s="28">
        <v>183.42800000000003</v>
      </c>
      <c r="V146" s="28">
        <v>183.42800000000003</v>
      </c>
      <c r="W146" s="28">
        <v>199.24800000000002</v>
      </c>
      <c r="X146" s="31"/>
      <c r="Y146" s="31"/>
      <c r="AA146" s="7">
        <v>138</v>
      </c>
      <c r="AB146" s="6">
        <f t="shared" si="10"/>
        <v>64.710000000000008</v>
      </c>
      <c r="AC146" s="6">
        <f t="shared" si="10"/>
        <v>91.225999999999999</v>
      </c>
      <c r="AD146" s="6">
        <f t="shared" si="10"/>
        <v>145</v>
      </c>
      <c r="AE146" s="6">
        <f t="shared" si="10"/>
        <v>154.78600000000003</v>
      </c>
      <c r="AF146" s="6">
        <f t="shared" si="10"/>
        <v>168.59</v>
      </c>
      <c r="AG146" s="6">
        <f t="shared" si="10"/>
        <v>175.49200000000002</v>
      </c>
      <c r="AH146" s="6">
        <f t="shared" si="10"/>
        <v>182.03</v>
      </c>
      <c r="AI146" s="6">
        <f t="shared" si="10"/>
        <v>184.92800000000003</v>
      </c>
      <c r="AJ146" s="6">
        <f t="shared" si="10"/>
        <v>184.92800000000003</v>
      </c>
      <c r="AK146" s="6">
        <f t="shared" si="10"/>
        <v>200.74800000000002</v>
      </c>
      <c r="AM146" s="89">
        <v>138</v>
      </c>
      <c r="AN146" s="90">
        <v>52.06</v>
      </c>
      <c r="AO146" s="90">
        <v>77.89</v>
      </c>
      <c r="AP146" s="90">
        <v>129.09</v>
      </c>
      <c r="AQ146" s="90">
        <v>137.5</v>
      </c>
      <c r="AR146" s="90">
        <v>145.6</v>
      </c>
      <c r="AS146" s="90">
        <v>155.38</v>
      </c>
      <c r="AT146" s="90">
        <v>161.1</v>
      </c>
      <c r="AU146" s="32"/>
      <c r="AV146" s="70">
        <v>138</v>
      </c>
      <c r="AW146" s="28">
        <v>50.786999999999999</v>
      </c>
      <c r="AX146" s="28">
        <v>75.991500000000002</v>
      </c>
      <c r="AY146" s="28">
        <v>125.9375</v>
      </c>
      <c r="AZ146" s="28">
        <v>134.15</v>
      </c>
      <c r="BA146" s="28">
        <v>142.05000000000001</v>
      </c>
      <c r="BB146" s="28">
        <v>151.58750000000001</v>
      </c>
      <c r="BC146" s="28">
        <v>157.17500000000001</v>
      </c>
      <c r="BD146" s="32"/>
      <c r="BE146" s="7">
        <v>138</v>
      </c>
      <c r="BF146" s="6">
        <f t="shared" si="11"/>
        <v>53.56</v>
      </c>
      <c r="BG146" s="6">
        <f t="shared" si="11"/>
        <v>79.39</v>
      </c>
      <c r="BH146" s="6">
        <f t="shared" si="11"/>
        <v>130.59</v>
      </c>
      <c r="BI146" s="6">
        <f t="shared" si="11"/>
        <v>139</v>
      </c>
      <c r="BJ146" s="6">
        <f t="shared" si="11"/>
        <v>147.1</v>
      </c>
      <c r="BK146" s="6">
        <f t="shared" si="11"/>
        <v>156.88</v>
      </c>
      <c r="BL146" s="6">
        <f t="shared" si="11"/>
        <v>162.6</v>
      </c>
    </row>
    <row r="147" spans="1:64" ht="13.5" x14ac:dyDescent="0.25">
      <c r="A147" s="51">
        <v>139</v>
      </c>
      <c r="B147" s="52">
        <v>63.658000000000001</v>
      </c>
      <c r="C147" s="52">
        <v>90.37</v>
      </c>
      <c r="D147" s="52">
        <v>144.55000000000001</v>
      </c>
      <c r="E147" s="52">
        <v>154.392</v>
      </c>
      <c r="F147" s="52">
        <v>168.29400000000001</v>
      </c>
      <c r="G147" s="52">
        <v>175.25200000000001</v>
      </c>
      <c r="H147" s="52">
        <v>181.83200000000002</v>
      </c>
      <c r="I147" s="52">
        <v>184.75800000000001</v>
      </c>
      <c r="J147" s="52">
        <v>184.75800000000001</v>
      </c>
      <c r="K147" s="52">
        <v>200.70400000000001</v>
      </c>
      <c r="L147" s="31"/>
      <c r="M147" s="7">
        <v>139</v>
      </c>
      <c r="N147" s="28">
        <v>63.658000000000001</v>
      </c>
      <c r="O147" s="28">
        <v>90.37</v>
      </c>
      <c r="P147" s="28">
        <v>144.55000000000001</v>
      </c>
      <c r="Q147" s="28">
        <v>154.392</v>
      </c>
      <c r="R147" s="28">
        <v>168.29400000000001</v>
      </c>
      <c r="S147" s="28">
        <v>175.25200000000001</v>
      </c>
      <c r="T147" s="28">
        <v>181.83200000000002</v>
      </c>
      <c r="U147" s="28">
        <v>184.75800000000001</v>
      </c>
      <c r="V147" s="28">
        <v>184.75800000000001</v>
      </c>
      <c r="W147" s="28">
        <v>200.70400000000001</v>
      </c>
      <c r="X147" s="31"/>
      <c r="Y147" s="31"/>
      <c r="AA147" s="7">
        <v>139</v>
      </c>
      <c r="AB147" s="6">
        <f t="shared" si="10"/>
        <v>65.158000000000001</v>
      </c>
      <c r="AC147" s="6">
        <f t="shared" si="10"/>
        <v>91.87</v>
      </c>
      <c r="AD147" s="6">
        <f t="shared" si="10"/>
        <v>146.05000000000001</v>
      </c>
      <c r="AE147" s="6">
        <f t="shared" si="10"/>
        <v>155.892</v>
      </c>
      <c r="AF147" s="6">
        <f t="shared" si="10"/>
        <v>169.79400000000001</v>
      </c>
      <c r="AG147" s="6">
        <f t="shared" si="10"/>
        <v>176.75200000000001</v>
      </c>
      <c r="AH147" s="6">
        <f t="shared" si="10"/>
        <v>183.33200000000002</v>
      </c>
      <c r="AI147" s="6">
        <f t="shared" si="10"/>
        <v>186.25800000000001</v>
      </c>
      <c r="AJ147" s="6">
        <f t="shared" si="10"/>
        <v>186.25800000000001</v>
      </c>
      <c r="AK147" s="6">
        <f t="shared" si="10"/>
        <v>202.20400000000001</v>
      </c>
      <c r="AM147" s="89">
        <v>139</v>
      </c>
      <c r="AN147" s="90">
        <v>52.43</v>
      </c>
      <c r="AO147" s="90">
        <v>78.47</v>
      </c>
      <c r="AP147" s="90">
        <v>130.02000000000001</v>
      </c>
      <c r="AQ147" s="90">
        <v>138.52000000000001</v>
      </c>
      <c r="AR147" s="90">
        <v>146.66</v>
      </c>
      <c r="AS147" s="90">
        <v>156.5</v>
      </c>
      <c r="AT147" s="90">
        <v>162.27000000000001</v>
      </c>
      <c r="AU147" s="32"/>
      <c r="AV147" s="70">
        <v>139</v>
      </c>
      <c r="AW147" s="28">
        <v>51.151499999999999</v>
      </c>
      <c r="AX147" s="28">
        <v>76.558500000000009</v>
      </c>
      <c r="AY147" s="28">
        <v>126.85</v>
      </c>
      <c r="AZ147" s="28">
        <v>135.13749999999999</v>
      </c>
      <c r="BA147" s="28">
        <v>143.08750000000001</v>
      </c>
      <c r="BB147" s="28">
        <v>152.6875</v>
      </c>
      <c r="BC147" s="28">
        <v>158.3125</v>
      </c>
      <c r="BD147" s="32"/>
      <c r="BE147" s="7">
        <v>139</v>
      </c>
      <c r="BF147" s="6">
        <f t="shared" si="11"/>
        <v>53.93</v>
      </c>
      <c r="BG147" s="6">
        <f t="shared" si="11"/>
        <v>79.97</v>
      </c>
      <c r="BH147" s="6">
        <f t="shared" si="11"/>
        <v>131.52000000000001</v>
      </c>
      <c r="BI147" s="6">
        <f t="shared" si="11"/>
        <v>140.02000000000001</v>
      </c>
      <c r="BJ147" s="6">
        <f t="shared" si="11"/>
        <v>148.16</v>
      </c>
      <c r="BK147" s="6">
        <f t="shared" si="11"/>
        <v>158</v>
      </c>
      <c r="BL147" s="6">
        <f t="shared" si="11"/>
        <v>163.77000000000001</v>
      </c>
    </row>
    <row r="148" spans="1:64" ht="13.5" x14ac:dyDescent="0.25">
      <c r="A148" s="53">
        <v>140</v>
      </c>
      <c r="B148" s="54">
        <v>64.12</v>
      </c>
      <c r="C148" s="54">
        <v>91.01400000000001</v>
      </c>
      <c r="D148" s="54">
        <v>145.572</v>
      </c>
      <c r="E148" s="54">
        <v>155.49800000000002</v>
      </c>
      <c r="F148" s="54">
        <v>169.512</v>
      </c>
      <c r="G148" s="54">
        <v>176.512</v>
      </c>
      <c r="H148" s="54">
        <v>183.13400000000001</v>
      </c>
      <c r="I148" s="54">
        <v>186.08800000000002</v>
      </c>
      <c r="J148" s="54">
        <v>186.08800000000002</v>
      </c>
      <c r="K148" s="54">
        <v>202.16</v>
      </c>
      <c r="L148" s="31"/>
      <c r="M148" s="5">
        <v>140</v>
      </c>
      <c r="N148" s="29">
        <v>64.12</v>
      </c>
      <c r="O148" s="29">
        <v>91.01400000000001</v>
      </c>
      <c r="P148" s="29">
        <v>145.572</v>
      </c>
      <c r="Q148" s="29">
        <v>155.49800000000002</v>
      </c>
      <c r="R148" s="29">
        <v>169.512</v>
      </c>
      <c r="S148" s="29">
        <v>176.512</v>
      </c>
      <c r="T148" s="29">
        <v>183.13400000000001</v>
      </c>
      <c r="U148" s="29">
        <v>186.08800000000002</v>
      </c>
      <c r="V148" s="29">
        <v>186.08800000000002</v>
      </c>
      <c r="W148" s="29">
        <v>202.16</v>
      </c>
      <c r="X148" s="31"/>
      <c r="Y148" s="31"/>
      <c r="AA148" s="5">
        <v>140</v>
      </c>
      <c r="AB148" s="4">
        <f t="shared" si="10"/>
        <v>65.62</v>
      </c>
      <c r="AC148" s="4">
        <f t="shared" si="10"/>
        <v>92.51400000000001</v>
      </c>
      <c r="AD148" s="4">
        <f t="shared" si="10"/>
        <v>147.072</v>
      </c>
      <c r="AE148" s="4">
        <f t="shared" si="10"/>
        <v>156.99800000000002</v>
      </c>
      <c r="AF148" s="4">
        <f t="shared" si="10"/>
        <v>171.012</v>
      </c>
      <c r="AG148" s="4">
        <f t="shared" si="10"/>
        <v>178.012</v>
      </c>
      <c r="AH148" s="4">
        <f t="shared" si="10"/>
        <v>184.63400000000001</v>
      </c>
      <c r="AI148" s="4">
        <f t="shared" si="10"/>
        <v>187.58800000000002</v>
      </c>
      <c r="AJ148" s="4">
        <f t="shared" si="10"/>
        <v>187.58800000000002</v>
      </c>
      <c r="AK148" s="4">
        <f t="shared" si="10"/>
        <v>203.66</v>
      </c>
      <c r="AM148" s="91">
        <v>140</v>
      </c>
      <c r="AN148" s="92">
        <v>52.82</v>
      </c>
      <c r="AO148" s="92">
        <v>79.040000000000006</v>
      </c>
      <c r="AP148" s="92">
        <v>130.97</v>
      </c>
      <c r="AQ148" s="92">
        <v>139.52000000000001</v>
      </c>
      <c r="AR148" s="92">
        <v>147.72999999999999</v>
      </c>
      <c r="AS148" s="92">
        <v>157.65</v>
      </c>
      <c r="AT148" s="92">
        <v>163.44999999999999</v>
      </c>
      <c r="AU148" s="32"/>
      <c r="AV148" s="71">
        <v>140</v>
      </c>
      <c r="AW148" s="29">
        <v>51.529499999999999</v>
      </c>
      <c r="AX148" s="29">
        <v>77.112000000000009</v>
      </c>
      <c r="AY148" s="29">
        <v>127.77500000000001</v>
      </c>
      <c r="AZ148" s="29">
        <v>136.11250000000001</v>
      </c>
      <c r="BA148" s="29">
        <v>144.125</v>
      </c>
      <c r="BB148" s="29">
        <v>153.80000000000001</v>
      </c>
      <c r="BC148" s="29">
        <v>159.46250000000001</v>
      </c>
      <c r="BD148" s="32"/>
      <c r="BE148" s="5">
        <v>140</v>
      </c>
      <c r="BF148" s="4">
        <f t="shared" si="11"/>
        <v>54.32</v>
      </c>
      <c r="BG148" s="4">
        <f t="shared" si="11"/>
        <v>80.540000000000006</v>
      </c>
      <c r="BH148" s="4">
        <f t="shared" si="11"/>
        <v>132.47</v>
      </c>
      <c r="BI148" s="4">
        <f t="shared" si="11"/>
        <v>141.02000000000001</v>
      </c>
      <c r="BJ148" s="4">
        <f t="shared" si="11"/>
        <v>149.22999999999999</v>
      </c>
      <c r="BK148" s="4">
        <f t="shared" si="11"/>
        <v>159.15</v>
      </c>
      <c r="BL148" s="4">
        <f t="shared" si="11"/>
        <v>164.95</v>
      </c>
    </row>
    <row r="149" spans="1:64" ht="13.5" x14ac:dyDescent="0.25">
      <c r="A149" s="49">
        <v>141</v>
      </c>
      <c r="B149" s="50">
        <v>64.582000000000008</v>
      </c>
      <c r="C149" s="50">
        <v>91.671999999999997</v>
      </c>
      <c r="D149" s="50">
        <v>146.62200000000001</v>
      </c>
      <c r="E149" s="50">
        <v>156.61800000000002</v>
      </c>
      <c r="F149" s="50">
        <v>170.71600000000004</v>
      </c>
      <c r="G149" s="50">
        <v>177.77200000000002</v>
      </c>
      <c r="H149" s="50">
        <v>184.45</v>
      </c>
      <c r="I149" s="50">
        <v>187.41800000000003</v>
      </c>
      <c r="J149" s="50">
        <v>187.41800000000003</v>
      </c>
      <c r="K149" s="50">
        <v>203.61600000000004</v>
      </c>
      <c r="L149" s="31"/>
      <c r="M149" s="9">
        <v>141</v>
      </c>
      <c r="N149" s="27">
        <v>64.582000000000008</v>
      </c>
      <c r="O149" s="27">
        <v>91.671999999999997</v>
      </c>
      <c r="P149" s="27">
        <v>146.62200000000001</v>
      </c>
      <c r="Q149" s="27">
        <v>156.61800000000002</v>
      </c>
      <c r="R149" s="27">
        <v>170.71600000000004</v>
      </c>
      <c r="S149" s="27">
        <v>177.77200000000002</v>
      </c>
      <c r="T149" s="27">
        <v>184.45</v>
      </c>
      <c r="U149" s="27">
        <v>187.41800000000003</v>
      </c>
      <c r="V149" s="27">
        <v>187.41800000000003</v>
      </c>
      <c r="W149" s="27">
        <v>203.61600000000004</v>
      </c>
      <c r="X149" s="31"/>
      <c r="Y149" s="31"/>
      <c r="AA149" s="9">
        <v>141</v>
      </c>
      <c r="AB149" s="8">
        <f t="shared" si="10"/>
        <v>66.082000000000008</v>
      </c>
      <c r="AC149" s="8">
        <f t="shared" si="10"/>
        <v>93.171999999999997</v>
      </c>
      <c r="AD149" s="8">
        <f t="shared" si="10"/>
        <v>148.12200000000001</v>
      </c>
      <c r="AE149" s="8">
        <f t="shared" si="10"/>
        <v>158.11800000000002</v>
      </c>
      <c r="AF149" s="8">
        <f t="shared" si="10"/>
        <v>172.21600000000004</v>
      </c>
      <c r="AG149" s="8">
        <f t="shared" ref="AG149:AG158" si="12">G149+1.5</f>
        <v>179.27200000000002</v>
      </c>
      <c r="AH149" s="8">
        <f t="shared" ref="AH149:AH158" si="13">H149+1.5</f>
        <v>185.95</v>
      </c>
      <c r="AI149" s="8">
        <f t="shared" ref="AI149:AI158" si="14">I149+1.5</f>
        <v>188.91800000000003</v>
      </c>
      <c r="AJ149" s="8">
        <f t="shared" ref="AJ149:AJ158" si="15">J149+1.5</f>
        <v>188.91800000000003</v>
      </c>
      <c r="AK149" s="8">
        <f t="shared" ref="AK149:AK158" si="16">K149+1.5</f>
        <v>205.11600000000004</v>
      </c>
      <c r="AM149" s="87">
        <v>141</v>
      </c>
      <c r="AN149" s="88">
        <v>53.19</v>
      </c>
      <c r="AO149" s="88">
        <v>79.61</v>
      </c>
      <c r="AP149" s="88">
        <v>131.9</v>
      </c>
      <c r="AQ149" s="88">
        <v>140.51</v>
      </c>
      <c r="AR149" s="88">
        <v>148.79</v>
      </c>
      <c r="AS149" s="88">
        <v>158.77000000000001</v>
      </c>
      <c r="AT149" s="88">
        <v>164.63</v>
      </c>
      <c r="AU149" s="32"/>
      <c r="AV149" s="69">
        <v>141</v>
      </c>
      <c r="AW149" s="27">
        <v>51.893999999999998</v>
      </c>
      <c r="AX149" s="27">
        <v>77.665499999999994</v>
      </c>
      <c r="AY149" s="27">
        <v>128.6875</v>
      </c>
      <c r="AZ149" s="27">
        <v>137.08750000000001</v>
      </c>
      <c r="BA149" s="27">
        <v>145.16249999999999</v>
      </c>
      <c r="BB149" s="27">
        <v>154.9</v>
      </c>
      <c r="BC149" s="27">
        <v>160.61250000000001</v>
      </c>
      <c r="BD149" s="32"/>
      <c r="BE149" s="9">
        <v>141</v>
      </c>
      <c r="BF149" s="8">
        <f t="shared" si="11"/>
        <v>54.69</v>
      </c>
      <c r="BG149" s="8">
        <f t="shared" si="11"/>
        <v>81.11</v>
      </c>
      <c r="BH149" s="8">
        <f t="shared" si="11"/>
        <v>133.4</v>
      </c>
      <c r="BI149" s="8">
        <f t="shared" si="11"/>
        <v>142.01</v>
      </c>
      <c r="BJ149" s="8">
        <f t="shared" si="11"/>
        <v>150.29</v>
      </c>
      <c r="BK149" s="8">
        <f t="shared" si="11"/>
        <v>160.27000000000001</v>
      </c>
      <c r="BL149" s="8">
        <f t="shared" si="11"/>
        <v>166.13</v>
      </c>
    </row>
    <row r="150" spans="1:64" ht="13.5" x14ac:dyDescent="0.25">
      <c r="A150" s="51">
        <v>142</v>
      </c>
      <c r="B150" s="52">
        <v>65.044000000000011</v>
      </c>
      <c r="C150" s="52">
        <v>92.316000000000003</v>
      </c>
      <c r="D150" s="52">
        <v>147.672</v>
      </c>
      <c r="E150" s="52">
        <v>157.72399999999999</v>
      </c>
      <c r="F150" s="52">
        <v>171.934</v>
      </c>
      <c r="G150" s="52">
        <v>179.03200000000001</v>
      </c>
      <c r="H150" s="52">
        <v>185.75200000000001</v>
      </c>
      <c r="I150" s="52">
        <v>188.74800000000002</v>
      </c>
      <c r="J150" s="52">
        <v>188.74800000000002</v>
      </c>
      <c r="K150" s="52">
        <v>205.072</v>
      </c>
      <c r="L150" s="31"/>
      <c r="M150" s="7">
        <v>142</v>
      </c>
      <c r="N150" s="28">
        <v>65.044000000000011</v>
      </c>
      <c r="O150" s="28">
        <v>92.316000000000003</v>
      </c>
      <c r="P150" s="28">
        <v>147.672</v>
      </c>
      <c r="Q150" s="28">
        <v>157.72399999999999</v>
      </c>
      <c r="R150" s="28">
        <v>171.934</v>
      </c>
      <c r="S150" s="28">
        <v>179.03200000000001</v>
      </c>
      <c r="T150" s="28">
        <v>185.75200000000001</v>
      </c>
      <c r="U150" s="28">
        <v>188.74800000000002</v>
      </c>
      <c r="V150" s="28">
        <v>188.74800000000002</v>
      </c>
      <c r="W150" s="28">
        <v>205.072</v>
      </c>
      <c r="X150" s="31"/>
      <c r="Y150" s="31"/>
      <c r="AA150" s="7">
        <v>142</v>
      </c>
      <c r="AB150" s="6">
        <f t="shared" ref="AB150:AB158" si="17">B150+1.5</f>
        <v>66.544000000000011</v>
      </c>
      <c r="AC150" s="6">
        <f t="shared" ref="AC150:AC158" si="18">C150+1.5</f>
        <v>93.816000000000003</v>
      </c>
      <c r="AD150" s="6">
        <f t="shared" ref="AD150:AD158" si="19">D150+1.5</f>
        <v>149.172</v>
      </c>
      <c r="AE150" s="6">
        <f t="shared" ref="AE150:AE158" si="20">E150+1.5</f>
        <v>159.22399999999999</v>
      </c>
      <c r="AF150" s="6">
        <f t="shared" ref="AF150:AF158" si="21">F150+1.5</f>
        <v>173.434</v>
      </c>
      <c r="AG150" s="6">
        <f t="shared" si="12"/>
        <v>180.53200000000001</v>
      </c>
      <c r="AH150" s="6">
        <f t="shared" si="13"/>
        <v>187.25200000000001</v>
      </c>
      <c r="AI150" s="6">
        <f t="shared" si="14"/>
        <v>190.24800000000002</v>
      </c>
      <c r="AJ150" s="6">
        <f t="shared" si="15"/>
        <v>190.24800000000002</v>
      </c>
      <c r="AK150" s="6">
        <f t="shared" si="16"/>
        <v>206.572</v>
      </c>
      <c r="AM150" s="89">
        <v>142</v>
      </c>
      <c r="AN150" s="90">
        <v>53.58</v>
      </c>
      <c r="AO150" s="90">
        <v>80.17</v>
      </c>
      <c r="AP150" s="90">
        <v>132.85</v>
      </c>
      <c r="AQ150" s="90">
        <v>141.53</v>
      </c>
      <c r="AR150" s="90">
        <v>149.86000000000001</v>
      </c>
      <c r="AS150" s="90">
        <v>159.91</v>
      </c>
      <c r="AT150" s="90">
        <v>165.81</v>
      </c>
      <c r="AU150" s="32"/>
      <c r="AV150" s="70">
        <v>142</v>
      </c>
      <c r="AW150" s="28">
        <v>52.271999999999998</v>
      </c>
      <c r="AX150" s="28">
        <v>78.219000000000008</v>
      </c>
      <c r="AY150" s="28">
        <v>129.61250000000001</v>
      </c>
      <c r="AZ150" s="28">
        <v>138.07499999999999</v>
      </c>
      <c r="BA150" s="28">
        <v>146.19999999999999</v>
      </c>
      <c r="BB150" s="28">
        <v>156.01249999999999</v>
      </c>
      <c r="BC150" s="28">
        <v>161.76249999999999</v>
      </c>
      <c r="BD150" s="32"/>
      <c r="BE150" s="7">
        <v>142</v>
      </c>
      <c r="BF150" s="6">
        <f t="shared" si="11"/>
        <v>55.08</v>
      </c>
      <c r="BG150" s="6">
        <f t="shared" si="11"/>
        <v>81.67</v>
      </c>
      <c r="BH150" s="6">
        <f t="shared" si="11"/>
        <v>134.35</v>
      </c>
      <c r="BI150" s="6">
        <f t="shared" si="11"/>
        <v>143.03</v>
      </c>
      <c r="BJ150" s="6">
        <f t="shared" si="11"/>
        <v>151.36000000000001</v>
      </c>
      <c r="BK150" s="6">
        <f t="shared" si="11"/>
        <v>161.41</v>
      </c>
      <c r="BL150" s="6">
        <f t="shared" si="11"/>
        <v>167.31</v>
      </c>
    </row>
    <row r="151" spans="1:64" ht="13.5" x14ac:dyDescent="0.25">
      <c r="A151" s="51">
        <v>143</v>
      </c>
      <c r="B151" s="52">
        <v>65.492000000000004</v>
      </c>
      <c r="C151" s="52">
        <v>92.974000000000018</v>
      </c>
      <c r="D151" s="52">
        <v>148.70800000000003</v>
      </c>
      <c r="E151" s="52">
        <v>158.83000000000001</v>
      </c>
      <c r="F151" s="52">
        <v>173.13800000000003</v>
      </c>
      <c r="G151" s="52">
        <v>180.292</v>
      </c>
      <c r="H151" s="52">
        <v>187.06800000000001</v>
      </c>
      <c r="I151" s="52">
        <v>190.07800000000003</v>
      </c>
      <c r="J151" s="52">
        <v>190.07800000000003</v>
      </c>
      <c r="K151" s="52">
        <v>206.52800000000002</v>
      </c>
      <c r="L151" s="31"/>
      <c r="M151" s="7">
        <v>143</v>
      </c>
      <c r="N151" s="28">
        <v>65.492000000000004</v>
      </c>
      <c r="O151" s="28">
        <v>92.974000000000018</v>
      </c>
      <c r="P151" s="28">
        <v>148.70800000000003</v>
      </c>
      <c r="Q151" s="28">
        <v>158.83000000000001</v>
      </c>
      <c r="R151" s="28">
        <v>173.13800000000003</v>
      </c>
      <c r="S151" s="28">
        <v>180.292</v>
      </c>
      <c r="T151" s="28">
        <v>187.06800000000001</v>
      </c>
      <c r="U151" s="28">
        <v>190.07800000000003</v>
      </c>
      <c r="V151" s="28">
        <v>190.07800000000003</v>
      </c>
      <c r="W151" s="28">
        <v>206.52800000000002</v>
      </c>
      <c r="X151" s="31"/>
      <c r="Y151" s="31"/>
      <c r="AA151" s="7">
        <v>143</v>
      </c>
      <c r="AB151" s="6">
        <f t="shared" si="17"/>
        <v>66.992000000000004</v>
      </c>
      <c r="AC151" s="6">
        <f t="shared" si="18"/>
        <v>94.474000000000018</v>
      </c>
      <c r="AD151" s="6">
        <f t="shared" si="19"/>
        <v>150.20800000000003</v>
      </c>
      <c r="AE151" s="6">
        <f t="shared" si="20"/>
        <v>160.33000000000001</v>
      </c>
      <c r="AF151" s="6">
        <f t="shared" si="21"/>
        <v>174.63800000000003</v>
      </c>
      <c r="AG151" s="6">
        <f t="shared" si="12"/>
        <v>181.792</v>
      </c>
      <c r="AH151" s="6">
        <f t="shared" si="13"/>
        <v>188.56800000000001</v>
      </c>
      <c r="AI151" s="6">
        <f t="shared" si="14"/>
        <v>191.57800000000003</v>
      </c>
      <c r="AJ151" s="6">
        <f t="shared" si="15"/>
        <v>191.57800000000003</v>
      </c>
      <c r="AK151" s="6">
        <f t="shared" si="16"/>
        <v>208.02800000000002</v>
      </c>
      <c r="AM151" s="89">
        <v>143</v>
      </c>
      <c r="AN151" s="90">
        <v>53.95</v>
      </c>
      <c r="AO151" s="90">
        <v>80.739999999999995</v>
      </c>
      <c r="AP151" s="90">
        <v>133.80000000000001</v>
      </c>
      <c r="AQ151" s="90">
        <v>142.53</v>
      </c>
      <c r="AR151" s="90">
        <v>150.91</v>
      </c>
      <c r="AS151" s="90">
        <v>161.04</v>
      </c>
      <c r="AT151" s="90">
        <v>166.99</v>
      </c>
      <c r="AU151" s="32"/>
      <c r="AV151" s="70">
        <v>143</v>
      </c>
      <c r="AW151" s="28">
        <v>52.636499999999998</v>
      </c>
      <c r="AX151" s="28">
        <v>78.772499999999994</v>
      </c>
      <c r="AY151" s="28">
        <v>130.53749999999999</v>
      </c>
      <c r="AZ151" s="28">
        <v>139.05000000000001</v>
      </c>
      <c r="BA151" s="28">
        <v>147.22499999999999</v>
      </c>
      <c r="BB151" s="28">
        <v>157.11250000000001</v>
      </c>
      <c r="BC151" s="28">
        <v>162.91249999999999</v>
      </c>
      <c r="BD151" s="32"/>
      <c r="BE151" s="7">
        <v>143</v>
      </c>
      <c r="BF151" s="6">
        <f t="shared" si="11"/>
        <v>55.45</v>
      </c>
      <c r="BG151" s="6">
        <f t="shared" si="11"/>
        <v>82.24</v>
      </c>
      <c r="BH151" s="6">
        <f t="shared" si="11"/>
        <v>135.30000000000001</v>
      </c>
      <c r="BI151" s="6">
        <f t="shared" si="11"/>
        <v>144.03</v>
      </c>
      <c r="BJ151" s="6">
        <f t="shared" si="11"/>
        <v>152.41</v>
      </c>
      <c r="BK151" s="6">
        <f t="shared" si="11"/>
        <v>162.54</v>
      </c>
      <c r="BL151" s="6">
        <f t="shared" si="11"/>
        <v>168.49</v>
      </c>
    </row>
    <row r="152" spans="1:64" ht="13.5" x14ac:dyDescent="0.25">
      <c r="A152" s="51">
        <v>144</v>
      </c>
      <c r="B152" s="52">
        <v>65.954000000000008</v>
      </c>
      <c r="C152" s="52">
        <v>93.618000000000009</v>
      </c>
      <c r="D152" s="52">
        <v>149.744</v>
      </c>
      <c r="E152" s="52">
        <v>159.94999999999999</v>
      </c>
      <c r="F152" s="52">
        <v>174.35600000000002</v>
      </c>
      <c r="G152" s="52">
        <v>181.55200000000002</v>
      </c>
      <c r="H152" s="52">
        <v>188.37</v>
      </c>
      <c r="I152" s="52">
        <v>191.40800000000002</v>
      </c>
      <c r="J152" s="52">
        <v>191.40800000000002</v>
      </c>
      <c r="K152" s="52">
        <v>207.98400000000001</v>
      </c>
      <c r="L152" s="31"/>
      <c r="M152" s="7">
        <v>144</v>
      </c>
      <c r="N152" s="28">
        <v>65.954000000000008</v>
      </c>
      <c r="O152" s="28">
        <v>93.618000000000009</v>
      </c>
      <c r="P152" s="28">
        <v>149.744</v>
      </c>
      <c r="Q152" s="28">
        <v>159.94999999999999</v>
      </c>
      <c r="R152" s="28">
        <v>174.35600000000002</v>
      </c>
      <c r="S152" s="28">
        <v>181.55200000000002</v>
      </c>
      <c r="T152" s="28">
        <v>188.37</v>
      </c>
      <c r="U152" s="28">
        <v>191.40800000000002</v>
      </c>
      <c r="V152" s="28">
        <v>191.40800000000002</v>
      </c>
      <c r="W152" s="28">
        <v>207.98400000000001</v>
      </c>
      <c r="X152" s="31"/>
      <c r="Y152" s="31"/>
      <c r="AA152" s="7">
        <v>144</v>
      </c>
      <c r="AB152" s="6">
        <f t="shared" si="17"/>
        <v>67.454000000000008</v>
      </c>
      <c r="AC152" s="6">
        <f t="shared" si="18"/>
        <v>95.118000000000009</v>
      </c>
      <c r="AD152" s="6">
        <f t="shared" si="19"/>
        <v>151.244</v>
      </c>
      <c r="AE152" s="6">
        <f t="shared" si="20"/>
        <v>161.44999999999999</v>
      </c>
      <c r="AF152" s="6">
        <f t="shared" si="21"/>
        <v>175.85600000000002</v>
      </c>
      <c r="AG152" s="6">
        <f t="shared" si="12"/>
        <v>183.05200000000002</v>
      </c>
      <c r="AH152" s="6">
        <f t="shared" si="13"/>
        <v>189.87</v>
      </c>
      <c r="AI152" s="6">
        <f t="shared" si="14"/>
        <v>192.90800000000002</v>
      </c>
      <c r="AJ152" s="6">
        <f t="shared" si="15"/>
        <v>192.90800000000002</v>
      </c>
      <c r="AK152" s="6">
        <f t="shared" si="16"/>
        <v>209.48400000000001</v>
      </c>
      <c r="AM152" s="89">
        <v>144</v>
      </c>
      <c r="AN152" s="90">
        <v>54.34</v>
      </c>
      <c r="AO152" s="90">
        <v>81.31</v>
      </c>
      <c r="AP152" s="90">
        <v>134.74</v>
      </c>
      <c r="AQ152" s="90">
        <v>143.53</v>
      </c>
      <c r="AR152" s="90">
        <v>151.97</v>
      </c>
      <c r="AS152" s="90">
        <v>162.18</v>
      </c>
      <c r="AT152" s="90">
        <v>168.15</v>
      </c>
      <c r="AU152" s="32"/>
      <c r="AV152" s="70">
        <v>144</v>
      </c>
      <c r="AW152" s="28">
        <v>53.014500000000005</v>
      </c>
      <c r="AX152" s="28">
        <v>79.326000000000008</v>
      </c>
      <c r="AY152" s="28">
        <v>131.44999999999999</v>
      </c>
      <c r="AZ152" s="28">
        <v>140.02500000000001</v>
      </c>
      <c r="BA152" s="28">
        <v>148.26249999999999</v>
      </c>
      <c r="BB152" s="28">
        <v>158.22499999999999</v>
      </c>
      <c r="BC152" s="28">
        <v>164.05</v>
      </c>
      <c r="BD152" s="32"/>
      <c r="BE152" s="7">
        <v>144</v>
      </c>
      <c r="BF152" s="6">
        <f t="shared" si="11"/>
        <v>55.84</v>
      </c>
      <c r="BG152" s="6">
        <f t="shared" si="11"/>
        <v>82.81</v>
      </c>
      <c r="BH152" s="6">
        <f t="shared" si="11"/>
        <v>136.24</v>
      </c>
      <c r="BI152" s="6">
        <f t="shared" si="11"/>
        <v>145.03</v>
      </c>
      <c r="BJ152" s="6">
        <f t="shared" si="11"/>
        <v>153.47</v>
      </c>
      <c r="BK152" s="6">
        <f t="shared" si="11"/>
        <v>163.68</v>
      </c>
      <c r="BL152" s="6">
        <f t="shared" si="11"/>
        <v>169.65</v>
      </c>
    </row>
    <row r="153" spans="1:64" ht="13.5" x14ac:dyDescent="0.25">
      <c r="A153" s="53">
        <v>145</v>
      </c>
      <c r="B153" s="54">
        <v>66.415999999999997</v>
      </c>
      <c r="C153" s="54">
        <v>94.27600000000001</v>
      </c>
      <c r="D153" s="54">
        <v>150.78</v>
      </c>
      <c r="E153" s="54">
        <v>161.05600000000004</v>
      </c>
      <c r="F153" s="54">
        <v>175.56</v>
      </c>
      <c r="G153" s="54">
        <v>182.81200000000001</v>
      </c>
      <c r="H153" s="54">
        <v>189.68600000000004</v>
      </c>
      <c r="I153" s="54">
        <v>192.73800000000003</v>
      </c>
      <c r="J153" s="54">
        <v>192.73800000000003</v>
      </c>
      <c r="K153" s="54">
        <v>209.44</v>
      </c>
      <c r="L153" s="31"/>
      <c r="M153" s="5">
        <v>145</v>
      </c>
      <c r="N153" s="29">
        <v>66.415999999999997</v>
      </c>
      <c r="O153" s="29">
        <v>94.27600000000001</v>
      </c>
      <c r="P153" s="29">
        <v>150.78</v>
      </c>
      <c r="Q153" s="29">
        <v>161.05600000000004</v>
      </c>
      <c r="R153" s="29">
        <v>175.56</v>
      </c>
      <c r="S153" s="29">
        <v>182.81200000000001</v>
      </c>
      <c r="T153" s="29">
        <v>189.68600000000004</v>
      </c>
      <c r="U153" s="29">
        <v>192.73800000000003</v>
      </c>
      <c r="V153" s="29">
        <v>192.73800000000003</v>
      </c>
      <c r="W153" s="29">
        <v>209.44</v>
      </c>
      <c r="X153" s="31"/>
      <c r="Y153" s="31"/>
      <c r="AA153" s="5">
        <v>145</v>
      </c>
      <c r="AB153" s="4">
        <f t="shared" si="17"/>
        <v>67.915999999999997</v>
      </c>
      <c r="AC153" s="4">
        <f t="shared" si="18"/>
        <v>95.77600000000001</v>
      </c>
      <c r="AD153" s="4">
        <f t="shared" si="19"/>
        <v>152.28</v>
      </c>
      <c r="AE153" s="4">
        <f t="shared" si="20"/>
        <v>162.55600000000004</v>
      </c>
      <c r="AF153" s="4">
        <f t="shared" si="21"/>
        <v>177.06</v>
      </c>
      <c r="AG153" s="4">
        <f t="shared" si="12"/>
        <v>184.31200000000001</v>
      </c>
      <c r="AH153" s="4">
        <f t="shared" si="13"/>
        <v>191.18600000000004</v>
      </c>
      <c r="AI153" s="4">
        <f t="shared" si="14"/>
        <v>194.23800000000003</v>
      </c>
      <c r="AJ153" s="4">
        <f t="shared" si="15"/>
        <v>194.23800000000003</v>
      </c>
      <c r="AK153" s="4">
        <f t="shared" si="16"/>
        <v>210.94</v>
      </c>
      <c r="AM153" s="91">
        <v>145</v>
      </c>
      <c r="AN153" s="92">
        <v>54.71</v>
      </c>
      <c r="AO153" s="92">
        <v>81.88</v>
      </c>
      <c r="AP153" s="92">
        <v>135.68</v>
      </c>
      <c r="AQ153" s="92">
        <v>144.54</v>
      </c>
      <c r="AR153" s="92">
        <v>153.03</v>
      </c>
      <c r="AS153" s="92">
        <v>163.31</v>
      </c>
      <c r="AT153" s="92">
        <v>169.33</v>
      </c>
      <c r="AU153" s="32"/>
      <c r="AV153" s="71">
        <v>145</v>
      </c>
      <c r="AW153" s="29">
        <v>53.378999999999998</v>
      </c>
      <c r="AX153" s="29">
        <v>79.879500000000007</v>
      </c>
      <c r="AY153" s="29">
        <v>132.375</v>
      </c>
      <c r="AZ153" s="29">
        <v>141.01249999999999</v>
      </c>
      <c r="BA153" s="29">
        <v>149.30000000000001</v>
      </c>
      <c r="BB153" s="29">
        <v>159.32499999999999</v>
      </c>
      <c r="BC153" s="29">
        <v>165.2</v>
      </c>
      <c r="BD153" s="32"/>
      <c r="BE153" s="5">
        <v>145</v>
      </c>
      <c r="BF153" s="4">
        <f t="shared" si="11"/>
        <v>56.21</v>
      </c>
      <c r="BG153" s="4">
        <f t="shared" si="11"/>
        <v>83.38</v>
      </c>
      <c r="BH153" s="4">
        <f t="shared" si="11"/>
        <v>137.18</v>
      </c>
      <c r="BI153" s="4">
        <f t="shared" si="11"/>
        <v>146.04</v>
      </c>
      <c r="BJ153" s="4">
        <f t="shared" si="11"/>
        <v>154.53</v>
      </c>
      <c r="BK153" s="4">
        <f t="shared" si="11"/>
        <v>164.81</v>
      </c>
      <c r="BL153" s="4">
        <f t="shared" si="11"/>
        <v>170.83</v>
      </c>
    </row>
    <row r="154" spans="1:64" ht="13.5" x14ac:dyDescent="0.25">
      <c r="A154" s="49">
        <v>146</v>
      </c>
      <c r="B154" s="50">
        <v>66.864000000000004</v>
      </c>
      <c r="C154" s="50">
        <v>94.92</v>
      </c>
      <c r="D154" s="50">
        <v>151.83000000000001</v>
      </c>
      <c r="E154" s="50">
        <v>162.16200000000001</v>
      </c>
      <c r="F154" s="50">
        <v>176.76400000000001</v>
      </c>
      <c r="G154" s="50">
        <v>184.072</v>
      </c>
      <c r="H154" s="50">
        <v>190.98800000000003</v>
      </c>
      <c r="I154" s="50">
        <v>194.06800000000001</v>
      </c>
      <c r="J154" s="50">
        <v>194.06800000000001</v>
      </c>
      <c r="K154" s="50">
        <v>210.89600000000004</v>
      </c>
      <c r="L154" s="31"/>
      <c r="M154" s="9">
        <v>146</v>
      </c>
      <c r="N154" s="27">
        <v>66.864000000000004</v>
      </c>
      <c r="O154" s="27">
        <v>94.92</v>
      </c>
      <c r="P154" s="27">
        <v>151.83000000000001</v>
      </c>
      <c r="Q154" s="27">
        <v>162.16200000000001</v>
      </c>
      <c r="R154" s="27">
        <v>176.76400000000001</v>
      </c>
      <c r="S154" s="27">
        <v>184.072</v>
      </c>
      <c r="T154" s="27">
        <v>190.98800000000003</v>
      </c>
      <c r="U154" s="27">
        <v>194.06800000000001</v>
      </c>
      <c r="V154" s="27">
        <v>194.06800000000001</v>
      </c>
      <c r="W154" s="27">
        <v>210.89600000000004</v>
      </c>
      <c r="X154" s="31"/>
      <c r="Y154" s="31"/>
      <c r="AA154" s="9">
        <v>146</v>
      </c>
      <c r="AB154" s="8">
        <f t="shared" si="17"/>
        <v>68.364000000000004</v>
      </c>
      <c r="AC154" s="8">
        <f t="shared" si="18"/>
        <v>96.42</v>
      </c>
      <c r="AD154" s="8">
        <f t="shared" si="19"/>
        <v>153.33000000000001</v>
      </c>
      <c r="AE154" s="8">
        <f t="shared" si="20"/>
        <v>163.66200000000001</v>
      </c>
      <c r="AF154" s="8">
        <f t="shared" si="21"/>
        <v>178.26400000000001</v>
      </c>
      <c r="AG154" s="8">
        <f t="shared" si="12"/>
        <v>185.572</v>
      </c>
      <c r="AH154" s="8">
        <f t="shared" si="13"/>
        <v>192.48800000000003</v>
      </c>
      <c r="AI154" s="8">
        <f t="shared" si="14"/>
        <v>195.56800000000001</v>
      </c>
      <c r="AJ154" s="8">
        <f t="shared" si="15"/>
        <v>195.56800000000001</v>
      </c>
      <c r="AK154" s="8">
        <f t="shared" si="16"/>
        <v>212.39600000000004</v>
      </c>
      <c r="AM154" s="87">
        <v>146</v>
      </c>
      <c r="AN154" s="88">
        <v>55.1</v>
      </c>
      <c r="AO154" s="88">
        <v>82.44</v>
      </c>
      <c r="AP154" s="88">
        <v>136.62</v>
      </c>
      <c r="AQ154" s="88">
        <v>145.54</v>
      </c>
      <c r="AR154" s="88">
        <v>154.1</v>
      </c>
      <c r="AS154" s="88">
        <v>164.45</v>
      </c>
      <c r="AT154" s="88">
        <v>170.51</v>
      </c>
      <c r="AU154" s="32"/>
      <c r="AV154" s="69">
        <v>146</v>
      </c>
      <c r="AW154" s="27">
        <v>53.757000000000005</v>
      </c>
      <c r="AX154" s="27">
        <v>80.432999999999993</v>
      </c>
      <c r="AY154" s="27">
        <v>133.28749999999999</v>
      </c>
      <c r="AZ154" s="27">
        <v>141.98750000000001</v>
      </c>
      <c r="BA154" s="27">
        <v>150.33750000000001</v>
      </c>
      <c r="BB154" s="27">
        <v>160.4375</v>
      </c>
      <c r="BC154" s="27">
        <v>166.35</v>
      </c>
      <c r="BD154" s="32"/>
      <c r="BE154" s="9">
        <v>146</v>
      </c>
      <c r="BF154" s="8">
        <f t="shared" si="11"/>
        <v>56.6</v>
      </c>
      <c r="BG154" s="8">
        <f t="shared" si="11"/>
        <v>83.94</v>
      </c>
      <c r="BH154" s="8">
        <f t="shared" si="11"/>
        <v>138.12</v>
      </c>
      <c r="BI154" s="8">
        <f t="shared" si="11"/>
        <v>147.04</v>
      </c>
      <c r="BJ154" s="8">
        <f t="shared" si="11"/>
        <v>155.6</v>
      </c>
      <c r="BK154" s="8">
        <f t="shared" si="11"/>
        <v>165.95</v>
      </c>
      <c r="BL154" s="8">
        <f t="shared" si="11"/>
        <v>172.01</v>
      </c>
    </row>
    <row r="155" spans="1:64" ht="13.5" x14ac:dyDescent="0.25">
      <c r="A155" s="51">
        <v>147</v>
      </c>
      <c r="B155" s="52">
        <v>67.326000000000008</v>
      </c>
      <c r="C155" s="52">
        <v>95.564000000000007</v>
      </c>
      <c r="D155" s="52">
        <v>152.86600000000001</v>
      </c>
      <c r="E155" s="52">
        <v>163.28200000000001</v>
      </c>
      <c r="F155" s="52">
        <v>177.982</v>
      </c>
      <c r="G155" s="52">
        <v>185.33200000000002</v>
      </c>
      <c r="H155" s="52">
        <v>192.29</v>
      </c>
      <c r="I155" s="52">
        <v>195.39800000000002</v>
      </c>
      <c r="J155" s="52">
        <v>195.39800000000002</v>
      </c>
      <c r="K155" s="52">
        <v>212.352</v>
      </c>
      <c r="L155" s="31"/>
      <c r="M155" s="7">
        <v>147</v>
      </c>
      <c r="N155" s="28">
        <v>67.326000000000008</v>
      </c>
      <c r="O155" s="28">
        <v>95.564000000000007</v>
      </c>
      <c r="P155" s="28">
        <v>152.86600000000001</v>
      </c>
      <c r="Q155" s="28">
        <v>163.28200000000001</v>
      </c>
      <c r="R155" s="28">
        <v>177.982</v>
      </c>
      <c r="S155" s="28">
        <v>185.33200000000002</v>
      </c>
      <c r="T155" s="28">
        <v>192.29</v>
      </c>
      <c r="U155" s="28">
        <v>195.39800000000002</v>
      </c>
      <c r="V155" s="28">
        <v>195.39800000000002</v>
      </c>
      <c r="W155" s="28">
        <v>212.352</v>
      </c>
      <c r="X155" s="31"/>
      <c r="Y155" s="31"/>
      <c r="AA155" s="7">
        <v>147</v>
      </c>
      <c r="AB155" s="6">
        <f t="shared" si="17"/>
        <v>68.826000000000008</v>
      </c>
      <c r="AC155" s="6">
        <f t="shared" si="18"/>
        <v>97.064000000000007</v>
      </c>
      <c r="AD155" s="6">
        <f t="shared" si="19"/>
        <v>154.36600000000001</v>
      </c>
      <c r="AE155" s="6">
        <f t="shared" si="20"/>
        <v>164.78200000000001</v>
      </c>
      <c r="AF155" s="6">
        <f t="shared" si="21"/>
        <v>179.482</v>
      </c>
      <c r="AG155" s="6">
        <f t="shared" si="12"/>
        <v>186.83200000000002</v>
      </c>
      <c r="AH155" s="6">
        <f t="shared" si="13"/>
        <v>193.79</v>
      </c>
      <c r="AI155" s="6">
        <f t="shared" si="14"/>
        <v>196.89800000000002</v>
      </c>
      <c r="AJ155" s="6">
        <f t="shared" si="15"/>
        <v>196.89800000000002</v>
      </c>
      <c r="AK155" s="6">
        <f t="shared" si="16"/>
        <v>213.852</v>
      </c>
      <c r="AM155" s="89">
        <v>147</v>
      </c>
      <c r="AN155" s="90">
        <v>55.47</v>
      </c>
      <c r="AO155" s="90">
        <v>83.01</v>
      </c>
      <c r="AP155" s="90">
        <v>137.57</v>
      </c>
      <c r="AQ155" s="90">
        <v>146.54</v>
      </c>
      <c r="AR155" s="90">
        <v>155.16</v>
      </c>
      <c r="AS155" s="90">
        <v>165.58</v>
      </c>
      <c r="AT155" s="90">
        <v>171.69</v>
      </c>
      <c r="AU155" s="32"/>
      <c r="AV155" s="70">
        <v>147</v>
      </c>
      <c r="AW155" s="28">
        <v>54.121499999999997</v>
      </c>
      <c r="AX155" s="28">
        <v>80.986500000000007</v>
      </c>
      <c r="AY155" s="28">
        <v>134.21250000000001</v>
      </c>
      <c r="AZ155" s="28">
        <v>142.96250000000001</v>
      </c>
      <c r="BA155" s="28">
        <v>151.375</v>
      </c>
      <c r="BB155" s="28">
        <v>161.53749999999999</v>
      </c>
      <c r="BC155" s="28">
        <v>167.5</v>
      </c>
      <c r="BD155" s="32"/>
      <c r="BE155" s="7">
        <v>147</v>
      </c>
      <c r="BF155" s="6">
        <f t="shared" si="11"/>
        <v>56.97</v>
      </c>
      <c r="BG155" s="6">
        <f t="shared" si="11"/>
        <v>84.51</v>
      </c>
      <c r="BH155" s="6">
        <f t="shared" si="11"/>
        <v>139.07</v>
      </c>
      <c r="BI155" s="6">
        <f t="shared" si="11"/>
        <v>148.04</v>
      </c>
      <c r="BJ155" s="6">
        <f t="shared" si="11"/>
        <v>156.66</v>
      </c>
      <c r="BK155" s="6">
        <f t="shared" si="11"/>
        <v>167.08</v>
      </c>
      <c r="BL155" s="6">
        <f t="shared" si="11"/>
        <v>173.19</v>
      </c>
    </row>
    <row r="156" spans="1:64" ht="13.5" x14ac:dyDescent="0.25">
      <c r="A156" s="51">
        <v>148</v>
      </c>
      <c r="B156" s="52">
        <v>67.788000000000011</v>
      </c>
      <c r="C156" s="52">
        <v>96.222000000000008</v>
      </c>
      <c r="D156" s="52">
        <v>153.90200000000002</v>
      </c>
      <c r="E156" s="52">
        <v>164.38800000000003</v>
      </c>
      <c r="F156" s="52">
        <v>179.18600000000004</v>
      </c>
      <c r="G156" s="52">
        <v>186.59200000000001</v>
      </c>
      <c r="H156" s="52">
        <v>193.60600000000002</v>
      </c>
      <c r="I156" s="52">
        <v>196.72800000000004</v>
      </c>
      <c r="J156" s="52">
        <v>196.72800000000004</v>
      </c>
      <c r="K156" s="52">
        <v>213.80800000000002</v>
      </c>
      <c r="L156" s="31"/>
      <c r="M156" s="7">
        <v>148</v>
      </c>
      <c r="N156" s="28">
        <v>67.788000000000011</v>
      </c>
      <c r="O156" s="28">
        <v>96.222000000000008</v>
      </c>
      <c r="P156" s="28">
        <v>153.90200000000002</v>
      </c>
      <c r="Q156" s="28">
        <v>164.38800000000003</v>
      </c>
      <c r="R156" s="28">
        <v>179.18600000000004</v>
      </c>
      <c r="S156" s="28">
        <v>186.59200000000001</v>
      </c>
      <c r="T156" s="28">
        <v>193.60600000000002</v>
      </c>
      <c r="U156" s="28">
        <v>196.72800000000004</v>
      </c>
      <c r="V156" s="28">
        <v>196.72800000000004</v>
      </c>
      <c r="W156" s="28">
        <v>213.80800000000002</v>
      </c>
      <c r="X156" s="31"/>
      <c r="Y156" s="31"/>
      <c r="AA156" s="7">
        <v>148</v>
      </c>
      <c r="AB156" s="6">
        <f t="shared" si="17"/>
        <v>69.288000000000011</v>
      </c>
      <c r="AC156" s="6">
        <f t="shared" si="18"/>
        <v>97.722000000000008</v>
      </c>
      <c r="AD156" s="6">
        <f t="shared" si="19"/>
        <v>155.40200000000002</v>
      </c>
      <c r="AE156" s="6">
        <f t="shared" si="20"/>
        <v>165.88800000000003</v>
      </c>
      <c r="AF156" s="6">
        <f t="shared" si="21"/>
        <v>180.68600000000004</v>
      </c>
      <c r="AG156" s="6">
        <f t="shared" si="12"/>
        <v>188.09200000000001</v>
      </c>
      <c r="AH156" s="6">
        <f t="shared" si="13"/>
        <v>195.10600000000002</v>
      </c>
      <c r="AI156" s="6">
        <f t="shared" si="14"/>
        <v>198.22800000000004</v>
      </c>
      <c r="AJ156" s="6">
        <f t="shared" si="15"/>
        <v>198.22800000000004</v>
      </c>
      <c r="AK156" s="6">
        <f t="shared" si="16"/>
        <v>215.30800000000002</v>
      </c>
      <c r="AM156" s="89">
        <v>148</v>
      </c>
      <c r="AN156" s="90">
        <v>55.85</v>
      </c>
      <c r="AO156" s="90">
        <v>83.58</v>
      </c>
      <c r="AP156" s="90">
        <v>138.5</v>
      </c>
      <c r="AQ156" s="90">
        <v>147.55000000000001</v>
      </c>
      <c r="AR156" s="90">
        <v>156.22</v>
      </c>
      <c r="AS156" s="90">
        <v>166.72</v>
      </c>
      <c r="AT156" s="90">
        <v>172.85</v>
      </c>
      <c r="AU156" s="32"/>
      <c r="AV156" s="70">
        <v>148</v>
      </c>
      <c r="AW156" s="28">
        <v>54.486000000000004</v>
      </c>
      <c r="AX156" s="28">
        <v>81.540000000000006</v>
      </c>
      <c r="AY156" s="28">
        <v>135.125</v>
      </c>
      <c r="AZ156" s="28">
        <v>143.94999999999999</v>
      </c>
      <c r="BA156" s="28">
        <v>152.41249999999999</v>
      </c>
      <c r="BB156" s="28">
        <v>162.65</v>
      </c>
      <c r="BC156" s="28">
        <v>168.63749999999999</v>
      </c>
      <c r="BD156" s="32"/>
      <c r="BE156" s="7">
        <v>148</v>
      </c>
      <c r="BF156" s="6">
        <f t="shared" si="11"/>
        <v>57.35</v>
      </c>
      <c r="BG156" s="6">
        <f t="shared" si="11"/>
        <v>85.08</v>
      </c>
      <c r="BH156" s="6">
        <f t="shared" si="11"/>
        <v>140</v>
      </c>
      <c r="BI156" s="6">
        <f t="shared" si="11"/>
        <v>149.05000000000001</v>
      </c>
      <c r="BJ156" s="6">
        <f t="shared" si="11"/>
        <v>157.72</v>
      </c>
      <c r="BK156" s="6">
        <f t="shared" si="11"/>
        <v>168.22</v>
      </c>
      <c r="BL156" s="6">
        <f t="shared" si="11"/>
        <v>174.35</v>
      </c>
    </row>
    <row r="157" spans="1:64" ht="13.5" x14ac:dyDescent="0.25">
      <c r="A157" s="51">
        <v>149</v>
      </c>
      <c r="B157" s="52">
        <v>68.236000000000004</v>
      </c>
      <c r="C157" s="52">
        <v>96.866</v>
      </c>
      <c r="D157" s="52">
        <v>154.93800000000002</v>
      </c>
      <c r="E157" s="52">
        <v>165.494</v>
      </c>
      <c r="F157" s="52">
        <v>180.404</v>
      </c>
      <c r="G157" s="52">
        <v>187.852</v>
      </c>
      <c r="H157" s="52">
        <v>194.90800000000002</v>
      </c>
      <c r="I157" s="52">
        <v>198.04400000000001</v>
      </c>
      <c r="J157" s="52">
        <v>198.04400000000001</v>
      </c>
      <c r="K157" s="52">
        <v>215.26400000000001</v>
      </c>
      <c r="L157" s="31"/>
      <c r="M157" s="7">
        <v>149</v>
      </c>
      <c r="N157" s="28">
        <v>68.236000000000004</v>
      </c>
      <c r="O157" s="28">
        <v>96.866</v>
      </c>
      <c r="P157" s="28">
        <v>154.93800000000002</v>
      </c>
      <c r="Q157" s="28">
        <v>165.494</v>
      </c>
      <c r="R157" s="28">
        <v>180.404</v>
      </c>
      <c r="S157" s="28">
        <v>187.852</v>
      </c>
      <c r="T157" s="28">
        <v>194.90800000000002</v>
      </c>
      <c r="U157" s="28">
        <v>198.04400000000001</v>
      </c>
      <c r="V157" s="28">
        <v>198.04400000000001</v>
      </c>
      <c r="W157" s="28">
        <v>215.26400000000001</v>
      </c>
      <c r="X157" s="31"/>
      <c r="Y157" s="31"/>
      <c r="AA157" s="7">
        <v>149</v>
      </c>
      <c r="AB157" s="6">
        <f t="shared" si="17"/>
        <v>69.736000000000004</v>
      </c>
      <c r="AC157" s="6">
        <f t="shared" si="18"/>
        <v>98.366</v>
      </c>
      <c r="AD157" s="6">
        <f t="shared" si="19"/>
        <v>156.43800000000002</v>
      </c>
      <c r="AE157" s="6">
        <f t="shared" si="20"/>
        <v>166.994</v>
      </c>
      <c r="AF157" s="6">
        <f t="shared" si="21"/>
        <v>181.904</v>
      </c>
      <c r="AG157" s="6">
        <f t="shared" si="12"/>
        <v>189.352</v>
      </c>
      <c r="AH157" s="6">
        <f t="shared" si="13"/>
        <v>196.40800000000002</v>
      </c>
      <c r="AI157" s="6">
        <f t="shared" si="14"/>
        <v>199.54400000000001</v>
      </c>
      <c r="AJ157" s="6">
        <f t="shared" si="15"/>
        <v>199.54400000000001</v>
      </c>
      <c r="AK157" s="6">
        <f t="shared" si="16"/>
        <v>216.76400000000001</v>
      </c>
      <c r="AM157" s="89">
        <v>149</v>
      </c>
      <c r="AN157" s="90">
        <v>56.24</v>
      </c>
      <c r="AO157" s="90">
        <v>84.15</v>
      </c>
      <c r="AP157" s="90">
        <v>139.44999999999999</v>
      </c>
      <c r="AQ157" s="90">
        <v>148.55000000000001</v>
      </c>
      <c r="AR157" s="90">
        <v>157.29</v>
      </c>
      <c r="AS157" s="90">
        <v>167.84</v>
      </c>
      <c r="AT157" s="90">
        <v>174.03</v>
      </c>
      <c r="AU157" s="32"/>
      <c r="AV157" s="70">
        <v>149</v>
      </c>
      <c r="AW157" s="28">
        <v>54.863999999999997</v>
      </c>
      <c r="AX157" s="28">
        <v>82.093500000000006</v>
      </c>
      <c r="AY157" s="28">
        <v>136.05000000000001</v>
      </c>
      <c r="AZ157" s="28">
        <v>144.92500000000001</v>
      </c>
      <c r="BA157" s="28">
        <v>153.44999999999999</v>
      </c>
      <c r="BB157" s="28">
        <v>163.75</v>
      </c>
      <c r="BC157" s="28">
        <v>169.78749999999999</v>
      </c>
      <c r="BD157" s="32"/>
      <c r="BE157" s="7">
        <v>149</v>
      </c>
      <c r="BF157" s="6">
        <f t="shared" si="11"/>
        <v>57.74</v>
      </c>
      <c r="BG157" s="6">
        <f t="shared" si="11"/>
        <v>85.65</v>
      </c>
      <c r="BH157" s="6">
        <f t="shared" si="11"/>
        <v>140.94999999999999</v>
      </c>
      <c r="BI157" s="6">
        <f t="shared" si="11"/>
        <v>150.05000000000001</v>
      </c>
      <c r="BJ157" s="6">
        <f t="shared" si="11"/>
        <v>158.79</v>
      </c>
      <c r="BK157" s="6">
        <f t="shared" si="11"/>
        <v>169.34</v>
      </c>
      <c r="BL157" s="6">
        <f t="shared" si="11"/>
        <v>175.53</v>
      </c>
    </row>
    <row r="158" spans="1:64" ht="13.5" x14ac:dyDescent="0.25">
      <c r="A158" s="53">
        <v>150</v>
      </c>
      <c r="B158" s="54">
        <v>68.698000000000008</v>
      </c>
      <c r="C158" s="54">
        <v>97.524000000000015</v>
      </c>
      <c r="D158" s="54">
        <v>155.98800000000003</v>
      </c>
      <c r="E158" s="54">
        <v>166.614</v>
      </c>
      <c r="F158" s="54">
        <v>181.60800000000003</v>
      </c>
      <c r="G158" s="54">
        <v>189.11200000000002</v>
      </c>
      <c r="H158" s="54">
        <v>196.22400000000002</v>
      </c>
      <c r="I158" s="54">
        <v>199.374</v>
      </c>
      <c r="J158" s="54">
        <v>199.374</v>
      </c>
      <c r="K158" s="54">
        <v>216.72</v>
      </c>
      <c r="L158" s="31"/>
      <c r="M158" s="5">
        <v>150</v>
      </c>
      <c r="N158" s="29">
        <v>68.698000000000008</v>
      </c>
      <c r="O158" s="29">
        <v>97.524000000000015</v>
      </c>
      <c r="P158" s="29">
        <v>155.98800000000003</v>
      </c>
      <c r="Q158" s="29">
        <v>166.614</v>
      </c>
      <c r="R158" s="29">
        <v>181.60800000000003</v>
      </c>
      <c r="S158" s="29">
        <v>189.11200000000002</v>
      </c>
      <c r="T158" s="29">
        <v>196.22400000000002</v>
      </c>
      <c r="U158" s="29">
        <v>199.374</v>
      </c>
      <c r="V158" s="29">
        <v>199.374</v>
      </c>
      <c r="W158" s="29">
        <v>216.72</v>
      </c>
      <c r="X158" s="31"/>
      <c r="Y158" s="31"/>
      <c r="AA158" s="5">
        <v>150</v>
      </c>
      <c r="AB158" s="4">
        <f t="shared" si="17"/>
        <v>70.198000000000008</v>
      </c>
      <c r="AC158" s="4">
        <f t="shared" si="18"/>
        <v>99.024000000000015</v>
      </c>
      <c r="AD158" s="4">
        <f t="shared" si="19"/>
        <v>157.48800000000003</v>
      </c>
      <c r="AE158" s="4">
        <f t="shared" si="20"/>
        <v>168.114</v>
      </c>
      <c r="AF158" s="4">
        <f t="shared" si="21"/>
        <v>183.10800000000003</v>
      </c>
      <c r="AG158" s="4">
        <f t="shared" si="12"/>
        <v>190.61200000000002</v>
      </c>
      <c r="AH158" s="4">
        <f t="shared" si="13"/>
        <v>197.72400000000002</v>
      </c>
      <c r="AI158" s="4">
        <f t="shared" si="14"/>
        <v>200.874</v>
      </c>
      <c r="AJ158" s="4">
        <f t="shared" si="15"/>
        <v>200.874</v>
      </c>
      <c r="AK158" s="4">
        <f t="shared" si="16"/>
        <v>218.22</v>
      </c>
      <c r="AM158" s="91">
        <v>150</v>
      </c>
      <c r="AN158" s="92">
        <v>56.61</v>
      </c>
      <c r="AO158" s="92">
        <v>84.73</v>
      </c>
      <c r="AP158" s="92">
        <v>140.38999999999999</v>
      </c>
      <c r="AQ158" s="92">
        <v>149.55000000000001</v>
      </c>
      <c r="AR158" s="92">
        <v>158.35</v>
      </c>
      <c r="AS158" s="92">
        <v>168.98</v>
      </c>
      <c r="AT158" s="92">
        <v>175.21</v>
      </c>
      <c r="AU158" s="32"/>
      <c r="AV158" s="71">
        <v>150</v>
      </c>
      <c r="AW158" s="29">
        <v>55.228500000000004</v>
      </c>
      <c r="AX158" s="29">
        <v>82.660499999999999</v>
      </c>
      <c r="AY158" s="29">
        <v>136.96250000000001</v>
      </c>
      <c r="AZ158" s="29">
        <v>145.9</v>
      </c>
      <c r="BA158" s="29">
        <v>154.48750000000001</v>
      </c>
      <c r="BB158" s="29">
        <v>164.86250000000001</v>
      </c>
      <c r="BC158" s="29">
        <v>170.9375</v>
      </c>
      <c r="BD158" s="32"/>
      <c r="BE158" s="5">
        <v>150</v>
      </c>
      <c r="BF158" s="4">
        <f t="shared" si="11"/>
        <v>58.11</v>
      </c>
      <c r="BG158" s="4">
        <f t="shared" si="11"/>
        <v>86.23</v>
      </c>
      <c r="BH158" s="4">
        <f t="shared" si="11"/>
        <v>141.88999999999999</v>
      </c>
      <c r="BI158" s="4">
        <f t="shared" si="11"/>
        <v>151.05000000000001</v>
      </c>
      <c r="BJ158" s="4">
        <f t="shared" si="11"/>
        <v>159.85</v>
      </c>
      <c r="BK158" s="4">
        <f t="shared" si="11"/>
        <v>170.48</v>
      </c>
      <c r="BL158" s="4">
        <f t="shared" si="11"/>
        <v>176.71</v>
      </c>
    </row>
    <row r="159" spans="1:64" ht="13.5" x14ac:dyDescent="0.25">
      <c r="A159" s="53" t="s">
        <v>376</v>
      </c>
      <c r="B159" s="54">
        <v>0.45798666666666671</v>
      </c>
      <c r="C159" s="54">
        <v>0.65016000000000007</v>
      </c>
      <c r="D159" s="54">
        <v>1.0399200000000002</v>
      </c>
      <c r="E159" s="54">
        <v>1.11076</v>
      </c>
      <c r="F159" s="54">
        <v>1.2107200000000002</v>
      </c>
      <c r="G159" s="54">
        <v>1.2607466666666669</v>
      </c>
      <c r="H159" s="54">
        <v>1.3081600000000002</v>
      </c>
      <c r="I159" s="54">
        <v>1.3291599999999999</v>
      </c>
      <c r="J159" s="54">
        <v>1.3291599999999999</v>
      </c>
      <c r="K159" s="54">
        <v>1.4448000000000001</v>
      </c>
      <c r="L159" s="32"/>
      <c r="M159" s="5" t="s">
        <v>376</v>
      </c>
      <c r="N159" s="4">
        <f t="shared" ref="N159:W159" si="22">N158/150</f>
        <v>0.45798666666666671</v>
      </c>
      <c r="O159" s="4">
        <f t="shared" si="22"/>
        <v>0.65016000000000007</v>
      </c>
      <c r="P159" s="4">
        <f t="shared" si="22"/>
        <v>1.0399200000000002</v>
      </c>
      <c r="Q159" s="4">
        <f t="shared" si="22"/>
        <v>1.11076</v>
      </c>
      <c r="R159" s="4">
        <f t="shared" si="22"/>
        <v>1.2107200000000002</v>
      </c>
      <c r="S159" s="4">
        <f t="shared" si="22"/>
        <v>1.2607466666666669</v>
      </c>
      <c r="T159" s="4">
        <f t="shared" si="22"/>
        <v>1.3081600000000002</v>
      </c>
      <c r="U159" s="4">
        <f t="shared" si="22"/>
        <v>1.3291599999999999</v>
      </c>
      <c r="V159" s="4">
        <f t="shared" si="22"/>
        <v>1.3291599999999999</v>
      </c>
      <c r="W159" s="4">
        <f t="shared" si="22"/>
        <v>1.4448000000000001</v>
      </c>
      <c r="X159" s="32"/>
      <c r="Y159" s="32"/>
      <c r="AA159" s="5" t="s">
        <v>376</v>
      </c>
      <c r="AB159" s="4">
        <f t="shared" ref="AB159:AK159" si="23">AB158/150</f>
        <v>0.46798666666666672</v>
      </c>
      <c r="AC159" s="4">
        <f t="shared" si="23"/>
        <v>0.66016000000000008</v>
      </c>
      <c r="AD159" s="4">
        <f t="shared" si="23"/>
        <v>1.0499200000000002</v>
      </c>
      <c r="AE159" s="4">
        <f t="shared" si="23"/>
        <v>1.12076</v>
      </c>
      <c r="AF159" s="4">
        <f t="shared" si="23"/>
        <v>1.2207200000000002</v>
      </c>
      <c r="AG159" s="4">
        <f t="shared" si="23"/>
        <v>1.2707466666666669</v>
      </c>
      <c r="AH159" s="4">
        <f t="shared" si="23"/>
        <v>1.3181600000000002</v>
      </c>
      <c r="AI159" s="4">
        <f t="shared" si="23"/>
        <v>1.3391599999999999</v>
      </c>
      <c r="AJ159" s="4">
        <f t="shared" si="23"/>
        <v>1.3391599999999999</v>
      </c>
      <c r="AK159" s="4">
        <f t="shared" si="23"/>
        <v>1.4548000000000001</v>
      </c>
      <c r="AM159" s="91" t="s">
        <v>376</v>
      </c>
      <c r="AN159" s="92">
        <v>0.37740000000000001</v>
      </c>
      <c r="AO159" s="92">
        <v>0.56486666666666674</v>
      </c>
      <c r="AP159" s="92">
        <v>0.93593333333333328</v>
      </c>
      <c r="AQ159" s="92">
        <v>0.99700000000000011</v>
      </c>
      <c r="AR159" s="92">
        <v>1.0556666666666665</v>
      </c>
      <c r="AS159" s="92">
        <v>1.1265333333333332</v>
      </c>
      <c r="AT159" s="92">
        <v>1.1680666666666668</v>
      </c>
      <c r="AU159" s="32"/>
      <c r="AV159" s="71" t="s">
        <v>376</v>
      </c>
      <c r="AW159" s="29">
        <v>0.36819000000000002</v>
      </c>
      <c r="AX159" s="29">
        <v>0.55106999999999995</v>
      </c>
      <c r="AY159" s="29">
        <v>0.91308333333333336</v>
      </c>
      <c r="AZ159" s="29">
        <v>0.97266666666666668</v>
      </c>
      <c r="BA159" s="29">
        <v>1.0299166666666668</v>
      </c>
      <c r="BB159" s="29">
        <v>1.0990833333333334</v>
      </c>
      <c r="BC159" s="29">
        <v>1.1395833333333334</v>
      </c>
      <c r="BD159" s="32"/>
      <c r="BE159" s="5" t="s">
        <v>376</v>
      </c>
      <c r="BF159" s="4">
        <f t="shared" ref="BF159:BK159" si="24">BF158/$A$158</f>
        <v>0.38740000000000002</v>
      </c>
      <c r="BG159" s="4">
        <f t="shared" si="24"/>
        <v>0.57486666666666675</v>
      </c>
      <c r="BH159" s="4">
        <f t="shared" si="24"/>
        <v>0.94593333333333329</v>
      </c>
      <c r="BI159" s="4">
        <f t="shared" si="24"/>
        <v>1.0070000000000001</v>
      </c>
      <c r="BJ159" s="4">
        <f t="shared" si="24"/>
        <v>1.0656666666666665</v>
      </c>
      <c r="BK159" s="4">
        <f t="shared" si="24"/>
        <v>1.1365333333333332</v>
      </c>
      <c r="BL159" s="4">
        <f>BL158/$A158</f>
        <v>1.1780666666666668</v>
      </c>
    </row>
    <row r="162" spans="1:37" ht="13.5" x14ac:dyDescent="0.25">
      <c r="A162" s="47" t="s">
        <v>363</v>
      </c>
      <c r="B162" s="47" t="s">
        <v>364</v>
      </c>
      <c r="C162" s="47" t="s">
        <v>365</v>
      </c>
      <c r="D162" s="47" t="s">
        <v>366</v>
      </c>
      <c r="E162" s="47" t="s">
        <v>367</v>
      </c>
      <c r="F162" s="47" t="s">
        <v>368</v>
      </c>
      <c r="G162" s="47" t="s">
        <v>369</v>
      </c>
      <c r="H162" s="47" t="s">
        <v>370</v>
      </c>
      <c r="I162" s="47" t="s">
        <v>371</v>
      </c>
      <c r="J162" s="47" t="s">
        <v>372</v>
      </c>
      <c r="K162" s="47" t="s">
        <v>373</v>
      </c>
      <c r="L162" s="25"/>
      <c r="M162" s="11" t="s">
        <v>363</v>
      </c>
      <c r="N162" s="11" t="s">
        <v>364</v>
      </c>
      <c r="O162" s="11" t="s">
        <v>365</v>
      </c>
      <c r="P162" s="11" t="s">
        <v>366</v>
      </c>
      <c r="Q162" s="11" t="s">
        <v>367</v>
      </c>
      <c r="R162" s="11" t="s">
        <v>368</v>
      </c>
      <c r="S162" s="11" t="s">
        <v>369</v>
      </c>
      <c r="T162" s="11" t="s">
        <v>370</v>
      </c>
      <c r="U162" s="11" t="s">
        <v>371</v>
      </c>
      <c r="V162" s="11" t="s">
        <v>372</v>
      </c>
      <c r="W162" s="11" t="s">
        <v>373</v>
      </c>
      <c r="X162" s="25"/>
      <c r="Y162" s="25"/>
      <c r="AA162" s="11" t="s">
        <v>363</v>
      </c>
      <c r="AB162" s="11" t="s">
        <v>364</v>
      </c>
      <c r="AC162" s="11" t="s">
        <v>365</v>
      </c>
      <c r="AD162" s="11" t="s">
        <v>366</v>
      </c>
      <c r="AE162" s="11" t="s">
        <v>367</v>
      </c>
      <c r="AF162" s="11" t="s">
        <v>368</v>
      </c>
      <c r="AG162" s="11" t="s">
        <v>369</v>
      </c>
      <c r="AH162" s="11" t="s">
        <v>370</v>
      </c>
      <c r="AI162" s="11" t="s">
        <v>371</v>
      </c>
      <c r="AJ162" s="11" t="s">
        <v>372</v>
      </c>
      <c r="AK162" s="11" t="s">
        <v>373</v>
      </c>
    </row>
    <row r="163" spans="1:37" ht="13.5" x14ac:dyDescent="0.25">
      <c r="A163" s="47" t="s">
        <v>374</v>
      </c>
      <c r="B163" s="48">
        <f t="shared" ref="B163:K178" si="25">AN8-B8</f>
        <v>-9.9999999999997868E-3</v>
      </c>
      <c r="C163" s="48">
        <f t="shared" si="25"/>
        <v>-9.9999999999997868E-3</v>
      </c>
      <c r="D163" s="48">
        <f t="shared" si="25"/>
        <v>-4.9999999999999822E-2</v>
      </c>
      <c r="E163" s="48">
        <f t="shared" si="25"/>
        <v>-4.9999999999999822E-2</v>
      </c>
      <c r="F163" s="48">
        <f t="shared" si="25"/>
        <v>-4.9999999999999822E-2</v>
      </c>
      <c r="G163" s="48">
        <f t="shared" si="25"/>
        <v>-4.9999999999999822E-2</v>
      </c>
      <c r="H163" s="48">
        <f t="shared" si="25"/>
        <v>-4.9999999999999822E-2</v>
      </c>
      <c r="I163" s="48">
        <f t="shared" si="25"/>
        <v>-8.3440000000000012</v>
      </c>
      <c r="J163" s="48" t="e">
        <f t="shared" si="25"/>
        <v>#VALUE!</v>
      </c>
      <c r="K163" s="48">
        <f t="shared" si="25"/>
        <v>-3.3140000000000009</v>
      </c>
      <c r="L163" s="31"/>
      <c r="M163" s="11" t="s">
        <v>374</v>
      </c>
      <c r="N163" s="30">
        <v>5.6</v>
      </c>
      <c r="O163" s="30">
        <v>5.6</v>
      </c>
      <c r="P163" s="30">
        <v>6.4540000000000006</v>
      </c>
      <c r="Q163" s="30">
        <v>6.9440000000000008</v>
      </c>
      <c r="R163" s="30">
        <v>7</v>
      </c>
      <c r="S163" s="30">
        <v>7.7</v>
      </c>
      <c r="T163" s="30">
        <v>7.8260000000000005</v>
      </c>
      <c r="U163" s="30">
        <v>8.3440000000000012</v>
      </c>
      <c r="V163" s="30">
        <v>8.3440000000000012</v>
      </c>
      <c r="W163" s="30">
        <v>8.7640000000000011</v>
      </c>
      <c r="X163" s="31"/>
      <c r="Y163" s="31"/>
      <c r="AA163" s="11" t="s">
        <v>374</v>
      </c>
      <c r="AB163" s="10">
        <f t="shared" ref="AB163:AB179" si="26">BF8-AB8</f>
        <v>-9.9999999999997868E-3</v>
      </c>
      <c r="AC163" s="10">
        <f t="shared" ref="AC163:AH178" si="27">BG8-AC8</f>
        <v>-9.9999999999997868E-3</v>
      </c>
      <c r="AD163" s="48">
        <f t="shared" si="27"/>
        <v>-4.9999999999999822E-2</v>
      </c>
      <c r="AE163" s="48">
        <f t="shared" si="27"/>
        <v>-4.9999999999998934E-2</v>
      </c>
      <c r="AF163" s="48">
        <f t="shared" si="27"/>
        <v>-5.0000000000000711E-2</v>
      </c>
      <c r="AG163" s="48">
        <f t="shared" si="27"/>
        <v>-4.9999999999998934E-2</v>
      </c>
      <c r="AH163" s="48">
        <f t="shared" si="27"/>
        <v>-5.0000000000000711E-2</v>
      </c>
      <c r="AI163" s="10">
        <f t="shared" ref="AI163:AK178" si="28">I163+1.5</f>
        <v>-6.8440000000000012</v>
      </c>
      <c r="AJ163" s="10" t="e">
        <f t="shared" si="28"/>
        <v>#VALUE!</v>
      </c>
      <c r="AK163" s="10">
        <f t="shared" si="28"/>
        <v>-1.8140000000000009</v>
      </c>
    </row>
    <row r="164" spans="1:37" ht="13.5" x14ac:dyDescent="0.25">
      <c r="A164" s="49">
        <v>1</v>
      </c>
      <c r="B164" s="50">
        <f t="shared" si="25"/>
        <v>-4.9999999999999822E-2</v>
      </c>
      <c r="C164" s="50">
        <f t="shared" si="25"/>
        <v>-1.8920000000000003</v>
      </c>
      <c r="D164" s="50">
        <f t="shared" si="25"/>
        <v>-2.748000000000002</v>
      </c>
      <c r="E164" s="50">
        <f t="shared" si="25"/>
        <v>-3.4020000000000001</v>
      </c>
      <c r="F164" s="50">
        <f t="shared" si="25"/>
        <v>-4.2620000000000005</v>
      </c>
      <c r="G164" s="50">
        <f t="shared" si="25"/>
        <v>-4.6000000000000005</v>
      </c>
      <c r="H164" s="50">
        <f t="shared" si="25"/>
        <v>-4.5260000000000034</v>
      </c>
      <c r="I164" s="50">
        <v>13.104000000000001</v>
      </c>
      <c r="J164" s="50">
        <v>13.104000000000001</v>
      </c>
      <c r="K164" s="50">
        <v>13.118000000000002</v>
      </c>
      <c r="L164" s="31"/>
      <c r="M164" s="9">
        <v>1</v>
      </c>
      <c r="N164" s="27">
        <v>5.6140000000000008</v>
      </c>
      <c r="O164" s="27">
        <v>7.532</v>
      </c>
      <c r="P164" s="27">
        <v>9.6180000000000021</v>
      </c>
      <c r="Q164" s="27">
        <v>10.682</v>
      </c>
      <c r="R164" s="27">
        <v>11.592000000000001</v>
      </c>
      <c r="S164" s="27">
        <v>12.39</v>
      </c>
      <c r="T164" s="27">
        <v>12.726000000000003</v>
      </c>
      <c r="U164" s="27">
        <v>13.104000000000001</v>
      </c>
      <c r="V164" s="27">
        <v>13.104000000000001</v>
      </c>
      <c r="W164" s="27">
        <v>13.118000000000002</v>
      </c>
      <c r="X164" s="31"/>
      <c r="Y164" s="31"/>
      <c r="AA164" s="9">
        <v>1</v>
      </c>
      <c r="AB164" s="50">
        <f t="shared" si="26"/>
        <v>-4.9999999999999822E-2</v>
      </c>
      <c r="AC164" s="8">
        <f t="shared" si="27"/>
        <v>-1.8920000000000003</v>
      </c>
      <c r="AD164" s="8">
        <f t="shared" si="27"/>
        <v>-2.7480000000000011</v>
      </c>
      <c r="AE164" s="8">
        <f t="shared" si="27"/>
        <v>-3.4019999999999992</v>
      </c>
      <c r="AF164" s="8">
        <f t="shared" si="27"/>
        <v>-4.2620000000000005</v>
      </c>
      <c r="AG164" s="8">
        <f t="shared" si="27"/>
        <v>-4.6000000000000014</v>
      </c>
      <c r="AH164" s="8">
        <f t="shared" si="27"/>
        <v>-4.5260000000000034</v>
      </c>
      <c r="AI164" s="8">
        <f t="shared" si="28"/>
        <v>14.604000000000001</v>
      </c>
      <c r="AJ164" s="8">
        <f t="shared" si="28"/>
        <v>14.604000000000001</v>
      </c>
      <c r="AK164" s="8">
        <f t="shared" si="28"/>
        <v>14.618000000000002</v>
      </c>
    </row>
    <row r="165" spans="1:37" ht="13.5" x14ac:dyDescent="0.25">
      <c r="A165" s="51">
        <v>2</v>
      </c>
      <c r="B165" s="52">
        <f t="shared" si="25"/>
        <v>-8.6000000000000298E-2</v>
      </c>
      <c r="C165" s="52">
        <f t="shared" si="25"/>
        <v>-1.7240000000000002</v>
      </c>
      <c r="D165" s="52">
        <f t="shared" si="25"/>
        <v>-2.8060000000000027</v>
      </c>
      <c r="E165" s="52">
        <f t="shared" si="25"/>
        <v>-2.9160000000000021</v>
      </c>
      <c r="F165" s="52">
        <f t="shared" si="25"/>
        <v>-3.4340000000000011</v>
      </c>
      <c r="G165" s="52">
        <f t="shared" si="25"/>
        <v>-3.34</v>
      </c>
      <c r="H165" s="52">
        <f t="shared" si="25"/>
        <v>-3.6100000000000012</v>
      </c>
      <c r="I165" s="52">
        <v>14.308000000000002</v>
      </c>
      <c r="J165" s="52">
        <v>14.308000000000002</v>
      </c>
      <c r="K165" s="52">
        <v>14.322000000000001</v>
      </c>
      <c r="L165" s="31"/>
      <c r="M165" s="7">
        <v>2</v>
      </c>
      <c r="N165" s="28">
        <v>5.726</v>
      </c>
      <c r="O165" s="28">
        <v>8.1340000000000003</v>
      </c>
      <c r="P165" s="28">
        <v>10.836000000000002</v>
      </c>
      <c r="Q165" s="28">
        <v>11.816000000000003</v>
      </c>
      <c r="R165" s="28">
        <v>13.104000000000001</v>
      </c>
      <c r="S165" s="28">
        <v>13.65</v>
      </c>
      <c r="T165" s="28">
        <v>14.21</v>
      </c>
      <c r="U165" s="28">
        <v>14.308000000000002</v>
      </c>
      <c r="V165" s="28">
        <v>14.308000000000002</v>
      </c>
      <c r="W165" s="28">
        <v>14.322000000000001</v>
      </c>
      <c r="X165" s="31"/>
      <c r="Y165" s="31"/>
      <c r="AA165" s="7">
        <v>2</v>
      </c>
      <c r="AB165" s="6">
        <f t="shared" si="26"/>
        <v>-8.6000000000000298E-2</v>
      </c>
      <c r="AC165" s="6">
        <f t="shared" si="27"/>
        <v>-1.7240000000000002</v>
      </c>
      <c r="AD165" s="6">
        <f t="shared" si="27"/>
        <v>-2.8060000000000027</v>
      </c>
      <c r="AE165" s="6">
        <f t="shared" si="27"/>
        <v>-2.9160000000000021</v>
      </c>
      <c r="AF165" s="6">
        <f t="shared" si="27"/>
        <v>-3.4340000000000011</v>
      </c>
      <c r="AG165" s="6">
        <f t="shared" si="27"/>
        <v>-3.34</v>
      </c>
      <c r="AH165" s="6">
        <f t="shared" si="27"/>
        <v>-3.6100000000000012</v>
      </c>
      <c r="AI165" s="6">
        <f t="shared" si="28"/>
        <v>15.808000000000002</v>
      </c>
      <c r="AJ165" s="6">
        <f t="shared" si="28"/>
        <v>15.808000000000002</v>
      </c>
      <c r="AK165" s="6">
        <f t="shared" si="28"/>
        <v>15.822000000000001</v>
      </c>
    </row>
    <row r="166" spans="1:37" ht="13.5" x14ac:dyDescent="0.25">
      <c r="A166" s="51">
        <v>3</v>
      </c>
      <c r="B166" s="52">
        <f t="shared" si="25"/>
        <v>-0.81400000000000095</v>
      </c>
      <c r="C166" s="52">
        <f t="shared" si="25"/>
        <v>-1.9280000000000017</v>
      </c>
      <c r="D166" s="52">
        <f t="shared" si="25"/>
        <v>-2.9380000000000006</v>
      </c>
      <c r="E166" s="52">
        <f t="shared" si="25"/>
        <v>-3.24</v>
      </c>
      <c r="F166" s="52">
        <f t="shared" si="25"/>
        <v>-3.5980000000000025</v>
      </c>
      <c r="G166" s="52">
        <f t="shared" si="25"/>
        <v>-3.658000000000003</v>
      </c>
      <c r="H166" s="52">
        <f t="shared" si="25"/>
        <v>-3.7099999999999991</v>
      </c>
      <c r="I166" s="52">
        <v>15.974</v>
      </c>
      <c r="J166" s="52">
        <v>15.974</v>
      </c>
      <c r="K166" s="52">
        <v>17.920000000000002</v>
      </c>
      <c r="L166" s="31"/>
      <c r="M166" s="7">
        <v>3</v>
      </c>
      <c r="N166" s="28">
        <v>6.4540000000000006</v>
      </c>
      <c r="O166" s="28">
        <v>8.708000000000002</v>
      </c>
      <c r="P166" s="28">
        <v>11.998000000000001</v>
      </c>
      <c r="Q166" s="28">
        <v>13.09</v>
      </c>
      <c r="R166" s="28">
        <v>14.518000000000002</v>
      </c>
      <c r="S166" s="28">
        <v>15.008000000000003</v>
      </c>
      <c r="T166" s="28">
        <v>15.54</v>
      </c>
      <c r="U166" s="28">
        <v>15.974</v>
      </c>
      <c r="V166" s="28">
        <v>15.974</v>
      </c>
      <c r="W166" s="28">
        <v>17.920000000000002</v>
      </c>
      <c r="X166" s="31"/>
      <c r="Y166" s="31"/>
      <c r="AA166" s="7">
        <v>3</v>
      </c>
      <c r="AB166" s="6">
        <f t="shared" si="26"/>
        <v>-0.81400000000000095</v>
      </c>
      <c r="AC166" s="6">
        <f t="shared" si="27"/>
        <v>-1.9280000000000008</v>
      </c>
      <c r="AD166" s="6">
        <f t="shared" si="27"/>
        <v>-2.9380000000000006</v>
      </c>
      <c r="AE166" s="6">
        <f t="shared" si="27"/>
        <v>-3.24</v>
      </c>
      <c r="AF166" s="6">
        <f t="shared" si="27"/>
        <v>-3.5980000000000008</v>
      </c>
      <c r="AG166" s="6">
        <f t="shared" si="27"/>
        <v>-3.658000000000003</v>
      </c>
      <c r="AH166" s="6">
        <f t="shared" si="27"/>
        <v>-3.7099999999999991</v>
      </c>
      <c r="AI166" s="6">
        <f t="shared" si="28"/>
        <v>17.474</v>
      </c>
      <c r="AJ166" s="6">
        <f t="shared" si="28"/>
        <v>17.474</v>
      </c>
      <c r="AK166" s="6">
        <f t="shared" si="28"/>
        <v>19.420000000000002</v>
      </c>
    </row>
    <row r="167" spans="1:37" ht="13.5" x14ac:dyDescent="0.25">
      <c r="A167" s="51">
        <v>4</v>
      </c>
      <c r="B167" s="52">
        <f t="shared" si="25"/>
        <v>-1.3180000000000014</v>
      </c>
      <c r="C167" s="52">
        <f t="shared" si="25"/>
        <v>-1.9480000000000022</v>
      </c>
      <c r="D167" s="52">
        <f t="shared" si="25"/>
        <v>-2.9760000000000026</v>
      </c>
      <c r="E167" s="52">
        <f t="shared" si="25"/>
        <v>-3.402000000000001</v>
      </c>
      <c r="F167" s="52">
        <f t="shared" si="25"/>
        <v>-3.7380000000000031</v>
      </c>
      <c r="G167" s="52">
        <f t="shared" si="25"/>
        <v>-3.8480000000000008</v>
      </c>
      <c r="H167" s="52">
        <f t="shared" si="25"/>
        <v>-4.0620000000000029</v>
      </c>
      <c r="I167" s="52">
        <v>17.444000000000003</v>
      </c>
      <c r="J167" s="52">
        <v>17.444000000000003</v>
      </c>
      <c r="K167" s="52">
        <v>19.544</v>
      </c>
      <c r="L167" s="31"/>
      <c r="M167" s="7">
        <v>4</v>
      </c>
      <c r="N167" s="28">
        <v>6.9580000000000011</v>
      </c>
      <c r="O167" s="28">
        <v>9.1280000000000019</v>
      </c>
      <c r="P167" s="28">
        <v>13.006000000000002</v>
      </c>
      <c r="Q167" s="28">
        <v>14.322000000000001</v>
      </c>
      <c r="R167" s="28">
        <v>15.848000000000003</v>
      </c>
      <c r="S167" s="28">
        <v>16.338000000000001</v>
      </c>
      <c r="T167" s="28">
        <v>16.982000000000003</v>
      </c>
      <c r="U167" s="28">
        <v>17.444000000000003</v>
      </c>
      <c r="V167" s="28">
        <v>17.444000000000003</v>
      </c>
      <c r="W167" s="28">
        <v>19.544</v>
      </c>
      <c r="X167" s="31"/>
      <c r="Y167" s="31"/>
      <c r="AA167" s="7">
        <v>4</v>
      </c>
      <c r="AB167" s="6">
        <f t="shared" si="26"/>
        <v>-1.3180000000000023</v>
      </c>
      <c r="AC167" s="6">
        <f t="shared" si="27"/>
        <v>-1.9480000000000022</v>
      </c>
      <c r="AD167" s="6">
        <f t="shared" si="27"/>
        <v>-2.9760000000000026</v>
      </c>
      <c r="AE167" s="6">
        <f t="shared" si="27"/>
        <v>-3.402000000000001</v>
      </c>
      <c r="AF167" s="6">
        <f t="shared" si="27"/>
        <v>-3.7380000000000031</v>
      </c>
      <c r="AG167" s="6">
        <f t="shared" si="27"/>
        <v>-3.8480000000000008</v>
      </c>
      <c r="AH167" s="6">
        <f t="shared" si="27"/>
        <v>-4.0620000000000029</v>
      </c>
      <c r="AI167" s="6">
        <f t="shared" si="28"/>
        <v>18.944000000000003</v>
      </c>
      <c r="AJ167" s="6">
        <f t="shared" si="28"/>
        <v>18.944000000000003</v>
      </c>
      <c r="AK167" s="6">
        <f t="shared" si="28"/>
        <v>21.044</v>
      </c>
    </row>
    <row r="168" spans="1:37" ht="13.5" x14ac:dyDescent="0.25">
      <c r="A168" s="53">
        <v>5</v>
      </c>
      <c r="B168" s="54">
        <f t="shared" si="25"/>
        <v>-1.1880000000000015</v>
      </c>
      <c r="C168" s="54">
        <f t="shared" si="25"/>
        <v>-1.8560000000000016</v>
      </c>
      <c r="D168" s="54">
        <f t="shared" si="25"/>
        <v>-3.3439999999999994</v>
      </c>
      <c r="E168" s="54">
        <f t="shared" si="25"/>
        <v>-3.6960000000000015</v>
      </c>
      <c r="F168" s="54">
        <f t="shared" si="25"/>
        <v>-3.9819999999999993</v>
      </c>
      <c r="G168" s="54">
        <f t="shared" si="25"/>
        <v>-4.1060000000000016</v>
      </c>
      <c r="H168" s="54">
        <f t="shared" si="25"/>
        <v>-4.1960000000000033</v>
      </c>
      <c r="I168" s="54">
        <v>18.872000000000003</v>
      </c>
      <c r="J168" s="54">
        <v>18.872000000000003</v>
      </c>
      <c r="K168" s="54">
        <v>21.042000000000005</v>
      </c>
      <c r="L168" s="31"/>
      <c r="M168" s="5">
        <v>5</v>
      </c>
      <c r="N168" s="29">
        <v>7.0280000000000014</v>
      </c>
      <c r="O168" s="29">
        <v>9.506000000000002</v>
      </c>
      <c r="P168" s="29">
        <v>14.224</v>
      </c>
      <c r="Q168" s="29">
        <v>15.666000000000002</v>
      </c>
      <c r="R168" s="29">
        <v>17.192</v>
      </c>
      <c r="S168" s="29">
        <v>17.696000000000002</v>
      </c>
      <c r="T168" s="29">
        <v>18.326000000000004</v>
      </c>
      <c r="U168" s="29">
        <v>18.872000000000003</v>
      </c>
      <c r="V168" s="29">
        <v>18.872000000000003</v>
      </c>
      <c r="W168" s="29">
        <v>21.042000000000005</v>
      </c>
      <c r="X168" s="31"/>
      <c r="Y168" s="31"/>
      <c r="AA168" s="5">
        <v>5</v>
      </c>
      <c r="AB168" s="4">
        <f t="shared" si="26"/>
        <v>-1.1880000000000024</v>
      </c>
      <c r="AC168" s="4">
        <f t="shared" si="27"/>
        <v>-1.8560000000000016</v>
      </c>
      <c r="AD168" s="4">
        <f t="shared" si="27"/>
        <v>-3.3439999999999994</v>
      </c>
      <c r="AE168" s="4">
        <f t="shared" si="27"/>
        <v>-3.6960000000000033</v>
      </c>
      <c r="AF168" s="4">
        <f t="shared" si="27"/>
        <v>-3.9819999999999993</v>
      </c>
      <c r="AG168" s="4">
        <f t="shared" si="27"/>
        <v>-4.1060000000000016</v>
      </c>
      <c r="AH168" s="4">
        <f t="shared" si="27"/>
        <v>-4.1960000000000033</v>
      </c>
      <c r="AI168" s="4">
        <f t="shared" si="28"/>
        <v>20.372000000000003</v>
      </c>
      <c r="AJ168" s="4">
        <f t="shared" si="28"/>
        <v>20.372000000000003</v>
      </c>
      <c r="AK168" s="4">
        <f t="shared" si="28"/>
        <v>22.542000000000005</v>
      </c>
    </row>
    <row r="169" spans="1:37" ht="13.5" x14ac:dyDescent="0.25">
      <c r="A169" s="49">
        <v>6</v>
      </c>
      <c r="B169" s="50">
        <f t="shared" si="25"/>
        <v>-1.7740000000000009</v>
      </c>
      <c r="C169" s="50">
        <f t="shared" si="25"/>
        <v>-2.2780000000000022</v>
      </c>
      <c r="D169" s="50">
        <f t="shared" si="25"/>
        <v>-3.4960000000000022</v>
      </c>
      <c r="E169" s="50">
        <f t="shared" si="25"/>
        <v>-3.8840000000000003</v>
      </c>
      <c r="F169" s="50">
        <f t="shared" si="25"/>
        <v>-4.5100000000000016</v>
      </c>
      <c r="G169" s="50">
        <f t="shared" si="25"/>
        <v>-4.4520000000000035</v>
      </c>
      <c r="H169" s="50">
        <f t="shared" si="25"/>
        <v>-4.7540000000000013</v>
      </c>
      <c r="I169" s="50">
        <v>20.216000000000001</v>
      </c>
      <c r="J169" s="50">
        <v>20.216000000000001</v>
      </c>
      <c r="K169" s="50">
        <v>22.652000000000005</v>
      </c>
      <c r="L169" s="31"/>
      <c r="M169" s="9">
        <v>6</v>
      </c>
      <c r="N169" s="27">
        <v>7.7840000000000007</v>
      </c>
      <c r="O169" s="27">
        <v>10.038000000000002</v>
      </c>
      <c r="P169" s="27">
        <v>15.386000000000003</v>
      </c>
      <c r="Q169" s="27">
        <v>16.884</v>
      </c>
      <c r="R169" s="27">
        <v>18.62</v>
      </c>
      <c r="S169" s="27">
        <v>18.942000000000004</v>
      </c>
      <c r="T169" s="27">
        <v>19.754000000000001</v>
      </c>
      <c r="U169" s="27">
        <v>20.216000000000001</v>
      </c>
      <c r="V169" s="27">
        <v>20.216000000000001</v>
      </c>
      <c r="W169" s="27">
        <v>22.652000000000005</v>
      </c>
      <c r="X169" s="31"/>
      <c r="Y169" s="31"/>
      <c r="AA169" s="9">
        <v>6</v>
      </c>
      <c r="AB169" s="8">
        <f t="shared" si="26"/>
        <v>-1.7740000000000009</v>
      </c>
      <c r="AC169" s="8">
        <f t="shared" si="27"/>
        <v>-2.2780000000000022</v>
      </c>
      <c r="AD169" s="8">
        <f t="shared" si="27"/>
        <v>-3.4960000000000022</v>
      </c>
      <c r="AE169" s="8">
        <f t="shared" si="27"/>
        <v>-3.8840000000000003</v>
      </c>
      <c r="AF169" s="8">
        <f t="shared" si="27"/>
        <v>-4.5100000000000016</v>
      </c>
      <c r="AG169" s="8">
        <f t="shared" si="27"/>
        <v>-4.4520000000000035</v>
      </c>
      <c r="AH169" s="8">
        <f t="shared" si="27"/>
        <v>-4.7540000000000013</v>
      </c>
      <c r="AI169" s="8">
        <f t="shared" si="28"/>
        <v>21.716000000000001</v>
      </c>
      <c r="AJ169" s="8">
        <f t="shared" si="28"/>
        <v>21.716000000000001</v>
      </c>
      <c r="AK169" s="8">
        <f t="shared" si="28"/>
        <v>24.152000000000005</v>
      </c>
    </row>
    <row r="170" spans="1:37" ht="13.5" x14ac:dyDescent="0.25">
      <c r="A170" s="51">
        <v>7</v>
      </c>
      <c r="B170" s="52">
        <f t="shared" si="25"/>
        <v>-1.7980000000000018</v>
      </c>
      <c r="C170" s="52">
        <f t="shared" si="25"/>
        <v>-1.8119999999999994</v>
      </c>
      <c r="D170" s="52">
        <f t="shared" si="25"/>
        <v>-3.59</v>
      </c>
      <c r="E170" s="52">
        <f t="shared" si="25"/>
        <v>-4.2840000000000025</v>
      </c>
      <c r="F170" s="52">
        <f t="shared" si="25"/>
        <v>-4.6460000000000043</v>
      </c>
      <c r="G170" s="52">
        <f t="shared" si="25"/>
        <v>-4.8780000000000001</v>
      </c>
      <c r="H170" s="52">
        <f t="shared" si="25"/>
        <v>-4.9179999999999993</v>
      </c>
      <c r="I170" s="52">
        <v>21.56</v>
      </c>
      <c r="J170" s="52">
        <v>21.56</v>
      </c>
      <c r="K170" s="52">
        <v>24.248000000000001</v>
      </c>
      <c r="L170" s="31"/>
      <c r="M170" s="7">
        <v>7</v>
      </c>
      <c r="N170" s="28">
        <v>8.1480000000000015</v>
      </c>
      <c r="O170" s="28">
        <v>10.542</v>
      </c>
      <c r="P170" s="28">
        <v>16.45</v>
      </c>
      <c r="Q170" s="28">
        <v>18.144000000000002</v>
      </c>
      <c r="R170" s="28">
        <v>19.936000000000003</v>
      </c>
      <c r="S170" s="28">
        <v>20.398</v>
      </c>
      <c r="T170" s="28">
        <v>21.097999999999999</v>
      </c>
      <c r="U170" s="28">
        <v>21.56</v>
      </c>
      <c r="V170" s="28">
        <v>21.56</v>
      </c>
      <c r="W170" s="28">
        <v>24.248000000000001</v>
      </c>
      <c r="X170" s="31"/>
      <c r="Y170" s="31"/>
      <c r="AA170" s="7">
        <v>7</v>
      </c>
      <c r="AB170" s="6">
        <f t="shared" si="26"/>
        <v>-1.7980000000000018</v>
      </c>
      <c r="AC170" s="6">
        <f t="shared" si="27"/>
        <v>-1.8119999999999994</v>
      </c>
      <c r="AD170" s="6">
        <f t="shared" si="27"/>
        <v>-3.59</v>
      </c>
      <c r="AE170" s="6">
        <f t="shared" si="27"/>
        <v>-4.2840000000000025</v>
      </c>
      <c r="AF170" s="6">
        <f t="shared" si="27"/>
        <v>-4.6460000000000043</v>
      </c>
      <c r="AG170" s="6">
        <f t="shared" si="27"/>
        <v>-4.8780000000000001</v>
      </c>
      <c r="AH170" s="6">
        <f t="shared" si="27"/>
        <v>-4.9179999999999993</v>
      </c>
      <c r="AI170" s="6">
        <f t="shared" si="28"/>
        <v>23.06</v>
      </c>
      <c r="AJ170" s="6">
        <f t="shared" si="28"/>
        <v>23.06</v>
      </c>
      <c r="AK170" s="6">
        <f t="shared" si="28"/>
        <v>25.748000000000001</v>
      </c>
    </row>
    <row r="171" spans="1:37" ht="13.5" x14ac:dyDescent="0.25">
      <c r="A171" s="51">
        <v>8</v>
      </c>
      <c r="B171" s="52">
        <f t="shared" si="25"/>
        <v>-1.7380000000000013</v>
      </c>
      <c r="C171" s="52">
        <f t="shared" si="25"/>
        <v>-1.9500000000000011</v>
      </c>
      <c r="D171" s="52">
        <f t="shared" si="25"/>
        <v>-3.7539999999999996</v>
      </c>
      <c r="E171" s="52">
        <f t="shared" si="25"/>
        <v>-4.2560000000000002</v>
      </c>
      <c r="F171" s="52">
        <f t="shared" si="25"/>
        <v>-4.9160000000000004</v>
      </c>
      <c r="G171" s="52">
        <f t="shared" si="25"/>
        <v>-5.1360000000000028</v>
      </c>
      <c r="H171" s="52">
        <f t="shared" si="25"/>
        <v>-5.1760000000000019</v>
      </c>
      <c r="I171" s="52">
        <v>22.876000000000001</v>
      </c>
      <c r="J171" s="52">
        <v>22.876000000000001</v>
      </c>
      <c r="K171" s="52">
        <v>25.452000000000005</v>
      </c>
      <c r="L171" s="31"/>
      <c r="M171" s="7">
        <v>8</v>
      </c>
      <c r="N171" s="28">
        <v>8.2180000000000017</v>
      </c>
      <c r="O171" s="28">
        <v>11.06</v>
      </c>
      <c r="P171" s="28">
        <v>17.513999999999999</v>
      </c>
      <c r="Q171" s="28">
        <v>19.306000000000001</v>
      </c>
      <c r="R171" s="28">
        <v>21.266000000000002</v>
      </c>
      <c r="S171" s="28">
        <v>21.826000000000004</v>
      </c>
      <c r="T171" s="28">
        <v>22.456000000000003</v>
      </c>
      <c r="U171" s="28">
        <v>22.876000000000001</v>
      </c>
      <c r="V171" s="28">
        <v>22.876000000000001</v>
      </c>
      <c r="W171" s="28">
        <v>25.452000000000005</v>
      </c>
      <c r="X171" s="31"/>
      <c r="Y171" s="31"/>
      <c r="AA171" s="7">
        <v>8</v>
      </c>
      <c r="AB171" s="6">
        <f t="shared" si="26"/>
        <v>-1.7380000000000013</v>
      </c>
      <c r="AC171" s="6">
        <f t="shared" si="27"/>
        <v>-1.9500000000000011</v>
      </c>
      <c r="AD171" s="6">
        <f t="shared" si="27"/>
        <v>-3.7539999999999996</v>
      </c>
      <c r="AE171" s="6">
        <f t="shared" si="27"/>
        <v>-4.2560000000000002</v>
      </c>
      <c r="AF171" s="6">
        <f t="shared" si="27"/>
        <v>-4.9160000000000004</v>
      </c>
      <c r="AG171" s="6">
        <f t="shared" si="27"/>
        <v>-5.1360000000000028</v>
      </c>
      <c r="AH171" s="6">
        <f t="shared" si="27"/>
        <v>-5.1760000000000019</v>
      </c>
      <c r="AI171" s="6">
        <f t="shared" si="28"/>
        <v>24.376000000000001</v>
      </c>
      <c r="AJ171" s="6">
        <f t="shared" si="28"/>
        <v>24.376000000000001</v>
      </c>
      <c r="AK171" s="6">
        <f t="shared" si="28"/>
        <v>26.952000000000005</v>
      </c>
    </row>
    <row r="172" spans="1:37" ht="13.5" x14ac:dyDescent="0.25">
      <c r="A172" s="51">
        <v>9</v>
      </c>
      <c r="B172" s="52">
        <f t="shared" si="25"/>
        <v>-1.5060000000000011</v>
      </c>
      <c r="C172" s="52">
        <f t="shared" si="25"/>
        <v>-2.0960000000000019</v>
      </c>
      <c r="D172" s="52">
        <f t="shared" si="25"/>
        <v>-3.847999999999999</v>
      </c>
      <c r="E172" s="52">
        <f t="shared" si="25"/>
        <v>-4.522000000000002</v>
      </c>
      <c r="F172" s="52">
        <f t="shared" si="25"/>
        <v>-5.1360000000000028</v>
      </c>
      <c r="G172" s="52">
        <f t="shared" si="25"/>
        <v>-5.3840000000000003</v>
      </c>
      <c r="H172" s="52">
        <f t="shared" si="25"/>
        <v>-5.5079999999999991</v>
      </c>
      <c r="I172" s="52">
        <v>24.332000000000004</v>
      </c>
      <c r="J172" s="52">
        <v>24.332000000000004</v>
      </c>
      <c r="K172" s="52">
        <v>27.118000000000002</v>
      </c>
      <c r="L172" s="31"/>
      <c r="M172" s="7">
        <v>9</v>
      </c>
      <c r="N172" s="28">
        <v>8.3160000000000007</v>
      </c>
      <c r="O172" s="28">
        <v>11.466000000000001</v>
      </c>
      <c r="P172" s="28">
        <v>18.507999999999999</v>
      </c>
      <c r="Q172" s="28">
        <v>20.552000000000003</v>
      </c>
      <c r="R172" s="28">
        <v>22.596000000000004</v>
      </c>
      <c r="S172" s="28">
        <v>23.254000000000001</v>
      </c>
      <c r="T172" s="28">
        <v>23.898</v>
      </c>
      <c r="U172" s="28">
        <v>24.332000000000004</v>
      </c>
      <c r="V172" s="28">
        <v>24.332000000000004</v>
      </c>
      <c r="W172" s="28">
        <v>27.118000000000002</v>
      </c>
      <c r="X172" s="31"/>
      <c r="Y172" s="31"/>
      <c r="AA172" s="7">
        <v>9</v>
      </c>
      <c r="AB172" s="6">
        <f t="shared" si="26"/>
        <v>-1.506000000000002</v>
      </c>
      <c r="AC172" s="6">
        <f t="shared" si="27"/>
        <v>-2.0960000000000019</v>
      </c>
      <c r="AD172" s="6">
        <f t="shared" si="27"/>
        <v>-3.847999999999999</v>
      </c>
      <c r="AE172" s="6">
        <f t="shared" si="27"/>
        <v>-4.522000000000002</v>
      </c>
      <c r="AF172" s="6">
        <f t="shared" si="27"/>
        <v>-5.1360000000000028</v>
      </c>
      <c r="AG172" s="6">
        <f t="shared" si="27"/>
        <v>-5.3840000000000003</v>
      </c>
      <c r="AH172" s="6">
        <f t="shared" si="27"/>
        <v>-5.5079999999999991</v>
      </c>
      <c r="AI172" s="6">
        <f t="shared" si="28"/>
        <v>25.832000000000004</v>
      </c>
      <c r="AJ172" s="6">
        <f t="shared" si="28"/>
        <v>25.832000000000004</v>
      </c>
      <c r="AK172" s="6">
        <f t="shared" si="28"/>
        <v>28.618000000000002</v>
      </c>
    </row>
    <row r="173" spans="1:37" ht="13.5" x14ac:dyDescent="0.25">
      <c r="A173" s="53">
        <v>10</v>
      </c>
      <c r="B173" s="54">
        <f t="shared" si="25"/>
        <v>-1.1600000000000001</v>
      </c>
      <c r="C173" s="54">
        <f t="shared" si="25"/>
        <v>-1.7000000000000011</v>
      </c>
      <c r="D173" s="54">
        <f t="shared" si="25"/>
        <v>-3.8820000000000014</v>
      </c>
      <c r="E173" s="54">
        <f t="shared" si="25"/>
        <v>-4.5599999999999987</v>
      </c>
      <c r="F173" s="54">
        <f t="shared" si="25"/>
        <v>-4.07</v>
      </c>
      <c r="G173" s="54">
        <f t="shared" si="25"/>
        <v>-4.2280000000000015</v>
      </c>
      <c r="H173" s="54">
        <f t="shared" si="25"/>
        <v>-4.9680000000000035</v>
      </c>
      <c r="I173" s="54">
        <v>25.76</v>
      </c>
      <c r="J173" s="54">
        <v>25.76</v>
      </c>
      <c r="K173" s="54">
        <v>27.132000000000005</v>
      </c>
      <c r="L173" s="31"/>
      <c r="M173" s="5">
        <v>10</v>
      </c>
      <c r="N173" s="29">
        <v>8.33</v>
      </c>
      <c r="O173" s="29">
        <v>11.48</v>
      </c>
      <c r="P173" s="29">
        <v>19.362000000000002</v>
      </c>
      <c r="Q173" s="29">
        <v>21.63</v>
      </c>
      <c r="R173" s="29">
        <v>22.61</v>
      </c>
      <c r="S173" s="29">
        <v>23.268000000000001</v>
      </c>
      <c r="T173" s="29">
        <v>24.528000000000002</v>
      </c>
      <c r="U173" s="29">
        <v>25.76</v>
      </c>
      <c r="V173" s="29">
        <v>25.76</v>
      </c>
      <c r="W173" s="29">
        <v>27.132000000000005</v>
      </c>
      <c r="X173" s="31"/>
      <c r="Y173" s="31"/>
      <c r="AA173" s="5">
        <v>10</v>
      </c>
      <c r="AB173" s="4">
        <f t="shared" si="26"/>
        <v>-1.1600000000000001</v>
      </c>
      <c r="AC173" s="4">
        <f t="shared" si="27"/>
        <v>-1.7000000000000011</v>
      </c>
      <c r="AD173" s="4">
        <f t="shared" si="27"/>
        <v>-3.8820000000000014</v>
      </c>
      <c r="AE173" s="4">
        <f t="shared" si="27"/>
        <v>-4.5599999999999987</v>
      </c>
      <c r="AF173" s="4">
        <f t="shared" si="27"/>
        <v>-4.07</v>
      </c>
      <c r="AG173" s="4">
        <f t="shared" si="27"/>
        <v>-4.2280000000000015</v>
      </c>
      <c r="AH173" s="4">
        <f t="shared" si="27"/>
        <v>-4.9680000000000035</v>
      </c>
      <c r="AI173" s="4">
        <f t="shared" si="28"/>
        <v>27.26</v>
      </c>
      <c r="AJ173" s="4">
        <f t="shared" si="28"/>
        <v>27.26</v>
      </c>
      <c r="AK173" s="4">
        <f t="shared" si="28"/>
        <v>28.632000000000005</v>
      </c>
    </row>
    <row r="174" spans="1:37" ht="13.5" x14ac:dyDescent="0.25">
      <c r="A174" s="49">
        <v>11</v>
      </c>
      <c r="B174" s="50">
        <f t="shared" si="25"/>
        <v>-1.8780000000000001</v>
      </c>
      <c r="C174" s="50">
        <f t="shared" si="25"/>
        <v>-2.4160000000000021</v>
      </c>
      <c r="D174" s="50">
        <f t="shared" si="25"/>
        <v>-4.1840000000000011</v>
      </c>
      <c r="E174" s="50">
        <f t="shared" si="25"/>
        <v>-4.8320000000000043</v>
      </c>
      <c r="F174" s="50">
        <f t="shared" si="25"/>
        <v>-5.6160000000000032</v>
      </c>
      <c r="G174" s="50">
        <f t="shared" si="25"/>
        <v>-5.9180000000000028</v>
      </c>
      <c r="H174" s="50">
        <f t="shared" si="25"/>
        <v>-5.9540000000000006</v>
      </c>
      <c r="I174" s="50">
        <v>27.202000000000005</v>
      </c>
      <c r="J174" s="50">
        <v>27.202000000000005</v>
      </c>
      <c r="K174" s="50">
        <v>29.988</v>
      </c>
      <c r="L174" s="31"/>
      <c r="M174" s="9">
        <v>11</v>
      </c>
      <c r="N174" s="27">
        <v>9.1980000000000004</v>
      </c>
      <c r="O174" s="27">
        <v>12.586000000000002</v>
      </c>
      <c r="P174" s="27">
        <v>20.384</v>
      </c>
      <c r="Q174" s="27">
        <v>22.792000000000005</v>
      </c>
      <c r="R174" s="27">
        <v>25.256000000000004</v>
      </c>
      <c r="S174" s="27">
        <v>26.068000000000001</v>
      </c>
      <c r="T174" s="27">
        <v>26.684000000000001</v>
      </c>
      <c r="U174" s="27">
        <v>27.202000000000005</v>
      </c>
      <c r="V174" s="27">
        <v>27.202000000000005</v>
      </c>
      <c r="W174" s="27">
        <v>29.988</v>
      </c>
      <c r="X174" s="31"/>
      <c r="Y174" s="31"/>
      <c r="AA174" s="9">
        <v>11</v>
      </c>
      <c r="AB174" s="8">
        <f t="shared" si="26"/>
        <v>-1.8780000000000001</v>
      </c>
      <c r="AC174" s="8">
        <f t="shared" si="27"/>
        <v>-2.4160000000000021</v>
      </c>
      <c r="AD174" s="8">
        <f t="shared" si="27"/>
        <v>-4.1840000000000011</v>
      </c>
      <c r="AE174" s="8">
        <f t="shared" si="27"/>
        <v>-4.8320000000000043</v>
      </c>
      <c r="AF174" s="8">
        <f t="shared" si="27"/>
        <v>-5.6160000000000032</v>
      </c>
      <c r="AG174" s="8">
        <f t="shared" si="27"/>
        <v>-5.9180000000000028</v>
      </c>
      <c r="AH174" s="8">
        <f t="shared" si="27"/>
        <v>-5.9540000000000006</v>
      </c>
      <c r="AI174" s="8">
        <f t="shared" si="28"/>
        <v>28.702000000000005</v>
      </c>
      <c r="AJ174" s="8">
        <f t="shared" si="28"/>
        <v>28.702000000000005</v>
      </c>
      <c r="AK174" s="8">
        <f t="shared" si="28"/>
        <v>31.488</v>
      </c>
    </row>
    <row r="175" spans="1:37" ht="13.5" x14ac:dyDescent="0.25">
      <c r="A175" s="51">
        <v>12</v>
      </c>
      <c r="B175" s="52">
        <f t="shared" si="25"/>
        <v>-1.9960000000000022</v>
      </c>
      <c r="C175" s="52">
        <f t="shared" si="25"/>
        <v>-2.4940000000000015</v>
      </c>
      <c r="D175" s="52">
        <f t="shared" si="25"/>
        <v>-4.4360000000000035</v>
      </c>
      <c r="E175" s="52">
        <f t="shared" si="25"/>
        <v>-4.9060000000000024</v>
      </c>
      <c r="F175" s="52">
        <f t="shared" si="25"/>
        <v>-5.772000000000002</v>
      </c>
      <c r="G175" s="52">
        <f t="shared" si="25"/>
        <v>-6.1520000000000046</v>
      </c>
      <c r="H175" s="52">
        <f t="shared" si="25"/>
        <v>-6.262000000000004</v>
      </c>
      <c r="I175" s="52">
        <v>28.532000000000004</v>
      </c>
      <c r="J175" s="52">
        <v>28.532000000000004</v>
      </c>
      <c r="K175" s="52">
        <v>30.688000000000002</v>
      </c>
      <c r="L175" s="31"/>
      <c r="M175" s="7">
        <v>12</v>
      </c>
      <c r="N175" s="28">
        <v>9.5760000000000023</v>
      </c>
      <c r="O175" s="28">
        <v>13.104000000000001</v>
      </c>
      <c r="P175" s="28">
        <v>21.476000000000003</v>
      </c>
      <c r="Q175" s="28">
        <v>23.856000000000002</v>
      </c>
      <c r="R175" s="28">
        <v>26.502000000000002</v>
      </c>
      <c r="S175" s="28">
        <v>27.482000000000003</v>
      </c>
      <c r="T175" s="28">
        <v>28.112000000000005</v>
      </c>
      <c r="U175" s="28">
        <v>28.532000000000004</v>
      </c>
      <c r="V175" s="28">
        <v>28.532000000000004</v>
      </c>
      <c r="W175" s="28">
        <v>30.688000000000002</v>
      </c>
      <c r="X175" s="31"/>
      <c r="Y175" s="31"/>
      <c r="AA175" s="7">
        <v>12</v>
      </c>
      <c r="AB175" s="6">
        <f t="shared" si="26"/>
        <v>-1.9960000000000022</v>
      </c>
      <c r="AC175" s="6">
        <f t="shared" si="27"/>
        <v>-2.4940000000000015</v>
      </c>
      <c r="AD175" s="6">
        <f t="shared" si="27"/>
        <v>-4.4360000000000035</v>
      </c>
      <c r="AE175" s="6">
        <f t="shared" si="27"/>
        <v>-4.9060000000000024</v>
      </c>
      <c r="AF175" s="6">
        <f t="shared" si="27"/>
        <v>-5.772000000000002</v>
      </c>
      <c r="AG175" s="6">
        <f t="shared" si="27"/>
        <v>-6.1520000000000046</v>
      </c>
      <c r="AH175" s="6">
        <f t="shared" si="27"/>
        <v>-6.262000000000004</v>
      </c>
      <c r="AI175" s="6">
        <f t="shared" si="28"/>
        <v>30.032000000000004</v>
      </c>
      <c r="AJ175" s="6">
        <f t="shared" si="28"/>
        <v>30.032000000000004</v>
      </c>
      <c r="AK175" s="6">
        <f t="shared" si="28"/>
        <v>32.188000000000002</v>
      </c>
    </row>
    <row r="176" spans="1:37" ht="13.5" x14ac:dyDescent="0.25">
      <c r="A176" s="51">
        <v>13</v>
      </c>
      <c r="B176" s="52">
        <f t="shared" si="25"/>
        <v>-1.886000000000001</v>
      </c>
      <c r="C176" s="52">
        <f t="shared" si="25"/>
        <v>-2.4540000000000006</v>
      </c>
      <c r="D176" s="52">
        <f t="shared" si="25"/>
        <v>-4.5380000000000003</v>
      </c>
      <c r="E176" s="52">
        <f t="shared" si="25"/>
        <v>-5.1280000000000001</v>
      </c>
      <c r="F176" s="52">
        <f t="shared" si="25"/>
        <v>-5.8260000000000041</v>
      </c>
      <c r="G176" s="52">
        <f t="shared" si="25"/>
        <v>-6.4380000000000024</v>
      </c>
      <c r="H176" s="52">
        <f t="shared" si="25"/>
        <v>-6.4499999999999993</v>
      </c>
      <c r="I176" s="52">
        <v>29.96</v>
      </c>
      <c r="J176" s="52">
        <v>29.96</v>
      </c>
      <c r="K176" s="52">
        <v>31.57</v>
      </c>
      <c r="L176" s="31"/>
      <c r="M176" s="7">
        <v>13</v>
      </c>
      <c r="N176" s="28">
        <v>9.7160000000000011</v>
      </c>
      <c r="O176" s="28">
        <v>13.594000000000001</v>
      </c>
      <c r="P176" s="28">
        <v>22.498000000000001</v>
      </c>
      <c r="Q176" s="28">
        <v>24.948</v>
      </c>
      <c r="R176" s="28">
        <v>27.566000000000003</v>
      </c>
      <c r="S176" s="28">
        <v>28.938000000000002</v>
      </c>
      <c r="T176" s="28">
        <v>29.47</v>
      </c>
      <c r="U176" s="28">
        <v>29.96</v>
      </c>
      <c r="V176" s="28">
        <v>29.96</v>
      </c>
      <c r="W176" s="28">
        <v>31.57</v>
      </c>
      <c r="X176" s="31"/>
      <c r="Y176" s="31"/>
      <c r="AA176" s="7">
        <v>13</v>
      </c>
      <c r="AB176" s="6">
        <f t="shared" si="26"/>
        <v>-1.886000000000001</v>
      </c>
      <c r="AC176" s="6">
        <f t="shared" si="27"/>
        <v>-2.4540000000000006</v>
      </c>
      <c r="AD176" s="6">
        <f t="shared" si="27"/>
        <v>-4.5380000000000003</v>
      </c>
      <c r="AE176" s="6">
        <f t="shared" si="27"/>
        <v>-5.1280000000000001</v>
      </c>
      <c r="AF176" s="6">
        <f t="shared" si="27"/>
        <v>-5.8260000000000041</v>
      </c>
      <c r="AG176" s="6">
        <f t="shared" si="27"/>
        <v>-6.4380000000000024</v>
      </c>
      <c r="AH176" s="6">
        <f t="shared" si="27"/>
        <v>-6.4499999999999993</v>
      </c>
      <c r="AI176" s="6">
        <f t="shared" si="28"/>
        <v>31.46</v>
      </c>
      <c r="AJ176" s="6">
        <f t="shared" si="28"/>
        <v>31.46</v>
      </c>
      <c r="AK176" s="6">
        <f t="shared" si="28"/>
        <v>33.07</v>
      </c>
    </row>
    <row r="177" spans="1:37" ht="13.5" x14ac:dyDescent="0.25">
      <c r="A177" s="51">
        <v>14</v>
      </c>
      <c r="B177" s="52">
        <f t="shared" si="25"/>
        <v>-2.1680000000000001</v>
      </c>
      <c r="C177" s="52">
        <f t="shared" si="25"/>
        <v>-2.4019999999999992</v>
      </c>
      <c r="D177" s="52">
        <f t="shared" si="25"/>
        <v>-4.8500000000000014</v>
      </c>
      <c r="E177" s="52">
        <f t="shared" si="25"/>
        <v>-5.2780000000000022</v>
      </c>
      <c r="F177" s="52">
        <f t="shared" si="25"/>
        <v>-6.0140000000000029</v>
      </c>
      <c r="G177" s="52">
        <f t="shared" si="25"/>
        <v>-6.5180000000000007</v>
      </c>
      <c r="H177" s="52">
        <f t="shared" si="25"/>
        <v>-6.7720000000000056</v>
      </c>
      <c r="I177" s="52">
        <v>31.304000000000002</v>
      </c>
      <c r="J177" s="52">
        <v>31.304000000000002</v>
      </c>
      <c r="K177" s="52">
        <v>32.466000000000001</v>
      </c>
      <c r="L177" s="31"/>
      <c r="M177" s="7">
        <v>14</v>
      </c>
      <c r="N177" s="28">
        <v>10.108000000000001</v>
      </c>
      <c r="O177" s="28">
        <v>14.112</v>
      </c>
      <c r="P177" s="28">
        <v>23.66</v>
      </c>
      <c r="Q177" s="28">
        <v>25.998000000000001</v>
      </c>
      <c r="R177" s="28">
        <v>28.644000000000002</v>
      </c>
      <c r="S177" s="28">
        <v>30.198</v>
      </c>
      <c r="T177" s="28">
        <v>30.912000000000006</v>
      </c>
      <c r="U177" s="28">
        <v>31.304000000000002</v>
      </c>
      <c r="V177" s="28">
        <v>31.304000000000002</v>
      </c>
      <c r="W177" s="28">
        <v>32.466000000000001</v>
      </c>
      <c r="X177" s="31"/>
      <c r="Y177" s="31"/>
      <c r="AA177" s="7">
        <v>14</v>
      </c>
      <c r="AB177" s="6">
        <f t="shared" si="26"/>
        <v>-2.1679999999999993</v>
      </c>
      <c r="AC177" s="6">
        <f t="shared" si="27"/>
        <v>-2.4019999999999992</v>
      </c>
      <c r="AD177" s="6">
        <f t="shared" si="27"/>
        <v>-4.8500000000000014</v>
      </c>
      <c r="AE177" s="6">
        <f t="shared" si="27"/>
        <v>-5.2780000000000022</v>
      </c>
      <c r="AF177" s="6">
        <f t="shared" si="27"/>
        <v>-6.0140000000000029</v>
      </c>
      <c r="AG177" s="6">
        <f t="shared" si="27"/>
        <v>-6.5180000000000007</v>
      </c>
      <c r="AH177" s="6">
        <f t="shared" si="27"/>
        <v>-6.7720000000000056</v>
      </c>
      <c r="AI177" s="6">
        <f t="shared" si="28"/>
        <v>32.804000000000002</v>
      </c>
      <c r="AJ177" s="6">
        <f t="shared" si="28"/>
        <v>32.804000000000002</v>
      </c>
      <c r="AK177" s="6">
        <f t="shared" si="28"/>
        <v>33.966000000000001</v>
      </c>
    </row>
    <row r="178" spans="1:37" ht="13.5" x14ac:dyDescent="0.25">
      <c r="A178" s="53">
        <v>15</v>
      </c>
      <c r="B178" s="54">
        <f t="shared" si="25"/>
        <v>-2.0139999999999993</v>
      </c>
      <c r="C178" s="54">
        <f t="shared" si="25"/>
        <v>-2.34</v>
      </c>
      <c r="D178" s="54">
        <f t="shared" si="25"/>
        <v>-4.6780000000000008</v>
      </c>
      <c r="E178" s="54">
        <f t="shared" si="25"/>
        <v>-5.4480000000000004</v>
      </c>
      <c r="F178" s="54">
        <f t="shared" si="25"/>
        <v>-5.1580000000000013</v>
      </c>
      <c r="G178" s="54">
        <f t="shared" si="25"/>
        <v>-6.458000000000002</v>
      </c>
      <c r="H178" s="54">
        <f t="shared" si="25"/>
        <v>-6.7680000000000007</v>
      </c>
      <c r="I178" s="54">
        <v>32.256000000000007</v>
      </c>
      <c r="J178" s="54">
        <v>32.256000000000007</v>
      </c>
      <c r="K178" s="54">
        <v>33.292000000000002</v>
      </c>
      <c r="L178" s="31"/>
      <c r="M178" s="5">
        <v>15</v>
      </c>
      <c r="N178" s="29">
        <v>10.234</v>
      </c>
      <c r="O178" s="29">
        <v>14.49</v>
      </c>
      <c r="P178" s="29">
        <v>24.458000000000002</v>
      </c>
      <c r="Q178" s="29">
        <v>27.048000000000002</v>
      </c>
      <c r="R178" s="29">
        <v>28.658000000000001</v>
      </c>
      <c r="S178" s="29">
        <v>31.178000000000001</v>
      </c>
      <c r="T178" s="29">
        <v>32.088000000000001</v>
      </c>
      <c r="U178" s="29">
        <v>32.256000000000007</v>
      </c>
      <c r="V178" s="29">
        <v>32.256000000000007</v>
      </c>
      <c r="W178" s="29">
        <v>33.292000000000002</v>
      </c>
      <c r="X178" s="31"/>
      <c r="Y178" s="31"/>
      <c r="AA178" s="5">
        <v>15</v>
      </c>
      <c r="AB178" s="4">
        <f t="shared" si="26"/>
        <v>-2.0139999999999993</v>
      </c>
      <c r="AC178" s="4">
        <f t="shared" si="27"/>
        <v>-2.34</v>
      </c>
      <c r="AD178" s="4">
        <f t="shared" si="27"/>
        <v>-4.6780000000000008</v>
      </c>
      <c r="AE178" s="4">
        <f t="shared" si="27"/>
        <v>-5.4480000000000004</v>
      </c>
      <c r="AF178" s="4">
        <f t="shared" si="27"/>
        <v>-5.1580000000000013</v>
      </c>
      <c r="AG178" s="4">
        <f t="shared" si="27"/>
        <v>-6.4579999999999984</v>
      </c>
      <c r="AH178" s="4">
        <f t="shared" si="27"/>
        <v>-6.7680000000000007</v>
      </c>
      <c r="AI178" s="4">
        <f t="shared" si="28"/>
        <v>33.756000000000007</v>
      </c>
      <c r="AJ178" s="4">
        <f t="shared" si="28"/>
        <v>33.756000000000007</v>
      </c>
      <c r="AK178" s="4">
        <f t="shared" si="28"/>
        <v>34.792000000000002</v>
      </c>
    </row>
    <row r="179" spans="1:37" ht="13.5" x14ac:dyDescent="0.25">
      <c r="A179" s="49">
        <v>16</v>
      </c>
      <c r="B179" s="50">
        <f t="shared" ref="B179:H194" si="29">AN24-B24</f>
        <v>-2.09</v>
      </c>
      <c r="C179" s="50">
        <f t="shared" si="29"/>
        <v>-2.5399999999999991</v>
      </c>
      <c r="D179" s="50">
        <f t="shared" si="29"/>
        <v>-5.1739999999999995</v>
      </c>
      <c r="E179" s="50">
        <f t="shared" si="29"/>
        <v>-5.5860000000000056</v>
      </c>
      <c r="F179" s="50">
        <f t="shared" si="29"/>
        <v>-6.304000000000002</v>
      </c>
      <c r="G179" s="50">
        <f t="shared" si="29"/>
        <v>-6.4699999999999989</v>
      </c>
      <c r="H179" s="50">
        <f t="shared" si="29"/>
        <v>-6.6060000000000016</v>
      </c>
      <c r="I179" s="50">
        <v>33.544000000000004</v>
      </c>
      <c r="J179" s="50">
        <v>33.544000000000004</v>
      </c>
      <c r="K179" s="50">
        <v>34.776000000000003</v>
      </c>
      <c r="L179" s="31"/>
      <c r="M179" s="9">
        <v>16</v>
      </c>
      <c r="N179" s="27">
        <v>10.64</v>
      </c>
      <c r="O179" s="27">
        <v>15.12</v>
      </c>
      <c r="P179" s="27">
        <v>25.634</v>
      </c>
      <c r="Q179" s="27">
        <v>28.056000000000004</v>
      </c>
      <c r="R179" s="27">
        <v>30.674000000000003</v>
      </c>
      <c r="S179" s="27">
        <v>31.99</v>
      </c>
      <c r="T179" s="27">
        <v>32.886000000000003</v>
      </c>
      <c r="U179" s="27">
        <v>33.544000000000004</v>
      </c>
      <c r="V179" s="27">
        <v>33.544000000000004</v>
      </c>
      <c r="W179" s="27">
        <v>34.776000000000003</v>
      </c>
      <c r="X179" s="31"/>
      <c r="Y179" s="31"/>
      <c r="AA179" s="9">
        <v>16</v>
      </c>
      <c r="AB179" s="8">
        <f t="shared" si="26"/>
        <v>-2.09</v>
      </c>
      <c r="AC179" s="8">
        <f t="shared" ref="AC179:AH179" si="30">BG24-AC24</f>
        <v>-2.5399999999999974</v>
      </c>
      <c r="AD179" s="8">
        <f t="shared" si="30"/>
        <v>-5.1739999999999995</v>
      </c>
      <c r="AE179" s="8">
        <f t="shared" si="30"/>
        <v>-5.5860000000000056</v>
      </c>
      <c r="AF179" s="8">
        <f t="shared" si="30"/>
        <v>-6.3040000000000056</v>
      </c>
      <c r="AG179" s="8">
        <f t="shared" si="30"/>
        <v>-6.4699999999999953</v>
      </c>
      <c r="AH179" s="8">
        <f t="shared" si="30"/>
        <v>-6.6060000000000016</v>
      </c>
      <c r="AI179" s="8">
        <f t="shared" ref="AI179:AK210" si="31">I179+1.5</f>
        <v>35.044000000000004</v>
      </c>
      <c r="AJ179" s="8">
        <f t="shared" si="31"/>
        <v>35.044000000000004</v>
      </c>
      <c r="AK179" s="8">
        <f t="shared" si="31"/>
        <v>36.276000000000003</v>
      </c>
    </row>
    <row r="180" spans="1:37" ht="13.5" x14ac:dyDescent="0.25">
      <c r="A180" s="51">
        <v>17</v>
      </c>
      <c r="B180" s="52">
        <f t="shared" si="29"/>
        <v>-2.3539999999999992</v>
      </c>
      <c r="C180" s="52">
        <f t="shared" si="29"/>
        <v>-2.7540000000000013</v>
      </c>
      <c r="D180" s="52">
        <f t="shared" si="29"/>
        <v>-4.9120000000000061</v>
      </c>
      <c r="E180" s="52">
        <f t="shared" si="29"/>
        <v>-5.6280000000000037</v>
      </c>
      <c r="F180" s="52">
        <f t="shared" si="29"/>
        <v>-6.1940000000000026</v>
      </c>
      <c r="G180" s="52">
        <f t="shared" si="29"/>
        <v>-6.5139999999999993</v>
      </c>
      <c r="H180" s="52">
        <f t="shared" si="29"/>
        <v>-6.674000000000003</v>
      </c>
      <c r="I180" s="52">
        <v>34.286000000000001</v>
      </c>
      <c r="J180" s="52">
        <v>34.286000000000001</v>
      </c>
      <c r="K180" s="52">
        <v>35.770000000000003</v>
      </c>
      <c r="L180" s="31"/>
      <c r="M180" s="7">
        <v>17</v>
      </c>
      <c r="N180" s="28">
        <v>11.074</v>
      </c>
      <c r="O180" s="28">
        <v>15.624000000000001</v>
      </c>
      <c r="P180" s="28">
        <v>26.362000000000005</v>
      </c>
      <c r="Q180" s="28">
        <v>28.938000000000002</v>
      </c>
      <c r="R180" s="28">
        <v>31.374000000000002</v>
      </c>
      <c r="S180" s="28">
        <v>32.704000000000001</v>
      </c>
      <c r="T180" s="28">
        <v>33.614000000000004</v>
      </c>
      <c r="U180" s="28">
        <v>34.286000000000001</v>
      </c>
      <c r="V180" s="28">
        <v>34.286000000000001</v>
      </c>
      <c r="W180" s="28">
        <v>35.770000000000003</v>
      </c>
      <c r="X180" s="31"/>
      <c r="Y180" s="31"/>
      <c r="AA180" s="7">
        <v>17</v>
      </c>
      <c r="AB180" s="6">
        <f t="shared" ref="AB180:AH195" si="32">BF25-AB25</f>
        <v>-2.3539999999999992</v>
      </c>
      <c r="AC180" s="6">
        <f t="shared" si="32"/>
        <v>-2.7540000000000031</v>
      </c>
      <c r="AD180" s="6">
        <f t="shared" si="32"/>
        <v>-4.9120000000000061</v>
      </c>
      <c r="AE180" s="6">
        <f t="shared" si="32"/>
        <v>-5.6280000000000037</v>
      </c>
      <c r="AF180" s="6">
        <f t="shared" si="32"/>
        <v>-6.1940000000000026</v>
      </c>
      <c r="AG180" s="6">
        <f t="shared" si="32"/>
        <v>-6.5139999999999993</v>
      </c>
      <c r="AH180" s="6">
        <f t="shared" si="32"/>
        <v>-6.674000000000003</v>
      </c>
      <c r="AI180" s="6">
        <f t="shared" si="31"/>
        <v>35.786000000000001</v>
      </c>
      <c r="AJ180" s="6">
        <f t="shared" si="31"/>
        <v>35.786000000000001</v>
      </c>
      <c r="AK180" s="6">
        <f t="shared" si="31"/>
        <v>37.270000000000003</v>
      </c>
    </row>
    <row r="181" spans="1:37" ht="13.5" x14ac:dyDescent="0.25">
      <c r="A181" s="51">
        <v>18</v>
      </c>
      <c r="B181" s="52">
        <f t="shared" si="29"/>
        <v>-2.282</v>
      </c>
      <c r="C181" s="52">
        <f t="shared" si="29"/>
        <v>-3.028000000000004</v>
      </c>
      <c r="D181" s="52">
        <f t="shared" si="29"/>
        <v>-5.1099999999999994</v>
      </c>
      <c r="E181" s="52">
        <f t="shared" si="29"/>
        <v>-5.5140000000000029</v>
      </c>
      <c r="F181" s="52">
        <f t="shared" si="29"/>
        <v>-6.3040000000000056</v>
      </c>
      <c r="G181" s="52">
        <f t="shared" si="29"/>
        <v>-6.652000000000001</v>
      </c>
      <c r="H181" s="52">
        <f t="shared" si="29"/>
        <v>-6.9760000000000026</v>
      </c>
      <c r="I181" s="52">
        <v>35.14</v>
      </c>
      <c r="J181" s="52">
        <v>35.14</v>
      </c>
      <c r="K181" s="52">
        <v>37.225999999999999</v>
      </c>
      <c r="L181" s="31"/>
      <c r="M181" s="7">
        <v>18</v>
      </c>
      <c r="N181" s="28">
        <v>11.452</v>
      </c>
      <c r="O181" s="28">
        <v>16.128000000000004</v>
      </c>
      <c r="P181" s="28">
        <v>27.16</v>
      </c>
      <c r="Q181" s="28">
        <v>29.554000000000002</v>
      </c>
      <c r="R181" s="28">
        <v>32.074000000000005</v>
      </c>
      <c r="S181" s="28">
        <v>33.432000000000002</v>
      </c>
      <c r="T181" s="28">
        <v>34.496000000000002</v>
      </c>
      <c r="U181" s="28">
        <v>35.14</v>
      </c>
      <c r="V181" s="28">
        <v>35.14</v>
      </c>
      <c r="W181" s="28">
        <v>37.225999999999999</v>
      </c>
      <c r="X181" s="31"/>
      <c r="Y181" s="31"/>
      <c r="AA181" s="7">
        <v>18</v>
      </c>
      <c r="AB181" s="6">
        <f t="shared" si="32"/>
        <v>-2.282</v>
      </c>
      <c r="AC181" s="6">
        <f t="shared" si="32"/>
        <v>-3.028000000000004</v>
      </c>
      <c r="AD181" s="6">
        <f t="shared" si="32"/>
        <v>-5.1099999999999994</v>
      </c>
      <c r="AE181" s="6">
        <f t="shared" si="32"/>
        <v>-5.5140000000000029</v>
      </c>
      <c r="AF181" s="6">
        <f t="shared" si="32"/>
        <v>-6.3040000000000056</v>
      </c>
      <c r="AG181" s="6">
        <f t="shared" si="32"/>
        <v>-6.652000000000001</v>
      </c>
      <c r="AH181" s="6">
        <f t="shared" si="32"/>
        <v>-6.9760000000000026</v>
      </c>
      <c r="AI181" s="6">
        <f t="shared" si="31"/>
        <v>36.64</v>
      </c>
      <c r="AJ181" s="6">
        <f t="shared" si="31"/>
        <v>36.64</v>
      </c>
      <c r="AK181" s="6">
        <f t="shared" si="31"/>
        <v>38.725999999999999</v>
      </c>
    </row>
    <row r="182" spans="1:37" ht="13.5" x14ac:dyDescent="0.25">
      <c r="A182" s="51">
        <v>19</v>
      </c>
      <c r="B182" s="52">
        <f t="shared" si="29"/>
        <v>-2.2360000000000024</v>
      </c>
      <c r="C182" s="52">
        <f t="shared" si="29"/>
        <v>-3.1120000000000019</v>
      </c>
      <c r="D182" s="52">
        <f t="shared" si="29"/>
        <v>-5.07</v>
      </c>
      <c r="E182" s="52">
        <f t="shared" si="29"/>
        <v>-5.6340000000000003</v>
      </c>
      <c r="F182" s="52">
        <f t="shared" si="29"/>
        <v>-6.4720000000000084</v>
      </c>
      <c r="G182" s="52">
        <f t="shared" si="29"/>
        <v>-6.8039999999999985</v>
      </c>
      <c r="H182" s="52">
        <f t="shared" si="29"/>
        <v>-7.1460000000000043</v>
      </c>
      <c r="I182" s="52">
        <v>36.302000000000007</v>
      </c>
      <c r="J182" s="52">
        <v>36.302000000000007</v>
      </c>
      <c r="K182" s="52">
        <v>38.234000000000009</v>
      </c>
      <c r="L182" s="31"/>
      <c r="M182" s="7">
        <v>19</v>
      </c>
      <c r="N182" s="28">
        <v>11.676000000000002</v>
      </c>
      <c r="O182" s="28">
        <v>16.562000000000001</v>
      </c>
      <c r="P182" s="28">
        <v>27.79</v>
      </c>
      <c r="Q182" s="28">
        <v>30.184000000000001</v>
      </c>
      <c r="R182" s="28">
        <v>32.802000000000007</v>
      </c>
      <c r="S182" s="28">
        <v>34.173999999999999</v>
      </c>
      <c r="T182" s="28">
        <v>35.406000000000006</v>
      </c>
      <c r="U182" s="28">
        <v>36.302000000000007</v>
      </c>
      <c r="V182" s="28">
        <v>36.302000000000007</v>
      </c>
      <c r="W182" s="28">
        <v>38.234000000000009</v>
      </c>
      <c r="X182" s="31"/>
      <c r="Y182" s="31"/>
      <c r="AA182" s="7">
        <v>19</v>
      </c>
      <c r="AB182" s="6">
        <f t="shared" si="32"/>
        <v>-2.2360000000000024</v>
      </c>
      <c r="AC182" s="6">
        <f t="shared" si="32"/>
        <v>-3.1120000000000019</v>
      </c>
      <c r="AD182" s="6">
        <f t="shared" si="32"/>
        <v>-5.07</v>
      </c>
      <c r="AE182" s="6">
        <f t="shared" si="32"/>
        <v>-5.6340000000000003</v>
      </c>
      <c r="AF182" s="6">
        <f t="shared" si="32"/>
        <v>-6.4720000000000084</v>
      </c>
      <c r="AG182" s="6">
        <f t="shared" si="32"/>
        <v>-6.8039999999999985</v>
      </c>
      <c r="AH182" s="6">
        <f t="shared" si="32"/>
        <v>-7.1460000000000043</v>
      </c>
      <c r="AI182" s="6">
        <f t="shared" si="31"/>
        <v>37.802000000000007</v>
      </c>
      <c r="AJ182" s="6">
        <f t="shared" si="31"/>
        <v>37.802000000000007</v>
      </c>
      <c r="AK182" s="6">
        <f t="shared" si="31"/>
        <v>39.734000000000009</v>
      </c>
    </row>
    <row r="183" spans="1:37" ht="13.5" x14ac:dyDescent="0.25">
      <c r="A183" s="53">
        <v>20</v>
      </c>
      <c r="B183" s="54">
        <f t="shared" si="29"/>
        <v>-2</v>
      </c>
      <c r="C183" s="54">
        <f t="shared" si="29"/>
        <v>-2.9520000000000017</v>
      </c>
      <c r="D183" s="54">
        <f t="shared" si="29"/>
        <v>-5.2540000000000013</v>
      </c>
      <c r="E183" s="54">
        <f t="shared" si="29"/>
        <v>-5.8520000000000074</v>
      </c>
      <c r="F183" s="54">
        <f t="shared" si="29"/>
        <v>-6.5860000000000056</v>
      </c>
      <c r="G183" s="54">
        <f t="shared" si="29"/>
        <v>-7.0020000000000095</v>
      </c>
      <c r="H183" s="54">
        <f t="shared" si="29"/>
        <v>-7.2280000000000051</v>
      </c>
      <c r="I183" s="54">
        <v>37.015999999999998</v>
      </c>
      <c r="J183" s="54">
        <v>37.015999999999998</v>
      </c>
      <c r="K183" s="54">
        <v>40.768000000000001</v>
      </c>
      <c r="L183" s="31"/>
      <c r="M183" s="5">
        <v>20</v>
      </c>
      <c r="N183" s="29">
        <v>11.69</v>
      </c>
      <c r="O183" s="29">
        <v>16.772000000000002</v>
      </c>
      <c r="P183" s="29">
        <v>28.504000000000001</v>
      </c>
      <c r="Q183" s="29">
        <v>30.912000000000006</v>
      </c>
      <c r="R183" s="29">
        <v>33.516000000000005</v>
      </c>
      <c r="S183" s="29">
        <v>34.972000000000008</v>
      </c>
      <c r="T183" s="29">
        <v>36.218000000000004</v>
      </c>
      <c r="U183" s="29">
        <v>37.015999999999998</v>
      </c>
      <c r="V183" s="29">
        <v>37.015999999999998</v>
      </c>
      <c r="W183" s="29">
        <v>40.768000000000001</v>
      </c>
      <c r="X183" s="31"/>
      <c r="Y183" s="31"/>
      <c r="AA183" s="5">
        <v>20</v>
      </c>
      <c r="AB183" s="4">
        <f t="shared" si="32"/>
        <v>-2</v>
      </c>
      <c r="AC183" s="4">
        <f t="shared" si="32"/>
        <v>-2.9520000000000017</v>
      </c>
      <c r="AD183" s="4">
        <f t="shared" si="32"/>
        <v>-5.2540000000000013</v>
      </c>
      <c r="AE183" s="4">
        <f t="shared" si="32"/>
        <v>-5.8520000000000074</v>
      </c>
      <c r="AF183" s="4">
        <f t="shared" si="32"/>
        <v>-6.5860000000000056</v>
      </c>
      <c r="AG183" s="4">
        <f t="shared" si="32"/>
        <v>-7.0020000000000095</v>
      </c>
      <c r="AH183" s="4">
        <f t="shared" si="32"/>
        <v>-7.2280000000000051</v>
      </c>
      <c r="AI183" s="4">
        <f t="shared" si="31"/>
        <v>38.515999999999998</v>
      </c>
      <c r="AJ183" s="4">
        <f t="shared" si="31"/>
        <v>38.515999999999998</v>
      </c>
      <c r="AK183" s="4">
        <f t="shared" si="31"/>
        <v>42.268000000000001</v>
      </c>
    </row>
    <row r="184" spans="1:37" ht="13.5" x14ac:dyDescent="0.25">
      <c r="A184" s="49">
        <v>21</v>
      </c>
      <c r="B184" s="50">
        <f t="shared" si="29"/>
        <v>-2.4360000000000035</v>
      </c>
      <c r="C184" s="50">
        <f t="shared" si="29"/>
        <v>-3.2099999999999991</v>
      </c>
      <c r="D184" s="50">
        <f t="shared" si="29"/>
        <v>-4.0600000000000023</v>
      </c>
      <c r="E184" s="50">
        <f t="shared" si="29"/>
        <v>-4.4560000000000066</v>
      </c>
      <c r="F184" s="50">
        <f t="shared" si="29"/>
        <v>-5.0520000000000067</v>
      </c>
      <c r="G184" s="50">
        <f t="shared" si="29"/>
        <v>-5.3020000000000032</v>
      </c>
      <c r="H184" s="50">
        <f t="shared" si="29"/>
        <v>-5.7420000000000044</v>
      </c>
      <c r="I184" s="50">
        <v>37.869999999999997</v>
      </c>
      <c r="J184" s="50">
        <v>37.869999999999997</v>
      </c>
      <c r="K184" s="50">
        <v>41.902000000000008</v>
      </c>
      <c r="L184" s="31"/>
      <c r="M184" s="9">
        <v>21</v>
      </c>
      <c r="N184" s="27">
        <v>12.306000000000003</v>
      </c>
      <c r="O184" s="27">
        <v>17.43</v>
      </c>
      <c r="P184" s="27">
        <v>29.12</v>
      </c>
      <c r="Q184" s="27">
        <v>31.696000000000005</v>
      </c>
      <c r="R184" s="27">
        <v>34.202000000000005</v>
      </c>
      <c r="S184" s="27">
        <v>35.672000000000004</v>
      </c>
      <c r="T184" s="27">
        <v>37.212000000000003</v>
      </c>
      <c r="U184" s="27">
        <v>37.869999999999997</v>
      </c>
      <c r="V184" s="27">
        <v>37.869999999999997</v>
      </c>
      <c r="W184" s="27">
        <v>41.902000000000008</v>
      </c>
      <c r="X184" s="31"/>
      <c r="Y184" s="31"/>
      <c r="AA184" s="9">
        <v>21</v>
      </c>
      <c r="AB184" s="8">
        <f t="shared" si="32"/>
        <v>-2.4360000000000035</v>
      </c>
      <c r="AC184" s="8">
        <f t="shared" si="32"/>
        <v>-3.2099999999999991</v>
      </c>
      <c r="AD184" s="8">
        <f t="shared" si="32"/>
        <v>-4.0600000000000023</v>
      </c>
      <c r="AE184" s="8">
        <f t="shared" si="32"/>
        <v>-4.4560000000000066</v>
      </c>
      <c r="AF184" s="8">
        <f t="shared" si="32"/>
        <v>-5.0520000000000067</v>
      </c>
      <c r="AG184" s="8">
        <f t="shared" si="32"/>
        <v>-5.3020000000000032</v>
      </c>
      <c r="AH184" s="8">
        <f t="shared" si="32"/>
        <v>-5.7420000000000044</v>
      </c>
      <c r="AI184" s="8">
        <f t="shared" si="31"/>
        <v>39.369999999999997</v>
      </c>
      <c r="AJ184" s="8">
        <f t="shared" si="31"/>
        <v>39.369999999999997</v>
      </c>
      <c r="AK184" s="8">
        <f t="shared" si="31"/>
        <v>43.402000000000008</v>
      </c>
    </row>
    <row r="185" spans="1:37" ht="13.5" x14ac:dyDescent="0.25">
      <c r="A185" s="51">
        <v>22</v>
      </c>
      <c r="B185" s="52">
        <f t="shared" si="29"/>
        <v>-2.5399999999999991</v>
      </c>
      <c r="C185" s="52">
        <f t="shared" si="29"/>
        <v>-3.3220000000000027</v>
      </c>
      <c r="D185" s="52">
        <f t="shared" si="29"/>
        <v>-4.09</v>
      </c>
      <c r="E185" s="52">
        <f t="shared" si="29"/>
        <v>-4.4999999999999964</v>
      </c>
      <c r="F185" s="52">
        <f t="shared" si="29"/>
        <v>-4.9060000000000024</v>
      </c>
      <c r="G185" s="52">
        <f t="shared" si="29"/>
        <v>-5.2580000000000062</v>
      </c>
      <c r="H185" s="52">
        <f t="shared" si="29"/>
        <v>-5.68</v>
      </c>
      <c r="I185" s="52">
        <v>38.71</v>
      </c>
      <c r="J185" s="52">
        <v>38.71</v>
      </c>
      <c r="K185" s="52">
        <v>42.868000000000002</v>
      </c>
      <c r="L185" s="31"/>
      <c r="M185" s="7">
        <v>22</v>
      </c>
      <c r="N185" s="28">
        <v>12.67</v>
      </c>
      <c r="O185" s="28">
        <v>17.822000000000003</v>
      </c>
      <c r="P185" s="28">
        <v>29.82</v>
      </c>
      <c r="Q185" s="28">
        <v>32.409999999999997</v>
      </c>
      <c r="R185" s="28">
        <v>34.916000000000004</v>
      </c>
      <c r="S185" s="28">
        <v>36.498000000000005</v>
      </c>
      <c r="T185" s="28">
        <v>38.01</v>
      </c>
      <c r="U185" s="28">
        <v>38.71</v>
      </c>
      <c r="V185" s="28">
        <v>38.71</v>
      </c>
      <c r="W185" s="28">
        <v>42.868000000000002</v>
      </c>
      <c r="X185" s="31"/>
      <c r="Y185" s="31"/>
      <c r="AA185" s="7">
        <v>22</v>
      </c>
      <c r="AB185" s="6">
        <f t="shared" si="32"/>
        <v>-2.5399999999999991</v>
      </c>
      <c r="AC185" s="6">
        <f t="shared" si="32"/>
        <v>-3.3220000000000027</v>
      </c>
      <c r="AD185" s="6">
        <f t="shared" si="32"/>
        <v>-4.09</v>
      </c>
      <c r="AE185" s="6">
        <f t="shared" si="32"/>
        <v>-4.4999999999999964</v>
      </c>
      <c r="AF185" s="6">
        <f t="shared" si="32"/>
        <v>-4.9060000000000024</v>
      </c>
      <c r="AG185" s="6">
        <f t="shared" si="32"/>
        <v>-5.2580000000000098</v>
      </c>
      <c r="AH185" s="6">
        <f t="shared" si="32"/>
        <v>-5.68</v>
      </c>
      <c r="AI185" s="6">
        <f t="shared" si="31"/>
        <v>40.21</v>
      </c>
      <c r="AJ185" s="6">
        <f t="shared" si="31"/>
        <v>40.21</v>
      </c>
      <c r="AK185" s="6">
        <f t="shared" si="31"/>
        <v>44.368000000000002</v>
      </c>
    </row>
    <row r="186" spans="1:37" ht="13.5" x14ac:dyDescent="0.25">
      <c r="A186" s="51">
        <v>23</v>
      </c>
      <c r="B186" s="52">
        <f t="shared" si="29"/>
        <v>-2.4320000000000004</v>
      </c>
      <c r="C186" s="52">
        <f t="shared" si="29"/>
        <v>-3.3660000000000032</v>
      </c>
      <c r="D186" s="52">
        <f t="shared" si="29"/>
        <v>-4.1540000000000035</v>
      </c>
      <c r="E186" s="52">
        <f t="shared" si="29"/>
        <v>-4.6579999999999977</v>
      </c>
      <c r="F186" s="52">
        <f t="shared" si="29"/>
        <v>-4.968</v>
      </c>
      <c r="G186" s="52">
        <f t="shared" si="29"/>
        <v>-5.2020000000000053</v>
      </c>
      <c r="H186" s="52">
        <f t="shared" si="29"/>
        <v>-5.8859999999999957</v>
      </c>
      <c r="I186" s="52">
        <v>39.76</v>
      </c>
      <c r="J186" s="52">
        <v>39.76</v>
      </c>
      <c r="K186" s="52">
        <v>43.568000000000005</v>
      </c>
      <c r="L186" s="31"/>
      <c r="M186" s="7">
        <v>23</v>
      </c>
      <c r="N186" s="28">
        <v>12.922000000000001</v>
      </c>
      <c r="O186" s="28">
        <v>18.186000000000003</v>
      </c>
      <c r="P186" s="28">
        <v>30.534000000000002</v>
      </c>
      <c r="Q186" s="28">
        <v>33.207999999999998</v>
      </c>
      <c r="R186" s="28">
        <v>35.728000000000002</v>
      </c>
      <c r="S186" s="28">
        <v>37.282000000000004</v>
      </c>
      <c r="T186" s="28">
        <v>38.905999999999999</v>
      </c>
      <c r="U186" s="28">
        <v>39.76</v>
      </c>
      <c r="V186" s="28">
        <v>39.76</v>
      </c>
      <c r="W186" s="28">
        <v>43.568000000000005</v>
      </c>
      <c r="X186" s="31"/>
      <c r="Y186" s="31"/>
      <c r="AA186" s="7">
        <v>23</v>
      </c>
      <c r="AB186" s="6">
        <f t="shared" si="32"/>
        <v>-2.4320000000000004</v>
      </c>
      <c r="AC186" s="6">
        <f t="shared" si="32"/>
        <v>-3.3660000000000032</v>
      </c>
      <c r="AD186" s="6">
        <f t="shared" si="32"/>
        <v>-4.154000000000007</v>
      </c>
      <c r="AE186" s="6">
        <f t="shared" si="32"/>
        <v>-4.6579999999999977</v>
      </c>
      <c r="AF186" s="6">
        <f t="shared" si="32"/>
        <v>-4.9679999999999964</v>
      </c>
      <c r="AG186" s="6">
        <f t="shared" si="32"/>
        <v>-5.2020000000000053</v>
      </c>
      <c r="AH186" s="6">
        <f t="shared" si="32"/>
        <v>-5.8859999999999957</v>
      </c>
      <c r="AI186" s="6">
        <f t="shared" si="31"/>
        <v>41.26</v>
      </c>
      <c r="AJ186" s="6">
        <f t="shared" si="31"/>
        <v>41.26</v>
      </c>
      <c r="AK186" s="6">
        <f t="shared" si="31"/>
        <v>45.068000000000005</v>
      </c>
    </row>
    <row r="187" spans="1:37" ht="13.5" x14ac:dyDescent="0.25">
      <c r="A187" s="51">
        <v>24</v>
      </c>
      <c r="B187" s="52">
        <f t="shared" si="29"/>
        <v>-2.5520000000000014</v>
      </c>
      <c r="C187" s="52">
        <f t="shared" si="29"/>
        <v>-3.427999999999999</v>
      </c>
      <c r="D187" s="52">
        <f t="shared" si="29"/>
        <v>-4.2360000000000042</v>
      </c>
      <c r="E187" s="52">
        <f t="shared" si="29"/>
        <v>-4.7980000000000018</v>
      </c>
      <c r="F187" s="52">
        <f t="shared" si="29"/>
        <v>-5.2100000000000009</v>
      </c>
      <c r="G187" s="52">
        <f t="shared" si="29"/>
        <v>-5.3240000000000052</v>
      </c>
      <c r="H187" s="52">
        <f t="shared" si="29"/>
        <v>-5.9040000000000106</v>
      </c>
      <c r="I187" s="52">
        <v>40.515999999999998</v>
      </c>
      <c r="J187" s="52">
        <v>40.515999999999998</v>
      </c>
      <c r="K187" s="52">
        <v>44.422000000000004</v>
      </c>
      <c r="L187" s="31"/>
      <c r="M187" s="7">
        <v>24</v>
      </c>
      <c r="N187" s="28">
        <v>13.202000000000002</v>
      </c>
      <c r="O187" s="28">
        <v>18.507999999999999</v>
      </c>
      <c r="P187" s="28">
        <v>31.346000000000004</v>
      </c>
      <c r="Q187" s="28">
        <v>34.048000000000002</v>
      </c>
      <c r="R187" s="28">
        <v>36.68</v>
      </c>
      <c r="S187" s="28">
        <v>38.094000000000008</v>
      </c>
      <c r="T187" s="28">
        <v>39.704000000000008</v>
      </c>
      <c r="U187" s="28">
        <v>40.515999999999998</v>
      </c>
      <c r="V187" s="28">
        <v>40.515999999999998</v>
      </c>
      <c r="W187" s="28">
        <v>44.422000000000004</v>
      </c>
      <c r="X187" s="31"/>
      <c r="Y187" s="31"/>
      <c r="AA187" s="7">
        <v>24</v>
      </c>
      <c r="AB187" s="6">
        <f t="shared" si="32"/>
        <v>-2.5520000000000014</v>
      </c>
      <c r="AC187" s="6">
        <f t="shared" si="32"/>
        <v>-3.4280000000000008</v>
      </c>
      <c r="AD187" s="6">
        <f t="shared" si="32"/>
        <v>-4.2360000000000042</v>
      </c>
      <c r="AE187" s="6">
        <f t="shared" si="32"/>
        <v>-4.7980000000000018</v>
      </c>
      <c r="AF187" s="6">
        <f t="shared" si="32"/>
        <v>-5.2100000000000009</v>
      </c>
      <c r="AG187" s="6">
        <f t="shared" si="32"/>
        <v>-5.3240000000000052</v>
      </c>
      <c r="AH187" s="6">
        <f t="shared" si="32"/>
        <v>-5.9040000000000106</v>
      </c>
      <c r="AI187" s="6">
        <f t="shared" si="31"/>
        <v>42.015999999999998</v>
      </c>
      <c r="AJ187" s="6">
        <f t="shared" si="31"/>
        <v>42.015999999999998</v>
      </c>
      <c r="AK187" s="6">
        <f t="shared" si="31"/>
        <v>45.922000000000004</v>
      </c>
    </row>
    <row r="188" spans="1:37" ht="13.5" x14ac:dyDescent="0.25">
      <c r="A188" s="53">
        <v>25</v>
      </c>
      <c r="B188" s="54">
        <f t="shared" si="29"/>
        <v>-2.3840000000000003</v>
      </c>
      <c r="C188" s="54">
        <f t="shared" si="29"/>
        <v>-3.2760000000000016</v>
      </c>
      <c r="D188" s="54">
        <f t="shared" si="29"/>
        <v>-4.3140000000000072</v>
      </c>
      <c r="E188" s="54">
        <f t="shared" si="29"/>
        <v>-4.7580000000000062</v>
      </c>
      <c r="F188" s="54">
        <f t="shared" si="29"/>
        <v>-4.7479999999999976</v>
      </c>
      <c r="G188" s="54">
        <f t="shared" si="29"/>
        <v>-5.5279999999999987</v>
      </c>
      <c r="H188" s="54">
        <f t="shared" si="29"/>
        <v>-6.0259999999999962</v>
      </c>
      <c r="I188" s="54">
        <v>41.776000000000003</v>
      </c>
      <c r="J188" s="54">
        <v>41.776000000000003</v>
      </c>
      <c r="K188" s="54">
        <v>44.688000000000002</v>
      </c>
      <c r="L188" s="31"/>
      <c r="M188" s="5">
        <v>25</v>
      </c>
      <c r="N188" s="29">
        <v>13.314</v>
      </c>
      <c r="O188" s="29">
        <v>18.606000000000002</v>
      </c>
      <c r="P188" s="29">
        <v>32.144000000000005</v>
      </c>
      <c r="Q188" s="29">
        <v>34.748000000000005</v>
      </c>
      <c r="R188" s="29">
        <v>37.058</v>
      </c>
      <c r="S188" s="29">
        <v>39.018000000000001</v>
      </c>
      <c r="T188" s="29">
        <v>40.515999999999998</v>
      </c>
      <c r="U188" s="29">
        <v>41.776000000000003</v>
      </c>
      <c r="V188" s="29">
        <v>41.776000000000003</v>
      </c>
      <c r="W188" s="29">
        <v>44.688000000000002</v>
      </c>
      <c r="X188" s="31"/>
      <c r="Y188" s="31"/>
      <c r="AA188" s="5">
        <v>25</v>
      </c>
      <c r="AB188" s="4">
        <f t="shared" si="32"/>
        <v>-2.3840000000000003</v>
      </c>
      <c r="AC188" s="4">
        <f t="shared" si="32"/>
        <v>-3.2760000000000034</v>
      </c>
      <c r="AD188" s="4">
        <f t="shared" si="32"/>
        <v>-4.3140000000000072</v>
      </c>
      <c r="AE188" s="4">
        <f t="shared" si="32"/>
        <v>-4.7580000000000062</v>
      </c>
      <c r="AF188" s="4">
        <f t="shared" si="32"/>
        <v>-4.7479999999999976</v>
      </c>
      <c r="AG188" s="4">
        <f t="shared" si="32"/>
        <v>-5.5279999999999987</v>
      </c>
      <c r="AH188" s="4">
        <f t="shared" si="32"/>
        <v>-6.0259999999999962</v>
      </c>
      <c r="AI188" s="4">
        <f t="shared" si="31"/>
        <v>43.276000000000003</v>
      </c>
      <c r="AJ188" s="4">
        <f t="shared" si="31"/>
        <v>43.276000000000003</v>
      </c>
      <c r="AK188" s="4">
        <f t="shared" si="31"/>
        <v>46.188000000000002</v>
      </c>
    </row>
    <row r="189" spans="1:37" ht="13.5" x14ac:dyDescent="0.25">
      <c r="A189" s="49">
        <v>26</v>
      </c>
      <c r="B189" s="50">
        <f t="shared" si="29"/>
        <v>-2.6420000000000012</v>
      </c>
      <c r="C189" s="50">
        <f t="shared" si="29"/>
        <v>-3.66</v>
      </c>
      <c r="D189" s="50">
        <f t="shared" si="29"/>
        <v>-4.4560000000000031</v>
      </c>
      <c r="E189" s="50">
        <f t="shared" si="29"/>
        <v>-4.642000000000003</v>
      </c>
      <c r="F189" s="50">
        <f t="shared" si="29"/>
        <v>-5.4940000000000069</v>
      </c>
      <c r="G189" s="50">
        <f t="shared" si="29"/>
        <v>-5.3420000000000059</v>
      </c>
      <c r="H189" s="50">
        <f t="shared" si="29"/>
        <v>-6.029999999999994</v>
      </c>
      <c r="I189" s="50">
        <v>42.42</v>
      </c>
      <c r="J189" s="50">
        <v>42.42</v>
      </c>
      <c r="K189" s="50">
        <v>46.116</v>
      </c>
      <c r="L189" s="31"/>
      <c r="M189" s="9">
        <v>26</v>
      </c>
      <c r="N189" s="27">
        <v>13.832000000000001</v>
      </c>
      <c r="O189" s="27">
        <v>19.32</v>
      </c>
      <c r="P189" s="27">
        <v>33.026000000000003</v>
      </c>
      <c r="Q189" s="27">
        <v>35.602000000000004</v>
      </c>
      <c r="R189" s="27">
        <v>38.654000000000003</v>
      </c>
      <c r="S189" s="27">
        <v>40.012000000000008</v>
      </c>
      <c r="T189" s="27">
        <v>41.37</v>
      </c>
      <c r="U189" s="27">
        <v>42.42</v>
      </c>
      <c r="V189" s="27">
        <v>42.42</v>
      </c>
      <c r="W189" s="27">
        <v>46.116</v>
      </c>
      <c r="X189" s="31"/>
      <c r="Y189" s="31"/>
      <c r="AA189" s="9">
        <v>26</v>
      </c>
      <c r="AB189" s="8">
        <f t="shared" si="32"/>
        <v>-2.6420000000000012</v>
      </c>
      <c r="AC189" s="8">
        <f t="shared" si="32"/>
        <v>-3.66</v>
      </c>
      <c r="AD189" s="8">
        <f t="shared" si="32"/>
        <v>-4.4560000000000031</v>
      </c>
      <c r="AE189" s="8">
        <f t="shared" si="32"/>
        <v>-4.642000000000003</v>
      </c>
      <c r="AF189" s="8">
        <f t="shared" si="32"/>
        <v>-5.4940000000000069</v>
      </c>
      <c r="AG189" s="8">
        <f t="shared" si="32"/>
        <v>-5.3420000000000059</v>
      </c>
      <c r="AH189" s="8">
        <f t="shared" si="32"/>
        <v>-6.029999999999994</v>
      </c>
      <c r="AI189" s="8">
        <f t="shared" si="31"/>
        <v>43.92</v>
      </c>
      <c r="AJ189" s="8">
        <f t="shared" si="31"/>
        <v>43.92</v>
      </c>
      <c r="AK189" s="8">
        <f t="shared" si="31"/>
        <v>47.616</v>
      </c>
    </row>
    <row r="190" spans="1:37" ht="13.5" x14ac:dyDescent="0.25">
      <c r="A190" s="51">
        <v>27</v>
      </c>
      <c r="B190" s="52">
        <f t="shared" si="29"/>
        <v>-2.6540000000000017</v>
      </c>
      <c r="C190" s="52">
        <f t="shared" si="29"/>
        <v>-3.5740000000000016</v>
      </c>
      <c r="D190" s="52">
        <f t="shared" si="29"/>
        <v>-4.4480000000000004</v>
      </c>
      <c r="E190" s="52">
        <f t="shared" si="29"/>
        <v>-4.9340000000000082</v>
      </c>
      <c r="F190" s="52">
        <f t="shared" si="29"/>
        <v>-5.7880000000000038</v>
      </c>
      <c r="G190" s="52">
        <f t="shared" si="29"/>
        <v>-5.490000000000002</v>
      </c>
      <c r="H190" s="52">
        <f t="shared" si="29"/>
        <v>-6.0440000000000111</v>
      </c>
      <c r="I190" s="52">
        <v>43.302000000000007</v>
      </c>
      <c r="J190" s="52">
        <v>43.302000000000007</v>
      </c>
      <c r="K190" s="52">
        <v>46.9</v>
      </c>
      <c r="L190" s="31"/>
      <c r="M190" s="7">
        <v>27</v>
      </c>
      <c r="N190" s="28">
        <v>14.084000000000001</v>
      </c>
      <c r="O190" s="28">
        <v>19.684000000000001</v>
      </c>
      <c r="P190" s="28">
        <v>33.838000000000001</v>
      </c>
      <c r="Q190" s="28">
        <v>36.624000000000009</v>
      </c>
      <c r="R190" s="28">
        <v>39.718000000000004</v>
      </c>
      <c r="S190" s="28">
        <v>40.880000000000003</v>
      </c>
      <c r="T190" s="28">
        <v>42.154000000000011</v>
      </c>
      <c r="U190" s="28">
        <v>43.302000000000007</v>
      </c>
      <c r="V190" s="28">
        <v>43.302000000000007</v>
      </c>
      <c r="W190" s="28">
        <v>46.9</v>
      </c>
      <c r="X190" s="31"/>
      <c r="Y190" s="31"/>
      <c r="AA190" s="7">
        <v>27</v>
      </c>
      <c r="AB190" s="6">
        <f t="shared" si="32"/>
        <v>-2.6540000000000017</v>
      </c>
      <c r="AC190" s="6">
        <f t="shared" si="32"/>
        <v>-3.5740000000000016</v>
      </c>
      <c r="AD190" s="6">
        <f t="shared" si="32"/>
        <v>-4.4480000000000004</v>
      </c>
      <c r="AE190" s="6">
        <f t="shared" si="32"/>
        <v>-4.9340000000000117</v>
      </c>
      <c r="AF190" s="6">
        <f t="shared" si="32"/>
        <v>-5.7880000000000038</v>
      </c>
      <c r="AG190" s="6">
        <f t="shared" si="32"/>
        <v>-5.490000000000002</v>
      </c>
      <c r="AH190" s="6">
        <f t="shared" si="32"/>
        <v>-6.0440000000000111</v>
      </c>
      <c r="AI190" s="6">
        <f t="shared" si="31"/>
        <v>44.802000000000007</v>
      </c>
      <c r="AJ190" s="6">
        <f t="shared" si="31"/>
        <v>44.802000000000007</v>
      </c>
      <c r="AK190" s="6">
        <f t="shared" si="31"/>
        <v>48.4</v>
      </c>
    </row>
    <row r="191" spans="1:37" ht="13.5" x14ac:dyDescent="0.25">
      <c r="A191" s="51">
        <v>28</v>
      </c>
      <c r="B191" s="52">
        <f t="shared" si="29"/>
        <v>-2.8380000000000027</v>
      </c>
      <c r="C191" s="52">
        <f t="shared" si="29"/>
        <v>-3.5679999999999978</v>
      </c>
      <c r="D191" s="52">
        <f t="shared" si="29"/>
        <v>-4.5840000000000032</v>
      </c>
      <c r="E191" s="52">
        <f t="shared" si="29"/>
        <v>-5.284000000000006</v>
      </c>
      <c r="F191" s="52">
        <f t="shared" si="29"/>
        <v>-5.9500000000000028</v>
      </c>
      <c r="G191" s="52">
        <f t="shared" si="29"/>
        <v>-5.4220000000000041</v>
      </c>
      <c r="H191" s="52">
        <f t="shared" si="29"/>
        <v>-6.009999999999998</v>
      </c>
      <c r="I191" s="52">
        <v>44.1</v>
      </c>
      <c r="J191" s="52">
        <v>44.1</v>
      </c>
      <c r="K191" s="52">
        <v>47.894000000000005</v>
      </c>
      <c r="L191" s="31"/>
      <c r="M191" s="7">
        <v>28</v>
      </c>
      <c r="N191" s="28">
        <v>14.448000000000002</v>
      </c>
      <c r="O191" s="28">
        <v>20.117999999999999</v>
      </c>
      <c r="P191" s="28">
        <v>34.734000000000002</v>
      </c>
      <c r="Q191" s="28">
        <v>37.674000000000007</v>
      </c>
      <c r="R191" s="28">
        <v>40.53</v>
      </c>
      <c r="S191" s="28">
        <v>41.692000000000007</v>
      </c>
      <c r="T191" s="28">
        <v>43.05</v>
      </c>
      <c r="U191" s="28">
        <v>44.1</v>
      </c>
      <c r="V191" s="28">
        <v>44.1</v>
      </c>
      <c r="W191" s="28">
        <v>47.894000000000005</v>
      </c>
      <c r="X191" s="31"/>
      <c r="Y191" s="31"/>
      <c r="AA191" s="7">
        <v>28</v>
      </c>
      <c r="AB191" s="6">
        <f t="shared" si="32"/>
        <v>-2.8380000000000027</v>
      </c>
      <c r="AC191" s="6">
        <f t="shared" si="32"/>
        <v>-3.5679999999999978</v>
      </c>
      <c r="AD191" s="6">
        <f t="shared" si="32"/>
        <v>-4.5840000000000032</v>
      </c>
      <c r="AE191" s="6">
        <f t="shared" si="32"/>
        <v>-5.284000000000006</v>
      </c>
      <c r="AF191" s="6">
        <f t="shared" si="32"/>
        <v>-5.9500000000000028</v>
      </c>
      <c r="AG191" s="6">
        <f t="shared" si="32"/>
        <v>-5.4220000000000041</v>
      </c>
      <c r="AH191" s="6">
        <f t="shared" si="32"/>
        <v>-6.009999999999998</v>
      </c>
      <c r="AI191" s="6">
        <f t="shared" si="31"/>
        <v>45.6</v>
      </c>
      <c r="AJ191" s="6">
        <f t="shared" si="31"/>
        <v>45.6</v>
      </c>
      <c r="AK191" s="6">
        <f t="shared" si="31"/>
        <v>49.394000000000005</v>
      </c>
    </row>
    <row r="192" spans="1:37" ht="13.5" x14ac:dyDescent="0.25">
      <c r="A192" s="51">
        <v>29</v>
      </c>
      <c r="B192" s="52">
        <f t="shared" si="29"/>
        <v>-2.6280000000000001</v>
      </c>
      <c r="C192" s="52">
        <f t="shared" si="29"/>
        <v>-3.4740000000000002</v>
      </c>
      <c r="D192" s="52">
        <f t="shared" si="29"/>
        <v>-4.6560000000000059</v>
      </c>
      <c r="E192" s="52">
        <f t="shared" si="29"/>
        <v>-5.4120000000000061</v>
      </c>
      <c r="F192" s="52">
        <f t="shared" si="29"/>
        <v>-5.9580000000000055</v>
      </c>
      <c r="G192" s="52">
        <f t="shared" si="29"/>
        <v>-5.4920000000000044</v>
      </c>
      <c r="H192" s="52">
        <f t="shared" si="29"/>
        <v>-5.8599999999999994</v>
      </c>
      <c r="I192" s="52">
        <v>44.814000000000007</v>
      </c>
      <c r="J192" s="52">
        <v>44.814000000000007</v>
      </c>
      <c r="K192" s="52">
        <v>48.986000000000004</v>
      </c>
      <c r="L192" s="31"/>
      <c r="M192" s="7">
        <v>29</v>
      </c>
      <c r="N192" s="28">
        <v>14.588000000000001</v>
      </c>
      <c r="O192" s="28">
        <v>20.454000000000001</v>
      </c>
      <c r="P192" s="28">
        <v>35.616000000000007</v>
      </c>
      <c r="Q192" s="28">
        <v>38.472000000000008</v>
      </c>
      <c r="R192" s="28">
        <v>41.398000000000003</v>
      </c>
      <c r="S192" s="28">
        <v>42.602000000000004</v>
      </c>
      <c r="T192" s="28">
        <v>43.96</v>
      </c>
      <c r="U192" s="28">
        <v>44.814000000000007</v>
      </c>
      <c r="V192" s="28">
        <v>44.814000000000007</v>
      </c>
      <c r="W192" s="28">
        <v>48.986000000000004</v>
      </c>
      <c r="X192" s="31"/>
      <c r="Y192" s="31"/>
      <c r="AA192" s="7">
        <v>29</v>
      </c>
      <c r="AB192" s="6">
        <f t="shared" si="32"/>
        <v>-2.6280000000000001</v>
      </c>
      <c r="AC192" s="6">
        <f t="shared" si="32"/>
        <v>-3.4740000000000002</v>
      </c>
      <c r="AD192" s="6">
        <f t="shared" si="32"/>
        <v>-4.6560000000000059</v>
      </c>
      <c r="AE192" s="6">
        <f t="shared" si="32"/>
        <v>-5.4120000000000061</v>
      </c>
      <c r="AF192" s="6">
        <f t="shared" si="32"/>
        <v>-5.9580000000000055</v>
      </c>
      <c r="AG192" s="6">
        <f t="shared" si="32"/>
        <v>-5.4920000000000044</v>
      </c>
      <c r="AH192" s="6">
        <f t="shared" si="32"/>
        <v>-5.8599999999999994</v>
      </c>
      <c r="AI192" s="6">
        <f t="shared" si="31"/>
        <v>46.314000000000007</v>
      </c>
      <c r="AJ192" s="6">
        <f t="shared" si="31"/>
        <v>46.314000000000007</v>
      </c>
      <c r="AK192" s="6">
        <f t="shared" si="31"/>
        <v>50.486000000000004</v>
      </c>
    </row>
    <row r="193" spans="1:37" ht="13.5" x14ac:dyDescent="0.25">
      <c r="A193" s="53">
        <v>30</v>
      </c>
      <c r="B193" s="54">
        <f t="shared" si="29"/>
        <v>-2.3719999999999999</v>
      </c>
      <c r="C193" s="54">
        <f t="shared" si="29"/>
        <v>-3.1879999999999988</v>
      </c>
      <c r="D193" s="54">
        <f t="shared" si="29"/>
        <v>-4.68</v>
      </c>
      <c r="E193" s="54">
        <f t="shared" si="29"/>
        <v>-5.6340000000000074</v>
      </c>
      <c r="F193" s="54">
        <f t="shared" si="29"/>
        <v>-5.3020000000000067</v>
      </c>
      <c r="G193" s="54">
        <f t="shared" si="29"/>
        <v>-5.6340000000000074</v>
      </c>
      <c r="H193" s="54">
        <f t="shared" si="29"/>
        <v>-5.1240000000000023</v>
      </c>
      <c r="I193" s="54">
        <v>45.625999999999998</v>
      </c>
      <c r="J193" s="54">
        <v>45.625999999999998</v>
      </c>
      <c r="K193" s="54">
        <v>49.168000000000006</v>
      </c>
      <c r="L193" s="31"/>
      <c r="M193" s="5">
        <v>30</v>
      </c>
      <c r="N193" s="29">
        <v>14.602</v>
      </c>
      <c r="O193" s="29">
        <v>20.468</v>
      </c>
      <c r="P193" s="29">
        <v>36.33</v>
      </c>
      <c r="Q193" s="29">
        <v>39.354000000000006</v>
      </c>
      <c r="R193" s="29">
        <v>41.412000000000006</v>
      </c>
      <c r="S193" s="29">
        <v>43.414000000000009</v>
      </c>
      <c r="T193" s="29">
        <v>44.254000000000005</v>
      </c>
      <c r="U193" s="29">
        <v>45.625999999999998</v>
      </c>
      <c r="V193" s="29">
        <v>45.625999999999998</v>
      </c>
      <c r="W193" s="29">
        <v>49.168000000000006</v>
      </c>
      <c r="X193" s="31"/>
      <c r="Y193" s="31"/>
      <c r="AA193" s="5">
        <v>30</v>
      </c>
      <c r="AB193" s="4">
        <f t="shared" si="32"/>
        <v>-2.3719999999999999</v>
      </c>
      <c r="AC193" s="4">
        <f t="shared" si="32"/>
        <v>-3.1879999999999988</v>
      </c>
      <c r="AD193" s="4">
        <f t="shared" si="32"/>
        <v>-4.68</v>
      </c>
      <c r="AE193" s="4">
        <f t="shared" si="32"/>
        <v>-5.6340000000000074</v>
      </c>
      <c r="AF193" s="4">
        <f t="shared" si="32"/>
        <v>-5.3020000000000067</v>
      </c>
      <c r="AG193" s="4">
        <f t="shared" si="32"/>
        <v>-5.6340000000000074</v>
      </c>
      <c r="AH193" s="4">
        <f t="shared" si="32"/>
        <v>-5.1240000000000023</v>
      </c>
      <c r="AI193" s="4">
        <f t="shared" si="31"/>
        <v>47.125999999999998</v>
      </c>
      <c r="AJ193" s="4">
        <f t="shared" si="31"/>
        <v>47.125999999999998</v>
      </c>
      <c r="AK193" s="4">
        <f t="shared" si="31"/>
        <v>50.668000000000006</v>
      </c>
    </row>
    <row r="194" spans="1:37" ht="13.5" x14ac:dyDescent="0.25">
      <c r="A194" s="49">
        <v>31</v>
      </c>
      <c r="B194" s="50">
        <f t="shared" si="29"/>
        <v>-2.8499999999999996</v>
      </c>
      <c r="C194" s="50">
        <f t="shared" si="29"/>
        <v>-3.7340000000000018</v>
      </c>
      <c r="D194" s="50">
        <f t="shared" si="29"/>
        <v>-4.6340000000000074</v>
      </c>
      <c r="E194" s="50">
        <f t="shared" si="29"/>
        <v>-5.7800000000000011</v>
      </c>
      <c r="F194" s="50">
        <f t="shared" si="29"/>
        <v>-6.1180000000000021</v>
      </c>
      <c r="G194" s="50">
        <f t="shared" si="29"/>
        <v>-5.8359999999999985</v>
      </c>
      <c r="H194" s="50">
        <f t="shared" si="29"/>
        <v>-5.8620000000000019</v>
      </c>
      <c r="I194" s="50">
        <v>46.452000000000005</v>
      </c>
      <c r="J194" s="50">
        <v>46.452000000000005</v>
      </c>
      <c r="K194" s="50">
        <v>50.778000000000006</v>
      </c>
      <c r="L194" s="31"/>
      <c r="M194" s="9">
        <v>31</v>
      </c>
      <c r="N194" s="27">
        <v>15.26</v>
      </c>
      <c r="O194" s="27">
        <v>21.224</v>
      </c>
      <c r="P194" s="27">
        <v>37.114000000000004</v>
      </c>
      <c r="Q194" s="27">
        <v>40.25</v>
      </c>
      <c r="R194" s="27">
        <v>43.078000000000003</v>
      </c>
      <c r="S194" s="27">
        <v>44.295999999999999</v>
      </c>
      <c r="T194" s="27">
        <v>45.752000000000002</v>
      </c>
      <c r="U194" s="27">
        <v>46.452000000000005</v>
      </c>
      <c r="V194" s="27">
        <v>46.452000000000005</v>
      </c>
      <c r="W194" s="27">
        <v>50.778000000000006</v>
      </c>
      <c r="X194" s="31"/>
      <c r="Y194" s="31"/>
      <c r="AA194" s="9">
        <v>31</v>
      </c>
      <c r="AB194" s="8">
        <f t="shared" si="32"/>
        <v>-2.8499999999999979</v>
      </c>
      <c r="AC194" s="8">
        <f t="shared" si="32"/>
        <v>-3.7340000000000018</v>
      </c>
      <c r="AD194" s="8">
        <f t="shared" si="32"/>
        <v>-4.6340000000000074</v>
      </c>
      <c r="AE194" s="8">
        <f t="shared" si="32"/>
        <v>-5.7800000000000011</v>
      </c>
      <c r="AF194" s="8">
        <f t="shared" si="32"/>
        <v>-6.1180000000000021</v>
      </c>
      <c r="AG194" s="8">
        <f t="shared" si="32"/>
        <v>-5.8359999999999985</v>
      </c>
      <c r="AH194" s="8">
        <f t="shared" si="32"/>
        <v>-5.8620000000000019</v>
      </c>
      <c r="AI194" s="8">
        <f t="shared" si="31"/>
        <v>47.952000000000005</v>
      </c>
      <c r="AJ194" s="8">
        <f t="shared" si="31"/>
        <v>47.952000000000005</v>
      </c>
      <c r="AK194" s="8">
        <f t="shared" si="31"/>
        <v>52.278000000000006</v>
      </c>
    </row>
    <row r="195" spans="1:37" ht="13.5" x14ac:dyDescent="0.25">
      <c r="A195" s="51">
        <v>32</v>
      </c>
      <c r="B195" s="52">
        <f t="shared" ref="B195:H210" si="33">AN40-B40</f>
        <v>-3.0340000000000007</v>
      </c>
      <c r="C195" s="52">
        <f t="shared" si="33"/>
        <v>-4.0340000000000025</v>
      </c>
      <c r="D195" s="52">
        <f t="shared" si="33"/>
        <v>-4.7660000000000053</v>
      </c>
      <c r="E195" s="52">
        <f t="shared" si="33"/>
        <v>-5.8059999999999974</v>
      </c>
      <c r="F195" s="52">
        <f t="shared" si="33"/>
        <v>-6.18</v>
      </c>
      <c r="G195" s="52">
        <f t="shared" si="33"/>
        <v>-6.0620000000000047</v>
      </c>
      <c r="H195" s="52">
        <f t="shared" si="33"/>
        <v>-5.93</v>
      </c>
      <c r="I195" s="52">
        <v>47.32</v>
      </c>
      <c r="J195" s="52">
        <v>47.32</v>
      </c>
      <c r="K195" s="52">
        <v>51.87</v>
      </c>
      <c r="L195" s="31"/>
      <c r="M195" s="7">
        <v>32</v>
      </c>
      <c r="N195" s="28">
        <v>15.694000000000001</v>
      </c>
      <c r="O195" s="28">
        <v>21.714000000000002</v>
      </c>
      <c r="P195" s="28">
        <v>37.926000000000002</v>
      </c>
      <c r="Q195" s="28">
        <v>41.146000000000001</v>
      </c>
      <c r="R195" s="28">
        <v>43.96</v>
      </c>
      <c r="S195" s="28">
        <v>45.192000000000007</v>
      </c>
      <c r="T195" s="28">
        <v>46.62</v>
      </c>
      <c r="U195" s="28">
        <v>47.32</v>
      </c>
      <c r="V195" s="28">
        <v>47.32</v>
      </c>
      <c r="W195" s="28">
        <v>51.87</v>
      </c>
      <c r="X195" s="31"/>
      <c r="Y195" s="31"/>
      <c r="AA195" s="7">
        <v>32</v>
      </c>
      <c r="AB195" s="6">
        <f t="shared" si="32"/>
        <v>-3.0340000000000025</v>
      </c>
      <c r="AC195" s="6">
        <f t="shared" si="32"/>
        <v>-4.0340000000000025</v>
      </c>
      <c r="AD195" s="6">
        <f t="shared" si="32"/>
        <v>-4.7660000000000053</v>
      </c>
      <c r="AE195" s="6">
        <f t="shared" si="32"/>
        <v>-5.8059999999999974</v>
      </c>
      <c r="AF195" s="6">
        <f t="shared" si="32"/>
        <v>-6.18</v>
      </c>
      <c r="AG195" s="6">
        <f t="shared" si="32"/>
        <v>-6.0620000000000047</v>
      </c>
      <c r="AH195" s="6">
        <f t="shared" si="32"/>
        <v>-5.93</v>
      </c>
      <c r="AI195" s="6">
        <f t="shared" si="31"/>
        <v>48.82</v>
      </c>
      <c r="AJ195" s="6">
        <f t="shared" si="31"/>
        <v>48.82</v>
      </c>
      <c r="AK195" s="6">
        <f t="shared" si="31"/>
        <v>53.37</v>
      </c>
    </row>
    <row r="196" spans="1:37" ht="13.5" x14ac:dyDescent="0.25">
      <c r="A196" s="51">
        <v>33</v>
      </c>
      <c r="B196" s="52">
        <f t="shared" si="33"/>
        <v>-3.1380000000000035</v>
      </c>
      <c r="C196" s="52">
        <f t="shared" si="33"/>
        <v>-4.2900000000000027</v>
      </c>
      <c r="D196" s="52">
        <f t="shared" si="33"/>
        <v>-4.9340000000000046</v>
      </c>
      <c r="E196" s="52">
        <f t="shared" si="33"/>
        <v>-5.9180000000000064</v>
      </c>
      <c r="F196" s="52">
        <f t="shared" si="33"/>
        <v>-6.2160000000000011</v>
      </c>
      <c r="G196" s="52">
        <f t="shared" si="33"/>
        <v>-6.2900000000000063</v>
      </c>
      <c r="H196" s="52">
        <f t="shared" si="33"/>
        <v>-6.2140000000000057</v>
      </c>
      <c r="I196" s="52">
        <v>48.398000000000003</v>
      </c>
      <c r="J196" s="52">
        <v>48.398000000000003</v>
      </c>
      <c r="K196" s="52">
        <v>52.99</v>
      </c>
      <c r="L196" s="31"/>
      <c r="M196" s="7">
        <v>33</v>
      </c>
      <c r="N196" s="28">
        <v>16.058000000000003</v>
      </c>
      <c r="O196" s="28">
        <v>22.26</v>
      </c>
      <c r="P196" s="28">
        <v>38.654000000000003</v>
      </c>
      <c r="Q196" s="28">
        <v>42.028000000000006</v>
      </c>
      <c r="R196" s="28">
        <v>44.856000000000002</v>
      </c>
      <c r="S196" s="28">
        <v>46.2</v>
      </c>
      <c r="T196" s="28">
        <v>47.684000000000005</v>
      </c>
      <c r="U196" s="28">
        <v>48.398000000000003</v>
      </c>
      <c r="V196" s="28">
        <v>48.398000000000003</v>
      </c>
      <c r="W196" s="28">
        <v>52.99</v>
      </c>
      <c r="X196" s="31"/>
      <c r="Y196" s="31"/>
      <c r="AA196" s="7">
        <v>33</v>
      </c>
      <c r="AB196" s="6">
        <f t="shared" ref="AB196:AH211" si="34">BF41-AB41</f>
        <v>-3.1380000000000035</v>
      </c>
      <c r="AC196" s="6">
        <f t="shared" si="34"/>
        <v>-4.2900000000000027</v>
      </c>
      <c r="AD196" s="6">
        <f t="shared" si="34"/>
        <v>-4.9340000000000046</v>
      </c>
      <c r="AE196" s="6">
        <f t="shared" si="34"/>
        <v>-5.9180000000000064</v>
      </c>
      <c r="AF196" s="6">
        <f t="shared" si="34"/>
        <v>-6.2160000000000011</v>
      </c>
      <c r="AG196" s="6">
        <f t="shared" si="34"/>
        <v>-6.2900000000000063</v>
      </c>
      <c r="AH196" s="6">
        <f t="shared" si="34"/>
        <v>-6.2140000000000057</v>
      </c>
      <c r="AI196" s="6">
        <f t="shared" si="31"/>
        <v>49.898000000000003</v>
      </c>
      <c r="AJ196" s="6">
        <f t="shared" si="31"/>
        <v>49.898000000000003</v>
      </c>
      <c r="AK196" s="6">
        <f t="shared" si="31"/>
        <v>54.49</v>
      </c>
    </row>
    <row r="197" spans="1:37" ht="13.5" x14ac:dyDescent="0.25">
      <c r="A197" s="51">
        <v>34</v>
      </c>
      <c r="B197" s="52">
        <f t="shared" si="33"/>
        <v>-3.1980000000000004</v>
      </c>
      <c r="C197" s="52">
        <f t="shared" si="33"/>
        <v>-4.2460000000000022</v>
      </c>
      <c r="D197" s="52">
        <f t="shared" si="33"/>
        <v>-5.1260000000000048</v>
      </c>
      <c r="E197" s="52">
        <f t="shared" si="33"/>
        <v>-6.0740000000000052</v>
      </c>
      <c r="F197" s="52">
        <f t="shared" si="33"/>
        <v>-6.2020000000000053</v>
      </c>
      <c r="G197" s="52">
        <f t="shared" si="33"/>
        <v>-6.5540000000000092</v>
      </c>
      <c r="H197" s="52">
        <f t="shared" si="33"/>
        <v>-6.2780000000000058</v>
      </c>
      <c r="I197" s="52">
        <v>49.378</v>
      </c>
      <c r="J197" s="52">
        <v>49.378</v>
      </c>
      <c r="K197" s="52">
        <v>53.998000000000005</v>
      </c>
      <c r="L197" s="31"/>
      <c r="M197" s="7">
        <v>34</v>
      </c>
      <c r="N197" s="28">
        <v>16.408000000000001</v>
      </c>
      <c r="O197" s="28">
        <v>22.596000000000004</v>
      </c>
      <c r="P197" s="28">
        <v>39.536000000000001</v>
      </c>
      <c r="Q197" s="28">
        <v>42.924000000000007</v>
      </c>
      <c r="R197" s="28">
        <v>45.822000000000003</v>
      </c>
      <c r="S197" s="28">
        <v>47.19400000000001</v>
      </c>
      <c r="T197" s="28">
        <v>48.678000000000004</v>
      </c>
      <c r="U197" s="28">
        <v>49.378</v>
      </c>
      <c r="V197" s="28">
        <v>49.378</v>
      </c>
      <c r="W197" s="28">
        <v>53.998000000000005</v>
      </c>
      <c r="X197" s="31"/>
      <c r="Y197" s="31"/>
      <c r="AA197" s="7">
        <v>34</v>
      </c>
      <c r="AB197" s="6">
        <f t="shared" si="34"/>
        <v>-3.1980000000000004</v>
      </c>
      <c r="AC197" s="6">
        <f t="shared" si="34"/>
        <v>-4.2460000000000022</v>
      </c>
      <c r="AD197" s="6">
        <f t="shared" si="34"/>
        <v>-5.1260000000000048</v>
      </c>
      <c r="AE197" s="6">
        <f t="shared" si="34"/>
        <v>-6.0740000000000052</v>
      </c>
      <c r="AF197" s="6">
        <f t="shared" si="34"/>
        <v>-6.2020000000000053</v>
      </c>
      <c r="AG197" s="6">
        <f t="shared" si="34"/>
        <v>-6.5540000000000092</v>
      </c>
      <c r="AH197" s="6">
        <f t="shared" si="34"/>
        <v>-6.2780000000000058</v>
      </c>
      <c r="AI197" s="6">
        <f t="shared" si="31"/>
        <v>50.878</v>
      </c>
      <c r="AJ197" s="6">
        <f t="shared" si="31"/>
        <v>50.878</v>
      </c>
      <c r="AK197" s="6">
        <f t="shared" si="31"/>
        <v>55.498000000000005</v>
      </c>
    </row>
    <row r="198" spans="1:37" ht="13.5" x14ac:dyDescent="0.25">
      <c r="A198" s="53">
        <v>35</v>
      </c>
      <c r="B198" s="54">
        <f t="shared" si="33"/>
        <v>-3.3180000000000032</v>
      </c>
      <c r="C198" s="54">
        <f t="shared" si="33"/>
        <v>-4.2560000000000002</v>
      </c>
      <c r="D198" s="54">
        <f t="shared" si="33"/>
        <v>-5.1679999999999993</v>
      </c>
      <c r="E198" s="54">
        <f t="shared" si="33"/>
        <v>-6.32</v>
      </c>
      <c r="F198" s="54">
        <f t="shared" si="33"/>
        <v>-6.2340000000000089</v>
      </c>
      <c r="G198" s="54">
        <f t="shared" si="33"/>
        <v>-6.6580000000000013</v>
      </c>
      <c r="H198" s="54">
        <f t="shared" si="33"/>
        <v>-6.3900000000000006</v>
      </c>
      <c r="I198" s="54">
        <v>50.386000000000003</v>
      </c>
      <c r="J198" s="54">
        <v>50.386000000000003</v>
      </c>
      <c r="K198" s="54">
        <v>55.076000000000001</v>
      </c>
      <c r="L198" s="31"/>
      <c r="M198" s="5">
        <v>35</v>
      </c>
      <c r="N198" s="29">
        <v>16.758000000000003</v>
      </c>
      <c r="O198" s="29">
        <v>23.016000000000002</v>
      </c>
      <c r="P198" s="29">
        <v>40.417999999999999</v>
      </c>
      <c r="Q198" s="29">
        <v>43.82</v>
      </c>
      <c r="R198" s="29">
        <v>46.704000000000008</v>
      </c>
      <c r="S198" s="29">
        <v>48.188000000000002</v>
      </c>
      <c r="T198" s="29">
        <v>49.63</v>
      </c>
      <c r="U198" s="29">
        <v>50.386000000000003</v>
      </c>
      <c r="V198" s="29">
        <v>50.386000000000003</v>
      </c>
      <c r="W198" s="29">
        <v>55.076000000000001</v>
      </c>
      <c r="X198" s="31"/>
      <c r="Y198" s="31"/>
      <c r="AA198" s="5">
        <v>35</v>
      </c>
      <c r="AB198" s="4">
        <f t="shared" si="34"/>
        <v>-3.3180000000000032</v>
      </c>
      <c r="AC198" s="4">
        <f t="shared" si="34"/>
        <v>-4.2560000000000002</v>
      </c>
      <c r="AD198" s="4">
        <f t="shared" si="34"/>
        <v>-5.1679999999999993</v>
      </c>
      <c r="AE198" s="4">
        <f t="shared" si="34"/>
        <v>-6.32</v>
      </c>
      <c r="AF198" s="4">
        <f t="shared" si="34"/>
        <v>-6.2340000000000089</v>
      </c>
      <c r="AG198" s="4">
        <f t="shared" si="34"/>
        <v>-6.6580000000000013</v>
      </c>
      <c r="AH198" s="4">
        <f t="shared" si="34"/>
        <v>-6.3900000000000006</v>
      </c>
      <c r="AI198" s="4">
        <f t="shared" si="31"/>
        <v>51.886000000000003</v>
      </c>
      <c r="AJ198" s="4">
        <f t="shared" si="31"/>
        <v>51.886000000000003</v>
      </c>
      <c r="AK198" s="4">
        <f t="shared" si="31"/>
        <v>56.576000000000001</v>
      </c>
    </row>
    <row r="199" spans="1:37" ht="13.5" x14ac:dyDescent="0.25">
      <c r="A199" s="49">
        <v>36</v>
      </c>
      <c r="B199" s="50">
        <f t="shared" si="33"/>
        <v>-3.4980000000000011</v>
      </c>
      <c r="C199" s="50">
        <f t="shared" si="33"/>
        <v>-4.259999999999998</v>
      </c>
      <c r="D199" s="50">
        <f t="shared" si="33"/>
        <v>-5.3060000000000045</v>
      </c>
      <c r="E199" s="50">
        <f t="shared" si="33"/>
        <v>-6.4320000000000022</v>
      </c>
      <c r="F199" s="50">
        <f t="shared" si="33"/>
        <v>-6.3740000000000023</v>
      </c>
      <c r="G199" s="50">
        <f t="shared" si="33"/>
        <v>-6.8120000000000118</v>
      </c>
      <c r="H199" s="50">
        <f t="shared" si="33"/>
        <v>-6.5360000000000014</v>
      </c>
      <c r="I199" s="50">
        <v>51.352000000000004</v>
      </c>
      <c r="J199" s="50">
        <v>51.352000000000004</v>
      </c>
      <c r="K199" s="50">
        <v>56.294000000000011</v>
      </c>
      <c r="L199" s="31"/>
      <c r="M199" s="9">
        <v>36</v>
      </c>
      <c r="N199" s="27">
        <v>17.318000000000001</v>
      </c>
      <c r="O199" s="27">
        <v>23.38</v>
      </c>
      <c r="P199" s="27">
        <v>41.286000000000001</v>
      </c>
      <c r="Q199" s="27">
        <v>44.702000000000005</v>
      </c>
      <c r="R199" s="27">
        <v>47.614000000000004</v>
      </c>
      <c r="S199" s="27">
        <v>49.25200000000001</v>
      </c>
      <c r="T199" s="27">
        <v>50.596000000000004</v>
      </c>
      <c r="U199" s="27">
        <v>51.352000000000004</v>
      </c>
      <c r="V199" s="27">
        <v>51.352000000000004</v>
      </c>
      <c r="W199" s="27">
        <v>56.294000000000011</v>
      </c>
      <c r="X199" s="31"/>
      <c r="Y199" s="31"/>
      <c r="AA199" s="9">
        <v>36</v>
      </c>
      <c r="AB199" s="8">
        <f t="shared" si="34"/>
        <v>-3.4980000000000011</v>
      </c>
      <c r="AC199" s="8">
        <f t="shared" si="34"/>
        <v>-4.259999999999998</v>
      </c>
      <c r="AD199" s="8">
        <f t="shared" si="34"/>
        <v>-5.3060000000000045</v>
      </c>
      <c r="AE199" s="8">
        <f t="shared" si="34"/>
        <v>-6.4320000000000022</v>
      </c>
      <c r="AF199" s="8">
        <f t="shared" si="34"/>
        <v>-6.3740000000000023</v>
      </c>
      <c r="AG199" s="8">
        <f t="shared" si="34"/>
        <v>-6.8120000000000118</v>
      </c>
      <c r="AH199" s="8">
        <f t="shared" si="34"/>
        <v>-6.5360000000000014</v>
      </c>
      <c r="AI199" s="8">
        <f t="shared" si="31"/>
        <v>52.852000000000004</v>
      </c>
      <c r="AJ199" s="8">
        <f t="shared" si="31"/>
        <v>52.852000000000004</v>
      </c>
      <c r="AK199" s="8">
        <f t="shared" si="31"/>
        <v>57.794000000000011</v>
      </c>
    </row>
    <row r="200" spans="1:37" ht="13.5" x14ac:dyDescent="0.25">
      <c r="A200" s="51">
        <v>37</v>
      </c>
      <c r="B200" s="52">
        <f t="shared" si="33"/>
        <v>-3.2620000000000005</v>
      </c>
      <c r="C200" s="52">
        <f t="shared" si="33"/>
        <v>-4.512000000000004</v>
      </c>
      <c r="D200" s="52">
        <f t="shared" si="33"/>
        <v>-5.347999999999999</v>
      </c>
      <c r="E200" s="52">
        <f t="shared" si="33"/>
        <v>-6.5720000000000098</v>
      </c>
      <c r="F200" s="52">
        <f t="shared" si="33"/>
        <v>-6.4860000000000042</v>
      </c>
      <c r="G200" s="52">
        <f t="shared" si="33"/>
        <v>-7.1140000000000114</v>
      </c>
      <c r="H200" s="52">
        <f t="shared" si="33"/>
        <v>-6.6399999999999935</v>
      </c>
      <c r="I200" s="52">
        <v>52.44400000000001</v>
      </c>
      <c r="J200" s="52">
        <v>52.44400000000001</v>
      </c>
      <c r="K200" s="52">
        <v>57.204000000000008</v>
      </c>
      <c r="L200" s="31"/>
      <c r="M200" s="7">
        <v>37</v>
      </c>
      <c r="N200" s="28">
        <v>17.332000000000001</v>
      </c>
      <c r="O200" s="28">
        <v>24.052000000000003</v>
      </c>
      <c r="P200" s="28">
        <v>42.097999999999999</v>
      </c>
      <c r="Q200" s="28">
        <v>45.612000000000009</v>
      </c>
      <c r="R200" s="28">
        <v>48.566000000000003</v>
      </c>
      <c r="S200" s="28">
        <v>50.344000000000008</v>
      </c>
      <c r="T200" s="28">
        <v>51.66</v>
      </c>
      <c r="U200" s="28">
        <v>52.44400000000001</v>
      </c>
      <c r="V200" s="28">
        <v>52.44400000000001</v>
      </c>
      <c r="W200" s="28">
        <v>57.204000000000008</v>
      </c>
      <c r="X200" s="31"/>
      <c r="Y200" s="31"/>
      <c r="AA200" s="7">
        <v>37</v>
      </c>
      <c r="AB200" s="6">
        <f t="shared" si="34"/>
        <v>-3.2620000000000005</v>
      </c>
      <c r="AC200" s="6">
        <f t="shared" si="34"/>
        <v>-4.512000000000004</v>
      </c>
      <c r="AD200" s="6">
        <f t="shared" si="34"/>
        <v>-5.347999999999999</v>
      </c>
      <c r="AE200" s="6">
        <f t="shared" si="34"/>
        <v>-6.5720000000000098</v>
      </c>
      <c r="AF200" s="6">
        <f t="shared" si="34"/>
        <v>-6.4860000000000042</v>
      </c>
      <c r="AG200" s="6">
        <f t="shared" si="34"/>
        <v>-7.1140000000000114</v>
      </c>
      <c r="AH200" s="6">
        <f t="shared" si="34"/>
        <v>-6.6399999999999935</v>
      </c>
      <c r="AI200" s="6">
        <f t="shared" si="31"/>
        <v>53.94400000000001</v>
      </c>
      <c r="AJ200" s="6">
        <f t="shared" si="31"/>
        <v>53.94400000000001</v>
      </c>
      <c r="AK200" s="6">
        <f t="shared" si="31"/>
        <v>58.704000000000008</v>
      </c>
    </row>
    <row r="201" spans="1:37" ht="13.5" x14ac:dyDescent="0.25">
      <c r="A201" s="51">
        <v>38</v>
      </c>
      <c r="B201" s="52">
        <f t="shared" si="33"/>
        <v>-3.272000000000002</v>
      </c>
      <c r="C201" s="52">
        <f t="shared" si="33"/>
        <v>-4.629999999999999</v>
      </c>
      <c r="D201" s="52">
        <f t="shared" si="33"/>
        <v>-5.1100000000000065</v>
      </c>
      <c r="E201" s="52">
        <f t="shared" si="33"/>
        <v>-6.4199999999999946</v>
      </c>
      <c r="F201" s="52">
        <f t="shared" si="33"/>
        <v>-6.5600000000000023</v>
      </c>
      <c r="G201" s="52">
        <f t="shared" si="33"/>
        <v>-7.5500000000000043</v>
      </c>
      <c r="H201" s="52">
        <f t="shared" si="33"/>
        <v>-7.0399999999999991</v>
      </c>
      <c r="I201" s="52">
        <v>53.424000000000007</v>
      </c>
      <c r="J201" s="52">
        <v>53.424000000000007</v>
      </c>
      <c r="K201" s="52">
        <v>58.324000000000012</v>
      </c>
      <c r="L201" s="31"/>
      <c r="M201" s="7">
        <v>38</v>
      </c>
      <c r="N201" s="28">
        <v>17.612000000000002</v>
      </c>
      <c r="O201" s="28">
        <v>24.43</v>
      </c>
      <c r="P201" s="28">
        <v>42.84</v>
      </c>
      <c r="Q201" s="28">
        <v>46.41</v>
      </c>
      <c r="R201" s="28">
        <v>49.49</v>
      </c>
      <c r="S201" s="28">
        <v>51.52</v>
      </c>
      <c r="T201" s="28">
        <v>52.64</v>
      </c>
      <c r="U201" s="28">
        <v>53.424000000000007</v>
      </c>
      <c r="V201" s="28">
        <v>53.424000000000007</v>
      </c>
      <c r="W201" s="28">
        <v>58.324000000000012</v>
      </c>
      <c r="X201" s="31"/>
      <c r="Y201" s="31"/>
      <c r="AA201" s="7">
        <v>38</v>
      </c>
      <c r="AB201" s="6">
        <f t="shared" si="34"/>
        <v>-3.272000000000002</v>
      </c>
      <c r="AC201" s="6">
        <f t="shared" si="34"/>
        <v>-4.629999999999999</v>
      </c>
      <c r="AD201" s="6">
        <f t="shared" si="34"/>
        <v>-5.1100000000000065</v>
      </c>
      <c r="AE201" s="6">
        <f t="shared" si="34"/>
        <v>-6.4199999999999946</v>
      </c>
      <c r="AF201" s="6">
        <f t="shared" si="34"/>
        <v>-6.5600000000000023</v>
      </c>
      <c r="AG201" s="6">
        <f t="shared" si="34"/>
        <v>-7.5500000000000043</v>
      </c>
      <c r="AH201" s="6">
        <f t="shared" si="34"/>
        <v>-7.0399999999999991</v>
      </c>
      <c r="AI201" s="6">
        <f t="shared" si="31"/>
        <v>54.924000000000007</v>
      </c>
      <c r="AJ201" s="6">
        <f t="shared" si="31"/>
        <v>54.924000000000007</v>
      </c>
      <c r="AK201" s="6">
        <f t="shared" si="31"/>
        <v>59.824000000000012</v>
      </c>
    </row>
    <row r="202" spans="1:37" ht="13.5" x14ac:dyDescent="0.25">
      <c r="A202" s="51">
        <v>39</v>
      </c>
      <c r="B202" s="52">
        <f t="shared" si="33"/>
        <v>-3.6060000000000034</v>
      </c>
      <c r="C202" s="52">
        <f t="shared" si="33"/>
        <v>-4.6500000000000021</v>
      </c>
      <c r="D202" s="52">
        <f t="shared" si="33"/>
        <v>-5.0680000000000049</v>
      </c>
      <c r="E202" s="52">
        <f t="shared" si="33"/>
        <v>-6.3380000000000081</v>
      </c>
      <c r="F202" s="52">
        <f t="shared" si="33"/>
        <v>-6.6380000000000052</v>
      </c>
      <c r="G202" s="52">
        <f t="shared" si="33"/>
        <v>-7.9740000000000109</v>
      </c>
      <c r="H202" s="52">
        <f t="shared" si="33"/>
        <v>-7.32</v>
      </c>
      <c r="I202" s="52">
        <v>54.474000000000011</v>
      </c>
      <c r="J202" s="52">
        <v>54.474000000000011</v>
      </c>
      <c r="K202" s="52">
        <v>58.338000000000001</v>
      </c>
      <c r="L202" s="31"/>
      <c r="M202" s="7">
        <v>39</v>
      </c>
      <c r="N202" s="28">
        <v>18.186000000000003</v>
      </c>
      <c r="O202" s="28">
        <v>24.85</v>
      </c>
      <c r="P202" s="28">
        <v>43.638000000000005</v>
      </c>
      <c r="Q202" s="28">
        <v>47.278000000000006</v>
      </c>
      <c r="R202" s="28">
        <v>50.428000000000004</v>
      </c>
      <c r="S202" s="28">
        <v>52.58400000000001</v>
      </c>
      <c r="T202" s="28">
        <v>53.69</v>
      </c>
      <c r="U202" s="28">
        <v>54.474000000000011</v>
      </c>
      <c r="V202" s="28">
        <v>54.474000000000011</v>
      </c>
      <c r="W202" s="28">
        <v>58.338000000000001</v>
      </c>
      <c r="X202" s="31"/>
      <c r="Y202" s="31"/>
      <c r="AA202" s="7">
        <v>39</v>
      </c>
      <c r="AB202" s="6">
        <f t="shared" si="34"/>
        <v>-3.6060000000000052</v>
      </c>
      <c r="AC202" s="6">
        <f t="shared" si="34"/>
        <v>-4.6500000000000021</v>
      </c>
      <c r="AD202" s="6">
        <f t="shared" si="34"/>
        <v>-5.0680000000000049</v>
      </c>
      <c r="AE202" s="6">
        <f t="shared" si="34"/>
        <v>-6.3380000000000081</v>
      </c>
      <c r="AF202" s="6">
        <f t="shared" si="34"/>
        <v>-6.6380000000000052</v>
      </c>
      <c r="AG202" s="6">
        <f t="shared" si="34"/>
        <v>-7.9740000000000109</v>
      </c>
      <c r="AH202" s="6">
        <f t="shared" si="34"/>
        <v>-7.32</v>
      </c>
      <c r="AI202" s="6">
        <f t="shared" si="31"/>
        <v>55.974000000000011</v>
      </c>
      <c r="AJ202" s="6">
        <f t="shared" si="31"/>
        <v>55.974000000000011</v>
      </c>
      <c r="AK202" s="6">
        <f t="shared" si="31"/>
        <v>59.838000000000001</v>
      </c>
    </row>
    <row r="203" spans="1:37" ht="13.5" x14ac:dyDescent="0.25">
      <c r="A203" s="53">
        <v>40</v>
      </c>
      <c r="B203" s="54">
        <f t="shared" si="33"/>
        <v>-3.2399999999999984</v>
      </c>
      <c r="C203" s="54">
        <f t="shared" si="33"/>
        <v>-4.5999999999999979</v>
      </c>
      <c r="D203" s="54">
        <f t="shared" si="33"/>
        <v>-5.1159999999999997</v>
      </c>
      <c r="E203" s="54">
        <f t="shared" si="33"/>
        <v>-6.3840000000000074</v>
      </c>
      <c r="F203" s="54">
        <f t="shared" si="33"/>
        <v>-6.4640000000000057</v>
      </c>
      <c r="G203" s="54">
        <f t="shared" si="33"/>
        <v>-8.2020000000000053</v>
      </c>
      <c r="H203" s="54">
        <f t="shared" si="33"/>
        <v>-7.5380000000000038</v>
      </c>
      <c r="I203" s="54">
        <v>55.566000000000003</v>
      </c>
      <c r="J203" s="54">
        <v>55.566000000000003</v>
      </c>
      <c r="K203" s="54">
        <v>58.352000000000004</v>
      </c>
      <c r="L203" s="31"/>
      <c r="M203" s="5">
        <v>40</v>
      </c>
      <c r="N203" s="29">
        <v>18.2</v>
      </c>
      <c r="O203" s="29">
        <v>25.27</v>
      </c>
      <c r="P203" s="29">
        <v>44.436</v>
      </c>
      <c r="Q203" s="29">
        <v>48.174000000000007</v>
      </c>
      <c r="R203" s="29">
        <v>51.324000000000005</v>
      </c>
      <c r="S203" s="29">
        <v>53.592000000000006</v>
      </c>
      <c r="T203" s="29">
        <v>54.768000000000001</v>
      </c>
      <c r="U203" s="29">
        <v>55.566000000000003</v>
      </c>
      <c r="V203" s="29">
        <v>55.566000000000003</v>
      </c>
      <c r="W203" s="29">
        <v>58.352000000000004</v>
      </c>
      <c r="X203" s="31"/>
      <c r="Y203" s="31"/>
      <c r="AA203" s="5">
        <v>40</v>
      </c>
      <c r="AB203" s="4">
        <f t="shared" si="34"/>
        <v>-3.2399999999999984</v>
      </c>
      <c r="AC203" s="4">
        <f t="shared" si="34"/>
        <v>-4.5999999999999979</v>
      </c>
      <c r="AD203" s="4">
        <f t="shared" si="34"/>
        <v>-5.1159999999999997</v>
      </c>
      <c r="AE203" s="4">
        <f t="shared" si="34"/>
        <v>-6.3840000000000074</v>
      </c>
      <c r="AF203" s="4">
        <f t="shared" si="34"/>
        <v>-6.4640000000000057</v>
      </c>
      <c r="AG203" s="4">
        <f t="shared" si="34"/>
        <v>-8.2020000000000053</v>
      </c>
      <c r="AH203" s="4">
        <f t="shared" si="34"/>
        <v>-7.5380000000000038</v>
      </c>
      <c r="AI203" s="4">
        <f t="shared" si="31"/>
        <v>57.066000000000003</v>
      </c>
      <c r="AJ203" s="4">
        <f t="shared" si="31"/>
        <v>57.066000000000003</v>
      </c>
      <c r="AK203" s="4">
        <f t="shared" si="31"/>
        <v>59.852000000000004</v>
      </c>
    </row>
    <row r="204" spans="1:37" ht="13.5" x14ac:dyDescent="0.25">
      <c r="A204" s="49">
        <v>41</v>
      </c>
      <c r="B204" s="50">
        <f t="shared" si="33"/>
        <v>-3.5779999999999994</v>
      </c>
      <c r="C204" s="50">
        <f t="shared" si="33"/>
        <v>-4.6280000000000001</v>
      </c>
      <c r="D204" s="50">
        <f t="shared" si="33"/>
        <v>-5.1840000000000117</v>
      </c>
      <c r="E204" s="50">
        <f t="shared" si="33"/>
        <v>-6.3240000000000123</v>
      </c>
      <c r="F204" s="50">
        <f t="shared" si="33"/>
        <v>-6.504000000000012</v>
      </c>
      <c r="G204" s="50">
        <f t="shared" si="33"/>
        <v>-8.0900000000000034</v>
      </c>
      <c r="H204" s="50">
        <f t="shared" si="33"/>
        <v>-7.5540000000000092</v>
      </c>
      <c r="I204" s="50">
        <v>56.644000000000005</v>
      </c>
      <c r="J204" s="50">
        <v>56.644000000000005</v>
      </c>
      <c r="K204" s="50">
        <v>61.992000000000004</v>
      </c>
      <c r="L204" s="31"/>
      <c r="M204" s="9">
        <v>41</v>
      </c>
      <c r="N204" s="27">
        <v>18.788</v>
      </c>
      <c r="O204" s="27">
        <v>25.788</v>
      </c>
      <c r="P204" s="27">
        <v>45.234000000000009</v>
      </c>
      <c r="Q204" s="27">
        <v>49.08400000000001</v>
      </c>
      <c r="R204" s="27">
        <v>52.304000000000009</v>
      </c>
      <c r="S204" s="27">
        <v>54.46</v>
      </c>
      <c r="T204" s="27">
        <v>55.804000000000009</v>
      </c>
      <c r="U204" s="27">
        <v>56.644000000000005</v>
      </c>
      <c r="V204" s="27">
        <v>56.644000000000005</v>
      </c>
      <c r="W204" s="27">
        <v>61.992000000000004</v>
      </c>
      <c r="X204" s="31"/>
      <c r="Y204" s="31"/>
      <c r="AA204" s="9">
        <v>41</v>
      </c>
      <c r="AB204" s="8">
        <f t="shared" si="34"/>
        <v>-3.5779999999999994</v>
      </c>
      <c r="AC204" s="8">
        <f t="shared" si="34"/>
        <v>-4.6280000000000001</v>
      </c>
      <c r="AD204" s="8">
        <f t="shared" si="34"/>
        <v>-5.1840000000000117</v>
      </c>
      <c r="AE204" s="8">
        <f t="shared" si="34"/>
        <v>-6.3240000000000123</v>
      </c>
      <c r="AF204" s="8">
        <f t="shared" si="34"/>
        <v>-6.504000000000012</v>
      </c>
      <c r="AG204" s="8">
        <f t="shared" si="34"/>
        <v>-8.0900000000000034</v>
      </c>
      <c r="AH204" s="8">
        <f t="shared" si="34"/>
        <v>-7.5540000000000092</v>
      </c>
      <c r="AI204" s="8">
        <f t="shared" si="31"/>
        <v>58.144000000000005</v>
      </c>
      <c r="AJ204" s="8">
        <f t="shared" si="31"/>
        <v>58.144000000000005</v>
      </c>
      <c r="AK204" s="8">
        <f t="shared" si="31"/>
        <v>63.492000000000004</v>
      </c>
    </row>
    <row r="205" spans="1:37" ht="13.5" x14ac:dyDescent="0.25">
      <c r="A205" s="51">
        <v>42</v>
      </c>
      <c r="B205" s="52">
        <f t="shared" si="33"/>
        <v>-3.5980000000000008</v>
      </c>
      <c r="C205" s="52">
        <f t="shared" si="33"/>
        <v>-4.8560000000000052</v>
      </c>
      <c r="D205" s="52">
        <f t="shared" si="33"/>
        <v>-5.3059999999999974</v>
      </c>
      <c r="E205" s="52">
        <f t="shared" si="33"/>
        <v>-6.3659999999999997</v>
      </c>
      <c r="F205" s="52">
        <f t="shared" si="33"/>
        <v>-6.6380000000000052</v>
      </c>
      <c r="G205" s="52">
        <f t="shared" si="33"/>
        <v>-8.504000000000012</v>
      </c>
      <c r="H205" s="52">
        <f t="shared" si="33"/>
        <v>-7.6480000000000032</v>
      </c>
      <c r="I205" s="52">
        <v>57.806000000000004</v>
      </c>
      <c r="J205" s="52">
        <v>57.806000000000004</v>
      </c>
      <c r="K205" s="52">
        <v>62.972000000000008</v>
      </c>
      <c r="L205" s="31"/>
      <c r="M205" s="7">
        <v>42</v>
      </c>
      <c r="N205" s="28">
        <v>19.068000000000001</v>
      </c>
      <c r="O205" s="28">
        <v>26.306000000000004</v>
      </c>
      <c r="P205" s="28">
        <v>46.116</v>
      </c>
      <c r="Q205" s="28">
        <v>49.966000000000001</v>
      </c>
      <c r="R205" s="28">
        <v>53.368000000000002</v>
      </c>
      <c r="S205" s="28">
        <v>55.734000000000009</v>
      </c>
      <c r="T205" s="28">
        <v>56.938000000000002</v>
      </c>
      <c r="U205" s="28">
        <v>57.806000000000004</v>
      </c>
      <c r="V205" s="28">
        <v>57.806000000000004</v>
      </c>
      <c r="W205" s="28">
        <v>62.972000000000008</v>
      </c>
      <c r="X205" s="31"/>
      <c r="Y205" s="31"/>
      <c r="AA205" s="7">
        <v>42</v>
      </c>
      <c r="AB205" s="6">
        <f t="shared" si="34"/>
        <v>-3.5980000000000025</v>
      </c>
      <c r="AC205" s="6">
        <f t="shared" si="34"/>
        <v>-4.8560000000000052</v>
      </c>
      <c r="AD205" s="6">
        <f t="shared" si="34"/>
        <v>-5.3059999999999974</v>
      </c>
      <c r="AE205" s="6">
        <f t="shared" si="34"/>
        <v>-6.3659999999999997</v>
      </c>
      <c r="AF205" s="6">
        <f t="shared" si="34"/>
        <v>-6.6380000000000052</v>
      </c>
      <c r="AG205" s="6">
        <f t="shared" si="34"/>
        <v>-8.504000000000012</v>
      </c>
      <c r="AH205" s="6">
        <f t="shared" si="34"/>
        <v>-7.6480000000000032</v>
      </c>
      <c r="AI205" s="6">
        <f t="shared" si="31"/>
        <v>59.306000000000004</v>
      </c>
      <c r="AJ205" s="6">
        <f t="shared" si="31"/>
        <v>59.306000000000004</v>
      </c>
      <c r="AK205" s="6">
        <f t="shared" si="31"/>
        <v>64.472000000000008</v>
      </c>
    </row>
    <row r="206" spans="1:37" ht="13.5" x14ac:dyDescent="0.25">
      <c r="A206" s="51">
        <v>43</v>
      </c>
      <c r="B206" s="52">
        <f t="shared" si="33"/>
        <v>-3.8420000000000023</v>
      </c>
      <c r="C206" s="52">
        <f t="shared" si="33"/>
        <v>-5.0560000000000045</v>
      </c>
      <c r="D206" s="52">
        <f t="shared" si="33"/>
        <v>-5.4960000000000022</v>
      </c>
      <c r="E206" s="52">
        <f t="shared" si="33"/>
        <v>-6.2880000000000038</v>
      </c>
      <c r="F206" s="52">
        <f t="shared" si="33"/>
        <v>-6.6820000000000093</v>
      </c>
      <c r="G206" s="52">
        <f t="shared" si="33"/>
        <v>-8.470000000000006</v>
      </c>
      <c r="H206" s="52">
        <f t="shared" si="33"/>
        <v>-7.6740000000000137</v>
      </c>
      <c r="I206" s="52">
        <v>58.968000000000004</v>
      </c>
      <c r="J206" s="52">
        <v>58.968000000000004</v>
      </c>
      <c r="K206" s="52">
        <v>63.994000000000007</v>
      </c>
      <c r="L206" s="31"/>
      <c r="M206" s="7">
        <v>43</v>
      </c>
      <c r="N206" s="28">
        <v>19.572000000000003</v>
      </c>
      <c r="O206" s="28">
        <v>26.796000000000003</v>
      </c>
      <c r="P206" s="28">
        <v>47.026000000000003</v>
      </c>
      <c r="Q206" s="28">
        <v>50.848000000000006</v>
      </c>
      <c r="R206" s="28">
        <v>54.362000000000009</v>
      </c>
      <c r="S206" s="28">
        <v>56.63</v>
      </c>
      <c r="T206" s="28">
        <v>58.114000000000011</v>
      </c>
      <c r="U206" s="28">
        <v>58.968000000000004</v>
      </c>
      <c r="V206" s="28">
        <v>58.968000000000004</v>
      </c>
      <c r="W206" s="28">
        <v>63.994000000000007</v>
      </c>
      <c r="X206" s="31"/>
      <c r="Y206" s="31"/>
      <c r="AA206" s="7">
        <v>43</v>
      </c>
      <c r="AB206" s="6">
        <f t="shared" si="34"/>
        <v>-3.8420000000000023</v>
      </c>
      <c r="AC206" s="6">
        <f t="shared" si="34"/>
        <v>-5.0560000000000045</v>
      </c>
      <c r="AD206" s="6">
        <f t="shared" si="34"/>
        <v>-5.4960000000000022</v>
      </c>
      <c r="AE206" s="6">
        <f t="shared" si="34"/>
        <v>-6.2880000000000038</v>
      </c>
      <c r="AF206" s="6">
        <f t="shared" si="34"/>
        <v>-6.6820000000000093</v>
      </c>
      <c r="AG206" s="6">
        <f t="shared" si="34"/>
        <v>-8.470000000000006</v>
      </c>
      <c r="AH206" s="6">
        <f t="shared" si="34"/>
        <v>-7.6740000000000137</v>
      </c>
      <c r="AI206" s="6">
        <f t="shared" si="31"/>
        <v>60.468000000000004</v>
      </c>
      <c r="AJ206" s="6">
        <f t="shared" si="31"/>
        <v>60.468000000000004</v>
      </c>
      <c r="AK206" s="6">
        <f t="shared" si="31"/>
        <v>65.494</v>
      </c>
    </row>
    <row r="207" spans="1:37" ht="13.5" x14ac:dyDescent="0.25">
      <c r="A207" s="51">
        <v>44</v>
      </c>
      <c r="B207" s="52">
        <f t="shared" si="33"/>
        <v>-4.0060000000000038</v>
      </c>
      <c r="C207" s="52">
        <f t="shared" si="33"/>
        <v>-5.1080000000000005</v>
      </c>
      <c r="D207" s="52">
        <f t="shared" si="33"/>
        <v>-5.554000000000002</v>
      </c>
      <c r="E207" s="52">
        <f t="shared" si="33"/>
        <v>-6.2440000000000069</v>
      </c>
      <c r="F207" s="52">
        <f t="shared" si="33"/>
        <v>-6.76400000000001</v>
      </c>
      <c r="G207" s="52">
        <f t="shared" si="33"/>
        <v>-8.4840000000000089</v>
      </c>
      <c r="H207" s="52">
        <f t="shared" si="33"/>
        <v>-7.7760000000000034</v>
      </c>
      <c r="I207" s="52">
        <v>60.242000000000004</v>
      </c>
      <c r="J207" s="52">
        <v>60.242000000000004</v>
      </c>
      <c r="K207" s="52">
        <v>65.198000000000008</v>
      </c>
      <c r="L207" s="31"/>
      <c r="M207" s="7">
        <v>44</v>
      </c>
      <c r="N207" s="28">
        <v>20.006000000000004</v>
      </c>
      <c r="O207" s="28">
        <v>27.327999999999999</v>
      </c>
      <c r="P207" s="28">
        <v>47.824000000000005</v>
      </c>
      <c r="Q207" s="28">
        <v>51.744000000000007</v>
      </c>
      <c r="R207" s="28">
        <v>55.314000000000007</v>
      </c>
      <c r="S207" s="28">
        <v>57.624000000000009</v>
      </c>
      <c r="T207" s="28">
        <v>59.346000000000004</v>
      </c>
      <c r="U207" s="28">
        <v>60.242000000000004</v>
      </c>
      <c r="V207" s="28">
        <v>60.242000000000004</v>
      </c>
      <c r="W207" s="28">
        <v>65.198000000000008</v>
      </c>
      <c r="X207" s="31"/>
      <c r="Y207" s="31"/>
      <c r="AA207" s="7">
        <v>44</v>
      </c>
      <c r="AB207" s="6">
        <f t="shared" si="34"/>
        <v>-4.0060000000000038</v>
      </c>
      <c r="AC207" s="6">
        <f t="shared" si="34"/>
        <v>-5.1080000000000005</v>
      </c>
      <c r="AD207" s="6">
        <f t="shared" si="34"/>
        <v>-5.554000000000002</v>
      </c>
      <c r="AE207" s="6">
        <f t="shared" si="34"/>
        <v>-6.2440000000000069</v>
      </c>
      <c r="AF207" s="6">
        <f t="shared" si="34"/>
        <v>-6.76400000000001</v>
      </c>
      <c r="AG207" s="6">
        <f t="shared" si="34"/>
        <v>-8.4840000000000089</v>
      </c>
      <c r="AH207" s="6">
        <f t="shared" si="34"/>
        <v>-7.7760000000000034</v>
      </c>
      <c r="AI207" s="6">
        <f t="shared" si="31"/>
        <v>61.742000000000004</v>
      </c>
      <c r="AJ207" s="6">
        <f t="shared" si="31"/>
        <v>61.742000000000004</v>
      </c>
      <c r="AK207" s="6">
        <f t="shared" si="31"/>
        <v>66.698000000000008</v>
      </c>
    </row>
    <row r="208" spans="1:37" ht="13.5" x14ac:dyDescent="0.25">
      <c r="A208" s="53">
        <v>45</v>
      </c>
      <c r="B208" s="54">
        <f t="shared" si="33"/>
        <v>-4.1560000000000024</v>
      </c>
      <c r="C208" s="54">
        <f t="shared" si="33"/>
        <v>-5.3020000000000032</v>
      </c>
      <c r="D208" s="54">
        <f t="shared" si="33"/>
        <v>-5.6280000000000072</v>
      </c>
      <c r="E208" s="54">
        <f t="shared" si="33"/>
        <v>-6.2560000000000073</v>
      </c>
      <c r="F208" s="54">
        <f t="shared" si="33"/>
        <v>-6.7820000000000107</v>
      </c>
      <c r="G208" s="54">
        <f t="shared" si="33"/>
        <v>-8.6580000000000013</v>
      </c>
      <c r="H208" s="54">
        <f t="shared" si="33"/>
        <v>-7.578000000000003</v>
      </c>
      <c r="I208" s="54">
        <v>61.19400000000001</v>
      </c>
      <c r="J208" s="54">
        <v>61.19400000000001</v>
      </c>
      <c r="K208" s="54">
        <v>66.415999999999997</v>
      </c>
      <c r="L208" s="31"/>
      <c r="M208" s="5">
        <v>45</v>
      </c>
      <c r="N208" s="29">
        <v>20.426000000000002</v>
      </c>
      <c r="O208" s="29">
        <v>27.902000000000005</v>
      </c>
      <c r="P208" s="29">
        <v>48.678000000000004</v>
      </c>
      <c r="Q208" s="29">
        <v>52.626000000000005</v>
      </c>
      <c r="R208" s="29">
        <v>56.39200000000001</v>
      </c>
      <c r="S208" s="29">
        <v>58.618000000000002</v>
      </c>
      <c r="T208" s="29">
        <v>60.298000000000002</v>
      </c>
      <c r="U208" s="29">
        <v>61.19400000000001</v>
      </c>
      <c r="V208" s="29">
        <v>61.19400000000001</v>
      </c>
      <c r="W208" s="29">
        <v>66.415999999999997</v>
      </c>
      <c r="X208" s="31"/>
      <c r="Y208" s="31"/>
      <c r="AA208" s="5">
        <v>45</v>
      </c>
      <c r="AB208" s="4">
        <f t="shared" si="34"/>
        <v>-4.1560000000000024</v>
      </c>
      <c r="AC208" s="4">
        <f t="shared" si="34"/>
        <v>-5.3020000000000032</v>
      </c>
      <c r="AD208" s="4">
        <f t="shared" si="34"/>
        <v>-5.6280000000000072</v>
      </c>
      <c r="AE208" s="4">
        <f t="shared" si="34"/>
        <v>-6.2560000000000073</v>
      </c>
      <c r="AF208" s="4">
        <f t="shared" si="34"/>
        <v>-6.7820000000000107</v>
      </c>
      <c r="AG208" s="4">
        <f t="shared" si="34"/>
        <v>-8.6580000000000013</v>
      </c>
      <c r="AH208" s="4">
        <f t="shared" si="34"/>
        <v>-7.578000000000003</v>
      </c>
      <c r="AI208" s="4">
        <f t="shared" si="31"/>
        <v>62.69400000000001</v>
      </c>
      <c r="AJ208" s="4">
        <f t="shared" si="31"/>
        <v>62.69400000000001</v>
      </c>
      <c r="AK208" s="4">
        <f t="shared" si="31"/>
        <v>67.915999999999997</v>
      </c>
    </row>
    <row r="209" spans="1:37" ht="13.5" x14ac:dyDescent="0.25">
      <c r="A209" s="49">
        <v>46</v>
      </c>
      <c r="B209" s="50">
        <f t="shared" si="33"/>
        <v>-4.2820000000000036</v>
      </c>
      <c r="C209" s="50">
        <f t="shared" si="33"/>
        <v>-5.4140000000000015</v>
      </c>
      <c r="D209" s="50">
        <f t="shared" si="33"/>
        <v>-5.7420000000000044</v>
      </c>
      <c r="E209" s="50">
        <f t="shared" si="33"/>
        <v>-6.2920000000000087</v>
      </c>
      <c r="F209" s="50">
        <f t="shared" si="33"/>
        <v>-6.9260000000000019</v>
      </c>
      <c r="G209" s="50">
        <f t="shared" si="33"/>
        <v>-8.7260000000000062</v>
      </c>
      <c r="H209" s="50">
        <f t="shared" si="33"/>
        <v>-7.6820000000000093</v>
      </c>
      <c r="I209" s="50">
        <v>62.272000000000006</v>
      </c>
      <c r="J209" s="50">
        <v>62.272000000000006</v>
      </c>
      <c r="K209" s="50">
        <v>67.284000000000006</v>
      </c>
      <c r="L209" s="31"/>
      <c r="M209" s="9">
        <v>46</v>
      </c>
      <c r="N209" s="27">
        <v>20.832000000000004</v>
      </c>
      <c r="O209" s="27">
        <v>28.504000000000001</v>
      </c>
      <c r="P209" s="27">
        <v>49.532000000000004</v>
      </c>
      <c r="Q209" s="27">
        <v>53.522000000000006</v>
      </c>
      <c r="R209" s="27">
        <v>57.456000000000003</v>
      </c>
      <c r="S209" s="27">
        <v>59.626000000000005</v>
      </c>
      <c r="T209" s="27">
        <v>61.362000000000009</v>
      </c>
      <c r="U209" s="27">
        <v>62.272000000000006</v>
      </c>
      <c r="V209" s="27">
        <v>62.272000000000006</v>
      </c>
      <c r="W209" s="27">
        <v>67.284000000000006</v>
      </c>
      <c r="X209" s="31"/>
      <c r="Y209" s="31"/>
      <c r="AA209" s="9">
        <v>46</v>
      </c>
      <c r="AB209" s="8">
        <f t="shared" si="34"/>
        <v>-4.2820000000000036</v>
      </c>
      <c r="AC209" s="8">
        <f t="shared" si="34"/>
        <v>-5.4140000000000015</v>
      </c>
      <c r="AD209" s="8">
        <f t="shared" si="34"/>
        <v>-5.7420000000000044</v>
      </c>
      <c r="AE209" s="8">
        <f t="shared" si="34"/>
        <v>-6.2920000000000087</v>
      </c>
      <c r="AF209" s="8">
        <f t="shared" si="34"/>
        <v>-6.9260000000000019</v>
      </c>
      <c r="AG209" s="8">
        <f t="shared" si="34"/>
        <v>-8.7260000000000062</v>
      </c>
      <c r="AH209" s="8">
        <f t="shared" si="34"/>
        <v>-7.6820000000000093</v>
      </c>
      <c r="AI209" s="8">
        <f t="shared" si="31"/>
        <v>63.772000000000006</v>
      </c>
      <c r="AJ209" s="8">
        <f t="shared" si="31"/>
        <v>63.772000000000006</v>
      </c>
      <c r="AK209" s="8">
        <f t="shared" si="31"/>
        <v>68.784000000000006</v>
      </c>
    </row>
    <row r="210" spans="1:37" ht="13.5" x14ac:dyDescent="0.25">
      <c r="A210" s="51">
        <v>47</v>
      </c>
      <c r="B210" s="52">
        <f t="shared" si="33"/>
        <v>-4.3820000000000014</v>
      </c>
      <c r="C210" s="52">
        <f t="shared" si="33"/>
        <v>-5.6260000000000048</v>
      </c>
      <c r="D210" s="52">
        <f t="shared" si="33"/>
        <v>-5.7899999999999991</v>
      </c>
      <c r="E210" s="52">
        <f t="shared" si="33"/>
        <v>-6.3640000000000114</v>
      </c>
      <c r="F210" s="52">
        <f t="shared" si="33"/>
        <v>-7.1300000000000026</v>
      </c>
      <c r="G210" s="52">
        <f t="shared" si="33"/>
        <v>-8.6040000000000063</v>
      </c>
      <c r="H210" s="52">
        <f t="shared" si="33"/>
        <v>-7.7880000000000038</v>
      </c>
      <c r="I210" s="52">
        <v>63.266000000000005</v>
      </c>
      <c r="J210" s="52">
        <v>63.266000000000005</v>
      </c>
      <c r="K210" s="52">
        <v>67.298000000000002</v>
      </c>
      <c r="L210" s="31"/>
      <c r="M210" s="7">
        <v>47</v>
      </c>
      <c r="N210" s="28">
        <v>21.182000000000002</v>
      </c>
      <c r="O210" s="28">
        <v>29.106000000000005</v>
      </c>
      <c r="P210" s="28">
        <v>50.4</v>
      </c>
      <c r="Q210" s="28">
        <v>54.33400000000001</v>
      </c>
      <c r="R210" s="28">
        <v>58.52</v>
      </c>
      <c r="S210" s="28">
        <v>60.494000000000007</v>
      </c>
      <c r="T210" s="28">
        <v>62.328000000000003</v>
      </c>
      <c r="U210" s="28">
        <v>63.266000000000005</v>
      </c>
      <c r="V210" s="28">
        <v>63.266000000000005</v>
      </c>
      <c r="W210" s="28">
        <v>67.298000000000002</v>
      </c>
      <c r="X210" s="31"/>
      <c r="Y210" s="31"/>
      <c r="AA210" s="7">
        <v>47</v>
      </c>
      <c r="AB210" s="6">
        <f t="shared" si="34"/>
        <v>-4.3820000000000014</v>
      </c>
      <c r="AC210" s="6">
        <f t="shared" si="34"/>
        <v>-5.6260000000000048</v>
      </c>
      <c r="AD210" s="6">
        <f t="shared" si="34"/>
        <v>-5.7899999999999991</v>
      </c>
      <c r="AE210" s="6">
        <f t="shared" si="34"/>
        <v>-6.3640000000000114</v>
      </c>
      <c r="AF210" s="6">
        <f t="shared" si="34"/>
        <v>-7.1300000000000026</v>
      </c>
      <c r="AG210" s="6">
        <f t="shared" si="34"/>
        <v>-8.6040000000000063</v>
      </c>
      <c r="AH210" s="6">
        <f t="shared" si="34"/>
        <v>-7.7880000000000038</v>
      </c>
      <c r="AI210" s="6">
        <f t="shared" si="31"/>
        <v>64.766000000000005</v>
      </c>
      <c r="AJ210" s="6">
        <f t="shared" si="31"/>
        <v>64.766000000000005</v>
      </c>
      <c r="AK210" s="6">
        <f t="shared" si="31"/>
        <v>68.798000000000002</v>
      </c>
    </row>
    <row r="211" spans="1:37" ht="13.5" x14ac:dyDescent="0.25">
      <c r="A211" s="51">
        <v>48</v>
      </c>
      <c r="B211" s="52">
        <f t="shared" ref="B211:H226" si="35">AN56-B56</f>
        <v>-4.1820000000000022</v>
      </c>
      <c r="C211" s="52">
        <f t="shared" si="35"/>
        <v>-5.7100000000000009</v>
      </c>
      <c r="D211" s="52">
        <f t="shared" si="35"/>
        <v>-5.6140000000000114</v>
      </c>
      <c r="E211" s="52">
        <f t="shared" si="35"/>
        <v>-6.4899999999999949</v>
      </c>
      <c r="F211" s="52">
        <f t="shared" si="35"/>
        <v>-7.4140000000000086</v>
      </c>
      <c r="G211" s="52">
        <f t="shared" si="35"/>
        <v>-8.6560000000000059</v>
      </c>
      <c r="H211" s="52">
        <f t="shared" si="35"/>
        <v>-8.1300000000000026</v>
      </c>
      <c r="I211" s="52">
        <v>64.442000000000007</v>
      </c>
      <c r="J211" s="52">
        <v>64.442000000000007</v>
      </c>
      <c r="K211" s="52">
        <v>68.782000000000011</v>
      </c>
      <c r="L211" s="31"/>
      <c r="M211" s="7">
        <v>48</v>
      </c>
      <c r="N211" s="28">
        <v>21.322000000000003</v>
      </c>
      <c r="O211" s="28">
        <v>29.68</v>
      </c>
      <c r="P211" s="28">
        <v>51.114000000000011</v>
      </c>
      <c r="Q211" s="28">
        <v>55.23</v>
      </c>
      <c r="R211" s="28">
        <v>59.58400000000001</v>
      </c>
      <c r="S211" s="28">
        <v>61.586000000000006</v>
      </c>
      <c r="T211" s="28">
        <v>63.49</v>
      </c>
      <c r="U211" s="28">
        <v>64.442000000000007</v>
      </c>
      <c r="V211" s="28">
        <v>64.442000000000007</v>
      </c>
      <c r="W211" s="28">
        <v>68.782000000000011</v>
      </c>
      <c r="X211" s="31"/>
      <c r="Y211" s="31"/>
      <c r="AA211" s="7">
        <v>48</v>
      </c>
      <c r="AB211" s="6">
        <f t="shared" si="34"/>
        <v>-4.1820000000000022</v>
      </c>
      <c r="AC211" s="6">
        <f t="shared" si="34"/>
        <v>-5.7100000000000009</v>
      </c>
      <c r="AD211" s="6">
        <f t="shared" si="34"/>
        <v>-5.6140000000000114</v>
      </c>
      <c r="AE211" s="6">
        <f t="shared" si="34"/>
        <v>-6.4899999999999949</v>
      </c>
      <c r="AF211" s="6">
        <f t="shared" si="34"/>
        <v>-7.4140000000000086</v>
      </c>
      <c r="AG211" s="6">
        <f t="shared" si="34"/>
        <v>-8.6560000000000059</v>
      </c>
      <c r="AH211" s="6">
        <f t="shared" si="34"/>
        <v>-8.1300000000000097</v>
      </c>
      <c r="AI211" s="6">
        <f t="shared" ref="AI211:AK242" si="36">I211+1.5</f>
        <v>65.942000000000007</v>
      </c>
      <c r="AJ211" s="6">
        <f t="shared" si="36"/>
        <v>65.942000000000007</v>
      </c>
      <c r="AK211" s="6">
        <f t="shared" si="36"/>
        <v>70.282000000000011</v>
      </c>
    </row>
    <row r="212" spans="1:37" ht="13.5" x14ac:dyDescent="0.25">
      <c r="A212" s="51">
        <v>49</v>
      </c>
      <c r="B212" s="52">
        <f t="shared" si="35"/>
        <v>-4.0660000000000025</v>
      </c>
      <c r="C212" s="52">
        <f t="shared" si="35"/>
        <v>-5.9160000000000039</v>
      </c>
      <c r="D212" s="52">
        <f t="shared" si="35"/>
        <v>-5.5420000000000087</v>
      </c>
      <c r="E212" s="52">
        <f t="shared" si="35"/>
        <v>-5.774000000000008</v>
      </c>
      <c r="F212" s="52">
        <f t="shared" si="35"/>
        <v>-6.6080000000000041</v>
      </c>
      <c r="G212" s="52">
        <f t="shared" si="35"/>
        <v>-8.8060000000000045</v>
      </c>
      <c r="H212" s="52">
        <f t="shared" si="35"/>
        <v>-8.4640000000000128</v>
      </c>
      <c r="I212" s="52">
        <v>65.576000000000008</v>
      </c>
      <c r="J212" s="52">
        <v>65.576000000000008</v>
      </c>
      <c r="K212" s="52">
        <v>68.796000000000006</v>
      </c>
      <c r="L212" s="31"/>
      <c r="M212" s="7">
        <v>49</v>
      </c>
      <c r="N212" s="28">
        <v>21.476000000000003</v>
      </c>
      <c r="O212" s="28">
        <v>30.366000000000003</v>
      </c>
      <c r="P212" s="28">
        <v>51.842000000000006</v>
      </c>
      <c r="Q212" s="28">
        <v>55.384000000000007</v>
      </c>
      <c r="R212" s="28">
        <v>59.598000000000006</v>
      </c>
      <c r="S212" s="28">
        <v>62.566000000000003</v>
      </c>
      <c r="T212" s="28">
        <v>64.624000000000009</v>
      </c>
      <c r="U212" s="28">
        <v>65.576000000000008</v>
      </c>
      <c r="V212" s="28">
        <v>65.576000000000008</v>
      </c>
      <c r="W212" s="28">
        <v>68.796000000000006</v>
      </c>
      <c r="X212" s="31"/>
      <c r="Y212" s="31"/>
      <c r="AA212" s="7">
        <v>49</v>
      </c>
      <c r="AB212" s="6">
        <f t="shared" ref="AB212:AH227" si="37">BF57-AB57</f>
        <v>-4.0660000000000025</v>
      </c>
      <c r="AC212" s="6">
        <f t="shared" si="37"/>
        <v>-5.9160000000000039</v>
      </c>
      <c r="AD212" s="6">
        <f t="shared" si="37"/>
        <v>-5.5420000000000087</v>
      </c>
      <c r="AE212" s="6">
        <f t="shared" si="37"/>
        <v>-5.774000000000008</v>
      </c>
      <c r="AF212" s="6">
        <f t="shared" si="37"/>
        <v>-6.6080000000000041</v>
      </c>
      <c r="AG212" s="6">
        <f t="shared" si="37"/>
        <v>-8.8060000000000045</v>
      </c>
      <c r="AH212" s="6">
        <f t="shared" si="37"/>
        <v>-8.4640000000000128</v>
      </c>
      <c r="AI212" s="6">
        <f t="shared" si="36"/>
        <v>67.076000000000008</v>
      </c>
      <c r="AJ212" s="6">
        <f t="shared" si="36"/>
        <v>67.076000000000008</v>
      </c>
      <c r="AK212" s="6">
        <f t="shared" si="36"/>
        <v>70.296000000000006</v>
      </c>
    </row>
    <row r="213" spans="1:37" ht="13.5" x14ac:dyDescent="0.25">
      <c r="A213" s="53">
        <v>50</v>
      </c>
      <c r="B213" s="54">
        <f t="shared" si="35"/>
        <v>-3.8199999999999967</v>
      </c>
      <c r="C213" s="54">
        <f t="shared" si="35"/>
        <v>-5.4879999999999995</v>
      </c>
      <c r="D213" s="54">
        <f t="shared" si="35"/>
        <v>-4.8860000000000028</v>
      </c>
      <c r="E213" s="54">
        <f t="shared" si="35"/>
        <v>-5.2280000000000015</v>
      </c>
      <c r="F213" s="54">
        <f t="shared" si="35"/>
        <v>-5.8120000000000118</v>
      </c>
      <c r="G213" s="54">
        <f t="shared" si="35"/>
        <v>-7.93</v>
      </c>
      <c r="H213" s="54">
        <f t="shared" si="35"/>
        <v>-7.9580000000000055</v>
      </c>
      <c r="I213" s="54">
        <v>65.59</v>
      </c>
      <c r="J213" s="54">
        <v>65.59</v>
      </c>
      <c r="K213" s="54">
        <v>68.81</v>
      </c>
      <c r="L213" s="31"/>
      <c r="M213" s="5">
        <v>50</v>
      </c>
      <c r="N213" s="29">
        <v>21.49</v>
      </c>
      <c r="O213" s="29">
        <v>30.408000000000001</v>
      </c>
      <c r="P213" s="29">
        <v>51.856000000000002</v>
      </c>
      <c r="Q213" s="29">
        <v>55.398000000000003</v>
      </c>
      <c r="R213" s="29">
        <v>59.612000000000009</v>
      </c>
      <c r="S213" s="29">
        <v>62.58</v>
      </c>
      <c r="T213" s="29">
        <v>64.638000000000005</v>
      </c>
      <c r="U213" s="29">
        <v>65.59</v>
      </c>
      <c r="V213" s="29">
        <v>65.59</v>
      </c>
      <c r="W213" s="29">
        <v>68.81</v>
      </c>
      <c r="X213" s="31"/>
      <c r="Y213" s="31"/>
      <c r="AA213" s="5">
        <v>50</v>
      </c>
      <c r="AB213" s="4">
        <f t="shared" si="37"/>
        <v>-3.8199999999999967</v>
      </c>
      <c r="AC213" s="4">
        <f t="shared" si="37"/>
        <v>-5.4879999999999995</v>
      </c>
      <c r="AD213" s="4">
        <f t="shared" si="37"/>
        <v>-4.8860000000000028</v>
      </c>
      <c r="AE213" s="4">
        <f t="shared" si="37"/>
        <v>-5.2280000000000015</v>
      </c>
      <c r="AF213" s="4">
        <f t="shared" si="37"/>
        <v>-5.8120000000000118</v>
      </c>
      <c r="AG213" s="4">
        <f t="shared" si="37"/>
        <v>-7.93</v>
      </c>
      <c r="AH213" s="4">
        <f t="shared" si="37"/>
        <v>-7.9580000000000055</v>
      </c>
      <c r="AI213" s="4">
        <f t="shared" si="36"/>
        <v>67.09</v>
      </c>
      <c r="AJ213" s="4">
        <f t="shared" si="36"/>
        <v>67.09</v>
      </c>
      <c r="AK213" s="4">
        <f t="shared" si="36"/>
        <v>70.31</v>
      </c>
    </row>
    <row r="214" spans="1:37" ht="13.5" x14ac:dyDescent="0.25">
      <c r="A214" s="49">
        <v>51</v>
      </c>
      <c r="B214" s="50">
        <f t="shared" si="35"/>
        <v>-4.6520000000000046</v>
      </c>
      <c r="C214" s="50">
        <f t="shared" si="35"/>
        <v>-6.3360000000000056</v>
      </c>
      <c r="D214" s="50">
        <f t="shared" si="35"/>
        <v>-6.51400000000001</v>
      </c>
      <c r="E214" s="50">
        <f t="shared" si="35"/>
        <v>-7.7000000000000028</v>
      </c>
      <c r="F214" s="50">
        <f t="shared" si="35"/>
        <v>-9.0499999999999972</v>
      </c>
      <c r="G214" s="50">
        <f t="shared" si="35"/>
        <v>-10.076000000000008</v>
      </c>
      <c r="H214" s="50">
        <f t="shared" si="35"/>
        <v>-10.402000000000001</v>
      </c>
      <c r="I214" s="50">
        <v>68.082000000000008</v>
      </c>
      <c r="J214" s="50">
        <v>68.082000000000008</v>
      </c>
      <c r="K214" s="50">
        <v>71.106000000000009</v>
      </c>
      <c r="L214" s="31"/>
      <c r="M214" s="9">
        <v>51</v>
      </c>
      <c r="N214" s="27">
        <v>22.652000000000005</v>
      </c>
      <c r="O214" s="27">
        <v>31.626000000000005</v>
      </c>
      <c r="P214" s="27">
        <v>53.494000000000007</v>
      </c>
      <c r="Q214" s="27">
        <v>57.89</v>
      </c>
      <c r="R214" s="27">
        <v>62.86</v>
      </c>
      <c r="S214" s="27">
        <v>64.736000000000004</v>
      </c>
      <c r="T214" s="27">
        <v>67.102000000000004</v>
      </c>
      <c r="U214" s="27">
        <v>68.082000000000008</v>
      </c>
      <c r="V214" s="27">
        <v>68.082000000000008</v>
      </c>
      <c r="W214" s="27">
        <v>71.106000000000009</v>
      </c>
      <c r="X214" s="31"/>
      <c r="Y214" s="31"/>
      <c r="AA214" s="9">
        <v>51</v>
      </c>
      <c r="AB214" s="8">
        <f t="shared" si="37"/>
        <v>-4.6520000000000046</v>
      </c>
      <c r="AC214" s="8">
        <f t="shared" si="37"/>
        <v>-6.3360000000000056</v>
      </c>
      <c r="AD214" s="8">
        <f t="shared" si="37"/>
        <v>-6.51400000000001</v>
      </c>
      <c r="AE214" s="8">
        <f t="shared" si="37"/>
        <v>-7.7000000000000028</v>
      </c>
      <c r="AF214" s="8">
        <f t="shared" si="37"/>
        <v>-9.0499999999999972</v>
      </c>
      <c r="AG214" s="8">
        <f t="shared" si="37"/>
        <v>-10.076000000000008</v>
      </c>
      <c r="AH214" s="8">
        <f t="shared" si="37"/>
        <v>-10.402000000000001</v>
      </c>
      <c r="AI214" s="8">
        <f t="shared" si="36"/>
        <v>69.582000000000008</v>
      </c>
      <c r="AJ214" s="8">
        <f t="shared" si="36"/>
        <v>69.582000000000008</v>
      </c>
      <c r="AK214" s="8">
        <f t="shared" si="36"/>
        <v>72.606000000000009</v>
      </c>
    </row>
    <row r="215" spans="1:37" ht="13.5" x14ac:dyDescent="0.25">
      <c r="A215" s="51">
        <v>52</v>
      </c>
      <c r="B215" s="52">
        <f t="shared" si="35"/>
        <v>-4.7320000000000029</v>
      </c>
      <c r="C215" s="52">
        <f t="shared" si="35"/>
        <v>-6.5180000000000007</v>
      </c>
      <c r="D215" s="52">
        <f t="shared" si="35"/>
        <v>-5.8500000000000014</v>
      </c>
      <c r="E215" s="52">
        <f t="shared" si="35"/>
        <v>-6.8320000000000078</v>
      </c>
      <c r="F215" s="52">
        <f t="shared" si="35"/>
        <v>-8.5640000000000072</v>
      </c>
      <c r="G215" s="52">
        <f t="shared" si="35"/>
        <v>-9.1899999999999977</v>
      </c>
      <c r="H215" s="52">
        <f t="shared" si="35"/>
        <v>-9.5080000000000098</v>
      </c>
      <c r="I215" s="52">
        <v>69.44</v>
      </c>
      <c r="J215" s="52">
        <v>69.44</v>
      </c>
      <c r="K215" s="52">
        <v>73.471999999999994</v>
      </c>
      <c r="L215" s="31"/>
      <c r="M215" s="7">
        <v>52</v>
      </c>
      <c r="N215" s="28">
        <v>23.002000000000002</v>
      </c>
      <c r="O215" s="28">
        <v>32.298000000000002</v>
      </c>
      <c r="P215" s="28">
        <v>54.32</v>
      </c>
      <c r="Q215" s="28">
        <v>58.772000000000006</v>
      </c>
      <c r="R215" s="28">
        <v>63.924000000000007</v>
      </c>
      <c r="S215" s="28">
        <v>65.8</v>
      </c>
      <c r="T215" s="28">
        <v>68.418000000000006</v>
      </c>
      <c r="U215" s="28">
        <v>69.44</v>
      </c>
      <c r="V215" s="28">
        <v>69.44</v>
      </c>
      <c r="W215" s="28">
        <v>73.471999999999994</v>
      </c>
      <c r="X215" s="31"/>
      <c r="Y215" s="31"/>
      <c r="AA215" s="7">
        <v>52</v>
      </c>
      <c r="AB215" s="6">
        <f t="shared" si="37"/>
        <v>-4.7320000000000029</v>
      </c>
      <c r="AC215" s="6">
        <f t="shared" si="37"/>
        <v>-6.5180000000000007</v>
      </c>
      <c r="AD215" s="6">
        <f t="shared" si="37"/>
        <v>-5.8500000000000014</v>
      </c>
      <c r="AE215" s="6">
        <f t="shared" si="37"/>
        <v>-6.8320000000000078</v>
      </c>
      <c r="AF215" s="6">
        <f t="shared" si="37"/>
        <v>-8.5640000000000072</v>
      </c>
      <c r="AG215" s="6">
        <f t="shared" si="37"/>
        <v>-9.1899999999999977</v>
      </c>
      <c r="AH215" s="6">
        <f t="shared" si="37"/>
        <v>-9.5080000000000098</v>
      </c>
      <c r="AI215" s="6">
        <f t="shared" si="36"/>
        <v>70.94</v>
      </c>
      <c r="AJ215" s="6">
        <f t="shared" si="36"/>
        <v>70.94</v>
      </c>
      <c r="AK215" s="6">
        <f t="shared" si="36"/>
        <v>74.971999999999994</v>
      </c>
    </row>
    <row r="216" spans="1:37" ht="13.5" x14ac:dyDescent="0.25">
      <c r="A216" s="51">
        <v>53</v>
      </c>
      <c r="B216" s="52">
        <f t="shared" si="35"/>
        <v>-4.82</v>
      </c>
      <c r="C216" s="52">
        <f t="shared" si="35"/>
        <v>-6.6499999999999986</v>
      </c>
      <c r="D216" s="52">
        <f t="shared" si="35"/>
        <v>-5.9359999999999999</v>
      </c>
      <c r="E216" s="52">
        <f t="shared" si="35"/>
        <v>-6.8220000000000098</v>
      </c>
      <c r="F216" s="52">
        <f t="shared" si="35"/>
        <v>-8.9120000000000061</v>
      </c>
      <c r="G216" s="52">
        <f t="shared" si="35"/>
        <v>-9.107999999999997</v>
      </c>
      <c r="H216" s="52">
        <f t="shared" si="35"/>
        <v>-9.5260000000000034</v>
      </c>
      <c r="I216" s="52">
        <v>70.616</v>
      </c>
      <c r="J216" s="52">
        <v>70.616</v>
      </c>
      <c r="K216" s="52">
        <v>73.486000000000004</v>
      </c>
      <c r="L216" s="31"/>
      <c r="M216" s="7">
        <v>53</v>
      </c>
      <c r="N216" s="28">
        <v>23.45</v>
      </c>
      <c r="O216" s="28">
        <v>32.83</v>
      </c>
      <c r="P216" s="28">
        <v>55.146000000000001</v>
      </c>
      <c r="Q216" s="28">
        <v>59.75200000000001</v>
      </c>
      <c r="R216" s="28">
        <v>65.072000000000003</v>
      </c>
      <c r="S216" s="28">
        <v>66.878</v>
      </c>
      <c r="T216" s="28">
        <v>69.566000000000003</v>
      </c>
      <c r="U216" s="28">
        <v>70.616</v>
      </c>
      <c r="V216" s="28">
        <v>70.616</v>
      </c>
      <c r="W216" s="28">
        <v>73.486000000000004</v>
      </c>
      <c r="X216" s="31"/>
      <c r="Y216" s="31"/>
      <c r="AA216" s="7">
        <v>53</v>
      </c>
      <c r="AB216" s="6">
        <f t="shared" si="37"/>
        <v>-4.82</v>
      </c>
      <c r="AC216" s="6">
        <f t="shared" si="37"/>
        <v>-6.6499999999999986</v>
      </c>
      <c r="AD216" s="6">
        <f t="shared" si="37"/>
        <v>-5.9359999999999999</v>
      </c>
      <c r="AE216" s="6">
        <f t="shared" si="37"/>
        <v>-6.8220000000000098</v>
      </c>
      <c r="AF216" s="6">
        <f t="shared" si="37"/>
        <v>-8.9120000000000061</v>
      </c>
      <c r="AG216" s="6">
        <f t="shared" si="37"/>
        <v>-9.107999999999997</v>
      </c>
      <c r="AH216" s="6">
        <f t="shared" si="37"/>
        <v>-9.5260000000000034</v>
      </c>
      <c r="AI216" s="6">
        <f t="shared" si="36"/>
        <v>72.116</v>
      </c>
      <c r="AJ216" s="6">
        <f t="shared" si="36"/>
        <v>72.116</v>
      </c>
      <c r="AK216" s="6">
        <f t="shared" si="36"/>
        <v>74.986000000000004</v>
      </c>
    </row>
    <row r="217" spans="1:37" ht="13.5" x14ac:dyDescent="0.25">
      <c r="A217" s="51">
        <v>54</v>
      </c>
      <c r="B217" s="52">
        <f t="shared" si="35"/>
        <v>-4.838000000000001</v>
      </c>
      <c r="C217" s="52">
        <f t="shared" si="35"/>
        <v>-6.7579999999999991</v>
      </c>
      <c r="D217" s="52">
        <f t="shared" si="35"/>
        <v>-6.0860000000000056</v>
      </c>
      <c r="E217" s="52">
        <f t="shared" si="35"/>
        <v>-6.784000000000006</v>
      </c>
      <c r="F217" s="52">
        <f t="shared" si="35"/>
        <v>-9.2520000000000095</v>
      </c>
      <c r="G217" s="52">
        <f t="shared" si="35"/>
        <v>-9.1559999999999988</v>
      </c>
      <c r="H217" s="52">
        <f t="shared" si="35"/>
        <v>-9.6020000000000039</v>
      </c>
      <c r="I217" s="52">
        <v>71.932000000000002</v>
      </c>
      <c r="J217" s="52">
        <v>71.932000000000002</v>
      </c>
      <c r="K217" s="52">
        <v>75.501999999999995</v>
      </c>
      <c r="L217" s="31"/>
      <c r="M217" s="7">
        <v>54</v>
      </c>
      <c r="N217" s="28">
        <v>23.827999999999999</v>
      </c>
      <c r="O217" s="28">
        <v>33.488</v>
      </c>
      <c r="P217" s="28">
        <v>56.056000000000004</v>
      </c>
      <c r="Q217" s="28">
        <v>60.634000000000007</v>
      </c>
      <c r="R217" s="28">
        <v>66.052000000000007</v>
      </c>
      <c r="S217" s="28">
        <v>68.165999999999997</v>
      </c>
      <c r="T217" s="28">
        <v>70.882000000000005</v>
      </c>
      <c r="U217" s="28">
        <v>71.932000000000002</v>
      </c>
      <c r="V217" s="28">
        <v>71.932000000000002</v>
      </c>
      <c r="W217" s="28">
        <v>75.501999999999995</v>
      </c>
      <c r="X217" s="31"/>
      <c r="Y217" s="31"/>
      <c r="AA217" s="7">
        <v>54</v>
      </c>
      <c r="AB217" s="6">
        <f t="shared" si="37"/>
        <v>-4.838000000000001</v>
      </c>
      <c r="AC217" s="6">
        <f t="shared" si="37"/>
        <v>-6.7579999999999991</v>
      </c>
      <c r="AD217" s="6">
        <f t="shared" si="37"/>
        <v>-6.0860000000000056</v>
      </c>
      <c r="AE217" s="6">
        <f t="shared" si="37"/>
        <v>-6.784000000000006</v>
      </c>
      <c r="AF217" s="6">
        <f t="shared" si="37"/>
        <v>-9.2520000000000095</v>
      </c>
      <c r="AG217" s="6">
        <f t="shared" si="37"/>
        <v>-9.1559999999999988</v>
      </c>
      <c r="AH217" s="6">
        <f t="shared" si="37"/>
        <v>-9.6020000000000039</v>
      </c>
      <c r="AI217" s="6">
        <f t="shared" si="36"/>
        <v>73.432000000000002</v>
      </c>
      <c r="AJ217" s="6">
        <f t="shared" si="36"/>
        <v>73.432000000000002</v>
      </c>
      <c r="AK217" s="6">
        <f t="shared" si="36"/>
        <v>77.001999999999995</v>
      </c>
    </row>
    <row r="218" spans="1:37" ht="13.5" x14ac:dyDescent="0.25">
      <c r="A218" s="53">
        <v>55</v>
      </c>
      <c r="B218" s="54">
        <f t="shared" si="35"/>
        <v>-4.9480000000000004</v>
      </c>
      <c r="C218" s="54">
        <f t="shared" si="35"/>
        <v>-6.8739999999999988</v>
      </c>
      <c r="D218" s="54">
        <f t="shared" si="35"/>
        <v>-6.259999999999998</v>
      </c>
      <c r="E218" s="54">
        <f t="shared" si="35"/>
        <v>-6.5200000000000031</v>
      </c>
      <c r="F218" s="54">
        <f t="shared" si="35"/>
        <v>-9.4760000000000062</v>
      </c>
      <c r="G218" s="54">
        <f t="shared" si="35"/>
        <v>-8.9799999999999969</v>
      </c>
      <c r="H218" s="54">
        <f t="shared" si="35"/>
        <v>-9.5320000000000036</v>
      </c>
      <c r="I218" s="54">
        <v>73.024000000000015</v>
      </c>
      <c r="J218" s="54">
        <v>73.024000000000015</v>
      </c>
      <c r="K218" s="54">
        <v>77.951999999999998</v>
      </c>
      <c r="L218" s="31"/>
      <c r="M218" s="5">
        <v>55</v>
      </c>
      <c r="N218" s="29">
        <v>24.178000000000001</v>
      </c>
      <c r="O218" s="29">
        <v>34.103999999999999</v>
      </c>
      <c r="P218" s="29">
        <v>57.05</v>
      </c>
      <c r="Q218" s="29">
        <v>61.46</v>
      </c>
      <c r="R218" s="29">
        <v>67.046000000000006</v>
      </c>
      <c r="S218" s="29">
        <v>69.3</v>
      </c>
      <c r="T218" s="29">
        <v>71.932000000000002</v>
      </c>
      <c r="U218" s="29">
        <v>73.024000000000015</v>
      </c>
      <c r="V218" s="29">
        <v>73.024000000000015</v>
      </c>
      <c r="W218" s="29">
        <v>77.951999999999998</v>
      </c>
      <c r="X218" s="31"/>
      <c r="Y218" s="31"/>
      <c r="AA218" s="5">
        <v>55</v>
      </c>
      <c r="AB218" s="4">
        <f t="shared" si="37"/>
        <v>-4.9480000000000004</v>
      </c>
      <c r="AC218" s="4">
        <f t="shared" si="37"/>
        <v>-6.8739999999999988</v>
      </c>
      <c r="AD218" s="4">
        <f t="shared" si="37"/>
        <v>-6.259999999999998</v>
      </c>
      <c r="AE218" s="4">
        <f t="shared" si="37"/>
        <v>-6.5200000000000031</v>
      </c>
      <c r="AF218" s="4">
        <f t="shared" si="37"/>
        <v>-9.4760000000000062</v>
      </c>
      <c r="AG218" s="4">
        <f t="shared" si="37"/>
        <v>-8.9799999999999969</v>
      </c>
      <c r="AH218" s="4">
        <f t="shared" si="37"/>
        <v>-9.5320000000000036</v>
      </c>
      <c r="AI218" s="4">
        <f t="shared" si="36"/>
        <v>74.524000000000015</v>
      </c>
      <c r="AJ218" s="4">
        <f t="shared" si="36"/>
        <v>74.524000000000015</v>
      </c>
      <c r="AK218" s="4">
        <f t="shared" si="36"/>
        <v>79.451999999999998</v>
      </c>
    </row>
    <row r="219" spans="1:37" ht="13.5" x14ac:dyDescent="0.25">
      <c r="A219" s="49">
        <v>56</v>
      </c>
      <c r="B219" s="50">
        <f t="shared" si="35"/>
        <v>-5.0360000000000049</v>
      </c>
      <c r="C219" s="50">
        <f t="shared" si="35"/>
        <v>-6.9380000000000059</v>
      </c>
      <c r="D219" s="50">
        <f t="shared" si="35"/>
        <v>-6.3960000000000079</v>
      </c>
      <c r="E219" s="50">
        <f t="shared" si="35"/>
        <v>-6.4940000000000069</v>
      </c>
      <c r="F219" s="50">
        <f t="shared" si="35"/>
        <v>-9.686000000000007</v>
      </c>
      <c r="G219" s="50">
        <f t="shared" si="35"/>
        <v>-9.4080000000000084</v>
      </c>
      <c r="H219" s="50">
        <f t="shared" si="35"/>
        <v>-9.5840000000000103</v>
      </c>
      <c r="I219" s="50">
        <v>74.186000000000007</v>
      </c>
      <c r="J219" s="50">
        <v>74.186000000000007</v>
      </c>
      <c r="K219" s="50">
        <v>77.966000000000008</v>
      </c>
      <c r="L219" s="31"/>
      <c r="M219" s="9">
        <v>56</v>
      </c>
      <c r="N219" s="27">
        <v>24.626000000000005</v>
      </c>
      <c r="O219" s="27">
        <v>34.748000000000005</v>
      </c>
      <c r="P219" s="27">
        <v>58.086000000000006</v>
      </c>
      <c r="Q219" s="27">
        <v>62.174000000000007</v>
      </c>
      <c r="R219" s="27">
        <v>68.096000000000004</v>
      </c>
      <c r="S219" s="27">
        <v>70.588000000000008</v>
      </c>
      <c r="T219" s="27">
        <v>73.094000000000008</v>
      </c>
      <c r="U219" s="27">
        <v>74.186000000000007</v>
      </c>
      <c r="V219" s="27">
        <v>74.186000000000007</v>
      </c>
      <c r="W219" s="27">
        <v>77.966000000000008</v>
      </c>
      <c r="X219" s="31"/>
      <c r="Y219" s="31"/>
      <c r="AA219" s="9">
        <v>56</v>
      </c>
      <c r="AB219" s="8">
        <f t="shared" si="37"/>
        <v>-5.0360000000000049</v>
      </c>
      <c r="AC219" s="8">
        <f t="shared" si="37"/>
        <v>-6.9380000000000059</v>
      </c>
      <c r="AD219" s="8">
        <f t="shared" si="37"/>
        <v>-6.3960000000000079</v>
      </c>
      <c r="AE219" s="8">
        <f t="shared" si="37"/>
        <v>-6.4940000000000069</v>
      </c>
      <c r="AF219" s="8">
        <f t="shared" si="37"/>
        <v>-9.686000000000007</v>
      </c>
      <c r="AG219" s="8">
        <f t="shared" si="37"/>
        <v>-9.4080000000000084</v>
      </c>
      <c r="AH219" s="8">
        <f t="shared" si="37"/>
        <v>-9.5840000000000174</v>
      </c>
      <c r="AI219" s="8">
        <f t="shared" si="36"/>
        <v>75.686000000000007</v>
      </c>
      <c r="AJ219" s="8">
        <f t="shared" si="36"/>
        <v>75.686000000000007</v>
      </c>
      <c r="AK219" s="8">
        <f t="shared" si="36"/>
        <v>79.466000000000008</v>
      </c>
    </row>
    <row r="220" spans="1:37" ht="13.5" x14ac:dyDescent="0.25">
      <c r="A220" s="51">
        <v>57</v>
      </c>
      <c r="B220" s="52">
        <f t="shared" si="35"/>
        <v>-5.1620000000000026</v>
      </c>
      <c r="C220" s="52">
        <f t="shared" si="35"/>
        <v>-7.07</v>
      </c>
      <c r="D220" s="52">
        <f t="shared" si="35"/>
        <v>-6.5760000000000005</v>
      </c>
      <c r="E220" s="52">
        <f t="shared" si="35"/>
        <v>-7.009999999999998</v>
      </c>
      <c r="F220" s="52">
        <f t="shared" si="35"/>
        <v>-9.7760000000000105</v>
      </c>
      <c r="G220" s="52">
        <f t="shared" si="35"/>
        <v>-9.2660000000000053</v>
      </c>
      <c r="H220" s="52">
        <f t="shared" si="35"/>
        <v>-9.730000000000004</v>
      </c>
      <c r="I220" s="52">
        <v>75.432000000000002</v>
      </c>
      <c r="J220" s="52">
        <v>75.432000000000002</v>
      </c>
      <c r="K220" s="52">
        <v>80.234000000000009</v>
      </c>
      <c r="L220" s="31"/>
      <c r="M220" s="7">
        <v>57</v>
      </c>
      <c r="N220" s="28">
        <v>25.102000000000004</v>
      </c>
      <c r="O220" s="28">
        <v>35.35</v>
      </c>
      <c r="P220" s="28">
        <v>59.136000000000003</v>
      </c>
      <c r="Q220" s="28">
        <v>63.28</v>
      </c>
      <c r="R220" s="28">
        <v>69.076000000000008</v>
      </c>
      <c r="S220" s="28">
        <v>71.736000000000004</v>
      </c>
      <c r="T220" s="28">
        <v>74.34</v>
      </c>
      <c r="U220" s="28">
        <v>75.432000000000002</v>
      </c>
      <c r="V220" s="28">
        <v>75.432000000000002</v>
      </c>
      <c r="W220" s="28">
        <v>80.234000000000009</v>
      </c>
      <c r="X220" s="31"/>
      <c r="Y220" s="31"/>
      <c r="AA220" s="7">
        <v>57</v>
      </c>
      <c r="AB220" s="6">
        <f t="shared" si="37"/>
        <v>-5.1620000000000026</v>
      </c>
      <c r="AC220" s="6">
        <f t="shared" si="37"/>
        <v>-7.07</v>
      </c>
      <c r="AD220" s="6">
        <f t="shared" si="37"/>
        <v>-6.5760000000000005</v>
      </c>
      <c r="AE220" s="6">
        <f t="shared" si="37"/>
        <v>-7.009999999999998</v>
      </c>
      <c r="AF220" s="6">
        <f t="shared" si="37"/>
        <v>-9.7760000000000105</v>
      </c>
      <c r="AG220" s="6">
        <f t="shared" si="37"/>
        <v>-9.2660000000000053</v>
      </c>
      <c r="AH220" s="6">
        <f t="shared" si="37"/>
        <v>-9.730000000000004</v>
      </c>
      <c r="AI220" s="6">
        <f t="shared" si="36"/>
        <v>76.932000000000002</v>
      </c>
      <c r="AJ220" s="6">
        <f t="shared" si="36"/>
        <v>76.932000000000002</v>
      </c>
      <c r="AK220" s="6">
        <f t="shared" si="36"/>
        <v>81.734000000000009</v>
      </c>
    </row>
    <row r="221" spans="1:37" ht="13.5" x14ac:dyDescent="0.25">
      <c r="A221" s="51">
        <v>58</v>
      </c>
      <c r="B221" s="52">
        <f t="shared" si="35"/>
        <v>-5.2680000000000007</v>
      </c>
      <c r="C221" s="52">
        <f t="shared" si="35"/>
        <v>-7.0580000000000034</v>
      </c>
      <c r="D221" s="52">
        <f t="shared" si="35"/>
        <v>-7.0140000000000029</v>
      </c>
      <c r="E221" s="52">
        <f t="shared" si="35"/>
        <v>-6.8080000000000069</v>
      </c>
      <c r="F221" s="52">
        <f t="shared" si="35"/>
        <v>-9.730000000000004</v>
      </c>
      <c r="G221" s="52">
        <f t="shared" si="35"/>
        <v>-9.4340000000000117</v>
      </c>
      <c r="H221" s="52">
        <f t="shared" si="35"/>
        <v>-10.186000000000007</v>
      </c>
      <c r="I221" s="52">
        <v>76.77600000000001</v>
      </c>
      <c r="J221" s="52">
        <v>76.77600000000001</v>
      </c>
      <c r="K221" s="52">
        <v>80.248000000000019</v>
      </c>
      <c r="L221" s="31"/>
      <c r="M221" s="7">
        <v>58</v>
      </c>
      <c r="N221" s="28">
        <v>25.648</v>
      </c>
      <c r="O221" s="28">
        <v>35.938000000000002</v>
      </c>
      <c r="P221" s="28">
        <v>60.214000000000006</v>
      </c>
      <c r="Q221" s="28">
        <v>64.14800000000001</v>
      </c>
      <c r="R221" s="28">
        <v>70.14</v>
      </c>
      <c r="S221" s="28">
        <v>73.024000000000015</v>
      </c>
      <c r="T221" s="28">
        <v>75.656000000000006</v>
      </c>
      <c r="U221" s="28">
        <v>76.77600000000001</v>
      </c>
      <c r="V221" s="28">
        <v>76.77600000000001</v>
      </c>
      <c r="W221" s="28">
        <v>80.248000000000019</v>
      </c>
      <c r="X221" s="31"/>
      <c r="Y221" s="31"/>
      <c r="AA221" s="7">
        <v>58</v>
      </c>
      <c r="AB221" s="6">
        <f t="shared" si="37"/>
        <v>-5.2680000000000007</v>
      </c>
      <c r="AC221" s="6">
        <f t="shared" si="37"/>
        <v>-7.0580000000000034</v>
      </c>
      <c r="AD221" s="6">
        <f t="shared" si="37"/>
        <v>-7.0140000000000029</v>
      </c>
      <c r="AE221" s="6">
        <f t="shared" si="37"/>
        <v>-6.8080000000000069</v>
      </c>
      <c r="AF221" s="6">
        <f t="shared" si="37"/>
        <v>-9.730000000000004</v>
      </c>
      <c r="AG221" s="6">
        <f t="shared" si="37"/>
        <v>-9.4340000000000117</v>
      </c>
      <c r="AH221" s="6">
        <f t="shared" si="37"/>
        <v>-10.186000000000007</v>
      </c>
      <c r="AI221" s="6">
        <f t="shared" si="36"/>
        <v>78.27600000000001</v>
      </c>
      <c r="AJ221" s="6">
        <f t="shared" si="36"/>
        <v>78.27600000000001</v>
      </c>
      <c r="AK221" s="6">
        <f t="shared" si="36"/>
        <v>81.748000000000019</v>
      </c>
    </row>
    <row r="222" spans="1:37" ht="13.5" x14ac:dyDescent="0.25">
      <c r="A222" s="51">
        <v>59</v>
      </c>
      <c r="B222" s="52">
        <f t="shared" si="35"/>
        <v>-5.1820000000000057</v>
      </c>
      <c r="C222" s="52">
        <f t="shared" si="35"/>
        <v>-7</v>
      </c>
      <c r="D222" s="52">
        <f t="shared" si="35"/>
        <v>-7.504000000000012</v>
      </c>
      <c r="E222" s="52">
        <f t="shared" si="35"/>
        <v>-6.8120000000000047</v>
      </c>
      <c r="F222" s="52">
        <f t="shared" si="35"/>
        <v>-9.51400000000001</v>
      </c>
      <c r="G222" s="52">
        <f t="shared" si="35"/>
        <v>-9.3819999999999908</v>
      </c>
      <c r="H222" s="52">
        <f t="shared" si="35"/>
        <v>-10.305999999999997</v>
      </c>
      <c r="I222" s="52">
        <v>78.134000000000015</v>
      </c>
      <c r="J222" s="52">
        <v>78.134000000000015</v>
      </c>
      <c r="K222" s="52">
        <v>81.451999999999998</v>
      </c>
      <c r="L222" s="31"/>
      <c r="M222" s="7">
        <v>59</v>
      </c>
      <c r="N222" s="28">
        <v>26.012000000000004</v>
      </c>
      <c r="O222" s="28">
        <v>36.54</v>
      </c>
      <c r="P222" s="28">
        <v>61.26400000000001</v>
      </c>
      <c r="Q222" s="28">
        <v>64.932000000000002</v>
      </c>
      <c r="R222" s="28">
        <v>71.204000000000008</v>
      </c>
      <c r="S222" s="28">
        <v>74.171999999999997</v>
      </c>
      <c r="T222" s="28">
        <v>76.986000000000004</v>
      </c>
      <c r="U222" s="28">
        <v>78.134000000000015</v>
      </c>
      <c r="V222" s="28">
        <v>78.134000000000015</v>
      </c>
      <c r="W222" s="28">
        <v>81.451999999999998</v>
      </c>
      <c r="X222" s="31"/>
      <c r="Y222" s="31"/>
      <c r="AA222" s="7">
        <v>59</v>
      </c>
      <c r="AB222" s="6">
        <f t="shared" si="37"/>
        <v>-5.1820000000000057</v>
      </c>
      <c r="AC222" s="6">
        <f t="shared" si="37"/>
        <v>-7</v>
      </c>
      <c r="AD222" s="6">
        <f t="shared" si="37"/>
        <v>-7.504000000000012</v>
      </c>
      <c r="AE222" s="6">
        <f t="shared" si="37"/>
        <v>-6.8120000000000047</v>
      </c>
      <c r="AF222" s="6">
        <f t="shared" si="37"/>
        <v>-9.51400000000001</v>
      </c>
      <c r="AG222" s="6">
        <f t="shared" si="37"/>
        <v>-9.3819999999999908</v>
      </c>
      <c r="AH222" s="6">
        <f t="shared" si="37"/>
        <v>-10.305999999999997</v>
      </c>
      <c r="AI222" s="6">
        <f t="shared" si="36"/>
        <v>79.634000000000015</v>
      </c>
      <c r="AJ222" s="6">
        <f t="shared" si="36"/>
        <v>79.634000000000015</v>
      </c>
      <c r="AK222" s="6">
        <f t="shared" si="36"/>
        <v>82.951999999999998</v>
      </c>
    </row>
    <row r="223" spans="1:37" ht="13.5" x14ac:dyDescent="0.25">
      <c r="A223" s="53">
        <v>60</v>
      </c>
      <c r="B223" s="54">
        <f t="shared" si="35"/>
        <v>-5.088000000000001</v>
      </c>
      <c r="C223" s="54">
        <f t="shared" si="35"/>
        <v>-6.4920000000000009</v>
      </c>
      <c r="D223" s="54">
        <f t="shared" si="35"/>
        <v>-7.6380000000000052</v>
      </c>
      <c r="E223" s="54">
        <f t="shared" si="35"/>
        <v>-7.1980000000000075</v>
      </c>
      <c r="F223" s="54">
        <f t="shared" si="35"/>
        <v>-9.4720000000000013</v>
      </c>
      <c r="G223" s="54">
        <f t="shared" si="35"/>
        <v>-9.5720000000000027</v>
      </c>
      <c r="H223" s="54">
        <f t="shared" si="35"/>
        <v>-10.124000000000009</v>
      </c>
      <c r="I223" s="54">
        <v>79.072000000000003</v>
      </c>
      <c r="J223" s="54">
        <v>79.072000000000003</v>
      </c>
      <c r="K223" s="54">
        <v>82.488000000000014</v>
      </c>
      <c r="L223" s="31"/>
      <c r="M223" s="5">
        <v>60</v>
      </c>
      <c r="N223" s="29">
        <v>26.278000000000002</v>
      </c>
      <c r="O223" s="29">
        <v>36.792000000000002</v>
      </c>
      <c r="P223" s="29">
        <v>62.258000000000003</v>
      </c>
      <c r="Q223" s="29">
        <v>66.038000000000011</v>
      </c>
      <c r="R223" s="29">
        <v>72.352000000000004</v>
      </c>
      <c r="S223" s="29">
        <v>75.432000000000002</v>
      </c>
      <c r="T223" s="29">
        <v>77.924000000000007</v>
      </c>
      <c r="U223" s="29">
        <v>79.072000000000003</v>
      </c>
      <c r="V223" s="29">
        <v>79.072000000000003</v>
      </c>
      <c r="W223" s="29">
        <v>82.488000000000014</v>
      </c>
      <c r="X223" s="31"/>
      <c r="Y223" s="31"/>
      <c r="AA223" s="5">
        <v>60</v>
      </c>
      <c r="AB223" s="4">
        <f t="shared" si="37"/>
        <v>-5.088000000000001</v>
      </c>
      <c r="AC223" s="4">
        <f t="shared" si="37"/>
        <v>-6.4920000000000009</v>
      </c>
      <c r="AD223" s="4">
        <f t="shared" si="37"/>
        <v>-7.6380000000000052</v>
      </c>
      <c r="AE223" s="4">
        <f t="shared" si="37"/>
        <v>-7.1980000000000075</v>
      </c>
      <c r="AF223" s="4">
        <f t="shared" si="37"/>
        <v>-9.4720000000000084</v>
      </c>
      <c r="AG223" s="4">
        <f t="shared" si="37"/>
        <v>-9.5720000000000027</v>
      </c>
      <c r="AH223" s="4">
        <f t="shared" si="37"/>
        <v>-10.124000000000009</v>
      </c>
      <c r="AI223" s="4">
        <f t="shared" si="36"/>
        <v>80.572000000000003</v>
      </c>
      <c r="AJ223" s="4">
        <f t="shared" si="36"/>
        <v>80.572000000000003</v>
      </c>
      <c r="AK223" s="4">
        <f t="shared" si="36"/>
        <v>83.988000000000014</v>
      </c>
    </row>
    <row r="224" spans="1:37" ht="13.5" x14ac:dyDescent="0.25">
      <c r="A224" s="49">
        <v>61</v>
      </c>
      <c r="B224" s="50">
        <f t="shared" si="35"/>
        <v>-5.4720000000000049</v>
      </c>
      <c r="C224" s="50">
        <f t="shared" si="35"/>
        <v>-6.8340000000000067</v>
      </c>
      <c r="D224" s="50">
        <f t="shared" si="35"/>
        <v>-7.8320000000000078</v>
      </c>
      <c r="E224" s="50">
        <f t="shared" si="35"/>
        <v>-7.0480000000000018</v>
      </c>
      <c r="F224" s="50">
        <f t="shared" si="35"/>
        <v>-9.5499999999999972</v>
      </c>
      <c r="G224" s="50">
        <f t="shared" si="35"/>
        <v>-9.534000000000006</v>
      </c>
      <c r="H224" s="50">
        <f t="shared" si="35"/>
        <v>-9.048000000000016</v>
      </c>
      <c r="I224" s="50">
        <v>80.808000000000021</v>
      </c>
      <c r="J224" s="50">
        <v>80.808000000000021</v>
      </c>
      <c r="K224" s="50">
        <v>85.708000000000013</v>
      </c>
      <c r="L224" s="31"/>
      <c r="M224" s="9">
        <v>61</v>
      </c>
      <c r="N224" s="27">
        <v>26.992000000000004</v>
      </c>
      <c r="O224" s="27">
        <v>37.814000000000007</v>
      </c>
      <c r="P224" s="27">
        <v>63.32200000000001</v>
      </c>
      <c r="Q224" s="27">
        <v>66.878</v>
      </c>
      <c r="R224" s="27">
        <v>73.5</v>
      </c>
      <c r="S224" s="27">
        <v>76.594000000000008</v>
      </c>
      <c r="T224" s="27">
        <v>77.938000000000017</v>
      </c>
      <c r="U224" s="27">
        <v>80.808000000000021</v>
      </c>
      <c r="V224" s="27">
        <v>80.808000000000021</v>
      </c>
      <c r="W224" s="27">
        <v>85.708000000000013</v>
      </c>
      <c r="X224" s="31"/>
      <c r="Y224" s="31"/>
      <c r="AA224" s="9">
        <v>61</v>
      </c>
      <c r="AB224" s="8">
        <f t="shared" si="37"/>
        <v>-5.4720000000000049</v>
      </c>
      <c r="AC224" s="8">
        <f t="shared" si="37"/>
        <v>-6.8340000000000032</v>
      </c>
      <c r="AD224" s="8">
        <f t="shared" si="37"/>
        <v>-7.8320000000000007</v>
      </c>
      <c r="AE224" s="8">
        <f t="shared" si="37"/>
        <v>-7.0480000000000018</v>
      </c>
      <c r="AF224" s="8">
        <f t="shared" si="37"/>
        <v>-9.5499999999999972</v>
      </c>
      <c r="AG224" s="8">
        <f t="shared" si="37"/>
        <v>-9.534000000000006</v>
      </c>
      <c r="AH224" s="8">
        <f t="shared" si="37"/>
        <v>-9.048000000000016</v>
      </c>
      <c r="AI224" s="8">
        <f t="shared" si="36"/>
        <v>82.308000000000021</v>
      </c>
      <c r="AJ224" s="8">
        <f t="shared" si="36"/>
        <v>82.308000000000021</v>
      </c>
      <c r="AK224" s="8">
        <f t="shared" si="36"/>
        <v>87.208000000000013</v>
      </c>
    </row>
    <row r="225" spans="1:37" ht="13.5" x14ac:dyDescent="0.25">
      <c r="A225" s="51">
        <v>62</v>
      </c>
      <c r="B225" s="52">
        <f t="shared" si="35"/>
        <v>-5.7460000000000022</v>
      </c>
      <c r="C225" s="52">
        <f t="shared" si="35"/>
        <v>-6.9359999999999964</v>
      </c>
      <c r="D225" s="52">
        <f t="shared" si="35"/>
        <v>-7.9380000000000095</v>
      </c>
      <c r="E225" s="52">
        <f t="shared" si="35"/>
        <v>-7.6120000000000019</v>
      </c>
      <c r="F225" s="52">
        <f t="shared" si="35"/>
        <v>-9.5780000000000172</v>
      </c>
      <c r="G225" s="52">
        <f t="shared" si="35"/>
        <v>-9.6640000000000157</v>
      </c>
      <c r="H225" s="52">
        <f t="shared" si="35"/>
        <v>-10.769999999999996</v>
      </c>
      <c r="I225" s="52">
        <v>82.054000000000016</v>
      </c>
      <c r="J225" s="52">
        <v>82.054000000000016</v>
      </c>
      <c r="K225" s="52">
        <v>86.716000000000008</v>
      </c>
      <c r="L225" s="31"/>
      <c r="M225" s="7">
        <v>62</v>
      </c>
      <c r="N225" s="28">
        <v>27.636000000000003</v>
      </c>
      <c r="O225" s="28">
        <v>38.485999999999997</v>
      </c>
      <c r="P225" s="28">
        <v>64.288000000000011</v>
      </c>
      <c r="Q225" s="28">
        <v>68.152000000000001</v>
      </c>
      <c r="R225" s="28">
        <v>74.64800000000001</v>
      </c>
      <c r="S225" s="28">
        <v>77.854000000000013</v>
      </c>
      <c r="T225" s="28">
        <v>80.849999999999994</v>
      </c>
      <c r="U225" s="28">
        <v>82.054000000000016</v>
      </c>
      <c r="V225" s="28">
        <v>82.054000000000016</v>
      </c>
      <c r="W225" s="28">
        <v>86.716000000000008</v>
      </c>
      <c r="X225" s="31"/>
      <c r="Y225" s="31"/>
      <c r="AA225" s="7">
        <v>62</v>
      </c>
      <c r="AB225" s="6">
        <f t="shared" si="37"/>
        <v>-5.7460000000000022</v>
      </c>
      <c r="AC225" s="6">
        <f t="shared" si="37"/>
        <v>-6.9359999999999999</v>
      </c>
      <c r="AD225" s="6">
        <f t="shared" si="37"/>
        <v>-7.9380000000000095</v>
      </c>
      <c r="AE225" s="6">
        <f t="shared" si="37"/>
        <v>-7.6120000000000019</v>
      </c>
      <c r="AF225" s="6">
        <f t="shared" si="37"/>
        <v>-9.5780000000000172</v>
      </c>
      <c r="AG225" s="6">
        <f t="shared" si="37"/>
        <v>-9.6640000000000157</v>
      </c>
      <c r="AH225" s="6">
        <f t="shared" si="37"/>
        <v>-10.769999999999996</v>
      </c>
      <c r="AI225" s="6">
        <f t="shared" si="36"/>
        <v>83.554000000000016</v>
      </c>
      <c r="AJ225" s="6">
        <f t="shared" si="36"/>
        <v>83.554000000000016</v>
      </c>
      <c r="AK225" s="6">
        <f t="shared" si="36"/>
        <v>88.216000000000008</v>
      </c>
    </row>
    <row r="226" spans="1:37" ht="13.5" x14ac:dyDescent="0.25">
      <c r="A226" s="51">
        <v>63</v>
      </c>
      <c r="B226" s="52">
        <f t="shared" si="35"/>
        <v>-5.5980000000000025</v>
      </c>
      <c r="C226" s="52">
        <f t="shared" si="35"/>
        <v>-7.2220000000000013</v>
      </c>
      <c r="D226" s="52">
        <f t="shared" si="35"/>
        <v>-8.1599999999999966</v>
      </c>
      <c r="E226" s="52">
        <f t="shared" si="35"/>
        <v>-7.8520000000000039</v>
      </c>
      <c r="F226" s="52">
        <f t="shared" si="35"/>
        <v>-9.6499999999999915</v>
      </c>
      <c r="G226" s="52">
        <f t="shared" si="35"/>
        <v>-10.00800000000001</v>
      </c>
      <c r="H226" s="52">
        <f t="shared" si="35"/>
        <v>-10.814000000000021</v>
      </c>
      <c r="I226" s="52">
        <v>83.412000000000006</v>
      </c>
      <c r="J226" s="52">
        <v>83.412000000000006</v>
      </c>
      <c r="K226" s="52">
        <v>87.794000000000011</v>
      </c>
      <c r="L226" s="31"/>
      <c r="M226" s="7">
        <v>63</v>
      </c>
      <c r="N226" s="28">
        <v>28.098000000000003</v>
      </c>
      <c r="O226" s="28">
        <v>39.242000000000004</v>
      </c>
      <c r="P226" s="28">
        <v>65.38</v>
      </c>
      <c r="Q226" s="28">
        <v>69.132000000000005</v>
      </c>
      <c r="R226" s="28">
        <v>75.88</v>
      </c>
      <c r="S226" s="28">
        <v>79.198000000000008</v>
      </c>
      <c r="T226" s="28">
        <v>82.194000000000017</v>
      </c>
      <c r="U226" s="28">
        <v>83.412000000000006</v>
      </c>
      <c r="V226" s="28">
        <v>83.412000000000006</v>
      </c>
      <c r="W226" s="28">
        <v>87.794000000000011</v>
      </c>
      <c r="X226" s="31"/>
      <c r="Y226" s="31"/>
      <c r="AA226" s="7">
        <v>63</v>
      </c>
      <c r="AB226" s="6">
        <f t="shared" si="37"/>
        <v>-5.5980000000000025</v>
      </c>
      <c r="AC226" s="6">
        <f t="shared" si="37"/>
        <v>-7.2220000000000013</v>
      </c>
      <c r="AD226" s="6">
        <f t="shared" si="37"/>
        <v>-8.1599999999999966</v>
      </c>
      <c r="AE226" s="6">
        <f t="shared" si="37"/>
        <v>-7.8520000000000039</v>
      </c>
      <c r="AF226" s="6">
        <f t="shared" si="37"/>
        <v>-9.6499999999999915</v>
      </c>
      <c r="AG226" s="6">
        <f t="shared" si="37"/>
        <v>-10.00800000000001</v>
      </c>
      <c r="AH226" s="6">
        <f t="shared" si="37"/>
        <v>-10.814000000000021</v>
      </c>
      <c r="AI226" s="6">
        <f t="shared" si="36"/>
        <v>84.912000000000006</v>
      </c>
      <c r="AJ226" s="6">
        <f t="shared" si="36"/>
        <v>84.912000000000006</v>
      </c>
      <c r="AK226" s="6">
        <f t="shared" si="36"/>
        <v>89.294000000000011</v>
      </c>
    </row>
    <row r="227" spans="1:37" ht="13.5" x14ac:dyDescent="0.25">
      <c r="A227" s="51">
        <v>64</v>
      </c>
      <c r="B227" s="52">
        <f t="shared" ref="B227:H242" si="38">AN72-B72</f>
        <v>-5.8099999999999987</v>
      </c>
      <c r="C227" s="52">
        <f t="shared" si="38"/>
        <v>-7.372000000000007</v>
      </c>
      <c r="D227" s="52">
        <f t="shared" si="38"/>
        <v>-8.304000000000002</v>
      </c>
      <c r="E227" s="52">
        <f t="shared" si="38"/>
        <v>-8.0640000000000143</v>
      </c>
      <c r="F227" s="52">
        <f t="shared" si="38"/>
        <v>-9.769999999999996</v>
      </c>
      <c r="G227" s="52">
        <f t="shared" si="38"/>
        <v>-10.36999999999999</v>
      </c>
      <c r="H227" s="52">
        <f t="shared" si="38"/>
        <v>-10.840000000000003</v>
      </c>
      <c r="I227" s="52">
        <v>84.742000000000004</v>
      </c>
      <c r="J227" s="52">
        <v>84.742000000000004</v>
      </c>
      <c r="K227" s="52">
        <v>89.781999999999996</v>
      </c>
      <c r="L227" s="31"/>
      <c r="M227" s="7">
        <v>64</v>
      </c>
      <c r="N227" s="28">
        <v>28.63</v>
      </c>
      <c r="O227" s="28">
        <v>40.012000000000008</v>
      </c>
      <c r="P227" s="28">
        <v>66.444000000000003</v>
      </c>
      <c r="Q227" s="28">
        <v>70.294000000000011</v>
      </c>
      <c r="R227" s="28">
        <v>77.14</v>
      </c>
      <c r="S227" s="28">
        <v>80.569999999999993</v>
      </c>
      <c r="T227" s="28">
        <v>83.51</v>
      </c>
      <c r="U227" s="28">
        <v>84.742000000000004</v>
      </c>
      <c r="V227" s="28">
        <v>84.742000000000004</v>
      </c>
      <c r="W227" s="28">
        <v>89.781999999999996</v>
      </c>
      <c r="X227" s="31"/>
      <c r="Y227" s="31"/>
      <c r="AA227" s="7">
        <v>64</v>
      </c>
      <c r="AB227" s="6">
        <f t="shared" si="37"/>
        <v>-5.8099999999999987</v>
      </c>
      <c r="AC227" s="6">
        <f t="shared" si="37"/>
        <v>-7.372000000000007</v>
      </c>
      <c r="AD227" s="6">
        <f t="shared" si="37"/>
        <v>-8.304000000000002</v>
      </c>
      <c r="AE227" s="6">
        <f t="shared" si="37"/>
        <v>-8.0640000000000143</v>
      </c>
      <c r="AF227" s="6">
        <f t="shared" si="37"/>
        <v>-9.769999999999996</v>
      </c>
      <c r="AG227" s="6">
        <f t="shared" si="37"/>
        <v>-10.36999999999999</v>
      </c>
      <c r="AH227" s="6">
        <f t="shared" si="37"/>
        <v>-10.840000000000003</v>
      </c>
      <c r="AI227" s="6">
        <f t="shared" si="36"/>
        <v>86.242000000000004</v>
      </c>
      <c r="AJ227" s="6">
        <f t="shared" si="36"/>
        <v>86.242000000000004</v>
      </c>
      <c r="AK227" s="6">
        <f t="shared" si="36"/>
        <v>91.281999999999996</v>
      </c>
    </row>
    <row r="228" spans="1:37" ht="13.5" x14ac:dyDescent="0.25">
      <c r="A228" s="53">
        <v>65</v>
      </c>
      <c r="B228" s="54">
        <f t="shared" si="38"/>
        <v>-5.5420000000000051</v>
      </c>
      <c r="C228" s="54">
        <f t="shared" si="38"/>
        <v>-7.5020000000000024</v>
      </c>
      <c r="D228" s="54">
        <f t="shared" si="38"/>
        <v>-8.4140000000000086</v>
      </c>
      <c r="E228" s="54">
        <f t="shared" si="38"/>
        <v>-8.2380000000000138</v>
      </c>
      <c r="F228" s="54">
        <f t="shared" si="38"/>
        <v>-9.8520000000000039</v>
      </c>
      <c r="G228" s="54">
        <f t="shared" si="38"/>
        <v>-10.478000000000023</v>
      </c>
      <c r="H228" s="54">
        <f t="shared" si="38"/>
        <v>-10.694000000000003</v>
      </c>
      <c r="I228" s="54">
        <v>84.756</v>
      </c>
      <c r="J228" s="54">
        <v>84.756</v>
      </c>
      <c r="K228" s="54">
        <v>89.796000000000006</v>
      </c>
      <c r="L228" s="31"/>
      <c r="M228" s="5">
        <v>65</v>
      </c>
      <c r="N228" s="29">
        <v>28.812000000000005</v>
      </c>
      <c r="O228" s="29">
        <v>40.782000000000004</v>
      </c>
      <c r="P228" s="29">
        <v>67.424000000000007</v>
      </c>
      <c r="Q228" s="29">
        <v>71.428000000000011</v>
      </c>
      <c r="R228" s="29">
        <v>78.372</v>
      </c>
      <c r="S228" s="29">
        <v>81.998000000000019</v>
      </c>
      <c r="T228" s="29">
        <v>84.644000000000005</v>
      </c>
      <c r="U228" s="29">
        <v>84.756</v>
      </c>
      <c r="V228" s="29">
        <v>84.756</v>
      </c>
      <c r="W228" s="29">
        <v>89.796000000000006</v>
      </c>
      <c r="X228" s="31"/>
      <c r="Y228" s="31"/>
      <c r="AA228" s="5">
        <v>65</v>
      </c>
      <c r="AB228" s="4">
        <f t="shared" ref="AB228:AH243" si="39">BF73-AB73</f>
        <v>-5.5420000000000051</v>
      </c>
      <c r="AC228" s="4">
        <f t="shared" si="39"/>
        <v>-7.5020000000000024</v>
      </c>
      <c r="AD228" s="4">
        <f t="shared" si="39"/>
        <v>-8.4140000000000086</v>
      </c>
      <c r="AE228" s="4">
        <f t="shared" si="39"/>
        <v>-8.2380000000000138</v>
      </c>
      <c r="AF228" s="4">
        <f t="shared" si="39"/>
        <v>-9.8520000000000039</v>
      </c>
      <c r="AG228" s="4">
        <f t="shared" si="39"/>
        <v>-10.478000000000023</v>
      </c>
      <c r="AH228" s="4">
        <f t="shared" si="39"/>
        <v>-10.694000000000003</v>
      </c>
      <c r="AI228" s="4">
        <f t="shared" si="36"/>
        <v>86.256</v>
      </c>
      <c r="AJ228" s="4">
        <f t="shared" si="36"/>
        <v>86.256</v>
      </c>
      <c r="AK228" s="4">
        <f t="shared" si="36"/>
        <v>91.296000000000006</v>
      </c>
    </row>
    <row r="229" spans="1:37" ht="13.5" x14ac:dyDescent="0.25">
      <c r="A229" s="49">
        <v>66</v>
      </c>
      <c r="B229" s="50">
        <f t="shared" si="38"/>
        <v>-6.0220000000000056</v>
      </c>
      <c r="C229" s="50">
        <f t="shared" si="38"/>
        <v>-7.6540000000000106</v>
      </c>
      <c r="D229" s="50">
        <f t="shared" si="38"/>
        <v>-8.6720000000000113</v>
      </c>
      <c r="E229" s="50">
        <f t="shared" si="38"/>
        <v>-8.5400000000000063</v>
      </c>
      <c r="F229" s="50">
        <f t="shared" si="38"/>
        <v>-10.074000000000012</v>
      </c>
      <c r="G229" s="50">
        <f t="shared" si="38"/>
        <v>-10.691999999999993</v>
      </c>
      <c r="H229" s="50">
        <f t="shared" si="38"/>
        <v>-11.126000000000005</v>
      </c>
      <c r="I229" s="50">
        <v>87.444000000000017</v>
      </c>
      <c r="J229" s="50">
        <v>87.444000000000017</v>
      </c>
      <c r="K229" s="50">
        <v>91.518000000000015</v>
      </c>
      <c r="L229" s="31"/>
      <c r="M229" s="9">
        <v>66</v>
      </c>
      <c r="N229" s="27">
        <v>29.652000000000005</v>
      </c>
      <c r="O229" s="27">
        <v>41.524000000000008</v>
      </c>
      <c r="P229" s="27">
        <v>68.50200000000001</v>
      </c>
      <c r="Q229" s="27">
        <v>72.59</v>
      </c>
      <c r="R229" s="27">
        <v>79.604000000000013</v>
      </c>
      <c r="S229" s="27">
        <v>83.341999999999999</v>
      </c>
      <c r="T229" s="27">
        <v>86.156000000000006</v>
      </c>
      <c r="U229" s="27">
        <v>87.444000000000017</v>
      </c>
      <c r="V229" s="27">
        <v>87.444000000000017</v>
      </c>
      <c r="W229" s="27">
        <v>91.518000000000015</v>
      </c>
      <c r="X229" s="31"/>
      <c r="Y229" s="31"/>
      <c r="AA229" s="9">
        <v>66</v>
      </c>
      <c r="AB229" s="8">
        <f t="shared" si="39"/>
        <v>-6.0220000000000056</v>
      </c>
      <c r="AC229" s="8">
        <f t="shared" si="39"/>
        <v>-7.6540000000000106</v>
      </c>
      <c r="AD229" s="8">
        <f t="shared" si="39"/>
        <v>-8.6720000000000113</v>
      </c>
      <c r="AE229" s="8">
        <f t="shared" si="39"/>
        <v>-8.5400000000000063</v>
      </c>
      <c r="AF229" s="8">
        <f t="shared" si="39"/>
        <v>-10.074000000000012</v>
      </c>
      <c r="AG229" s="8">
        <f t="shared" si="39"/>
        <v>-10.691999999999993</v>
      </c>
      <c r="AH229" s="8">
        <f t="shared" si="39"/>
        <v>-11.126000000000005</v>
      </c>
      <c r="AI229" s="8">
        <f t="shared" si="36"/>
        <v>88.944000000000017</v>
      </c>
      <c r="AJ229" s="8">
        <f t="shared" si="36"/>
        <v>88.944000000000017</v>
      </c>
      <c r="AK229" s="8">
        <f t="shared" si="36"/>
        <v>93.018000000000015</v>
      </c>
    </row>
    <row r="230" spans="1:37" ht="13.5" x14ac:dyDescent="0.25">
      <c r="A230" s="51">
        <v>67</v>
      </c>
      <c r="B230" s="52">
        <f t="shared" si="38"/>
        <v>-5.7320000000000064</v>
      </c>
      <c r="C230" s="52">
        <f t="shared" si="38"/>
        <v>-8.4179999999999993</v>
      </c>
      <c r="D230" s="52">
        <f t="shared" si="38"/>
        <v>-9.6320000000000121</v>
      </c>
      <c r="E230" s="52">
        <f t="shared" si="38"/>
        <v>-9.789999999999992</v>
      </c>
      <c r="F230" s="52">
        <f t="shared" si="38"/>
        <v>-10.248000000000005</v>
      </c>
      <c r="G230" s="52">
        <f t="shared" si="38"/>
        <v>-10.834000000000003</v>
      </c>
      <c r="H230" s="52">
        <f t="shared" si="38"/>
        <v>-11.654000000000011</v>
      </c>
      <c r="I230" s="52">
        <v>88.956000000000003</v>
      </c>
      <c r="J230" s="52">
        <v>88.956000000000003</v>
      </c>
      <c r="K230" s="52">
        <v>93.044000000000011</v>
      </c>
      <c r="L230" s="31"/>
      <c r="M230" s="7">
        <v>67</v>
      </c>
      <c r="N230" s="28">
        <v>29.792000000000005</v>
      </c>
      <c r="O230" s="28">
        <v>42.308</v>
      </c>
      <c r="P230" s="28">
        <v>69.482000000000014</v>
      </c>
      <c r="Q230" s="28">
        <v>73.849999999999994</v>
      </c>
      <c r="R230" s="28">
        <v>80.948000000000008</v>
      </c>
      <c r="S230" s="28">
        <v>84.784000000000006</v>
      </c>
      <c r="T230" s="28">
        <v>87.654000000000011</v>
      </c>
      <c r="U230" s="28">
        <v>88.956000000000003</v>
      </c>
      <c r="V230" s="28">
        <v>88.956000000000003</v>
      </c>
      <c r="W230" s="28">
        <v>93.044000000000011</v>
      </c>
      <c r="X230" s="31"/>
      <c r="Y230" s="31"/>
      <c r="AA230" s="7">
        <v>67</v>
      </c>
      <c r="AB230" s="6">
        <f t="shared" si="39"/>
        <v>-5.7320000000000064</v>
      </c>
      <c r="AC230" s="6">
        <f t="shared" si="39"/>
        <v>-8.4179999999999993</v>
      </c>
      <c r="AD230" s="6">
        <f t="shared" si="39"/>
        <v>-9.6320000000000121</v>
      </c>
      <c r="AE230" s="6">
        <f t="shared" si="39"/>
        <v>-9.789999999999992</v>
      </c>
      <c r="AF230" s="6">
        <f t="shared" si="39"/>
        <v>-10.248000000000005</v>
      </c>
      <c r="AG230" s="6">
        <f t="shared" si="39"/>
        <v>-10.834000000000003</v>
      </c>
      <c r="AH230" s="6">
        <f t="shared" si="39"/>
        <v>-11.654000000000011</v>
      </c>
      <c r="AI230" s="6">
        <f t="shared" si="36"/>
        <v>90.456000000000003</v>
      </c>
      <c r="AJ230" s="6">
        <f t="shared" si="36"/>
        <v>90.456000000000003</v>
      </c>
      <c r="AK230" s="6">
        <f t="shared" si="36"/>
        <v>94.544000000000011</v>
      </c>
    </row>
    <row r="231" spans="1:37" ht="13.5" x14ac:dyDescent="0.25">
      <c r="A231" s="51">
        <v>68</v>
      </c>
      <c r="B231" s="52">
        <f t="shared" si="38"/>
        <v>-6.2960000000000029</v>
      </c>
      <c r="C231" s="52">
        <f t="shared" si="38"/>
        <v>-7.82</v>
      </c>
      <c r="D231" s="52">
        <f t="shared" si="38"/>
        <v>-8.8560000000000088</v>
      </c>
      <c r="E231" s="52">
        <f t="shared" si="38"/>
        <v>-9.132000000000005</v>
      </c>
      <c r="F231" s="52">
        <f t="shared" si="38"/>
        <v>-10.454000000000022</v>
      </c>
      <c r="G231" s="52">
        <f t="shared" si="38"/>
        <v>-9.7680000000000149</v>
      </c>
      <c r="H231" s="52">
        <f t="shared" si="38"/>
        <v>-11.908000000000015</v>
      </c>
      <c r="I231" s="52">
        <v>90.384000000000015</v>
      </c>
      <c r="J231" s="52">
        <v>90.384000000000015</v>
      </c>
      <c r="K231" s="52">
        <v>94.99</v>
      </c>
      <c r="L231" s="31"/>
      <c r="M231" s="7">
        <v>68</v>
      </c>
      <c r="N231" s="28">
        <v>30.716000000000005</v>
      </c>
      <c r="O231" s="28">
        <v>43.05</v>
      </c>
      <c r="P231" s="28">
        <v>70.546000000000006</v>
      </c>
      <c r="Q231" s="28">
        <v>75.082000000000008</v>
      </c>
      <c r="R231" s="28">
        <v>82.194000000000017</v>
      </c>
      <c r="S231" s="28">
        <v>84.798000000000016</v>
      </c>
      <c r="T231" s="28">
        <v>89.068000000000012</v>
      </c>
      <c r="U231" s="28">
        <v>90.384000000000015</v>
      </c>
      <c r="V231" s="28">
        <v>90.384000000000015</v>
      </c>
      <c r="W231" s="28">
        <v>94.99</v>
      </c>
      <c r="X231" s="31"/>
      <c r="Y231" s="31"/>
      <c r="AA231" s="7">
        <v>68</v>
      </c>
      <c r="AB231" s="6">
        <f t="shared" si="39"/>
        <v>-6.2960000000000065</v>
      </c>
      <c r="AC231" s="6">
        <f t="shared" si="39"/>
        <v>-7.82</v>
      </c>
      <c r="AD231" s="6">
        <f t="shared" si="39"/>
        <v>-8.8560000000000088</v>
      </c>
      <c r="AE231" s="6">
        <f t="shared" si="39"/>
        <v>-9.132000000000005</v>
      </c>
      <c r="AF231" s="6">
        <f t="shared" si="39"/>
        <v>-10.454000000000022</v>
      </c>
      <c r="AG231" s="6">
        <f t="shared" si="39"/>
        <v>-9.7680000000000149</v>
      </c>
      <c r="AH231" s="6">
        <f t="shared" si="39"/>
        <v>-11.908000000000015</v>
      </c>
      <c r="AI231" s="6">
        <f t="shared" si="36"/>
        <v>91.884000000000015</v>
      </c>
      <c r="AJ231" s="6">
        <f t="shared" si="36"/>
        <v>91.884000000000015</v>
      </c>
      <c r="AK231" s="6">
        <f t="shared" si="36"/>
        <v>96.49</v>
      </c>
    </row>
    <row r="232" spans="1:37" ht="13.5" x14ac:dyDescent="0.25">
      <c r="A232" s="51">
        <v>69</v>
      </c>
      <c r="B232" s="52">
        <f t="shared" si="38"/>
        <v>-6.3079999999999998</v>
      </c>
      <c r="C232" s="52">
        <f t="shared" si="38"/>
        <v>-7.9399999999999977</v>
      </c>
      <c r="D232" s="52">
        <f t="shared" si="38"/>
        <v>-8.9860000000000042</v>
      </c>
      <c r="E232" s="52">
        <f t="shared" si="38"/>
        <v>-9.4380000000000166</v>
      </c>
      <c r="F232" s="52">
        <f t="shared" si="38"/>
        <v>-9.3580000000000183</v>
      </c>
      <c r="G232" s="52">
        <f t="shared" si="38"/>
        <v>-9.0980000000000132</v>
      </c>
      <c r="H232" s="52">
        <f t="shared" si="38"/>
        <v>-12.165999999999997</v>
      </c>
      <c r="I232" s="52">
        <v>91.91</v>
      </c>
      <c r="J232" s="52">
        <v>91.91</v>
      </c>
      <c r="K232" s="52">
        <v>96.544000000000011</v>
      </c>
      <c r="L232" s="31"/>
      <c r="M232" s="7">
        <v>69</v>
      </c>
      <c r="N232" s="28">
        <v>31.178000000000001</v>
      </c>
      <c r="O232" s="28">
        <v>43.82</v>
      </c>
      <c r="P232" s="28">
        <v>71.596000000000004</v>
      </c>
      <c r="Q232" s="28">
        <v>76.328000000000017</v>
      </c>
      <c r="R232" s="28">
        <v>82.208000000000013</v>
      </c>
      <c r="S232" s="28">
        <v>85.218000000000018</v>
      </c>
      <c r="T232" s="28">
        <v>90.566000000000003</v>
      </c>
      <c r="U232" s="28">
        <v>91.91</v>
      </c>
      <c r="V232" s="28">
        <v>91.91</v>
      </c>
      <c r="W232" s="28">
        <v>96.544000000000011</v>
      </c>
      <c r="X232" s="31"/>
      <c r="Y232" s="31"/>
      <c r="AA232" s="7">
        <v>69</v>
      </c>
      <c r="AB232" s="6">
        <f t="shared" si="39"/>
        <v>-6.3079999999999963</v>
      </c>
      <c r="AC232" s="6">
        <f t="shared" si="39"/>
        <v>-7.9399999999999977</v>
      </c>
      <c r="AD232" s="6">
        <f t="shared" si="39"/>
        <v>-8.9860000000000042</v>
      </c>
      <c r="AE232" s="6">
        <f t="shared" si="39"/>
        <v>-9.4380000000000166</v>
      </c>
      <c r="AF232" s="6">
        <f t="shared" si="39"/>
        <v>-9.3580000000000183</v>
      </c>
      <c r="AG232" s="6">
        <f t="shared" si="39"/>
        <v>-9.0980000000000132</v>
      </c>
      <c r="AH232" s="6">
        <f t="shared" si="39"/>
        <v>-12.165999999999997</v>
      </c>
      <c r="AI232" s="6">
        <f t="shared" si="36"/>
        <v>93.41</v>
      </c>
      <c r="AJ232" s="6">
        <f t="shared" si="36"/>
        <v>93.41</v>
      </c>
      <c r="AK232" s="6">
        <f t="shared" si="36"/>
        <v>98.044000000000011</v>
      </c>
    </row>
    <row r="233" spans="1:37" ht="13.5" x14ac:dyDescent="0.25">
      <c r="A233" s="53">
        <v>70</v>
      </c>
      <c r="B233" s="54">
        <f t="shared" si="38"/>
        <v>-5.882000000000005</v>
      </c>
      <c r="C233" s="54">
        <f t="shared" si="38"/>
        <v>-7.6659999999999968</v>
      </c>
      <c r="D233" s="54">
        <f t="shared" si="38"/>
        <v>-8.25</v>
      </c>
      <c r="E233" s="54">
        <f t="shared" si="38"/>
        <v>-9.6440000000000055</v>
      </c>
      <c r="F233" s="54">
        <f t="shared" si="38"/>
        <v>-9.3199999999999932</v>
      </c>
      <c r="G233" s="54">
        <f t="shared" si="38"/>
        <v>-9.1219999999999999</v>
      </c>
      <c r="H233" s="54">
        <f t="shared" si="38"/>
        <v>-12.198000000000022</v>
      </c>
      <c r="I233" s="54">
        <v>93.156000000000006</v>
      </c>
      <c r="J233" s="54">
        <v>93.156000000000006</v>
      </c>
      <c r="K233" s="54">
        <v>97.944000000000017</v>
      </c>
      <c r="L233" s="31"/>
      <c r="M233" s="5">
        <v>70</v>
      </c>
      <c r="N233" s="29">
        <v>31.192000000000004</v>
      </c>
      <c r="O233" s="29">
        <v>44.155999999999999</v>
      </c>
      <c r="P233" s="29">
        <v>71.61</v>
      </c>
      <c r="Q233" s="29">
        <v>77.504000000000005</v>
      </c>
      <c r="R233" s="29">
        <v>83.44</v>
      </c>
      <c r="S233" s="29">
        <v>86.281999999999996</v>
      </c>
      <c r="T233" s="29">
        <v>91.798000000000016</v>
      </c>
      <c r="U233" s="29">
        <v>93.156000000000006</v>
      </c>
      <c r="V233" s="29">
        <v>93.156000000000006</v>
      </c>
      <c r="W233" s="29">
        <v>97.944000000000017</v>
      </c>
      <c r="X233" s="31"/>
      <c r="Y233" s="31"/>
      <c r="AA233" s="5">
        <v>70</v>
      </c>
      <c r="AB233" s="4">
        <f t="shared" si="39"/>
        <v>-5.8820000000000086</v>
      </c>
      <c r="AC233" s="4">
        <f t="shared" si="39"/>
        <v>-7.6659999999999968</v>
      </c>
      <c r="AD233" s="4">
        <f t="shared" si="39"/>
        <v>-8.25</v>
      </c>
      <c r="AE233" s="4">
        <f t="shared" si="39"/>
        <v>-9.6440000000000055</v>
      </c>
      <c r="AF233" s="4">
        <f t="shared" si="39"/>
        <v>-9.3199999999999932</v>
      </c>
      <c r="AG233" s="4">
        <f t="shared" si="39"/>
        <v>-9.1219999999999999</v>
      </c>
      <c r="AH233" s="4">
        <f t="shared" si="39"/>
        <v>-12.198000000000022</v>
      </c>
      <c r="AI233" s="4">
        <f t="shared" si="36"/>
        <v>94.656000000000006</v>
      </c>
      <c r="AJ233" s="4">
        <f t="shared" si="36"/>
        <v>94.656000000000006</v>
      </c>
      <c r="AK233" s="4">
        <f t="shared" si="36"/>
        <v>99.444000000000017</v>
      </c>
    </row>
    <row r="234" spans="1:37" ht="13.5" x14ac:dyDescent="0.25">
      <c r="A234" s="49">
        <v>71</v>
      </c>
      <c r="B234" s="50">
        <f t="shared" si="38"/>
        <v>-6.436000000000007</v>
      </c>
      <c r="C234" s="50">
        <f t="shared" si="38"/>
        <v>-8.1820000000000093</v>
      </c>
      <c r="D234" s="50">
        <f t="shared" si="38"/>
        <v>-9.3380000000000081</v>
      </c>
      <c r="E234" s="50">
        <f t="shared" si="38"/>
        <v>-9.8560000000000088</v>
      </c>
      <c r="F234" s="50">
        <f t="shared" si="38"/>
        <v>-8.4820000000000135</v>
      </c>
      <c r="G234" s="50">
        <f t="shared" si="38"/>
        <v>-9.2920000000000016</v>
      </c>
      <c r="H234" s="50">
        <f t="shared" si="38"/>
        <v>-12.51400000000001</v>
      </c>
      <c r="I234" s="50">
        <v>94.85</v>
      </c>
      <c r="J234" s="50">
        <v>94.85</v>
      </c>
      <c r="K234" s="50">
        <v>99.38600000000001</v>
      </c>
      <c r="L234" s="31"/>
      <c r="M234" s="9">
        <v>71</v>
      </c>
      <c r="N234" s="27">
        <v>32.256000000000007</v>
      </c>
      <c r="O234" s="27">
        <v>45.402000000000008</v>
      </c>
      <c r="P234" s="27">
        <v>73.668000000000006</v>
      </c>
      <c r="Q234" s="27">
        <v>78.736000000000004</v>
      </c>
      <c r="R234" s="27">
        <v>83.832000000000008</v>
      </c>
      <c r="S234" s="27">
        <v>87.472000000000008</v>
      </c>
      <c r="T234" s="27">
        <v>93.464000000000013</v>
      </c>
      <c r="U234" s="27">
        <v>94.85</v>
      </c>
      <c r="V234" s="27">
        <v>94.85</v>
      </c>
      <c r="W234" s="27">
        <v>99.38600000000001</v>
      </c>
      <c r="X234" s="31"/>
      <c r="Y234" s="31"/>
      <c r="AA234" s="9">
        <v>71</v>
      </c>
      <c r="AB234" s="8">
        <f t="shared" si="39"/>
        <v>-6.436000000000007</v>
      </c>
      <c r="AC234" s="8">
        <f t="shared" si="39"/>
        <v>-8.1820000000000093</v>
      </c>
      <c r="AD234" s="8">
        <f t="shared" si="39"/>
        <v>-9.3380000000000081</v>
      </c>
      <c r="AE234" s="8">
        <f t="shared" si="39"/>
        <v>-9.8560000000000088</v>
      </c>
      <c r="AF234" s="8">
        <f t="shared" si="39"/>
        <v>-8.4820000000000135</v>
      </c>
      <c r="AG234" s="8">
        <f t="shared" si="39"/>
        <v>-9.2920000000000016</v>
      </c>
      <c r="AH234" s="8">
        <f t="shared" si="39"/>
        <v>-12.51400000000001</v>
      </c>
      <c r="AI234" s="8">
        <f t="shared" si="36"/>
        <v>96.35</v>
      </c>
      <c r="AJ234" s="8">
        <f t="shared" si="36"/>
        <v>96.35</v>
      </c>
      <c r="AK234" s="8">
        <f t="shared" si="36"/>
        <v>100.88600000000001</v>
      </c>
    </row>
    <row r="235" spans="1:37" ht="13.5" x14ac:dyDescent="0.25">
      <c r="A235" s="51">
        <v>72</v>
      </c>
      <c r="B235" s="52">
        <f t="shared" si="38"/>
        <v>-6.2160000000000011</v>
      </c>
      <c r="C235" s="52">
        <f t="shared" si="38"/>
        <v>-7.9359999999999999</v>
      </c>
      <c r="D235" s="52">
        <f t="shared" si="38"/>
        <v>-8.8119999999999976</v>
      </c>
      <c r="E235" s="52">
        <f t="shared" si="38"/>
        <v>-10.246000000000009</v>
      </c>
      <c r="F235" s="52">
        <f t="shared" si="38"/>
        <v>-9.0540000000000163</v>
      </c>
      <c r="G235" s="52">
        <f t="shared" si="38"/>
        <v>-9.646000000000015</v>
      </c>
      <c r="H235" s="52">
        <f t="shared" si="38"/>
        <v>-11.388000000000005</v>
      </c>
      <c r="I235" s="52">
        <v>94.864000000000019</v>
      </c>
      <c r="J235" s="52">
        <v>94.864000000000019</v>
      </c>
      <c r="K235" s="52">
        <v>101.29</v>
      </c>
      <c r="L235" s="31"/>
      <c r="M235" s="7">
        <v>72</v>
      </c>
      <c r="N235" s="28">
        <v>32.536000000000001</v>
      </c>
      <c r="O235" s="28">
        <v>45.765999999999998</v>
      </c>
      <c r="P235" s="28">
        <v>73.682000000000002</v>
      </c>
      <c r="Q235" s="28">
        <v>79.996000000000009</v>
      </c>
      <c r="R235" s="28">
        <v>84.854000000000013</v>
      </c>
      <c r="S235" s="28">
        <v>88.606000000000009</v>
      </c>
      <c r="T235" s="28">
        <v>93.478000000000009</v>
      </c>
      <c r="U235" s="28">
        <v>94.864000000000019</v>
      </c>
      <c r="V235" s="28">
        <v>94.864000000000019</v>
      </c>
      <c r="W235" s="28">
        <v>101.29</v>
      </c>
      <c r="X235" s="31"/>
      <c r="Y235" s="31"/>
      <c r="AA235" s="7">
        <v>72</v>
      </c>
      <c r="AB235" s="6">
        <f t="shared" si="39"/>
        <v>-6.2160000000000011</v>
      </c>
      <c r="AC235" s="6">
        <f t="shared" si="39"/>
        <v>-7.9359999999999999</v>
      </c>
      <c r="AD235" s="6">
        <f t="shared" si="39"/>
        <v>-8.8119999999999976</v>
      </c>
      <c r="AE235" s="6">
        <f t="shared" si="39"/>
        <v>-10.246000000000009</v>
      </c>
      <c r="AF235" s="6">
        <f t="shared" si="39"/>
        <v>-9.0540000000000163</v>
      </c>
      <c r="AG235" s="6">
        <f t="shared" si="39"/>
        <v>-9.646000000000015</v>
      </c>
      <c r="AH235" s="6">
        <f t="shared" si="39"/>
        <v>-11.388000000000005</v>
      </c>
      <c r="AI235" s="6">
        <f t="shared" si="36"/>
        <v>96.364000000000019</v>
      </c>
      <c r="AJ235" s="6">
        <f t="shared" si="36"/>
        <v>96.364000000000019</v>
      </c>
      <c r="AK235" s="6">
        <f t="shared" si="36"/>
        <v>102.79</v>
      </c>
    </row>
    <row r="236" spans="1:37" ht="13.5" x14ac:dyDescent="0.25">
      <c r="A236" s="51">
        <v>73</v>
      </c>
      <c r="B236" s="52">
        <f t="shared" si="38"/>
        <v>-5.6899999999999977</v>
      </c>
      <c r="C236" s="52">
        <f t="shared" si="38"/>
        <v>-8.6160000000000068</v>
      </c>
      <c r="D236" s="52">
        <f t="shared" si="38"/>
        <v>-7.9699999999999989</v>
      </c>
      <c r="E236" s="52">
        <f t="shared" si="38"/>
        <v>-9.3100000000000023</v>
      </c>
      <c r="F236" s="52">
        <f t="shared" si="38"/>
        <v>-9.1119999999999948</v>
      </c>
      <c r="G236" s="52">
        <f t="shared" si="38"/>
        <v>-9.7259999999999991</v>
      </c>
      <c r="H236" s="52">
        <f t="shared" si="38"/>
        <v>-11.605999999999995</v>
      </c>
      <c r="I236" s="52">
        <v>96.50200000000001</v>
      </c>
      <c r="J236" s="52">
        <v>96.50200000000001</v>
      </c>
      <c r="K236" s="52">
        <v>104.09</v>
      </c>
      <c r="L236" s="31"/>
      <c r="M236" s="7">
        <v>73</v>
      </c>
      <c r="N236" s="28">
        <v>32.549999999999997</v>
      </c>
      <c r="O236" s="28">
        <v>47.026000000000003</v>
      </c>
      <c r="P236" s="28">
        <v>73.709999999999994</v>
      </c>
      <c r="Q236" s="28">
        <v>80.010000000000005</v>
      </c>
      <c r="R236" s="28">
        <v>86.001999999999995</v>
      </c>
      <c r="S236" s="28">
        <v>90.006</v>
      </c>
      <c r="T236" s="28">
        <v>95.116</v>
      </c>
      <c r="U236" s="28">
        <v>96.50200000000001</v>
      </c>
      <c r="V236" s="28">
        <v>96.50200000000001</v>
      </c>
      <c r="W236" s="28">
        <v>104.09</v>
      </c>
      <c r="X236" s="31"/>
      <c r="Y236" s="31"/>
      <c r="AA236" s="7">
        <v>73</v>
      </c>
      <c r="AB236" s="6">
        <f t="shared" si="39"/>
        <v>-5.6899999999999977</v>
      </c>
      <c r="AC236" s="6">
        <f t="shared" si="39"/>
        <v>-8.6160000000000068</v>
      </c>
      <c r="AD236" s="6">
        <f t="shared" si="39"/>
        <v>-7.9699999999999989</v>
      </c>
      <c r="AE236" s="6">
        <f t="shared" si="39"/>
        <v>-9.3100000000000023</v>
      </c>
      <c r="AF236" s="6">
        <f t="shared" si="39"/>
        <v>-9.1119999999999948</v>
      </c>
      <c r="AG236" s="6">
        <f t="shared" si="39"/>
        <v>-9.7259999999999991</v>
      </c>
      <c r="AH236" s="6">
        <f t="shared" si="39"/>
        <v>-11.605999999999995</v>
      </c>
      <c r="AI236" s="6">
        <f t="shared" si="36"/>
        <v>98.00200000000001</v>
      </c>
      <c r="AJ236" s="6">
        <f t="shared" si="36"/>
        <v>98.00200000000001</v>
      </c>
      <c r="AK236" s="6">
        <f t="shared" si="36"/>
        <v>105.59</v>
      </c>
    </row>
    <row r="237" spans="1:37" ht="13.5" x14ac:dyDescent="0.25">
      <c r="A237" s="51">
        <v>74</v>
      </c>
      <c r="B237" s="52">
        <f t="shared" si="38"/>
        <v>-5.3339999999999996</v>
      </c>
      <c r="C237" s="52">
        <f t="shared" si="38"/>
        <v>-8.5259999999999962</v>
      </c>
      <c r="D237" s="52">
        <f t="shared" si="38"/>
        <v>-7.882000000000005</v>
      </c>
      <c r="E237" s="52">
        <f t="shared" si="38"/>
        <v>-10.734000000000023</v>
      </c>
      <c r="F237" s="52">
        <f t="shared" si="38"/>
        <v>-9.4299999999999926</v>
      </c>
      <c r="G237" s="52">
        <f t="shared" si="38"/>
        <v>-12.124000000000009</v>
      </c>
      <c r="H237" s="52">
        <f t="shared" si="38"/>
        <v>-10.486000000000004</v>
      </c>
      <c r="I237" s="52">
        <v>96.516000000000005</v>
      </c>
      <c r="J237" s="52">
        <v>96.516000000000005</v>
      </c>
      <c r="K237" s="52">
        <v>104.10400000000001</v>
      </c>
      <c r="L237" s="31"/>
      <c r="M237" s="7">
        <v>74</v>
      </c>
      <c r="N237" s="28">
        <v>32.564</v>
      </c>
      <c r="O237" s="28">
        <v>47.795999999999999</v>
      </c>
      <c r="P237" s="28">
        <v>74.662000000000006</v>
      </c>
      <c r="Q237" s="28">
        <v>82.474000000000018</v>
      </c>
      <c r="R237" s="28">
        <v>87.36</v>
      </c>
      <c r="S237" s="28">
        <v>93.674000000000007</v>
      </c>
      <c r="T237" s="28">
        <v>95.536000000000001</v>
      </c>
      <c r="U237" s="28">
        <v>96.516000000000005</v>
      </c>
      <c r="V237" s="28">
        <v>96.516000000000005</v>
      </c>
      <c r="W237" s="28">
        <v>104.10400000000001</v>
      </c>
      <c r="X237" s="31"/>
      <c r="Y237" s="31"/>
      <c r="AA237" s="7">
        <v>74</v>
      </c>
      <c r="AB237" s="6">
        <f t="shared" si="39"/>
        <v>-5.3339999999999996</v>
      </c>
      <c r="AC237" s="6">
        <f t="shared" si="39"/>
        <v>-8.5259999999999962</v>
      </c>
      <c r="AD237" s="6">
        <f t="shared" si="39"/>
        <v>-7.882000000000005</v>
      </c>
      <c r="AE237" s="6">
        <f t="shared" si="39"/>
        <v>-10.734000000000023</v>
      </c>
      <c r="AF237" s="6">
        <f t="shared" si="39"/>
        <v>-9.4299999999999926</v>
      </c>
      <c r="AG237" s="6">
        <f t="shared" si="39"/>
        <v>-12.124000000000009</v>
      </c>
      <c r="AH237" s="6">
        <f t="shared" si="39"/>
        <v>-10.486000000000004</v>
      </c>
      <c r="AI237" s="6">
        <f t="shared" si="36"/>
        <v>98.016000000000005</v>
      </c>
      <c r="AJ237" s="6">
        <f t="shared" si="36"/>
        <v>98.016000000000005</v>
      </c>
      <c r="AK237" s="6">
        <f t="shared" si="36"/>
        <v>105.60400000000001</v>
      </c>
    </row>
    <row r="238" spans="1:37" ht="13.5" x14ac:dyDescent="0.25">
      <c r="A238" s="53">
        <v>75</v>
      </c>
      <c r="B238" s="54">
        <f t="shared" si="38"/>
        <v>-4.8080000000000034</v>
      </c>
      <c r="C238" s="54">
        <f t="shared" si="38"/>
        <v>-8.2420000000000044</v>
      </c>
      <c r="D238" s="54">
        <f t="shared" si="38"/>
        <v>-9.1260000000000048</v>
      </c>
      <c r="E238" s="54">
        <f t="shared" si="38"/>
        <v>-9.6380000000000194</v>
      </c>
      <c r="F238" s="54">
        <f t="shared" si="38"/>
        <v>-8.8719999999999999</v>
      </c>
      <c r="G238" s="54">
        <f t="shared" si="38"/>
        <v>-12.322000000000003</v>
      </c>
      <c r="H238" s="54">
        <f t="shared" si="38"/>
        <v>-9.9560000000000031</v>
      </c>
      <c r="I238" s="54">
        <v>96.53</v>
      </c>
      <c r="J238" s="54">
        <v>96.53</v>
      </c>
      <c r="K238" s="54">
        <v>104.11800000000001</v>
      </c>
      <c r="L238" s="31"/>
      <c r="M238" s="5">
        <v>75</v>
      </c>
      <c r="N238" s="29">
        <v>32.578000000000003</v>
      </c>
      <c r="O238" s="29">
        <v>48.202000000000005</v>
      </c>
      <c r="P238" s="29">
        <v>76.77600000000001</v>
      </c>
      <c r="Q238" s="29">
        <v>82.488000000000014</v>
      </c>
      <c r="R238" s="29">
        <v>88.031999999999996</v>
      </c>
      <c r="S238" s="29">
        <v>94.962000000000003</v>
      </c>
      <c r="T238" s="29">
        <v>96.516000000000005</v>
      </c>
      <c r="U238" s="29">
        <v>96.53</v>
      </c>
      <c r="V238" s="29">
        <v>96.53</v>
      </c>
      <c r="W238" s="29">
        <v>104.11800000000001</v>
      </c>
      <c r="X238" s="31"/>
      <c r="Y238" s="31"/>
      <c r="AA238" s="5">
        <v>75</v>
      </c>
      <c r="AB238" s="4">
        <f t="shared" si="39"/>
        <v>-4.8080000000000034</v>
      </c>
      <c r="AC238" s="4">
        <f t="shared" si="39"/>
        <v>-8.2420000000000044</v>
      </c>
      <c r="AD238" s="4">
        <f t="shared" si="39"/>
        <v>-9.1260000000000048</v>
      </c>
      <c r="AE238" s="4">
        <f t="shared" si="39"/>
        <v>-9.6380000000000194</v>
      </c>
      <c r="AF238" s="4">
        <f t="shared" si="39"/>
        <v>-8.8719999999999999</v>
      </c>
      <c r="AG238" s="4">
        <f t="shared" si="39"/>
        <v>-12.322000000000003</v>
      </c>
      <c r="AH238" s="4">
        <f t="shared" si="39"/>
        <v>-9.9560000000000031</v>
      </c>
      <c r="AI238" s="4">
        <f t="shared" si="36"/>
        <v>98.03</v>
      </c>
      <c r="AJ238" s="4">
        <f t="shared" si="36"/>
        <v>98.03</v>
      </c>
      <c r="AK238" s="4">
        <f t="shared" si="36"/>
        <v>105.61800000000001</v>
      </c>
    </row>
    <row r="239" spans="1:37" ht="13.5" x14ac:dyDescent="0.25">
      <c r="A239" s="49">
        <v>76</v>
      </c>
      <c r="B239" s="50">
        <f t="shared" si="38"/>
        <v>-6.4320000000000057</v>
      </c>
      <c r="C239" s="50">
        <f t="shared" si="38"/>
        <v>-8.892000000000003</v>
      </c>
      <c r="D239" s="50">
        <f t="shared" si="38"/>
        <v>-10.399999999999991</v>
      </c>
      <c r="E239" s="50">
        <f t="shared" si="38"/>
        <v>-10.932000000000002</v>
      </c>
      <c r="F239" s="50">
        <f t="shared" si="38"/>
        <v>-9.9939999999999998</v>
      </c>
      <c r="G239" s="50">
        <f t="shared" si="38"/>
        <v>-10.962000000000003</v>
      </c>
      <c r="H239" s="50">
        <f t="shared" si="38"/>
        <v>-12.552000000000007</v>
      </c>
      <c r="I239" s="50">
        <v>100.54800000000002</v>
      </c>
      <c r="J239" s="50">
        <v>100.54800000000002</v>
      </c>
      <c r="K239" s="50">
        <v>108.71</v>
      </c>
      <c r="L239" s="31"/>
      <c r="M239" s="9">
        <v>76</v>
      </c>
      <c r="N239" s="27">
        <v>34.622000000000007</v>
      </c>
      <c r="O239" s="27">
        <v>49.392000000000003</v>
      </c>
      <c r="P239" s="27">
        <v>78.819999999999993</v>
      </c>
      <c r="Q239" s="27">
        <v>84.882000000000005</v>
      </c>
      <c r="R239" s="27">
        <v>89.754000000000005</v>
      </c>
      <c r="S239" s="27">
        <v>94.962000000000003</v>
      </c>
      <c r="T239" s="27">
        <v>100.00200000000001</v>
      </c>
      <c r="U239" s="27">
        <v>100.54800000000002</v>
      </c>
      <c r="V239" s="27">
        <v>100.54800000000002</v>
      </c>
      <c r="W239" s="27">
        <v>108.71</v>
      </c>
      <c r="X239" s="31"/>
      <c r="Y239" s="31"/>
      <c r="AA239" s="9">
        <v>76</v>
      </c>
      <c r="AB239" s="8">
        <f t="shared" si="39"/>
        <v>-6.4320000000000057</v>
      </c>
      <c r="AC239" s="8">
        <f t="shared" si="39"/>
        <v>-8.892000000000003</v>
      </c>
      <c r="AD239" s="8">
        <f t="shared" si="39"/>
        <v>-10.399999999999991</v>
      </c>
      <c r="AE239" s="8">
        <f t="shared" si="39"/>
        <v>-10.932000000000002</v>
      </c>
      <c r="AF239" s="8">
        <f t="shared" si="39"/>
        <v>-9.9939999999999998</v>
      </c>
      <c r="AG239" s="8">
        <f t="shared" si="39"/>
        <v>-10.962000000000003</v>
      </c>
      <c r="AH239" s="8">
        <f t="shared" si="39"/>
        <v>-12.552000000000007</v>
      </c>
      <c r="AI239" s="8">
        <f t="shared" si="36"/>
        <v>102.04800000000002</v>
      </c>
      <c r="AJ239" s="8">
        <f t="shared" si="36"/>
        <v>102.04800000000002</v>
      </c>
      <c r="AK239" s="8">
        <f t="shared" si="36"/>
        <v>110.21</v>
      </c>
    </row>
    <row r="240" spans="1:37" ht="13.5" x14ac:dyDescent="0.25">
      <c r="A240" s="51">
        <v>77</v>
      </c>
      <c r="B240" s="52">
        <f t="shared" si="38"/>
        <v>-6.0160000000000018</v>
      </c>
      <c r="C240" s="52">
        <f t="shared" si="38"/>
        <v>-9.18</v>
      </c>
      <c r="D240" s="52">
        <f t="shared" si="38"/>
        <v>-9.7999999999999972</v>
      </c>
      <c r="E240" s="52">
        <f t="shared" si="38"/>
        <v>-9.8659999999999997</v>
      </c>
      <c r="F240" s="52">
        <f t="shared" si="38"/>
        <v>-9.6100000000000136</v>
      </c>
      <c r="G240" s="52">
        <f t="shared" si="38"/>
        <v>-10.296000000000006</v>
      </c>
      <c r="H240" s="52">
        <f t="shared" si="38"/>
        <v>-11.162000000000006</v>
      </c>
      <c r="I240" s="52">
        <v>102.84400000000001</v>
      </c>
      <c r="J240" s="52">
        <v>102.84400000000001</v>
      </c>
      <c r="K240" s="52">
        <v>108.72400000000002</v>
      </c>
      <c r="L240" s="31"/>
      <c r="M240" s="7">
        <v>77</v>
      </c>
      <c r="N240" s="28">
        <v>34.636000000000003</v>
      </c>
      <c r="O240" s="28">
        <v>49.7</v>
      </c>
      <c r="P240" s="28">
        <v>79.17</v>
      </c>
      <c r="Q240" s="28">
        <v>84.896000000000001</v>
      </c>
      <c r="R240" s="28">
        <v>90.93</v>
      </c>
      <c r="S240" s="28">
        <v>95.536000000000001</v>
      </c>
      <c r="T240" s="28">
        <v>100.212</v>
      </c>
      <c r="U240" s="28">
        <v>102.84400000000001</v>
      </c>
      <c r="V240" s="28">
        <v>102.84400000000001</v>
      </c>
      <c r="W240" s="28">
        <v>108.72400000000002</v>
      </c>
      <c r="X240" s="31"/>
      <c r="Y240" s="31"/>
      <c r="AA240" s="7">
        <v>77</v>
      </c>
      <c r="AB240" s="6">
        <f t="shared" si="39"/>
        <v>-6.0160000000000018</v>
      </c>
      <c r="AC240" s="6">
        <f t="shared" si="39"/>
        <v>-9.18</v>
      </c>
      <c r="AD240" s="6">
        <f t="shared" si="39"/>
        <v>-9.7999999999999972</v>
      </c>
      <c r="AE240" s="6">
        <f t="shared" si="39"/>
        <v>-9.8659999999999997</v>
      </c>
      <c r="AF240" s="6">
        <f t="shared" si="39"/>
        <v>-9.6100000000000136</v>
      </c>
      <c r="AG240" s="6">
        <f t="shared" si="39"/>
        <v>-10.296000000000006</v>
      </c>
      <c r="AH240" s="6">
        <f t="shared" si="39"/>
        <v>-11.162000000000006</v>
      </c>
      <c r="AI240" s="6">
        <f t="shared" si="36"/>
        <v>104.34400000000001</v>
      </c>
      <c r="AJ240" s="6">
        <f t="shared" si="36"/>
        <v>104.34400000000001</v>
      </c>
      <c r="AK240" s="6">
        <f t="shared" si="36"/>
        <v>110.22400000000002</v>
      </c>
    </row>
    <row r="241" spans="1:37" ht="13.5" x14ac:dyDescent="0.25">
      <c r="A241" s="51">
        <v>78</v>
      </c>
      <c r="B241" s="52">
        <f t="shared" si="38"/>
        <v>-5.4760000000000026</v>
      </c>
      <c r="C241" s="52">
        <f t="shared" si="38"/>
        <v>-8.1940000000000097</v>
      </c>
      <c r="D241" s="52">
        <f t="shared" si="38"/>
        <v>-8.9840000000000089</v>
      </c>
      <c r="E241" s="52">
        <f t="shared" si="38"/>
        <v>-9.1140000000000043</v>
      </c>
      <c r="F241" s="52">
        <f t="shared" si="38"/>
        <v>-9.6840000000000117</v>
      </c>
      <c r="G241" s="52">
        <f t="shared" si="38"/>
        <v>-10.236000000000004</v>
      </c>
      <c r="H241" s="52">
        <f t="shared" si="38"/>
        <v>-11.182000000000016</v>
      </c>
      <c r="I241" s="52">
        <v>104.17400000000001</v>
      </c>
      <c r="J241" s="52">
        <v>104.17400000000001</v>
      </c>
      <c r="K241" s="52">
        <v>109.64800000000001</v>
      </c>
      <c r="L241" s="31"/>
      <c r="M241" s="7">
        <v>78</v>
      </c>
      <c r="N241" s="28">
        <v>34.636000000000003</v>
      </c>
      <c r="O241" s="28">
        <v>49.994000000000007</v>
      </c>
      <c r="P241" s="28">
        <v>79.184000000000012</v>
      </c>
      <c r="Q241" s="28">
        <v>85.344000000000008</v>
      </c>
      <c r="R241" s="28">
        <v>92.064000000000007</v>
      </c>
      <c r="S241" s="28">
        <v>96.796000000000006</v>
      </c>
      <c r="T241" s="28">
        <v>101.75200000000001</v>
      </c>
      <c r="U241" s="28">
        <v>104.17400000000001</v>
      </c>
      <c r="V241" s="28">
        <v>104.17400000000001</v>
      </c>
      <c r="W241" s="28">
        <v>109.64800000000001</v>
      </c>
      <c r="X241" s="31"/>
      <c r="Y241" s="31"/>
      <c r="AA241" s="7">
        <v>78</v>
      </c>
      <c r="AB241" s="6">
        <f t="shared" si="39"/>
        <v>-5.4760000000000026</v>
      </c>
      <c r="AC241" s="6">
        <f t="shared" si="39"/>
        <v>-8.1940000000000097</v>
      </c>
      <c r="AD241" s="6">
        <f t="shared" si="39"/>
        <v>-8.9840000000000089</v>
      </c>
      <c r="AE241" s="6">
        <f t="shared" si="39"/>
        <v>-9.1140000000000043</v>
      </c>
      <c r="AF241" s="6">
        <f t="shared" si="39"/>
        <v>-9.6840000000000117</v>
      </c>
      <c r="AG241" s="6">
        <f t="shared" si="39"/>
        <v>-10.236000000000004</v>
      </c>
      <c r="AH241" s="6">
        <f t="shared" si="39"/>
        <v>-11.182000000000016</v>
      </c>
      <c r="AI241" s="6">
        <f t="shared" si="36"/>
        <v>105.67400000000001</v>
      </c>
      <c r="AJ241" s="6">
        <f t="shared" si="36"/>
        <v>105.67400000000001</v>
      </c>
      <c r="AK241" s="6">
        <f t="shared" si="36"/>
        <v>111.14800000000001</v>
      </c>
    </row>
    <row r="242" spans="1:37" ht="13.5" x14ac:dyDescent="0.25">
      <c r="A242" s="51">
        <v>79</v>
      </c>
      <c r="B242" s="52">
        <f t="shared" si="38"/>
        <v>-5.07</v>
      </c>
      <c r="C242" s="52">
        <f t="shared" si="38"/>
        <v>-8.6580000000000013</v>
      </c>
      <c r="D242" s="52">
        <f t="shared" si="38"/>
        <v>-8.2940000000000111</v>
      </c>
      <c r="E242" s="52">
        <f t="shared" si="38"/>
        <v>-10.446000000000012</v>
      </c>
      <c r="F242" s="52">
        <f t="shared" si="38"/>
        <v>-9.8440000000000225</v>
      </c>
      <c r="G242" s="52">
        <f t="shared" si="38"/>
        <v>-10.439999999999998</v>
      </c>
      <c r="H242" s="52">
        <f t="shared" si="38"/>
        <v>-11.036000000000001</v>
      </c>
      <c r="I242" s="52">
        <v>105.51800000000001</v>
      </c>
      <c r="J242" s="52">
        <v>105.51800000000001</v>
      </c>
      <c r="K242" s="52">
        <v>111.73400000000001</v>
      </c>
      <c r="L242" s="31"/>
      <c r="M242" s="7">
        <v>79</v>
      </c>
      <c r="N242" s="28">
        <v>34.65</v>
      </c>
      <c r="O242" s="28">
        <v>51.128</v>
      </c>
      <c r="P242" s="28">
        <v>79.464000000000013</v>
      </c>
      <c r="Q242" s="28">
        <v>87.766000000000005</v>
      </c>
      <c r="R242" s="28">
        <v>93.254000000000019</v>
      </c>
      <c r="S242" s="28">
        <v>98.14</v>
      </c>
      <c r="T242" s="28">
        <v>103.236</v>
      </c>
      <c r="U242" s="28">
        <v>105.51800000000001</v>
      </c>
      <c r="V242" s="28">
        <v>105.51800000000001</v>
      </c>
      <c r="W242" s="28">
        <v>111.73400000000001</v>
      </c>
      <c r="X242" s="31"/>
      <c r="Y242" s="31"/>
      <c r="AA242" s="7">
        <v>79</v>
      </c>
      <c r="AB242" s="6">
        <f t="shared" si="39"/>
        <v>-5.07</v>
      </c>
      <c r="AC242" s="6">
        <f t="shared" si="39"/>
        <v>-8.6580000000000013</v>
      </c>
      <c r="AD242" s="6">
        <f t="shared" si="39"/>
        <v>-8.2940000000000111</v>
      </c>
      <c r="AE242" s="6">
        <f t="shared" si="39"/>
        <v>-10.446000000000012</v>
      </c>
      <c r="AF242" s="6">
        <f t="shared" si="39"/>
        <v>-9.8440000000000225</v>
      </c>
      <c r="AG242" s="6">
        <f t="shared" si="39"/>
        <v>-10.439999999999998</v>
      </c>
      <c r="AH242" s="6">
        <f t="shared" si="39"/>
        <v>-11.036000000000001</v>
      </c>
      <c r="AI242" s="6">
        <f t="shared" si="36"/>
        <v>107.01800000000001</v>
      </c>
      <c r="AJ242" s="6">
        <f t="shared" si="36"/>
        <v>107.01800000000001</v>
      </c>
      <c r="AK242" s="6">
        <f t="shared" si="36"/>
        <v>113.23400000000001</v>
      </c>
    </row>
    <row r="243" spans="1:37" ht="13.5" x14ac:dyDescent="0.25">
      <c r="A243" s="53">
        <v>80</v>
      </c>
      <c r="B243" s="54">
        <f t="shared" ref="B243:H258" si="40">AN88-B88</f>
        <v>-4.7240000000000002</v>
      </c>
      <c r="C243" s="54">
        <f t="shared" si="40"/>
        <v>-7.902000000000001</v>
      </c>
      <c r="D243" s="54">
        <f t="shared" si="40"/>
        <v>-8.0900000000000034</v>
      </c>
      <c r="E243" s="54">
        <f t="shared" si="40"/>
        <v>-9.3740000000000236</v>
      </c>
      <c r="F243" s="54">
        <f t="shared" si="40"/>
        <v>-9.230000000000004</v>
      </c>
      <c r="G243" s="54">
        <f t="shared" si="40"/>
        <v>-10.689999999999998</v>
      </c>
      <c r="H243" s="54">
        <f t="shared" si="40"/>
        <v>-10.61999999999999</v>
      </c>
      <c r="I243" s="54">
        <v>106.86200000000001</v>
      </c>
      <c r="J243" s="54">
        <v>106.86200000000001</v>
      </c>
      <c r="K243" s="54">
        <v>112.75600000000001</v>
      </c>
      <c r="L243" s="31"/>
      <c r="M243" s="5">
        <v>80</v>
      </c>
      <c r="N243" s="29">
        <v>34.664000000000001</v>
      </c>
      <c r="O243" s="29">
        <v>51.142000000000003</v>
      </c>
      <c r="P243" s="29">
        <v>80.08</v>
      </c>
      <c r="Q243" s="29">
        <v>87.864000000000019</v>
      </c>
      <c r="R243" s="29">
        <v>93.73</v>
      </c>
      <c r="S243" s="29">
        <v>99.61</v>
      </c>
      <c r="T243" s="29">
        <v>104.16</v>
      </c>
      <c r="U243" s="29">
        <v>106.86200000000001</v>
      </c>
      <c r="V243" s="29">
        <v>106.86200000000001</v>
      </c>
      <c r="W243" s="29">
        <v>112.75600000000001</v>
      </c>
      <c r="X243" s="31"/>
      <c r="Y243" s="31"/>
      <c r="AA243" s="5">
        <v>80</v>
      </c>
      <c r="AB243" s="4">
        <f t="shared" si="39"/>
        <v>-4.7240000000000002</v>
      </c>
      <c r="AC243" s="4">
        <f t="shared" si="39"/>
        <v>-7.902000000000001</v>
      </c>
      <c r="AD243" s="4">
        <f t="shared" si="39"/>
        <v>-8.0900000000000034</v>
      </c>
      <c r="AE243" s="4">
        <f t="shared" si="39"/>
        <v>-9.3740000000000236</v>
      </c>
      <c r="AF243" s="4">
        <f t="shared" si="39"/>
        <v>-9.230000000000004</v>
      </c>
      <c r="AG243" s="4">
        <f t="shared" si="39"/>
        <v>-10.689999999999998</v>
      </c>
      <c r="AH243" s="4">
        <f t="shared" si="39"/>
        <v>-10.61999999999999</v>
      </c>
      <c r="AI243" s="4">
        <f t="shared" ref="AI243:AK274" si="41">I243+1.5</f>
        <v>108.36200000000001</v>
      </c>
      <c r="AJ243" s="4">
        <f t="shared" si="41"/>
        <v>108.36200000000001</v>
      </c>
      <c r="AK243" s="4">
        <f t="shared" si="41"/>
        <v>114.25600000000001</v>
      </c>
    </row>
    <row r="244" spans="1:37" ht="13.5" x14ac:dyDescent="0.25">
      <c r="A244" s="49">
        <v>81</v>
      </c>
      <c r="B244" s="50">
        <f t="shared" si="40"/>
        <v>-6.9920000000000009</v>
      </c>
      <c r="C244" s="50">
        <f t="shared" si="40"/>
        <v>-8.2199999999999989</v>
      </c>
      <c r="D244" s="50">
        <f t="shared" si="40"/>
        <v>-8.4860000000000042</v>
      </c>
      <c r="E244" s="50">
        <f t="shared" si="40"/>
        <v>-9.3280000000000172</v>
      </c>
      <c r="F244" s="50">
        <f t="shared" si="40"/>
        <v>-10.308000000000007</v>
      </c>
      <c r="G244" s="50">
        <f t="shared" si="40"/>
        <v>-10.64800000000001</v>
      </c>
      <c r="H244" s="50">
        <f t="shared" si="40"/>
        <v>-11.432000000000002</v>
      </c>
      <c r="I244" s="50">
        <v>106.876</v>
      </c>
      <c r="J244" s="50">
        <v>106.876</v>
      </c>
      <c r="K244" s="50">
        <v>113.06400000000001</v>
      </c>
      <c r="L244" s="31"/>
      <c r="M244" s="9">
        <v>81</v>
      </c>
      <c r="N244" s="27">
        <v>37.002000000000002</v>
      </c>
      <c r="O244" s="27">
        <v>52.15</v>
      </c>
      <c r="P244" s="27">
        <v>81.046000000000006</v>
      </c>
      <c r="Q244" s="27">
        <v>88.928000000000011</v>
      </c>
      <c r="R244" s="27">
        <v>95.228000000000009</v>
      </c>
      <c r="S244" s="27">
        <v>100.89800000000001</v>
      </c>
      <c r="T244" s="27">
        <v>105.812</v>
      </c>
      <c r="U244" s="27">
        <v>106.876</v>
      </c>
      <c r="V244" s="27">
        <v>106.876</v>
      </c>
      <c r="W244" s="27">
        <v>113.06400000000001</v>
      </c>
      <c r="X244" s="31"/>
      <c r="Y244" s="31"/>
      <c r="AA244" s="9">
        <v>81</v>
      </c>
      <c r="AB244" s="8">
        <f t="shared" ref="AB244:AH259" si="42">BF89-AB89</f>
        <v>-6.9920000000000009</v>
      </c>
      <c r="AC244" s="8">
        <f t="shared" si="42"/>
        <v>-8.2199999999999989</v>
      </c>
      <c r="AD244" s="8">
        <f t="shared" si="42"/>
        <v>-8.4860000000000042</v>
      </c>
      <c r="AE244" s="8">
        <f t="shared" si="42"/>
        <v>-9.3280000000000172</v>
      </c>
      <c r="AF244" s="8">
        <f t="shared" si="42"/>
        <v>-10.308000000000007</v>
      </c>
      <c r="AG244" s="8">
        <f t="shared" si="42"/>
        <v>-10.64800000000001</v>
      </c>
      <c r="AH244" s="8">
        <f t="shared" si="42"/>
        <v>-11.432000000000002</v>
      </c>
      <c r="AI244" s="8">
        <f t="shared" si="41"/>
        <v>108.376</v>
      </c>
      <c r="AJ244" s="8">
        <f t="shared" si="41"/>
        <v>108.376</v>
      </c>
      <c r="AK244" s="8">
        <f t="shared" si="41"/>
        <v>114.56400000000001</v>
      </c>
    </row>
    <row r="245" spans="1:37" ht="13.5" x14ac:dyDescent="0.25">
      <c r="A245" s="51">
        <v>82</v>
      </c>
      <c r="B245" s="52">
        <f t="shared" si="40"/>
        <v>-6.6900000000000048</v>
      </c>
      <c r="C245" s="52">
        <f t="shared" si="40"/>
        <v>-9.1060000000000016</v>
      </c>
      <c r="D245" s="52">
        <f t="shared" si="40"/>
        <v>-10.331999999999994</v>
      </c>
      <c r="E245" s="52">
        <f t="shared" si="40"/>
        <v>-11.091999999999999</v>
      </c>
      <c r="F245" s="52">
        <f t="shared" si="40"/>
        <v>-9.6480000000000103</v>
      </c>
      <c r="G245" s="52">
        <f t="shared" si="40"/>
        <v>-10.934000000000012</v>
      </c>
      <c r="H245" s="52">
        <f t="shared" si="40"/>
        <v>-11.962000000000003</v>
      </c>
      <c r="I245" s="52">
        <v>109.43800000000002</v>
      </c>
      <c r="J245" s="52">
        <v>109.43800000000002</v>
      </c>
      <c r="K245" s="52">
        <v>116.66200000000001</v>
      </c>
      <c r="L245" s="31"/>
      <c r="M245" s="7">
        <v>82</v>
      </c>
      <c r="N245" s="28">
        <v>37.590000000000003</v>
      </c>
      <c r="O245" s="28">
        <v>53.816000000000003</v>
      </c>
      <c r="P245" s="28">
        <v>83.762</v>
      </c>
      <c r="Q245" s="28">
        <v>91.671999999999997</v>
      </c>
      <c r="R245" s="28">
        <v>95.928000000000011</v>
      </c>
      <c r="S245" s="28">
        <v>102.35400000000001</v>
      </c>
      <c r="T245" s="28">
        <v>107.842</v>
      </c>
      <c r="U245" s="28">
        <v>109.43800000000002</v>
      </c>
      <c r="V245" s="28">
        <v>109.43800000000002</v>
      </c>
      <c r="W245" s="28">
        <v>116.66200000000001</v>
      </c>
      <c r="X245" s="31"/>
      <c r="Y245" s="31"/>
      <c r="AA245" s="7">
        <v>82</v>
      </c>
      <c r="AB245" s="6">
        <f t="shared" si="42"/>
        <v>-6.6900000000000048</v>
      </c>
      <c r="AC245" s="6">
        <f t="shared" si="42"/>
        <v>-9.1060000000000016</v>
      </c>
      <c r="AD245" s="6">
        <f t="shared" si="42"/>
        <v>-10.331999999999994</v>
      </c>
      <c r="AE245" s="6">
        <f t="shared" si="42"/>
        <v>-11.091999999999999</v>
      </c>
      <c r="AF245" s="6">
        <f t="shared" si="42"/>
        <v>-9.6480000000000103</v>
      </c>
      <c r="AG245" s="6">
        <f t="shared" si="42"/>
        <v>-10.934000000000012</v>
      </c>
      <c r="AH245" s="6">
        <f t="shared" si="42"/>
        <v>-11.962000000000003</v>
      </c>
      <c r="AI245" s="6">
        <f t="shared" si="41"/>
        <v>110.93800000000002</v>
      </c>
      <c r="AJ245" s="6">
        <f t="shared" si="41"/>
        <v>110.93800000000002</v>
      </c>
      <c r="AK245" s="6">
        <f t="shared" si="41"/>
        <v>118.16200000000001</v>
      </c>
    </row>
    <row r="246" spans="1:37" ht="13.5" x14ac:dyDescent="0.25">
      <c r="A246" s="51">
        <v>83</v>
      </c>
      <c r="B246" s="52">
        <f t="shared" si="40"/>
        <v>-6.4240000000000066</v>
      </c>
      <c r="C246" s="52">
        <f t="shared" si="40"/>
        <v>-9.0740000000000123</v>
      </c>
      <c r="D246" s="52">
        <f t="shared" si="40"/>
        <v>-8.8980000000000246</v>
      </c>
      <c r="E246" s="52">
        <f t="shared" si="40"/>
        <v>-9.9419999999999931</v>
      </c>
      <c r="F246" s="52">
        <f t="shared" si="40"/>
        <v>-10.814000000000007</v>
      </c>
      <c r="G246" s="52">
        <f t="shared" si="40"/>
        <v>-11.070000000000007</v>
      </c>
      <c r="H246" s="52">
        <f t="shared" si="40"/>
        <v>-11.476000000000013</v>
      </c>
      <c r="I246" s="52">
        <v>109.76</v>
      </c>
      <c r="J246" s="52">
        <v>109.76</v>
      </c>
      <c r="K246" s="52">
        <v>116.676</v>
      </c>
      <c r="L246" s="31"/>
      <c r="M246" s="7">
        <v>83</v>
      </c>
      <c r="N246" s="28">
        <v>38.024000000000008</v>
      </c>
      <c r="O246" s="28">
        <v>54.474000000000011</v>
      </c>
      <c r="P246" s="28">
        <v>83.888000000000019</v>
      </c>
      <c r="Q246" s="28">
        <v>91.671999999999997</v>
      </c>
      <c r="R246" s="28">
        <v>97.734000000000009</v>
      </c>
      <c r="S246" s="28">
        <v>103.81</v>
      </c>
      <c r="T246" s="28">
        <v>108.55600000000001</v>
      </c>
      <c r="U246" s="28">
        <v>109.76</v>
      </c>
      <c r="V246" s="28">
        <v>109.76</v>
      </c>
      <c r="W246" s="28">
        <v>116.676</v>
      </c>
      <c r="X246" s="31"/>
      <c r="Y246" s="31"/>
      <c r="AA246" s="7">
        <v>83</v>
      </c>
      <c r="AB246" s="6">
        <f t="shared" si="42"/>
        <v>-6.4240000000000066</v>
      </c>
      <c r="AC246" s="6">
        <f t="shared" si="42"/>
        <v>-9.0740000000000123</v>
      </c>
      <c r="AD246" s="6">
        <f t="shared" si="42"/>
        <v>-8.8980000000000246</v>
      </c>
      <c r="AE246" s="6">
        <f t="shared" si="42"/>
        <v>-9.9419999999999931</v>
      </c>
      <c r="AF246" s="6">
        <f t="shared" si="42"/>
        <v>-10.814000000000007</v>
      </c>
      <c r="AG246" s="6">
        <f t="shared" si="42"/>
        <v>-11.070000000000007</v>
      </c>
      <c r="AH246" s="6">
        <f t="shared" si="42"/>
        <v>-11.476000000000013</v>
      </c>
      <c r="AI246" s="6">
        <f t="shared" si="41"/>
        <v>111.26</v>
      </c>
      <c r="AJ246" s="6">
        <f t="shared" si="41"/>
        <v>111.26</v>
      </c>
      <c r="AK246" s="6">
        <f t="shared" si="41"/>
        <v>118.176</v>
      </c>
    </row>
    <row r="247" spans="1:37" ht="13.5" x14ac:dyDescent="0.25">
      <c r="A247" s="51">
        <v>84</v>
      </c>
      <c r="B247" s="52">
        <f t="shared" si="40"/>
        <v>-5.9880000000000067</v>
      </c>
      <c r="C247" s="52">
        <f t="shared" si="40"/>
        <v>-8.4080000000000084</v>
      </c>
      <c r="D247" s="52">
        <f t="shared" si="40"/>
        <v>-8.798000000000016</v>
      </c>
      <c r="E247" s="52">
        <f t="shared" si="40"/>
        <v>-9.6980000000000075</v>
      </c>
      <c r="F247" s="52">
        <f t="shared" si="40"/>
        <v>-9.1980000000000217</v>
      </c>
      <c r="G247" s="52">
        <f t="shared" si="40"/>
        <v>-11.248000000000019</v>
      </c>
      <c r="H247" s="52">
        <f t="shared" si="40"/>
        <v>-11.400000000000006</v>
      </c>
      <c r="I247" s="52">
        <v>109.78800000000001</v>
      </c>
      <c r="J247" s="52">
        <v>109.78800000000001</v>
      </c>
      <c r="K247" s="52">
        <v>116.69</v>
      </c>
      <c r="L247" s="31"/>
      <c r="M247" s="7">
        <v>84</v>
      </c>
      <c r="N247" s="28">
        <v>38.038000000000004</v>
      </c>
      <c r="O247" s="28">
        <v>54.558000000000007</v>
      </c>
      <c r="P247" s="28">
        <v>84.798000000000016</v>
      </c>
      <c r="Q247" s="28">
        <v>92.288000000000011</v>
      </c>
      <c r="R247" s="28">
        <v>97.748000000000019</v>
      </c>
      <c r="S247" s="28">
        <v>105.30800000000002</v>
      </c>
      <c r="T247" s="28">
        <v>109.76</v>
      </c>
      <c r="U247" s="28">
        <v>109.78800000000001</v>
      </c>
      <c r="V247" s="28">
        <v>109.78800000000001</v>
      </c>
      <c r="W247" s="28">
        <v>116.69</v>
      </c>
      <c r="X247" s="31"/>
      <c r="Y247" s="31"/>
      <c r="AA247" s="7">
        <v>84</v>
      </c>
      <c r="AB247" s="6">
        <f t="shared" si="42"/>
        <v>-5.9880000000000067</v>
      </c>
      <c r="AC247" s="6">
        <f t="shared" si="42"/>
        <v>-8.4080000000000084</v>
      </c>
      <c r="AD247" s="6">
        <f t="shared" si="42"/>
        <v>-8.798000000000016</v>
      </c>
      <c r="AE247" s="6">
        <f t="shared" si="42"/>
        <v>-9.6980000000000075</v>
      </c>
      <c r="AF247" s="6">
        <f t="shared" si="42"/>
        <v>-9.1980000000000217</v>
      </c>
      <c r="AG247" s="6">
        <f t="shared" si="42"/>
        <v>-11.248000000000019</v>
      </c>
      <c r="AH247" s="6">
        <f t="shared" si="42"/>
        <v>-11.400000000000006</v>
      </c>
      <c r="AI247" s="6">
        <f t="shared" si="41"/>
        <v>111.28800000000001</v>
      </c>
      <c r="AJ247" s="6">
        <f t="shared" si="41"/>
        <v>111.28800000000001</v>
      </c>
      <c r="AK247" s="6">
        <f t="shared" si="41"/>
        <v>118.19</v>
      </c>
    </row>
    <row r="248" spans="1:37" ht="13.5" x14ac:dyDescent="0.25">
      <c r="A248" s="53">
        <v>85</v>
      </c>
      <c r="B248" s="54">
        <f t="shared" si="40"/>
        <v>-5.6620000000000061</v>
      </c>
      <c r="C248" s="54">
        <f t="shared" si="40"/>
        <v>-8.3940000000000055</v>
      </c>
      <c r="D248" s="54">
        <f t="shared" si="40"/>
        <v>-9.3160000000000025</v>
      </c>
      <c r="E248" s="54">
        <f t="shared" si="40"/>
        <v>-11.338000000000022</v>
      </c>
      <c r="F248" s="54">
        <f t="shared" si="40"/>
        <v>-11.512</v>
      </c>
      <c r="G248" s="54">
        <f t="shared" si="40"/>
        <v>-11.256000000000014</v>
      </c>
      <c r="H248" s="54">
        <f t="shared" si="40"/>
        <v>-11.654000000000011</v>
      </c>
      <c r="I248" s="54">
        <v>111.202</v>
      </c>
      <c r="J248" s="54">
        <v>111.202</v>
      </c>
      <c r="K248" s="54">
        <v>119.322</v>
      </c>
      <c r="L248" s="31"/>
      <c r="M248" s="5">
        <v>85</v>
      </c>
      <c r="N248" s="29">
        <v>38.052000000000007</v>
      </c>
      <c r="O248" s="29">
        <v>55.244000000000007</v>
      </c>
      <c r="P248" s="29">
        <v>86.156000000000006</v>
      </c>
      <c r="Q248" s="29">
        <v>94.948000000000022</v>
      </c>
      <c r="R248" s="29">
        <v>100.072</v>
      </c>
      <c r="S248" s="29">
        <v>106.66600000000001</v>
      </c>
      <c r="T248" s="29">
        <v>111.10400000000001</v>
      </c>
      <c r="U248" s="29">
        <v>111.202</v>
      </c>
      <c r="V248" s="29">
        <v>111.202</v>
      </c>
      <c r="W248" s="29">
        <v>119.322</v>
      </c>
      <c r="X248" s="31"/>
      <c r="Y248" s="31"/>
      <c r="AA248" s="5">
        <v>85</v>
      </c>
      <c r="AB248" s="4">
        <f t="shared" si="42"/>
        <v>-5.6620000000000061</v>
      </c>
      <c r="AC248" s="4">
        <f t="shared" si="42"/>
        <v>-8.3940000000000055</v>
      </c>
      <c r="AD248" s="4">
        <f t="shared" si="42"/>
        <v>-9.3160000000000025</v>
      </c>
      <c r="AE248" s="4">
        <f t="shared" si="42"/>
        <v>-11.338000000000022</v>
      </c>
      <c r="AF248" s="4">
        <f t="shared" si="42"/>
        <v>-11.512</v>
      </c>
      <c r="AG248" s="4">
        <f t="shared" si="42"/>
        <v>-11.256000000000014</v>
      </c>
      <c r="AH248" s="4">
        <f t="shared" si="42"/>
        <v>-11.654000000000011</v>
      </c>
      <c r="AI248" s="4">
        <f t="shared" si="41"/>
        <v>112.702</v>
      </c>
      <c r="AJ248" s="4">
        <f t="shared" si="41"/>
        <v>112.702</v>
      </c>
      <c r="AK248" s="4">
        <f t="shared" si="41"/>
        <v>120.822</v>
      </c>
    </row>
    <row r="249" spans="1:37" ht="13.5" x14ac:dyDescent="0.25">
      <c r="A249" s="49">
        <v>86</v>
      </c>
      <c r="B249" s="50">
        <f t="shared" si="40"/>
        <v>-6.7340000000000089</v>
      </c>
      <c r="C249" s="50">
        <f t="shared" si="40"/>
        <v>-8.3060000000000045</v>
      </c>
      <c r="D249" s="50">
        <f t="shared" si="40"/>
        <v>-9.9200000000000017</v>
      </c>
      <c r="E249" s="50">
        <f t="shared" si="40"/>
        <v>-10.382000000000005</v>
      </c>
      <c r="F249" s="50">
        <f t="shared" si="40"/>
        <v>-9.416000000000011</v>
      </c>
      <c r="G249" s="50">
        <f t="shared" si="40"/>
        <v>-11.356000000000009</v>
      </c>
      <c r="H249" s="50">
        <f t="shared" si="40"/>
        <v>-11.76400000000001</v>
      </c>
      <c r="I249" s="50">
        <v>113.56800000000001</v>
      </c>
      <c r="J249" s="50">
        <v>113.56800000000001</v>
      </c>
      <c r="K249" s="50">
        <v>119.33600000000001</v>
      </c>
      <c r="L249" s="31"/>
      <c r="M249" s="9">
        <v>86</v>
      </c>
      <c r="N249" s="27">
        <v>39.284000000000006</v>
      </c>
      <c r="O249" s="27">
        <v>55.916000000000004</v>
      </c>
      <c r="P249" s="27">
        <v>87.99</v>
      </c>
      <c r="Q249" s="27">
        <v>94.962000000000003</v>
      </c>
      <c r="R249" s="27">
        <v>100.08600000000001</v>
      </c>
      <c r="S249" s="27">
        <v>107.99600000000001</v>
      </c>
      <c r="T249" s="27">
        <v>112.43400000000001</v>
      </c>
      <c r="U249" s="27">
        <v>113.56800000000001</v>
      </c>
      <c r="V249" s="27">
        <v>113.56800000000001</v>
      </c>
      <c r="W249" s="27">
        <v>119.33600000000001</v>
      </c>
      <c r="X249" s="31"/>
      <c r="Y249" s="31"/>
      <c r="AA249" s="9">
        <v>86</v>
      </c>
      <c r="AB249" s="8">
        <f t="shared" si="42"/>
        <v>-6.7340000000000089</v>
      </c>
      <c r="AC249" s="8">
        <f t="shared" si="42"/>
        <v>-8.3060000000000045</v>
      </c>
      <c r="AD249" s="8">
        <f t="shared" si="42"/>
        <v>-9.9200000000000017</v>
      </c>
      <c r="AE249" s="8">
        <f t="shared" si="42"/>
        <v>-10.382000000000005</v>
      </c>
      <c r="AF249" s="8">
        <f t="shared" si="42"/>
        <v>-9.416000000000011</v>
      </c>
      <c r="AG249" s="8">
        <f t="shared" si="42"/>
        <v>-11.356000000000009</v>
      </c>
      <c r="AH249" s="8">
        <f t="shared" si="42"/>
        <v>-11.76400000000001</v>
      </c>
      <c r="AI249" s="8">
        <f t="shared" si="41"/>
        <v>115.06800000000001</v>
      </c>
      <c r="AJ249" s="8">
        <f t="shared" si="41"/>
        <v>115.06800000000001</v>
      </c>
      <c r="AK249" s="8">
        <f t="shared" si="41"/>
        <v>120.83600000000001</v>
      </c>
    </row>
    <row r="250" spans="1:37" ht="13.5" x14ac:dyDescent="0.25">
      <c r="A250" s="51">
        <v>87</v>
      </c>
      <c r="B250" s="52">
        <f t="shared" si="40"/>
        <v>-6.0579999999999998</v>
      </c>
      <c r="C250" s="52">
        <f t="shared" si="40"/>
        <v>-8.7959999999999994</v>
      </c>
      <c r="D250" s="52">
        <f t="shared" si="40"/>
        <v>-9.6280000000000143</v>
      </c>
      <c r="E250" s="52">
        <f t="shared" si="40"/>
        <v>-10.171999999999997</v>
      </c>
      <c r="F250" s="52">
        <f t="shared" si="40"/>
        <v>-9.396000000000015</v>
      </c>
      <c r="G250" s="52">
        <f t="shared" si="40"/>
        <v>-11.658000000000015</v>
      </c>
      <c r="H250" s="52">
        <f t="shared" si="40"/>
        <v>-11.796000000000006</v>
      </c>
      <c r="I250" s="52">
        <v>114.842</v>
      </c>
      <c r="J250" s="52">
        <v>114.842</v>
      </c>
      <c r="K250" s="52">
        <v>123.17200000000001</v>
      </c>
      <c r="L250" s="31"/>
      <c r="M250" s="7">
        <v>87</v>
      </c>
      <c r="N250" s="28">
        <v>39.298000000000002</v>
      </c>
      <c r="O250" s="28">
        <v>57.106000000000002</v>
      </c>
      <c r="P250" s="28">
        <v>89.348000000000013</v>
      </c>
      <c r="Q250" s="28">
        <v>95.872</v>
      </c>
      <c r="R250" s="28">
        <v>100.08600000000001</v>
      </c>
      <c r="S250" s="28">
        <v>109.50800000000001</v>
      </c>
      <c r="T250" s="28">
        <v>113.66600000000001</v>
      </c>
      <c r="U250" s="28">
        <v>114.842</v>
      </c>
      <c r="V250" s="28">
        <v>114.842</v>
      </c>
      <c r="W250" s="28">
        <v>123.17200000000001</v>
      </c>
      <c r="X250" s="31"/>
      <c r="Y250" s="31"/>
      <c r="AA250" s="7">
        <v>87</v>
      </c>
      <c r="AB250" s="6">
        <f t="shared" si="42"/>
        <v>-6.0579999999999998</v>
      </c>
      <c r="AC250" s="6">
        <f t="shared" si="42"/>
        <v>-8.7959999999999994</v>
      </c>
      <c r="AD250" s="6">
        <f t="shared" si="42"/>
        <v>-9.6280000000000143</v>
      </c>
      <c r="AE250" s="6">
        <f t="shared" si="42"/>
        <v>-10.171999999999997</v>
      </c>
      <c r="AF250" s="6">
        <f t="shared" si="42"/>
        <v>-9.396000000000015</v>
      </c>
      <c r="AG250" s="6">
        <f t="shared" si="42"/>
        <v>-11.658000000000015</v>
      </c>
      <c r="AH250" s="6">
        <f t="shared" si="42"/>
        <v>-11.796000000000006</v>
      </c>
      <c r="AI250" s="6">
        <f t="shared" si="41"/>
        <v>116.342</v>
      </c>
      <c r="AJ250" s="6">
        <f t="shared" si="41"/>
        <v>116.342</v>
      </c>
      <c r="AK250" s="6">
        <f t="shared" si="41"/>
        <v>124.67200000000001</v>
      </c>
    </row>
    <row r="251" spans="1:37" ht="13.5" x14ac:dyDescent="0.25">
      <c r="A251" s="51">
        <v>88</v>
      </c>
      <c r="B251" s="52">
        <f t="shared" si="40"/>
        <v>-5.6720000000000041</v>
      </c>
      <c r="C251" s="52">
        <f t="shared" si="40"/>
        <v>-8.1460000000000008</v>
      </c>
      <c r="D251" s="52">
        <f t="shared" si="40"/>
        <v>-9.2660000000000053</v>
      </c>
      <c r="E251" s="52">
        <f t="shared" si="40"/>
        <v>-10.038000000000011</v>
      </c>
      <c r="F251" s="52">
        <f t="shared" si="40"/>
        <v>-12.322000000000003</v>
      </c>
      <c r="G251" s="52">
        <f t="shared" si="40"/>
        <v>-11.506000000000014</v>
      </c>
      <c r="H251" s="52">
        <f t="shared" si="40"/>
        <v>-12.804000000000016</v>
      </c>
      <c r="I251" s="52">
        <v>116.43800000000002</v>
      </c>
      <c r="J251" s="52">
        <v>116.43800000000002</v>
      </c>
      <c r="K251" s="52">
        <v>123.18600000000001</v>
      </c>
      <c r="L251" s="31"/>
      <c r="M251" s="7">
        <v>88</v>
      </c>
      <c r="N251" s="28">
        <v>39.312000000000005</v>
      </c>
      <c r="O251" s="28">
        <v>57.246000000000002</v>
      </c>
      <c r="P251" s="28">
        <v>90.216000000000008</v>
      </c>
      <c r="Q251" s="28">
        <v>96.908000000000015</v>
      </c>
      <c r="R251" s="28">
        <v>103.012</v>
      </c>
      <c r="S251" s="28">
        <v>110.72600000000001</v>
      </c>
      <c r="T251" s="28">
        <v>115.79400000000001</v>
      </c>
      <c r="U251" s="28">
        <v>116.43800000000002</v>
      </c>
      <c r="V251" s="28">
        <v>116.43800000000002</v>
      </c>
      <c r="W251" s="28">
        <v>123.18600000000001</v>
      </c>
      <c r="X251" s="31"/>
      <c r="Y251" s="31"/>
      <c r="AA251" s="7">
        <v>88</v>
      </c>
      <c r="AB251" s="6">
        <f t="shared" si="42"/>
        <v>-5.6720000000000041</v>
      </c>
      <c r="AC251" s="6">
        <f t="shared" si="42"/>
        <v>-8.1460000000000008</v>
      </c>
      <c r="AD251" s="6">
        <f t="shared" si="42"/>
        <v>-9.2660000000000053</v>
      </c>
      <c r="AE251" s="6">
        <f t="shared" si="42"/>
        <v>-10.038000000000011</v>
      </c>
      <c r="AF251" s="6">
        <f t="shared" si="42"/>
        <v>-12.322000000000003</v>
      </c>
      <c r="AG251" s="6">
        <f t="shared" si="42"/>
        <v>-11.506000000000014</v>
      </c>
      <c r="AH251" s="6">
        <f t="shared" si="42"/>
        <v>-12.804000000000016</v>
      </c>
      <c r="AI251" s="6">
        <f t="shared" si="41"/>
        <v>117.93800000000002</v>
      </c>
      <c r="AJ251" s="6">
        <f t="shared" si="41"/>
        <v>117.93800000000002</v>
      </c>
      <c r="AK251" s="6">
        <f t="shared" si="41"/>
        <v>124.68600000000001</v>
      </c>
    </row>
    <row r="252" spans="1:37" ht="13.5" x14ac:dyDescent="0.25">
      <c r="A252" s="51">
        <v>89</v>
      </c>
      <c r="B252" s="52">
        <f t="shared" si="40"/>
        <v>-5.3560000000000016</v>
      </c>
      <c r="C252" s="52">
        <f t="shared" si="40"/>
        <v>-7.3999999999999986</v>
      </c>
      <c r="D252" s="52">
        <f t="shared" si="40"/>
        <v>-10.324000000000012</v>
      </c>
      <c r="E252" s="52">
        <f t="shared" si="40"/>
        <v>-10.13000000000001</v>
      </c>
      <c r="F252" s="52">
        <f t="shared" si="40"/>
        <v>-14.838000000000008</v>
      </c>
      <c r="G252" s="52">
        <f t="shared" si="40"/>
        <v>-11.638000000000019</v>
      </c>
      <c r="H252" s="52">
        <f t="shared" si="40"/>
        <v>-12.215999999999994</v>
      </c>
      <c r="I252" s="52">
        <v>118.52400000000002</v>
      </c>
      <c r="J252" s="52">
        <v>118.52400000000002</v>
      </c>
      <c r="K252" s="52">
        <v>126.85400000000001</v>
      </c>
      <c r="L252" s="31"/>
      <c r="M252" s="7">
        <v>89</v>
      </c>
      <c r="N252" s="28">
        <v>39.326000000000001</v>
      </c>
      <c r="O252" s="28">
        <v>57.26</v>
      </c>
      <c r="P252" s="28">
        <v>92.064000000000007</v>
      </c>
      <c r="Q252" s="28">
        <v>97.93</v>
      </c>
      <c r="R252" s="28">
        <v>108.17800000000001</v>
      </c>
      <c r="S252" s="28">
        <v>111.95800000000001</v>
      </c>
      <c r="T252" s="28">
        <v>116.396</v>
      </c>
      <c r="U252" s="28">
        <v>118.52400000000002</v>
      </c>
      <c r="V252" s="28">
        <v>118.52400000000002</v>
      </c>
      <c r="W252" s="28">
        <v>126.85400000000001</v>
      </c>
      <c r="X252" s="31"/>
      <c r="Y252" s="31"/>
      <c r="AA252" s="7">
        <v>89</v>
      </c>
      <c r="AB252" s="6">
        <f t="shared" si="42"/>
        <v>-5.3560000000000016</v>
      </c>
      <c r="AC252" s="6">
        <f t="shared" si="42"/>
        <v>-7.3999999999999986</v>
      </c>
      <c r="AD252" s="6">
        <f t="shared" si="42"/>
        <v>-10.324000000000012</v>
      </c>
      <c r="AE252" s="6">
        <f t="shared" si="42"/>
        <v>-10.13000000000001</v>
      </c>
      <c r="AF252" s="6">
        <f t="shared" si="42"/>
        <v>-14.838000000000008</v>
      </c>
      <c r="AG252" s="6">
        <f t="shared" si="42"/>
        <v>-11.638000000000019</v>
      </c>
      <c r="AH252" s="6">
        <f t="shared" si="42"/>
        <v>-12.215999999999994</v>
      </c>
      <c r="AI252" s="6">
        <f t="shared" si="41"/>
        <v>120.02400000000002</v>
      </c>
      <c r="AJ252" s="6">
        <f t="shared" si="41"/>
        <v>120.02400000000002</v>
      </c>
      <c r="AK252" s="6">
        <f t="shared" si="41"/>
        <v>128.35400000000001</v>
      </c>
    </row>
    <row r="253" spans="1:37" ht="13.5" x14ac:dyDescent="0.25">
      <c r="A253" s="53">
        <v>90</v>
      </c>
      <c r="B253" s="54">
        <f t="shared" si="40"/>
        <v>-4.8300000000000054</v>
      </c>
      <c r="C253" s="54">
        <f t="shared" si="40"/>
        <v>-6.6540000000000106</v>
      </c>
      <c r="D253" s="54">
        <f t="shared" si="40"/>
        <v>-10.138000000000019</v>
      </c>
      <c r="E253" s="54">
        <f t="shared" si="40"/>
        <v>-10.278000000000006</v>
      </c>
      <c r="F253" s="54">
        <f t="shared" si="40"/>
        <v>-13.172000000000011</v>
      </c>
      <c r="G253" s="54">
        <f t="shared" si="40"/>
        <v>-11.736000000000004</v>
      </c>
      <c r="H253" s="54">
        <f t="shared" si="40"/>
        <v>-12.168000000000021</v>
      </c>
      <c r="I253" s="54">
        <v>118.53800000000001</v>
      </c>
      <c r="J253" s="54">
        <v>118.53800000000001</v>
      </c>
      <c r="K253" s="54">
        <v>128.506</v>
      </c>
      <c r="L253" s="31"/>
      <c r="M253" s="5">
        <v>90</v>
      </c>
      <c r="N253" s="29">
        <v>39.340000000000003</v>
      </c>
      <c r="O253" s="29">
        <v>57.274000000000008</v>
      </c>
      <c r="P253" s="29">
        <v>93.548000000000016</v>
      </c>
      <c r="Q253" s="29">
        <v>99.00800000000001</v>
      </c>
      <c r="R253" s="29">
        <v>108.19200000000001</v>
      </c>
      <c r="S253" s="29">
        <v>113.176</v>
      </c>
      <c r="T253" s="29">
        <v>117.62800000000001</v>
      </c>
      <c r="U253" s="29">
        <v>118.53800000000001</v>
      </c>
      <c r="V253" s="29">
        <v>118.53800000000001</v>
      </c>
      <c r="W253" s="29">
        <v>128.506</v>
      </c>
      <c r="X253" s="31"/>
      <c r="Y253" s="31"/>
      <c r="AA253" s="5">
        <v>90</v>
      </c>
      <c r="AB253" s="4">
        <f t="shared" si="42"/>
        <v>-4.8300000000000054</v>
      </c>
      <c r="AC253" s="4">
        <f t="shared" si="42"/>
        <v>-6.6540000000000106</v>
      </c>
      <c r="AD253" s="4">
        <f t="shared" si="42"/>
        <v>-10.138000000000019</v>
      </c>
      <c r="AE253" s="4">
        <f t="shared" si="42"/>
        <v>-10.278000000000006</v>
      </c>
      <c r="AF253" s="4">
        <f t="shared" si="42"/>
        <v>-13.172000000000011</v>
      </c>
      <c r="AG253" s="4">
        <f t="shared" si="42"/>
        <v>-11.736000000000004</v>
      </c>
      <c r="AH253" s="4">
        <f t="shared" si="42"/>
        <v>-12.168000000000021</v>
      </c>
      <c r="AI253" s="4">
        <f t="shared" si="41"/>
        <v>120.03800000000001</v>
      </c>
      <c r="AJ253" s="4">
        <f t="shared" si="41"/>
        <v>120.03800000000001</v>
      </c>
      <c r="AK253" s="4">
        <f t="shared" si="41"/>
        <v>130.006</v>
      </c>
    </row>
    <row r="254" spans="1:37" ht="13.5" x14ac:dyDescent="0.25">
      <c r="A254" s="49">
        <v>91</v>
      </c>
      <c r="B254" s="50">
        <f t="shared" si="40"/>
        <v>-7.0980000000000061</v>
      </c>
      <c r="C254" s="50">
        <f t="shared" si="40"/>
        <v>-8.4280000000000044</v>
      </c>
      <c r="D254" s="50">
        <f t="shared" si="40"/>
        <v>-10.058000000000021</v>
      </c>
      <c r="E254" s="50">
        <f t="shared" si="40"/>
        <v>-10.544000000000025</v>
      </c>
      <c r="F254" s="50">
        <f t="shared" si="40"/>
        <v>-14.488000000000028</v>
      </c>
      <c r="G254" s="50">
        <f t="shared" si="40"/>
        <v>-11.942000000000007</v>
      </c>
      <c r="H254" s="50">
        <f t="shared" si="40"/>
        <v>-12.360000000000014</v>
      </c>
      <c r="I254" s="50">
        <v>121.54800000000002</v>
      </c>
      <c r="J254" s="50">
        <v>121.54800000000002</v>
      </c>
      <c r="K254" s="50">
        <v>130.92800000000003</v>
      </c>
      <c r="L254" s="31"/>
      <c r="M254" s="9">
        <v>91</v>
      </c>
      <c r="N254" s="27">
        <v>41.608000000000004</v>
      </c>
      <c r="O254" s="27">
        <v>59.738000000000007</v>
      </c>
      <c r="P254" s="27">
        <v>94.808000000000021</v>
      </c>
      <c r="Q254" s="27">
        <v>100.25400000000002</v>
      </c>
      <c r="R254" s="27">
        <v>110.55800000000002</v>
      </c>
      <c r="S254" s="27">
        <v>114.492</v>
      </c>
      <c r="T254" s="27">
        <v>118.93</v>
      </c>
      <c r="U254" s="27">
        <v>121.54800000000002</v>
      </c>
      <c r="V254" s="27">
        <v>121.54800000000002</v>
      </c>
      <c r="W254" s="27">
        <v>130.92800000000003</v>
      </c>
      <c r="X254" s="31"/>
      <c r="Y254" s="31"/>
      <c r="AA254" s="9">
        <v>91</v>
      </c>
      <c r="AB254" s="8">
        <f t="shared" si="42"/>
        <v>-7.0980000000000061</v>
      </c>
      <c r="AC254" s="8">
        <f t="shared" si="42"/>
        <v>-8.4280000000000044</v>
      </c>
      <c r="AD254" s="8">
        <f t="shared" si="42"/>
        <v>-10.058000000000021</v>
      </c>
      <c r="AE254" s="8">
        <f t="shared" si="42"/>
        <v>-10.544000000000025</v>
      </c>
      <c r="AF254" s="8">
        <f t="shared" si="42"/>
        <v>-14.488000000000028</v>
      </c>
      <c r="AG254" s="8">
        <f t="shared" si="42"/>
        <v>-11.942000000000007</v>
      </c>
      <c r="AH254" s="8">
        <f t="shared" si="42"/>
        <v>-12.360000000000014</v>
      </c>
      <c r="AI254" s="8">
        <f t="shared" si="41"/>
        <v>123.04800000000002</v>
      </c>
      <c r="AJ254" s="8">
        <f t="shared" si="41"/>
        <v>123.04800000000002</v>
      </c>
      <c r="AK254" s="8">
        <f t="shared" si="41"/>
        <v>132.42800000000003</v>
      </c>
    </row>
    <row r="255" spans="1:37" ht="13.5" x14ac:dyDescent="0.25">
      <c r="A255" s="51">
        <v>92</v>
      </c>
      <c r="B255" s="52">
        <f t="shared" si="40"/>
        <v>-6.4359999999999999</v>
      </c>
      <c r="C255" s="52">
        <f t="shared" si="40"/>
        <v>-7.6720000000000113</v>
      </c>
      <c r="D255" s="52">
        <f t="shared" si="40"/>
        <v>-10.14400000000002</v>
      </c>
      <c r="E255" s="52">
        <f t="shared" si="40"/>
        <v>-10.786000000000001</v>
      </c>
      <c r="F255" s="52">
        <f t="shared" si="40"/>
        <v>-13.476000000000013</v>
      </c>
      <c r="G255" s="52">
        <f t="shared" si="40"/>
        <v>-12.698000000000022</v>
      </c>
      <c r="H255" s="52">
        <f t="shared" si="40"/>
        <v>-12.874000000000009</v>
      </c>
      <c r="I255" s="52">
        <v>122.89200000000001</v>
      </c>
      <c r="J255" s="52">
        <v>122.89200000000001</v>
      </c>
      <c r="K255" s="52">
        <v>132.10400000000001</v>
      </c>
      <c r="L255" s="31"/>
      <c r="M255" s="7">
        <v>92</v>
      </c>
      <c r="N255" s="28">
        <v>41.636000000000003</v>
      </c>
      <c r="O255" s="28">
        <v>59.75200000000001</v>
      </c>
      <c r="P255" s="28">
        <v>96.054000000000016</v>
      </c>
      <c r="Q255" s="28">
        <v>101.626</v>
      </c>
      <c r="R255" s="28">
        <v>110.58600000000001</v>
      </c>
      <c r="S255" s="28">
        <v>116.43800000000002</v>
      </c>
      <c r="T255" s="28">
        <v>120.62400000000001</v>
      </c>
      <c r="U255" s="28">
        <v>122.89200000000001</v>
      </c>
      <c r="V255" s="28">
        <v>122.89200000000001</v>
      </c>
      <c r="W255" s="28">
        <v>132.10400000000001</v>
      </c>
      <c r="X255" s="31"/>
      <c r="Y255" s="31"/>
      <c r="AA255" s="7">
        <v>92</v>
      </c>
      <c r="AB255" s="6">
        <f t="shared" si="42"/>
        <v>-6.4359999999999999</v>
      </c>
      <c r="AC255" s="6">
        <f t="shared" si="42"/>
        <v>-7.6720000000000113</v>
      </c>
      <c r="AD255" s="6">
        <f t="shared" si="42"/>
        <v>-10.14400000000002</v>
      </c>
      <c r="AE255" s="6">
        <f t="shared" si="42"/>
        <v>-10.786000000000001</v>
      </c>
      <c r="AF255" s="6">
        <f t="shared" si="42"/>
        <v>-13.476000000000013</v>
      </c>
      <c r="AG255" s="6">
        <f t="shared" si="42"/>
        <v>-12.698000000000022</v>
      </c>
      <c r="AH255" s="6">
        <f t="shared" si="42"/>
        <v>-12.874000000000009</v>
      </c>
      <c r="AI255" s="6">
        <f t="shared" si="41"/>
        <v>124.39200000000001</v>
      </c>
      <c r="AJ255" s="6">
        <f t="shared" si="41"/>
        <v>124.39200000000001</v>
      </c>
      <c r="AK255" s="6">
        <f t="shared" si="41"/>
        <v>133.60400000000001</v>
      </c>
    </row>
    <row r="256" spans="1:37" ht="13.5" x14ac:dyDescent="0.25">
      <c r="A256" s="51">
        <v>93</v>
      </c>
      <c r="B256" s="52">
        <f t="shared" si="40"/>
        <v>-5.9200000000000017</v>
      </c>
      <c r="C256" s="52">
        <f t="shared" si="40"/>
        <v>-7.2680000000000078</v>
      </c>
      <c r="D256" s="52">
        <f t="shared" si="40"/>
        <v>-10.161999999999992</v>
      </c>
      <c r="E256" s="52">
        <f t="shared" si="40"/>
        <v>-10.792000000000002</v>
      </c>
      <c r="F256" s="52">
        <f t="shared" si="40"/>
        <v>-12.329999999999998</v>
      </c>
      <c r="G256" s="52">
        <f t="shared" si="40"/>
        <v>-12.852000000000004</v>
      </c>
      <c r="H256" s="52">
        <f t="shared" si="40"/>
        <v>-12.620000000000005</v>
      </c>
      <c r="I256" s="52">
        <v>124.20800000000001</v>
      </c>
      <c r="J256" s="52">
        <v>124.20800000000001</v>
      </c>
      <c r="K256" s="52">
        <v>132.11800000000002</v>
      </c>
      <c r="L256" s="31"/>
      <c r="M256" s="7">
        <v>93</v>
      </c>
      <c r="N256" s="28">
        <v>41.65</v>
      </c>
      <c r="O256" s="28">
        <v>59.948000000000008</v>
      </c>
      <c r="P256" s="28">
        <v>97.201999999999998</v>
      </c>
      <c r="Q256" s="28">
        <v>102.872</v>
      </c>
      <c r="R256" s="28">
        <v>110.6</v>
      </c>
      <c r="S256" s="28">
        <v>117.712</v>
      </c>
      <c r="T256" s="28">
        <v>121.59</v>
      </c>
      <c r="U256" s="28">
        <v>124.20800000000001</v>
      </c>
      <c r="V256" s="28">
        <v>124.20800000000001</v>
      </c>
      <c r="W256" s="28">
        <v>132.11800000000002</v>
      </c>
      <c r="X256" s="31"/>
      <c r="Y256" s="31"/>
      <c r="AA256" s="7">
        <v>93</v>
      </c>
      <c r="AB256" s="6">
        <f t="shared" si="42"/>
        <v>-5.9200000000000017</v>
      </c>
      <c r="AC256" s="6">
        <f t="shared" si="42"/>
        <v>-7.2680000000000078</v>
      </c>
      <c r="AD256" s="6">
        <f t="shared" si="42"/>
        <v>-10.161999999999992</v>
      </c>
      <c r="AE256" s="6">
        <f t="shared" si="42"/>
        <v>-10.792000000000002</v>
      </c>
      <c r="AF256" s="6">
        <f t="shared" si="42"/>
        <v>-12.329999999999998</v>
      </c>
      <c r="AG256" s="6">
        <f t="shared" si="42"/>
        <v>-12.852000000000004</v>
      </c>
      <c r="AH256" s="6">
        <f t="shared" si="42"/>
        <v>-12.620000000000005</v>
      </c>
      <c r="AI256" s="6">
        <f t="shared" si="41"/>
        <v>125.70800000000001</v>
      </c>
      <c r="AJ256" s="6">
        <f t="shared" si="41"/>
        <v>125.70800000000001</v>
      </c>
      <c r="AK256" s="6">
        <f t="shared" si="41"/>
        <v>133.61800000000002</v>
      </c>
    </row>
    <row r="257" spans="1:37" ht="13.5" x14ac:dyDescent="0.25">
      <c r="A257" s="51">
        <v>94</v>
      </c>
      <c r="B257" s="52">
        <f t="shared" si="40"/>
        <v>-5.4940000000000069</v>
      </c>
      <c r="C257" s="52">
        <f t="shared" si="40"/>
        <v>-7.25</v>
      </c>
      <c r="D257" s="52">
        <f t="shared" si="40"/>
        <v>-10.322000000000003</v>
      </c>
      <c r="E257" s="52">
        <f t="shared" si="40"/>
        <v>-10.824000000000012</v>
      </c>
      <c r="F257" s="52">
        <f t="shared" si="40"/>
        <v>-11.476000000000013</v>
      </c>
      <c r="G257" s="52">
        <f t="shared" si="40"/>
        <v>-12.335999999999999</v>
      </c>
      <c r="H257" s="52">
        <f t="shared" si="40"/>
        <v>-12.652000000000001</v>
      </c>
      <c r="I257" s="52">
        <v>125.46800000000002</v>
      </c>
      <c r="J257" s="52">
        <v>125.46800000000002</v>
      </c>
      <c r="K257" s="52">
        <v>135.47800000000001</v>
      </c>
      <c r="L257" s="31"/>
      <c r="M257" s="7">
        <v>94</v>
      </c>
      <c r="N257" s="28">
        <v>41.664000000000009</v>
      </c>
      <c r="O257" s="28">
        <v>60.55</v>
      </c>
      <c r="P257" s="28">
        <v>98.391999999999996</v>
      </c>
      <c r="Q257" s="28">
        <v>104.03400000000001</v>
      </c>
      <c r="R257" s="28">
        <v>110.86600000000001</v>
      </c>
      <c r="S257" s="28">
        <v>118.286</v>
      </c>
      <c r="T257" s="28">
        <v>122.822</v>
      </c>
      <c r="U257" s="28">
        <v>125.46800000000002</v>
      </c>
      <c r="V257" s="28">
        <v>125.46800000000002</v>
      </c>
      <c r="W257" s="28">
        <v>135.47800000000001</v>
      </c>
      <c r="X257" s="31"/>
      <c r="Y257" s="31"/>
      <c r="AA257" s="7">
        <v>94</v>
      </c>
      <c r="AB257" s="6">
        <f t="shared" si="42"/>
        <v>-5.4940000000000069</v>
      </c>
      <c r="AC257" s="6">
        <f t="shared" si="42"/>
        <v>-7.25</v>
      </c>
      <c r="AD257" s="6">
        <f t="shared" si="42"/>
        <v>-10.322000000000003</v>
      </c>
      <c r="AE257" s="6">
        <f t="shared" si="42"/>
        <v>-10.824000000000012</v>
      </c>
      <c r="AF257" s="6">
        <f t="shared" si="42"/>
        <v>-11.476000000000013</v>
      </c>
      <c r="AG257" s="6">
        <f t="shared" si="42"/>
        <v>-12.335999999999999</v>
      </c>
      <c r="AH257" s="6">
        <f t="shared" si="42"/>
        <v>-12.652000000000001</v>
      </c>
      <c r="AI257" s="6">
        <f t="shared" si="41"/>
        <v>126.96800000000002</v>
      </c>
      <c r="AJ257" s="6">
        <f t="shared" si="41"/>
        <v>126.96800000000002</v>
      </c>
      <c r="AK257" s="6">
        <f t="shared" si="41"/>
        <v>136.97800000000001</v>
      </c>
    </row>
    <row r="258" spans="1:37" ht="13.5" x14ac:dyDescent="0.25">
      <c r="A258" s="53">
        <v>95</v>
      </c>
      <c r="B258" s="54">
        <f t="shared" si="40"/>
        <v>-5.4940000000000069</v>
      </c>
      <c r="C258" s="54">
        <f t="shared" si="40"/>
        <v>-6.6940000000000097</v>
      </c>
      <c r="D258" s="54">
        <f t="shared" si="40"/>
        <v>-10.152000000000001</v>
      </c>
      <c r="E258" s="54">
        <f t="shared" si="40"/>
        <v>-10.921999999999997</v>
      </c>
      <c r="F258" s="54">
        <f t="shared" si="40"/>
        <v>-11.676000000000002</v>
      </c>
      <c r="G258" s="54">
        <f t="shared" si="40"/>
        <v>-12.254000000000005</v>
      </c>
      <c r="H258" s="54">
        <f t="shared" si="40"/>
        <v>-12.918000000000006</v>
      </c>
      <c r="I258" s="54">
        <v>125.482</v>
      </c>
      <c r="J258" s="54">
        <v>125.482</v>
      </c>
      <c r="K258" s="54">
        <v>135.49200000000002</v>
      </c>
      <c r="L258" s="31"/>
      <c r="M258" s="5">
        <v>95</v>
      </c>
      <c r="N258" s="29">
        <v>41.664000000000009</v>
      </c>
      <c r="O258" s="29">
        <v>60.564000000000007</v>
      </c>
      <c r="P258" s="29">
        <v>99.302000000000007</v>
      </c>
      <c r="Q258" s="29">
        <v>105.182</v>
      </c>
      <c r="R258" s="29">
        <v>112.126</v>
      </c>
      <c r="S258" s="29">
        <v>119.43400000000001</v>
      </c>
      <c r="T258" s="29">
        <v>124.20800000000001</v>
      </c>
      <c r="U258" s="29">
        <v>125.482</v>
      </c>
      <c r="V258" s="29">
        <v>125.482</v>
      </c>
      <c r="W258" s="29">
        <v>135.49200000000002</v>
      </c>
      <c r="X258" s="31"/>
      <c r="Y258" s="31"/>
      <c r="AA258" s="5">
        <v>95</v>
      </c>
      <c r="AB258" s="4">
        <f t="shared" si="42"/>
        <v>-5.4940000000000069</v>
      </c>
      <c r="AC258" s="4">
        <f t="shared" si="42"/>
        <v>-6.6940000000000097</v>
      </c>
      <c r="AD258" s="4">
        <f t="shared" si="42"/>
        <v>-10.152000000000001</v>
      </c>
      <c r="AE258" s="4">
        <f t="shared" si="42"/>
        <v>-10.921999999999997</v>
      </c>
      <c r="AF258" s="4">
        <f t="shared" si="42"/>
        <v>-11.676000000000002</v>
      </c>
      <c r="AG258" s="4">
        <f t="shared" si="42"/>
        <v>-12.254000000000005</v>
      </c>
      <c r="AH258" s="4">
        <f t="shared" si="42"/>
        <v>-12.918000000000006</v>
      </c>
      <c r="AI258" s="4">
        <f t="shared" si="41"/>
        <v>126.982</v>
      </c>
      <c r="AJ258" s="4">
        <f t="shared" si="41"/>
        <v>126.982</v>
      </c>
      <c r="AK258" s="4">
        <f t="shared" si="41"/>
        <v>136.99200000000002</v>
      </c>
    </row>
    <row r="259" spans="1:37" ht="13.5" x14ac:dyDescent="0.25">
      <c r="A259" s="49">
        <v>96</v>
      </c>
      <c r="B259" s="50">
        <f t="shared" ref="B259:H274" si="43">AN104-B104</f>
        <v>-7.9100000000000037</v>
      </c>
      <c r="C259" s="50">
        <f t="shared" si="43"/>
        <v>-8.4540000000000077</v>
      </c>
      <c r="D259" s="50">
        <f t="shared" si="43"/>
        <v>-10.409999999999997</v>
      </c>
      <c r="E259" s="50">
        <f t="shared" si="43"/>
        <v>-11.030000000000001</v>
      </c>
      <c r="F259" s="50">
        <f t="shared" si="43"/>
        <v>-11.781999999999996</v>
      </c>
      <c r="G259" s="50">
        <f t="shared" si="43"/>
        <v>-12.540000000000006</v>
      </c>
      <c r="H259" s="50">
        <f t="shared" si="43"/>
        <v>-12.904000000000025</v>
      </c>
      <c r="I259" s="50">
        <v>125.49600000000001</v>
      </c>
      <c r="J259" s="50">
        <v>125.49600000000001</v>
      </c>
      <c r="K259" s="50">
        <v>135.506</v>
      </c>
      <c r="L259" s="31"/>
      <c r="M259" s="9">
        <v>96</v>
      </c>
      <c r="N259" s="27">
        <v>44.1</v>
      </c>
      <c r="O259" s="27">
        <v>62.94400000000001</v>
      </c>
      <c r="P259" s="27">
        <v>100.38</v>
      </c>
      <c r="Q259" s="27">
        <v>106.33</v>
      </c>
      <c r="R259" s="27">
        <v>113.372</v>
      </c>
      <c r="S259" s="27">
        <v>120.75</v>
      </c>
      <c r="T259" s="27">
        <v>125.45400000000002</v>
      </c>
      <c r="U259" s="27">
        <v>125.49600000000001</v>
      </c>
      <c r="V259" s="27">
        <v>125.49600000000001</v>
      </c>
      <c r="W259" s="27">
        <v>135.506</v>
      </c>
      <c r="X259" s="31"/>
      <c r="Y259" s="31"/>
      <c r="AA259" s="9">
        <v>96</v>
      </c>
      <c r="AB259" s="8">
        <f t="shared" si="42"/>
        <v>-7.9100000000000037</v>
      </c>
      <c r="AC259" s="8">
        <f t="shared" si="42"/>
        <v>-8.4540000000000148</v>
      </c>
      <c r="AD259" s="8">
        <f t="shared" si="42"/>
        <v>-10.409999999999997</v>
      </c>
      <c r="AE259" s="8">
        <f t="shared" si="42"/>
        <v>-11.030000000000001</v>
      </c>
      <c r="AF259" s="8">
        <f t="shared" si="42"/>
        <v>-11.781999999999996</v>
      </c>
      <c r="AG259" s="8">
        <f t="shared" si="42"/>
        <v>-12.540000000000006</v>
      </c>
      <c r="AH259" s="8">
        <f t="shared" si="42"/>
        <v>-12.904000000000025</v>
      </c>
      <c r="AI259" s="8">
        <f t="shared" si="41"/>
        <v>126.99600000000001</v>
      </c>
      <c r="AJ259" s="8">
        <f t="shared" si="41"/>
        <v>126.99600000000001</v>
      </c>
      <c r="AK259" s="8">
        <f t="shared" si="41"/>
        <v>137.006</v>
      </c>
    </row>
    <row r="260" spans="1:37" ht="13.5" x14ac:dyDescent="0.25">
      <c r="A260" s="51">
        <v>97</v>
      </c>
      <c r="B260" s="52">
        <f t="shared" si="43"/>
        <v>-6.8220000000000027</v>
      </c>
      <c r="C260" s="52">
        <f t="shared" si="43"/>
        <v>-7.9380000000000024</v>
      </c>
      <c r="D260" s="52">
        <f t="shared" si="43"/>
        <v>-10.442000000000007</v>
      </c>
      <c r="E260" s="52">
        <f t="shared" si="43"/>
        <v>-11.27800000000002</v>
      </c>
      <c r="F260" s="52">
        <f t="shared" si="43"/>
        <v>-13.984000000000009</v>
      </c>
      <c r="G260" s="52">
        <f t="shared" si="43"/>
        <v>-13.398000000000025</v>
      </c>
      <c r="H260" s="52">
        <f t="shared" si="43"/>
        <v>-13.954000000000008</v>
      </c>
      <c r="I260" s="52">
        <v>128.31</v>
      </c>
      <c r="J260" s="52">
        <v>128.31</v>
      </c>
      <c r="K260" s="52">
        <v>135.52000000000001</v>
      </c>
      <c r="L260" s="31"/>
      <c r="M260" s="7">
        <v>97</v>
      </c>
      <c r="N260" s="28">
        <v>44.492000000000004</v>
      </c>
      <c r="O260" s="28">
        <v>63.028000000000006</v>
      </c>
      <c r="P260" s="28">
        <v>101.402</v>
      </c>
      <c r="Q260" s="28">
        <v>107.61800000000002</v>
      </c>
      <c r="R260" s="28">
        <v>116.70400000000001</v>
      </c>
      <c r="S260" s="28">
        <v>122.80800000000002</v>
      </c>
      <c r="T260" s="28">
        <v>127.62400000000001</v>
      </c>
      <c r="U260" s="28">
        <v>128.31</v>
      </c>
      <c r="V260" s="28">
        <v>128.31</v>
      </c>
      <c r="W260" s="28">
        <v>135.52000000000001</v>
      </c>
      <c r="X260" s="31"/>
      <c r="Y260" s="31"/>
      <c r="AA260" s="7">
        <v>97</v>
      </c>
      <c r="AB260" s="6">
        <f t="shared" ref="AB260:AH275" si="44">BF105-AB105</f>
        <v>-6.8220000000000027</v>
      </c>
      <c r="AC260" s="6">
        <f t="shared" si="44"/>
        <v>-7.9380000000000024</v>
      </c>
      <c r="AD260" s="6">
        <f t="shared" si="44"/>
        <v>-10.442000000000007</v>
      </c>
      <c r="AE260" s="6">
        <f t="shared" si="44"/>
        <v>-11.27800000000002</v>
      </c>
      <c r="AF260" s="6">
        <f t="shared" si="44"/>
        <v>-13.984000000000009</v>
      </c>
      <c r="AG260" s="6">
        <f t="shared" si="44"/>
        <v>-13.398000000000025</v>
      </c>
      <c r="AH260" s="6">
        <f t="shared" si="44"/>
        <v>-13.954000000000022</v>
      </c>
      <c r="AI260" s="6">
        <f t="shared" si="41"/>
        <v>129.81</v>
      </c>
      <c r="AJ260" s="6">
        <f t="shared" si="41"/>
        <v>129.81</v>
      </c>
      <c r="AK260" s="6">
        <f t="shared" si="41"/>
        <v>137.02000000000001</v>
      </c>
    </row>
    <row r="261" spans="1:37" ht="13.5" x14ac:dyDescent="0.25">
      <c r="A261" s="51">
        <v>98</v>
      </c>
      <c r="B261" s="52">
        <f t="shared" si="43"/>
        <v>-6.5459999999999994</v>
      </c>
      <c r="C261" s="52">
        <f t="shared" si="43"/>
        <v>-8.0140000000000029</v>
      </c>
      <c r="D261" s="52">
        <f t="shared" si="43"/>
        <v>-10.586000000000013</v>
      </c>
      <c r="E261" s="52">
        <f t="shared" si="43"/>
        <v>-10.132000000000005</v>
      </c>
      <c r="F261" s="52">
        <f t="shared" si="43"/>
        <v>-12.958000000000013</v>
      </c>
      <c r="G261" s="52">
        <f t="shared" si="43"/>
        <v>-12.684000000000026</v>
      </c>
      <c r="H261" s="52">
        <f t="shared" si="43"/>
        <v>-13.268000000000015</v>
      </c>
      <c r="I261" s="52">
        <v>128.43600000000001</v>
      </c>
      <c r="J261" s="52">
        <v>128.43600000000001</v>
      </c>
      <c r="K261" s="52">
        <v>141.09200000000001</v>
      </c>
      <c r="L261" s="31"/>
      <c r="M261" s="7">
        <v>98</v>
      </c>
      <c r="N261" s="28">
        <v>44.506</v>
      </c>
      <c r="O261" s="28">
        <v>63.714000000000006</v>
      </c>
      <c r="P261" s="28">
        <v>102.46600000000001</v>
      </c>
      <c r="Q261" s="28">
        <v>107.63200000000001</v>
      </c>
      <c r="R261" s="28">
        <v>116.71800000000002</v>
      </c>
      <c r="S261" s="28">
        <v>123.28400000000002</v>
      </c>
      <c r="T261" s="28">
        <v>128.12800000000001</v>
      </c>
      <c r="U261" s="28">
        <v>128.43600000000001</v>
      </c>
      <c r="V261" s="28">
        <v>128.43600000000001</v>
      </c>
      <c r="W261" s="28">
        <v>141.09200000000001</v>
      </c>
      <c r="X261" s="31"/>
      <c r="Y261" s="31"/>
      <c r="AA261" s="7">
        <v>98</v>
      </c>
      <c r="AB261" s="6">
        <f t="shared" si="44"/>
        <v>-6.5459999999999994</v>
      </c>
      <c r="AC261" s="6">
        <f t="shared" si="44"/>
        <v>-8.0139999999999958</v>
      </c>
      <c r="AD261" s="6">
        <f t="shared" si="44"/>
        <v>-10.586000000000013</v>
      </c>
      <c r="AE261" s="6">
        <f t="shared" si="44"/>
        <v>-10.132000000000005</v>
      </c>
      <c r="AF261" s="6">
        <f t="shared" si="44"/>
        <v>-12.958000000000013</v>
      </c>
      <c r="AG261" s="6">
        <f t="shared" si="44"/>
        <v>-12.684000000000026</v>
      </c>
      <c r="AH261" s="6">
        <f t="shared" si="44"/>
        <v>-13.268000000000015</v>
      </c>
      <c r="AI261" s="6">
        <f t="shared" si="41"/>
        <v>129.93600000000001</v>
      </c>
      <c r="AJ261" s="6">
        <f t="shared" si="41"/>
        <v>129.93600000000001</v>
      </c>
      <c r="AK261" s="6">
        <f t="shared" si="41"/>
        <v>142.59200000000001</v>
      </c>
    </row>
    <row r="262" spans="1:37" ht="13.5" x14ac:dyDescent="0.25">
      <c r="A262" s="51">
        <v>99</v>
      </c>
      <c r="B262" s="52">
        <f t="shared" si="43"/>
        <v>-7.4600000000000009</v>
      </c>
      <c r="C262" s="52">
        <f t="shared" si="43"/>
        <v>-7.480000000000004</v>
      </c>
      <c r="D262" s="52">
        <f t="shared" si="43"/>
        <v>-10.466000000000008</v>
      </c>
      <c r="E262" s="52">
        <f t="shared" si="43"/>
        <v>-12.39400000000002</v>
      </c>
      <c r="F262" s="52">
        <f t="shared" si="43"/>
        <v>-12.018000000000015</v>
      </c>
      <c r="G262" s="52">
        <f t="shared" si="43"/>
        <v>-12.899999999999991</v>
      </c>
      <c r="H262" s="52">
        <f t="shared" si="43"/>
        <v>-13.354000000000013</v>
      </c>
      <c r="I262" s="52">
        <v>129.85</v>
      </c>
      <c r="J262" s="52">
        <v>129.85</v>
      </c>
      <c r="K262" s="52">
        <v>143.90600000000003</v>
      </c>
      <c r="L262" s="31"/>
      <c r="M262" s="7">
        <v>99</v>
      </c>
      <c r="N262" s="28">
        <v>45.43</v>
      </c>
      <c r="O262" s="28">
        <v>63.77</v>
      </c>
      <c r="P262" s="28">
        <v>103.30600000000001</v>
      </c>
      <c r="Q262" s="28">
        <v>109.91400000000002</v>
      </c>
      <c r="R262" s="28">
        <v>116.92800000000001</v>
      </c>
      <c r="S262" s="28">
        <v>124.6</v>
      </c>
      <c r="T262" s="28">
        <v>129.44400000000002</v>
      </c>
      <c r="U262" s="28">
        <v>129.85</v>
      </c>
      <c r="V262" s="28">
        <v>129.85</v>
      </c>
      <c r="W262" s="28">
        <v>143.90600000000003</v>
      </c>
      <c r="X262" s="31"/>
      <c r="Y262" s="31"/>
      <c r="AA262" s="7">
        <v>99</v>
      </c>
      <c r="AB262" s="6">
        <f t="shared" si="44"/>
        <v>-7.4600000000000009</v>
      </c>
      <c r="AC262" s="6">
        <f t="shared" si="44"/>
        <v>-7.4800000000000111</v>
      </c>
      <c r="AD262" s="6">
        <f t="shared" si="44"/>
        <v>-10.466000000000008</v>
      </c>
      <c r="AE262" s="6">
        <f t="shared" si="44"/>
        <v>-12.39400000000002</v>
      </c>
      <c r="AF262" s="6">
        <f t="shared" si="44"/>
        <v>-12.018000000000015</v>
      </c>
      <c r="AG262" s="6">
        <f t="shared" si="44"/>
        <v>-12.899999999999991</v>
      </c>
      <c r="AH262" s="6">
        <f t="shared" si="44"/>
        <v>-13.354000000000013</v>
      </c>
      <c r="AI262" s="6">
        <f t="shared" si="41"/>
        <v>131.35</v>
      </c>
      <c r="AJ262" s="6">
        <f t="shared" si="41"/>
        <v>131.35</v>
      </c>
      <c r="AK262" s="6">
        <f t="shared" si="41"/>
        <v>145.40600000000003</v>
      </c>
    </row>
    <row r="263" spans="1:37" ht="13.5" x14ac:dyDescent="0.25">
      <c r="A263" s="53">
        <v>100</v>
      </c>
      <c r="B263" s="54">
        <f t="shared" si="43"/>
        <v>-7.828000000000003</v>
      </c>
      <c r="C263" s="54">
        <f t="shared" si="43"/>
        <v>-8.2160000000000082</v>
      </c>
      <c r="D263" s="54">
        <f t="shared" si="43"/>
        <v>-10.382000000000005</v>
      </c>
      <c r="E263" s="54">
        <f t="shared" si="43"/>
        <v>-11.486000000000004</v>
      </c>
      <c r="F263" s="54">
        <f t="shared" si="43"/>
        <v>-15.122</v>
      </c>
      <c r="G263" s="54">
        <f t="shared" si="43"/>
        <v>-13.194000000000017</v>
      </c>
      <c r="H263" s="54">
        <f t="shared" si="43"/>
        <v>-13.525999999999996</v>
      </c>
      <c r="I263" s="54">
        <v>132.916</v>
      </c>
      <c r="J263" s="54">
        <v>132.916</v>
      </c>
      <c r="K263" s="54">
        <v>143.91999999999999</v>
      </c>
      <c r="L263" s="31"/>
      <c r="M263" s="5">
        <v>100</v>
      </c>
      <c r="N263" s="29">
        <v>45.808</v>
      </c>
      <c r="O263" s="29">
        <v>65.016000000000005</v>
      </c>
      <c r="P263" s="29">
        <v>103.992</v>
      </c>
      <c r="Q263" s="29">
        <v>111.07600000000001</v>
      </c>
      <c r="R263" s="29">
        <v>121.072</v>
      </c>
      <c r="S263" s="29">
        <v>126.08400000000002</v>
      </c>
      <c r="T263" s="29">
        <v>130.816</v>
      </c>
      <c r="U263" s="29">
        <v>132.916</v>
      </c>
      <c r="V263" s="29">
        <v>132.916</v>
      </c>
      <c r="W263" s="29">
        <v>143.91999999999999</v>
      </c>
      <c r="X263" s="31"/>
      <c r="Y263" s="31"/>
      <c r="AA263" s="5">
        <v>100</v>
      </c>
      <c r="AB263" s="4">
        <f t="shared" si="44"/>
        <v>-7.828000000000003</v>
      </c>
      <c r="AC263" s="4">
        <f t="shared" si="44"/>
        <v>-8.2160000000000082</v>
      </c>
      <c r="AD263" s="4">
        <f t="shared" si="44"/>
        <v>-10.382000000000005</v>
      </c>
      <c r="AE263" s="4">
        <f t="shared" si="44"/>
        <v>-11.486000000000004</v>
      </c>
      <c r="AF263" s="4">
        <f t="shared" si="44"/>
        <v>-15.122</v>
      </c>
      <c r="AG263" s="4">
        <f t="shared" si="44"/>
        <v>-13.194000000000017</v>
      </c>
      <c r="AH263" s="4">
        <f t="shared" si="44"/>
        <v>-13.525999999999996</v>
      </c>
      <c r="AI263" s="4">
        <f t="shared" si="41"/>
        <v>134.416</v>
      </c>
      <c r="AJ263" s="4">
        <f t="shared" si="41"/>
        <v>134.416</v>
      </c>
      <c r="AK263" s="4">
        <f t="shared" si="41"/>
        <v>145.41999999999999</v>
      </c>
    </row>
    <row r="264" spans="1:37" ht="13.5" x14ac:dyDescent="0.25">
      <c r="A264" s="51">
        <v>101</v>
      </c>
      <c r="B264" s="52">
        <f t="shared" si="43"/>
        <v>-8.2560000000000002</v>
      </c>
      <c r="C264" s="52">
        <f t="shared" si="43"/>
        <v>-8.7999999999999972</v>
      </c>
      <c r="D264" s="52">
        <f t="shared" si="43"/>
        <v>-10.822000000000003</v>
      </c>
      <c r="E264" s="52">
        <f t="shared" si="43"/>
        <v>-11.811999999999998</v>
      </c>
      <c r="F264" s="52">
        <f t="shared" si="43"/>
        <v>-16.010000000000005</v>
      </c>
      <c r="G264" s="52">
        <f t="shared" si="43"/>
        <v>-13.924000000000007</v>
      </c>
      <c r="H264" s="52">
        <f t="shared" si="43"/>
        <v>-14.52800000000002</v>
      </c>
      <c r="I264" s="52">
        <v>134.24600000000001</v>
      </c>
      <c r="J264" s="52">
        <v>134.24600000000001</v>
      </c>
      <c r="K264" s="52">
        <v>145.37600000000003</v>
      </c>
      <c r="L264" s="31"/>
      <c r="M264" s="7">
        <v>101</v>
      </c>
      <c r="N264" s="28">
        <v>46.256</v>
      </c>
      <c r="O264" s="28">
        <v>65.66</v>
      </c>
      <c r="P264" s="28">
        <v>105.042</v>
      </c>
      <c r="Q264" s="28">
        <v>112.182</v>
      </c>
      <c r="R264" s="28">
        <v>122.29</v>
      </c>
      <c r="S264" s="28">
        <v>127.34400000000001</v>
      </c>
      <c r="T264" s="28">
        <v>132.11800000000002</v>
      </c>
      <c r="U264" s="28">
        <v>134.24600000000001</v>
      </c>
      <c r="V264" s="28">
        <v>134.24600000000001</v>
      </c>
      <c r="W264" s="28">
        <v>145.37600000000003</v>
      </c>
      <c r="X264" s="31"/>
      <c r="Y264" s="31"/>
      <c r="AA264" s="7">
        <v>101</v>
      </c>
      <c r="AB264" s="6">
        <f t="shared" si="44"/>
        <v>-8.2560000000000002</v>
      </c>
      <c r="AC264" s="6">
        <f t="shared" si="44"/>
        <v>-8.7999999999999972</v>
      </c>
      <c r="AD264" s="6">
        <f t="shared" si="44"/>
        <v>-10.822000000000003</v>
      </c>
      <c r="AE264" s="6">
        <f t="shared" si="44"/>
        <v>-11.811999999999998</v>
      </c>
      <c r="AF264" s="6">
        <f t="shared" si="44"/>
        <v>-16.010000000000005</v>
      </c>
      <c r="AG264" s="6">
        <f t="shared" si="44"/>
        <v>-13.923999999999992</v>
      </c>
      <c r="AH264" s="6">
        <f t="shared" si="44"/>
        <v>-14.52800000000002</v>
      </c>
      <c r="AI264" s="6">
        <f t="shared" si="41"/>
        <v>135.74600000000001</v>
      </c>
      <c r="AJ264" s="6">
        <f t="shared" si="41"/>
        <v>135.74600000000001</v>
      </c>
      <c r="AK264" s="6">
        <f t="shared" si="41"/>
        <v>146.87600000000003</v>
      </c>
    </row>
    <row r="265" spans="1:37" ht="13.5" x14ac:dyDescent="0.25">
      <c r="A265" s="51">
        <v>102</v>
      </c>
      <c r="B265" s="52">
        <f t="shared" si="43"/>
        <v>-8.3480000000000061</v>
      </c>
      <c r="C265" s="52">
        <f t="shared" si="43"/>
        <v>-8.8879999999999981</v>
      </c>
      <c r="D265" s="52">
        <f t="shared" si="43"/>
        <v>-10.894000000000005</v>
      </c>
      <c r="E265" s="52">
        <f t="shared" si="43"/>
        <v>-11.932000000000002</v>
      </c>
      <c r="F265" s="52">
        <f t="shared" si="43"/>
        <v>-16.154000000000011</v>
      </c>
      <c r="G265" s="52">
        <f t="shared" si="43"/>
        <v>-14.064000000000007</v>
      </c>
      <c r="H265" s="52">
        <f t="shared" si="43"/>
        <v>-14.66400000000003</v>
      </c>
      <c r="I265" s="52">
        <v>135.57600000000002</v>
      </c>
      <c r="J265" s="52">
        <v>135.57600000000002</v>
      </c>
      <c r="K265" s="52">
        <v>146.83199999999999</v>
      </c>
      <c r="L265" s="31"/>
      <c r="M265" s="7">
        <v>102</v>
      </c>
      <c r="N265" s="28">
        <v>46.718000000000004</v>
      </c>
      <c r="O265" s="28">
        <v>66.317999999999998</v>
      </c>
      <c r="P265" s="28">
        <v>106.06400000000001</v>
      </c>
      <c r="Q265" s="28">
        <v>113.30200000000001</v>
      </c>
      <c r="R265" s="28">
        <v>123.49400000000001</v>
      </c>
      <c r="S265" s="28">
        <v>128.60400000000001</v>
      </c>
      <c r="T265" s="28">
        <v>133.43400000000003</v>
      </c>
      <c r="U265" s="28">
        <v>135.57600000000002</v>
      </c>
      <c r="V265" s="28">
        <v>135.57600000000002</v>
      </c>
      <c r="W265" s="28">
        <v>146.83199999999999</v>
      </c>
      <c r="X265" s="31"/>
      <c r="Y265" s="31"/>
      <c r="AA265" s="7">
        <v>102</v>
      </c>
      <c r="AB265" s="6">
        <f t="shared" si="44"/>
        <v>-8.3480000000000061</v>
      </c>
      <c r="AC265" s="6">
        <f t="shared" si="44"/>
        <v>-8.8879999999999981</v>
      </c>
      <c r="AD265" s="6">
        <f t="shared" si="44"/>
        <v>-10.894000000000005</v>
      </c>
      <c r="AE265" s="6">
        <f t="shared" si="44"/>
        <v>-11.932000000000002</v>
      </c>
      <c r="AF265" s="6">
        <f t="shared" si="44"/>
        <v>-16.154000000000011</v>
      </c>
      <c r="AG265" s="6">
        <f t="shared" si="44"/>
        <v>-14.064000000000007</v>
      </c>
      <c r="AH265" s="6">
        <f t="shared" si="44"/>
        <v>-14.66400000000003</v>
      </c>
      <c r="AI265" s="6">
        <f t="shared" si="41"/>
        <v>137.07600000000002</v>
      </c>
      <c r="AJ265" s="6">
        <f t="shared" si="41"/>
        <v>137.07600000000002</v>
      </c>
      <c r="AK265" s="6">
        <f t="shared" si="41"/>
        <v>148.33199999999999</v>
      </c>
    </row>
    <row r="266" spans="1:37" ht="13.5" x14ac:dyDescent="0.25">
      <c r="A266" s="51">
        <v>103</v>
      </c>
      <c r="B266" s="52">
        <f t="shared" si="43"/>
        <v>-8.4200000000000017</v>
      </c>
      <c r="C266" s="52">
        <f t="shared" si="43"/>
        <v>-8.9720000000000013</v>
      </c>
      <c r="D266" s="52">
        <f t="shared" si="43"/>
        <v>-11.004000000000019</v>
      </c>
      <c r="E266" s="52">
        <f t="shared" si="43"/>
        <v>-12.02800000000002</v>
      </c>
      <c r="F266" s="52">
        <f t="shared" si="43"/>
        <v>-16.302000000000007</v>
      </c>
      <c r="G266" s="52">
        <f t="shared" si="43"/>
        <v>-14.183999999999997</v>
      </c>
      <c r="H266" s="52">
        <f t="shared" si="43"/>
        <v>-14.786000000000016</v>
      </c>
      <c r="I266" s="52">
        <v>136.90600000000001</v>
      </c>
      <c r="J266" s="52">
        <v>136.90600000000001</v>
      </c>
      <c r="K266" s="52">
        <v>148.28800000000001</v>
      </c>
      <c r="L266" s="31"/>
      <c r="M266" s="7">
        <v>103</v>
      </c>
      <c r="N266" s="28">
        <v>47.18</v>
      </c>
      <c r="O266" s="28">
        <v>66.962000000000003</v>
      </c>
      <c r="P266" s="28">
        <v>107.11400000000002</v>
      </c>
      <c r="Q266" s="28">
        <v>114.40800000000002</v>
      </c>
      <c r="R266" s="28">
        <v>124.712</v>
      </c>
      <c r="S266" s="28">
        <v>129.864</v>
      </c>
      <c r="T266" s="28">
        <v>134.73600000000002</v>
      </c>
      <c r="U266" s="28">
        <v>136.90600000000001</v>
      </c>
      <c r="V266" s="28">
        <v>136.90600000000001</v>
      </c>
      <c r="W266" s="28">
        <v>148.28800000000001</v>
      </c>
      <c r="X266" s="31"/>
      <c r="Y266" s="31"/>
      <c r="AA266" s="7">
        <v>103</v>
      </c>
      <c r="AB266" s="6">
        <f t="shared" si="44"/>
        <v>-8.4200000000000017</v>
      </c>
      <c r="AC266" s="6">
        <f t="shared" si="44"/>
        <v>-8.9720000000000013</v>
      </c>
      <c r="AD266" s="6">
        <f t="shared" si="44"/>
        <v>-11.004000000000019</v>
      </c>
      <c r="AE266" s="6">
        <f t="shared" si="44"/>
        <v>-12.02800000000002</v>
      </c>
      <c r="AF266" s="6">
        <f t="shared" si="44"/>
        <v>-16.302000000000007</v>
      </c>
      <c r="AG266" s="6">
        <f t="shared" si="44"/>
        <v>-14.183999999999997</v>
      </c>
      <c r="AH266" s="6">
        <f t="shared" si="44"/>
        <v>-14.786000000000016</v>
      </c>
      <c r="AI266" s="6">
        <f t="shared" si="41"/>
        <v>138.40600000000001</v>
      </c>
      <c r="AJ266" s="6">
        <f t="shared" si="41"/>
        <v>138.40600000000001</v>
      </c>
      <c r="AK266" s="6">
        <f t="shared" si="41"/>
        <v>149.78800000000001</v>
      </c>
    </row>
    <row r="267" spans="1:37" ht="13.5" x14ac:dyDescent="0.25">
      <c r="A267" s="51">
        <v>104</v>
      </c>
      <c r="B267" s="52">
        <f t="shared" si="43"/>
        <v>-8.4979999999999976</v>
      </c>
      <c r="C267" s="52">
        <f t="shared" si="43"/>
        <v>-9.0600000000000023</v>
      </c>
      <c r="D267" s="52">
        <f t="shared" si="43"/>
        <v>-11.100000000000009</v>
      </c>
      <c r="E267" s="52">
        <f t="shared" si="43"/>
        <v>-12.134000000000015</v>
      </c>
      <c r="F267" s="52">
        <f t="shared" si="43"/>
        <v>-16.446000000000012</v>
      </c>
      <c r="G267" s="52">
        <f t="shared" si="43"/>
        <v>-14.314000000000021</v>
      </c>
      <c r="H267" s="52">
        <f t="shared" si="43"/>
        <v>-14.931999999999988</v>
      </c>
      <c r="I267" s="52">
        <v>138.23600000000002</v>
      </c>
      <c r="J267" s="52">
        <v>138.23600000000002</v>
      </c>
      <c r="K267" s="52">
        <v>149.744</v>
      </c>
      <c r="L267" s="31"/>
      <c r="M267" s="7">
        <v>104</v>
      </c>
      <c r="N267" s="28">
        <v>47.628</v>
      </c>
      <c r="O267" s="28">
        <v>67.62</v>
      </c>
      <c r="P267" s="28">
        <v>108.15</v>
      </c>
      <c r="Q267" s="28">
        <v>115.51400000000001</v>
      </c>
      <c r="R267" s="28">
        <v>125.91600000000001</v>
      </c>
      <c r="S267" s="28">
        <v>131.12400000000002</v>
      </c>
      <c r="T267" s="28">
        <v>136.05199999999999</v>
      </c>
      <c r="U267" s="28">
        <v>138.23600000000002</v>
      </c>
      <c r="V267" s="28">
        <v>138.23600000000002</v>
      </c>
      <c r="W267" s="28">
        <v>149.744</v>
      </c>
      <c r="X267" s="31"/>
      <c r="Y267" s="31"/>
      <c r="AA267" s="7">
        <v>104</v>
      </c>
      <c r="AB267" s="6">
        <f t="shared" si="44"/>
        <v>-8.4979999999999976</v>
      </c>
      <c r="AC267" s="6">
        <f t="shared" si="44"/>
        <v>-9.0600000000000023</v>
      </c>
      <c r="AD267" s="6">
        <f t="shared" si="44"/>
        <v>-11.100000000000009</v>
      </c>
      <c r="AE267" s="6">
        <f t="shared" si="44"/>
        <v>-12.134000000000015</v>
      </c>
      <c r="AF267" s="6">
        <f t="shared" si="44"/>
        <v>-16.446000000000012</v>
      </c>
      <c r="AG267" s="6">
        <f t="shared" si="44"/>
        <v>-14.314000000000021</v>
      </c>
      <c r="AH267" s="6">
        <f t="shared" si="44"/>
        <v>-14.931999999999988</v>
      </c>
      <c r="AI267" s="6">
        <f t="shared" si="41"/>
        <v>139.73600000000002</v>
      </c>
      <c r="AJ267" s="6">
        <f t="shared" si="41"/>
        <v>139.73600000000002</v>
      </c>
      <c r="AK267" s="6">
        <f t="shared" si="41"/>
        <v>151.244</v>
      </c>
    </row>
    <row r="268" spans="1:37" ht="13.5" x14ac:dyDescent="0.25">
      <c r="A268" s="53">
        <v>105</v>
      </c>
      <c r="B268" s="54">
        <f t="shared" si="43"/>
        <v>-8.57</v>
      </c>
      <c r="C268" s="54">
        <f t="shared" si="43"/>
        <v>-9.1240000000000094</v>
      </c>
      <c r="D268" s="54">
        <f t="shared" si="43"/>
        <v>-11.210000000000008</v>
      </c>
      <c r="E268" s="54">
        <f t="shared" si="43"/>
        <v>-12.254000000000019</v>
      </c>
      <c r="F268" s="54">
        <f t="shared" si="43"/>
        <v>-16.604000000000013</v>
      </c>
      <c r="G268" s="54">
        <f t="shared" si="43"/>
        <v>-14.434000000000012</v>
      </c>
      <c r="H268" s="54">
        <f t="shared" si="43"/>
        <v>-15.054000000000016</v>
      </c>
      <c r="I268" s="54">
        <v>139.566</v>
      </c>
      <c r="J268" s="54">
        <v>139.566</v>
      </c>
      <c r="K268" s="54">
        <v>151.19999999999999</v>
      </c>
      <c r="L268" s="31"/>
      <c r="M268" s="5">
        <v>105</v>
      </c>
      <c r="N268" s="29">
        <v>48.09</v>
      </c>
      <c r="O268" s="29">
        <v>68.26400000000001</v>
      </c>
      <c r="P268" s="29">
        <v>109.2</v>
      </c>
      <c r="Q268" s="29">
        <v>116.63400000000001</v>
      </c>
      <c r="R268" s="29">
        <v>127.13400000000001</v>
      </c>
      <c r="S268" s="29">
        <v>132.38400000000001</v>
      </c>
      <c r="T268" s="29">
        <v>137.35400000000001</v>
      </c>
      <c r="U268" s="29">
        <v>139.566</v>
      </c>
      <c r="V268" s="29">
        <v>139.566</v>
      </c>
      <c r="W268" s="29">
        <v>151.19999999999999</v>
      </c>
      <c r="X268" s="31"/>
      <c r="Y268" s="31"/>
      <c r="AA268" s="5">
        <v>105</v>
      </c>
      <c r="AB268" s="4">
        <f t="shared" si="44"/>
        <v>-8.57</v>
      </c>
      <c r="AC268" s="4">
        <f t="shared" si="44"/>
        <v>-9.1240000000000094</v>
      </c>
      <c r="AD268" s="4">
        <f t="shared" si="44"/>
        <v>-11.210000000000008</v>
      </c>
      <c r="AE268" s="4">
        <f t="shared" si="44"/>
        <v>-12.254000000000019</v>
      </c>
      <c r="AF268" s="4">
        <f t="shared" si="44"/>
        <v>-16.604000000000013</v>
      </c>
      <c r="AG268" s="4">
        <f t="shared" si="44"/>
        <v>-14.434000000000012</v>
      </c>
      <c r="AH268" s="4">
        <f t="shared" si="44"/>
        <v>-15.054000000000016</v>
      </c>
      <c r="AI268" s="4">
        <f t="shared" si="41"/>
        <v>141.066</v>
      </c>
      <c r="AJ268" s="4">
        <f t="shared" si="41"/>
        <v>141.066</v>
      </c>
      <c r="AK268" s="4">
        <f t="shared" si="41"/>
        <v>152.69999999999999</v>
      </c>
    </row>
    <row r="269" spans="1:37" ht="13.5" x14ac:dyDescent="0.25">
      <c r="A269" s="49">
        <v>106</v>
      </c>
      <c r="B269" s="50">
        <f t="shared" si="43"/>
        <v>-8.6620000000000061</v>
      </c>
      <c r="C269" s="50">
        <f t="shared" si="43"/>
        <v>-9.2120000000000104</v>
      </c>
      <c r="D269" s="50">
        <f t="shared" si="43"/>
        <v>-11.282000000000011</v>
      </c>
      <c r="E269" s="50">
        <f t="shared" si="43"/>
        <v>-12.339999999999989</v>
      </c>
      <c r="F269" s="50">
        <f t="shared" si="43"/>
        <v>-16.738000000000028</v>
      </c>
      <c r="G269" s="50">
        <f t="shared" si="43"/>
        <v>-14.564000000000007</v>
      </c>
      <c r="H269" s="50">
        <f t="shared" si="43"/>
        <v>-15.199999999999989</v>
      </c>
      <c r="I269" s="50">
        <v>140.89600000000002</v>
      </c>
      <c r="J269" s="50">
        <v>140.89600000000002</v>
      </c>
      <c r="K269" s="50">
        <v>152.65600000000003</v>
      </c>
      <c r="L269" s="31"/>
      <c r="M269" s="9">
        <v>106</v>
      </c>
      <c r="N269" s="27">
        <v>48.552000000000007</v>
      </c>
      <c r="O269" s="27">
        <v>68.922000000000011</v>
      </c>
      <c r="P269" s="27">
        <v>110.22200000000001</v>
      </c>
      <c r="Q269" s="27">
        <v>117.74</v>
      </c>
      <c r="R269" s="27">
        <v>128.33800000000002</v>
      </c>
      <c r="S269" s="27">
        <v>133.64400000000001</v>
      </c>
      <c r="T269" s="27">
        <v>138.66999999999999</v>
      </c>
      <c r="U269" s="27">
        <v>140.89600000000002</v>
      </c>
      <c r="V269" s="27">
        <v>140.89600000000002</v>
      </c>
      <c r="W269" s="27">
        <v>152.65600000000003</v>
      </c>
      <c r="X269" s="31"/>
      <c r="Y269" s="31"/>
      <c r="AA269" s="9">
        <v>106</v>
      </c>
      <c r="AB269" s="8">
        <f t="shared" si="44"/>
        <v>-8.6620000000000061</v>
      </c>
      <c r="AC269" s="8">
        <f t="shared" si="44"/>
        <v>-9.2120000000000104</v>
      </c>
      <c r="AD269" s="8">
        <f t="shared" si="44"/>
        <v>-11.282000000000011</v>
      </c>
      <c r="AE269" s="8">
        <f t="shared" si="44"/>
        <v>-12.339999999999989</v>
      </c>
      <c r="AF269" s="8">
        <f t="shared" si="44"/>
        <v>-16.738000000000028</v>
      </c>
      <c r="AG269" s="8">
        <f t="shared" si="44"/>
        <v>-14.564000000000007</v>
      </c>
      <c r="AH269" s="8">
        <f t="shared" si="44"/>
        <v>-15.199999999999989</v>
      </c>
      <c r="AI269" s="8">
        <f t="shared" si="41"/>
        <v>142.39600000000002</v>
      </c>
      <c r="AJ269" s="8">
        <f t="shared" si="41"/>
        <v>142.39600000000002</v>
      </c>
      <c r="AK269" s="8">
        <f t="shared" si="41"/>
        <v>154.15600000000003</v>
      </c>
    </row>
    <row r="270" spans="1:37" ht="13.5" x14ac:dyDescent="0.25">
      <c r="A270" s="51">
        <v>107</v>
      </c>
      <c r="B270" s="52">
        <f t="shared" si="43"/>
        <v>-8.7340000000000089</v>
      </c>
      <c r="C270" s="52">
        <f t="shared" si="43"/>
        <v>-9.2860000000000014</v>
      </c>
      <c r="D270" s="52">
        <f t="shared" si="43"/>
        <v>-11.402000000000001</v>
      </c>
      <c r="E270" s="52">
        <f t="shared" si="43"/>
        <v>-12.445999999999998</v>
      </c>
      <c r="F270" s="52">
        <f t="shared" si="43"/>
        <v>-16.906000000000006</v>
      </c>
      <c r="G270" s="52">
        <f t="shared" si="43"/>
        <v>-14.684000000000026</v>
      </c>
      <c r="H270" s="52">
        <f t="shared" si="43"/>
        <v>-15.322000000000003</v>
      </c>
      <c r="I270" s="52">
        <v>142.226</v>
      </c>
      <c r="J270" s="52">
        <v>142.226</v>
      </c>
      <c r="K270" s="52">
        <v>154.11199999999999</v>
      </c>
      <c r="L270" s="31"/>
      <c r="M270" s="7">
        <v>107</v>
      </c>
      <c r="N270" s="28">
        <v>49.01400000000001</v>
      </c>
      <c r="O270" s="28">
        <v>69.566000000000003</v>
      </c>
      <c r="P270" s="28">
        <v>111.27200000000001</v>
      </c>
      <c r="Q270" s="28">
        <v>118.846</v>
      </c>
      <c r="R270" s="28">
        <v>129.55600000000001</v>
      </c>
      <c r="S270" s="28">
        <v>134.90400000000002</v>
      </c>
      <c r="T270" s="28">
        <v>139.97200000000001</v>
      </c>
      <c r="U270" s="28">
        <v>142.226</v>
      </c>
      <c r="V270" s="28">
        <v>142.226</v>
      </c>
      <c r="W270" s="28">
        <v>154.11199999999999</v>
      </c>
      <c r="X270" s="31"/>
      <c r="Y270" s="31"/>
      <c r="AA270" s="7">
        <v>107</v>
      </c>
      <c r="AB270" s="6">
        <f t="shared" si="44"/>
        <v>-8.7340000000000089</v>
      </c>
      <c r="AC270" s="6">
        <f t="shared" si="44"/>
        <v>-9.2860000000000014</v>
      </c>
      <c r="AD270" s="6">
        <f t="shared" si="44"/>
        <v>-11.402000000000001</v>
      </c>
      <c r="AE270" s="6">
        <f t="shared" si="44"/>
        <v>-12.445999999999998</v>
      </c>
      <c r="AF270" s="6">
        <f t="shared" si="44"/>
        <v>-16.906000000000006</v>
      </c>
      <c r="AG270" s="6">
        <f t="shared" si="44"/>
        <v>-14.684000000000026</v>
      </c>
      <c r="AH270" s="6">
        <f t="shared" si="44"/>
        <v>-15.322000000000003</v>
      </c>
      <c r="AI270" s="6">
        <f t="shared" si="41"/>
        <v>143.726</v>
      </c>
      <c r="AJ270" s="6">
        <f t="shared" si="41"/>
        <v>143.726</v>
      </c>
      <c r="AK270" s="6">
        <f t="shared" si="41"/>
        <v>155.61199999999999</v>
      </c>
    </row>
    <row r="271" spans="1:37" ht="13.5" x14ac:dyDescent="0.25">
      <c r="A271" s="51">
        <v>108</v>
      </c>
      <c r="B271" s="52">
        <f t="shared" si="43"/>
        <v>-8.8120000000000047</v>
      </c>
      <c r="C271" s="52">
        <f t="shared" si="43"/>
        <v>-9.3699999999999903</v>
      </c>
      <c r="D271" s="52">
        <f t="shared" si="43"/>
        <v>-11.488000000000028</v>
      </c>
      <c r="E271" s="52">
        <f t="shared" si="43"/>
        <v>-12.576000000000008</v>
      </c>
      <c r="F271" s="52">
        <f t="shared" si="43"/>
        <v>-17.049999999999997</v>
      </c>
      <c r="G271" s="52">
        <f t="shared" si="43"/>
        <v>-14.814000000000021</v>
      </c>
      <c r="H271" s="52">
        <f t="shared" si="43"/>
        <v>-15.454000000000036</v>
      </c>
      <c r="I271" s="52">
        <v>143.55600000000004</v>
      </c>
      <c r="J271" s="52">
        <v>143.55600000000004</v>
      </c>
      <c r="K271" s="52">
        <v>155.56800000000001</v>
      </c>
      <c r="L271" s="31"/>
      <c r="M271" s="7">
        <v>108</v>
      </c>
      <c r="N271" s="28">
        <v>49.462000000000003</v>
      </c>
      <c r="O271" s="28">
        <v>70.209999999999994</v>
      </c>
      <c r="P271" s="28">
        <v>112.30800000000002</v>
      </c>
      <c r="Q271" s="28">
        <v>119.96600000000001</v>
      </c>
      <c r="R271" s="28">
        <v>130.76</v>
      </c>
      <c r="S271" s="28">
        <v>136.16400000000002</v>
      </c>
      <c r="T271" s="28">
        <v>141.27400000000003</v>
      </c>
      <c r="U271" s="28">
        <v>143.55600000000004</v>
      </c>
      <c r="V271" s="28">
        <v>143.55600000000004</v>
      </c>
      <c r="W271" s="28">
        <v>155.56800000000001</v>
      </c>
      <c r="X271" s="31"/>
      <c r="Y271" s="31"/>
      <c r="AA271" s="7">
        <v>108</v>
      </c>
      <c r="AB271" s="6">
        <f t="shared" si="44"/>
        <v>-8.8120000000000047</v>
      </c>
      <c r="AC271" s="6">
        <f t="shared" si="44"/>
        <v>-9.3699999999999903</v>
      </c>
      <c r="AD271" s="6">
        <f t="shared" si="44"/>
        <v>-11.488000000000028</v>
      </c>
      <c r="AE271" s="6">
        <f t="shared" si="44"/>
        <v>-12.576000000000008</v>
      </c>
      <c r="AF271" s="6">
        <f t="shared" si="44"/>
        <v>-17.049999999999997</v>
      </c>
      <c r="AG271" s="6">
        <f t="shared" si="44"/>
        <v>-14.814000000000021</v>
      </c>
      <c r="AH271" s="6">
        <f t="shared" si="44"/>
        <v>-15.454000000000036</v>
      </c>
      <c r="AI271" s="6">
        <f t="shared" si="41"/>
        <v>145.05600000000004</v>
      </c>
      <c r="AJ271" s="6">
        <f t="shared" si="41"/>
        <v>145.05600000000004</v>
      </c>
      <c r="AK271" s="6">
        <f t="shared" si="41"/>
        <v>157.06800000000001</v>
      </c>
    </row>
    <row r="272" spans="1:37" ht="13.5" x14ac:dyDescent="0.25">
      <c r="A272" s="51">
        <v>109</v>
      </c>
      <c r="B272" s="52">
        <f t="shared" si="43"/>
        <v>-8.8840000000000074</v>
      </c>
      <c r="C272" s="52">
        <f t="shared" si="43"/>
        <v>-9.4580000000000126</v>
      </c>
      <c r="D272" s="52">
        <f t="shared" si="43"/>
        <v>-11.598000000000013</v>
      </c>
      <c r="E272" s="52">
        <f t="shared" si="43"/>
        <v>-12.662000000000006</v>
      </c>
      <c r="F272" s="52">
        <f t="shared" si="43"/>
        <v>-17.208000000000013</v>
      </c>
      <c r="G272" s="52">
        <f t="shared" si="43"/>
        <v>-14.934000000000012</v>
      </c>
      <c r="H272" s="52">
        <f t="shared" si="43"/>
        <v>-15.590000000000003</v>
      </c>
      <c r="I272" s="52">
        <v>144.88600000000002</v>
      </c>
      <c r="J272" s="52">
        <v>144.88600000000002</v>
      </c>
      <c r="K272" s="52">
        <v>157.024</v>
      </c>
      <c r="L272" s="31"/>
      <c r="M272" s="7">
        <v>109</v>
      </c>
      <c r="N272" s="28">
        <v>49.924000000000007</v>
      </c>
      <c r="O272" s="28">
        <v>70.868000000000009</v>
      </c>
      <c r="P272" s="28">
        <v>113.35800000000002</v>
      </c>
      <c r="Q272" s="28">
        <v>121.072</v>
      </c>
      <c r="R272" s="28">
        <v>131.97800000000001</v>
      </c>
      <c r="S272" s="28">
        <v>137.42400000000001</v>
      </c>
      <c r="T272" s="28">
        <v>142.59</v>
      </c>
      <c r="U272" s="28">
        <v>144.88600000000002</v>
      </c>
      <c r="V272" s="28">
        <v>144.88600000000002</v>
      </c>
      <c r="W272" s="28">
        <v>157.024</v>
      </c>
      <c r="X272" s="31"/>
      <c r="Y272" s="31"/>
      <c r="AA272" s="7">
        <v>109</v>
      </c>
      <c r="AB272" s="6">
        <f t="shared" si="44"/>
        <v>-8.8840000000000074</v>
      </c>
      <c r="AC272" s="6">
        <f t="shared" si="44"/>
        <v>-9.4580000000000126</v>
      </c>
      <c r="AD272" s="6">
        <f t="shared" si="44"/>
        <v>-11.598000000000013</v>
      </c>
      <c r="AE272" s="6">
        <f t="shared" si="44"/>
        <v>-12.662000000000006</v>
      </c>
      <c r="AF272" s="6">
        <f t="shared" si="44"/>
        <v>-17.208000000000013</v>
      </c>
      <c r="AG272" s="6">
        <f t="shared" si="44"/>
        <v>-14.934000000000012</v>
      </c>
      <c r="AH272" s="6">
        <f t="shared" si="44"/>
        <v>-15.590000000000003</v>
      </c>
      <c r="AI272" s="6">
        <f t="shared" si="41"/>
        <v>146.38600000000002</v>
      </c>
      <c r="AJ272" s="6">
        <f t="shared" si="41"/>
        <v>146.38600000000002</v>
      </c>
      <c r="AK272" s="6">
        <f t="shared" si="41"/>
        <v>158.524</v>
      </c>
    </row>
    <row r="273" spans="1:37" ht="13.5" x14ac:dyDescent="0.25">
      <c r="A273" s="53">
        <v>110</v>
      </c>
      <c r="B273" s="54">
        <f t="shared" si="43"/>
        <v>-8.9660000000000011</v>
      </c>
      <c r="C273" s="54">
        <f t="shared" si="43"/>
        <v>-9.5320000000000178</v>
      </c>
      <c r="D273" s="54">
        <f t="shared" si="43"/>
        <v>-11.670000000000002</v>
      </c>
      <c r="E273" s="54">
        <f t="shared" si="43"/>
        <v>-12.768000000000015</v>
      </c>
      <c r="F273" s="54">
        <f t="shared" si="43"/>
        <v>-17.342000000000013</v>
      </c>
      <c r="G273" s="54">
        <f t="shared" si="43"/>
        <v>-15.064000000000021</v>
      </c>
      <c r="H273" s="54">
        <f t="shared" si="43"/>
        <v>-15.711999999999989</v>
      </c>
      <c r="I273" s="54">
        <v>146.21600000000004</v>
      </c>
      <c r="J273" s="54">
        <v>146.21600000000004</v>
      </c>
      <c r="K273" s="54">
        <v>158.47999999999999</v>
      </c>
      <c r="L273" s="31"/>
      <c r="M273" s="5">
        <v>110</v>
      </c>
      <c r="N273" s="29">
        <v>50.386000000000003</v>
      </c>
      <c r="O273" s="29">
        <v>71.512000000000015</v>
      </c>
      <c r="P273" s="29">
        <v>114.38</v>
      </c>
      <c r="Q273" s="29">
        <v>122.17800000000001</v>
      </c>
      <c r="R273" s="29">
        <v>133.18200000000002</v>
      </c>
      <c r="S273" s="29">
        <v>138.68400000000003</v>
      </c>
      <c r="T273" s="29">
        <v>143.892</v>
      </c>
      <c r="U273" s="29">
        <v>146.21600000000004</v>
      </c>
      <c r="V273" s="29">
        <v>146.21600000000004</v>
      </c>
      <c r="W273" s="29">
        <v>158.47999999999999</v>
      </c>
      <c r="X273" s="31"/>
      <c r="Y273" s="31"/>
      <c r="AA273" s="5">
        <v>110</v>
      </c>
      <c r="AB273" s="4">
        <f t="shared" si="44"/>
        <v>-8.9660000000000011</v>
      </c>
      <c r="AC273" s="4">
        <f t="shared" si="44"/>
        <v>-9.5320000000000178</v>
      </c>
      <c r="AD273" s="4">
        <f t="shared" si="44"/>
        <v>-11.670000000000002</v>
      </c>
      <c r="AE273" s="4">
        <f t="shared" si="44"/>
        <v>-12.768000000000015</v>
      </c>
      <c r="AF273" s="4">
        <f t="shared" si="44"/>
        <v>-17.342000000000013</v>
      </c>
      <c r="AG273" s="4">
        <f t="shared" si="44"/>
        <v>-15.064000000000021</v>
      </c>
      <c r="AH273" s="4">
        <f t="shared" si="44"/>
        <v>-15.711999999999989</v>
      </c>
      <c r="AI273" s="4">
        <f t="shared" si="41"/>
        <v>147.71600000000004</v>
      </c>
      <c r="AJ273" s="4">
        <f t="shared" si="41"/>
        <v>147.71600000000004</v>
      </c>
      <c r="AK273" s="4">
        <f t="shared" si="41"/>
        <v>159.97999999999999</v>
      </c>
    </row>
    <row r="274" spans="1:37" ht="13.5" x14ac:dyDescent="0.25">
      <c r="A274" s="49">
        <v>111</v>
      </c>
      <c r="B274" s="50">
        <f t="shared" si="43"/>
        <v>-9.0340000000000131</v>
      </c>
      <c r="C274" s="50">
        <f t="shared" si="43"/>
        <v>-9.6200000000000045</v>
      </c>
      <c r="D274" s="50">
        <f t="shared" si="43"/>
        <v>-11.790000000000006</v>
      </c>
      <c r="E274" s="50">
        <f t="shared" si="43"/>
        <v>-12.888000000000019</v>
      </c>
      <c r="F274" s="50">
        <f t="shared" si="43"/>
        <v>-17.5</v>
      </c>
      <c r="G274" s="50">
        <f t="shared" si="43"/>
        <v>-15.184000000000012</v>
      </c>
      <c r="H274" s="50">
        <f t="shared" si="43"/>
        <v>-15.848000000000013</v>
      </c>
      <c r="I274" s="50">
        <v>147.54600000000002</v>
      </c>
      <c r="J274" s="50">
        <v>147.54600000000002</v>
      </c>
      <c r="K274" s="50">
        <v>159.93600000000004</v>
      </c>
      <c r="L274" s="31"/>
      <c r="M274" s="9">
        <v>111</v>
      </c>
      <c r="N274" s="27">
        <v>50.83400000000001</v>
      </c>
      <c r="O274" s="27">
        <v>72.17</v>
      </c>
      <c r="P274" s="27">
        <v>115.43</v>
      </c>
      <c r="Q274" s="27">
        <v>123.29800000000002</v>
      </c>
      <c r="R274" s="27">
        <v>134.4</v>
      </c>
      <c r="S274" s="27">
        <v>139.94400000000002</v>
      </c>
      <c r="T274" s="27">
        <v>145.20800000000003</v>
      </c>
      <c r="U274" s="27">
        <v>147.54600000000002</v>
      </c>
      <c r="V274" s="27">
        <v>147.54600000000002</v>
      </c>
      <c r="W274" s="27">
        <v>159.93600000000004</v>
      </c>
      <c r="X274" s="31"/>
      <c r="Y274" s="31"/>
      <c r="AA274" s="9">
        <v>111</v>
      </c>
      <c r="AB274" s="8">
        <f t="shared" si="44"/>
        <v>-9.0340000000000131</v>
      </c>
      <c r="AC274" s="8">
        <f t="shared" si="44"/>
        <v>-9.6200000000000045</v>
      </c>
      <c r="AD274" s="8">
        <f t="shared" si="44"/>
        <v>-11.790000000000006</v>
      </c>
      <c r="AE274" s="8">
        <f t="shared" si="44"/>
        <v>-12.888000000000019</v>
      </c>
      <c r="AF274" s="8">
        <f t="shared" si="44"/>
        <v>-17.5</v>
      </c>
      <c r="AG274" s="8">
        <f t="shared" si="44"/>
        <v>-15.184000000000012</v>
      </c>
      <c r="AH274" s="8">
        <f t="shared" si="44"/>
        <v>-15.848000000000013</v>
      </c>
      <c r="AI274" s="8">
        <f t="shared" si="41"/>
        <v>149.04600000000002</v>
      </c>
      <c r="AJ274" s="8">
        <f t="shared" si="41"/>
        <v>149.04600000000002</v>
      </c>
      <c r="AK274" s="8">
        <f t="shared" si="41"/>
        <v>161.43600000000004</v>
      </c>
    </row>
    <row r="275" spans="1:37" ht="13.5" x14ac:dyDescent="0.25">
      <c r="A275" s="51">
        <v>112</v>
      </c>
      <c r="B275" s="52">
        <f t="shared" ref="B275:H290" si="45">AN120-B120</f>
        <v>-9.1159999999999997</v>
      </c>
      <c r="C275" s="52">
        <f t="shared" si="45"/>
        <v>-9.7040000000000077</v>
      </c>
      <c r="D275" s="52">
        <f t="shared" si="45"/>
        <v>-11.876000000000005</v>
      </c>
      <c r="E275" s="52">
        <f t="shared" si="45"/>
        <v>-12.984000000000009</v>
      </c>
      <c r="F275" s="52">
        <f t="shared" si="45"/>
        <v>-17.64400000000002</v>
      </c>
      <c r="G275" s="52">
        <f t="shared" si="45"/>
        <v>-15.324000000000012</v>
      </c>
      <c r="H275" s="52">
        <f t="shared" si="45"/>
        <v>-15.97999999999999</v>
      </c>
      <c r="I275" s="52">
        <v>148.87600000000003</v>
      </c>
      <c r="J275" s="52">
        <v>148.87600000000003</v>
      </c>
      <c r="K275" s="52">
        <v>161.392</v>
      </c>
      <c r="L275" s="31"/>
      <c r="M275" s="7">
        <v>112</v>
      </c>
      <c r="N275" s="28">
        <v>51.295999999999999</v>
      </c>
      <c r="O275" s="28">
        <v>72.814000000000007</v>
      </c>
      <c r="P275" s="28">
        <v>116.46600000000001</v>
      </c>
      <c r="Q275" s="28">
        <v>124.40400000000001</v>
      </c>
      <c r="R275" s="28">
        <v>135.60400000000001</v>
      </c>
      <c r="S275" s="28">
        <v>141.20400000000001</v>
      </c>
      <c r="T275" s="28">
        <v>146.51</v>
      </c>
      <c r="U275" s="28">
        <v>148.87600000000003</v>
      </c>
      <c r="V275" s="28">
        <v>148.87600000000003</v>
      </c>
      <c r="W275" s="28">
        <v>161.392</v>
      </c>
      <c r="X275" s="31"/>
      <c r="Y275" s="31"/>
      <c r="AA275" s="7">
        <v>112</v>
      </c>
      <c r="AB275" s="6">
        <f t="shared" si="44"/>
        <v>-9.1159999999999997</v>
      </c>
      <c r="AC275" s="6">
        <f t="shared" si="44"/>
        <v>-9.7040000000000077</v>
      </c>
      <c r="AD275" s="6">
        <f t="shared" si="44"/>
        <v>-11.876000000000005</v>
      </c>
      <c r="AE275" s="6">
        <f t="shared" si="44"/>
        <v>-12.984000000000009</v>
      </c>
      <c r="AF275" s="6">
        <f t="shared" si="44"/>
        <v>-17.64400000000002</v>
      </c>
      <c r="AG275" s="6">
        <f t="shared" si="44"/>
        <v>-15.324000000000012</v>
      </c>
      <c r="AH275" s="6">
        <f t="shared" si="44"/>
        <v>-15.97999999999999</v>
      </c>
      <c r="AI275" s="6">
        <f t="shared" ref="AI275:AK306" si="46">I275+1.5</f>
        <v>150.37600000000003</v>
      </c>
      <c r="AJ275" s="6">
        <f t="shared" si="46"/>
        <v>150.37600000000003</v>
      </c>
      <c r="AK275" s="6">
        <f t="shared" si="46"/>
        <v>162.892</v>
      </c>
    </row>
    <row r="276" spans="1:37" ht="13.5" x14ac:dyDescent="0.25">
      <c r="A276" s="51">
        <v>113</v>
      </c>
      <c r="B276" s="52">
        <f t="shared" si="45"/>
        <v>-9.2080000000000055</v>
      </c>
      <c r="C276" s="52">
        <f t="shared" si="45"/>
        <v>-9.7919999999999945</v>
      </c>
      <c r="D276" s="52">
        <f t="shared" si="45"/>
        <v>-11.996000000000009</v>
      </c>
      <c r="E276" s="52">
        <f t="shared" si="45"/>
        <v>-13.090000000000003</v>
      </c>
      <c r="F276" s="52">
        <f t="shared" si="45"/>
        <v>-17.792000000000002</v>
      </c>
      <c r="G276" s="52">
        <f t="shared" si="45"/>
        <v>-15.444000000000031</v>
      </c>
      <c r="H276" s="52">
        <f t="shared" si="45"/>
        <v>-16.126000000000033</v>
      </c>
      <c r="I276" s="52">
        <v>150.20600000000002</v>
      </c>
      <c r="J276" s="52">
        <v>150.20600000000002</v>
      </c>
      <c r="K276" s="52">
        <v>162.84800000000001</v>
      </c>
      <c r="L276" s="31"/>
      <c r="M276" s="7">
        <v>113</v>
      </c>
      <c r="N276" s="28">
        <v>51.758000000000003</v>
      </c>
      <c r="O276" s="28">
        <v>73.471999999999994</v>
      </c>
      <c r="P276" s="28">
        <v>117.51600000000001</v>
      </c>
      <c r="Q276" s="28">
        <v>125.51</v>
      </c>
      <c r="R276" s="28">
        <v>136.822</v>
      </c>
      <c r="S276" s="28">
        <v>142.46400000000003</v>
      </c>
      <c r="T276" s="28">
        <v>147.82600000000002</v>
      </c>
      <c r="U276" s="28">
        <v>150.20600000000002</v>
      </c>
      <c r="V276" s="28">
        <v>150.20600000000002</v>
      </c>
      <c r="W276" s="28">
        <v>162.84800000000001</v>
      </c>
      <c r="X276" s="31"/>
      <c r="Y276" s="31"/>
      <c r="AA276" s="7">
        <v>113</v>
      </c>
      <c r="AB276" s="6">
        <f t="shared" ref="AB276:AH291" si="47">BF121-AB121</f>
        <v>-9.2080000000000055</v>
      </c>
      <c r="AC276" s="6">
        <f t="shared" si="47"/>
        <v>-9.7919999999999874</v>
      </c>
      <c r="AD276" s="6">
        <f t="shared" si="47"/>
        <v>-11.996000000000009</v>
      </c>
      <c r="AE276" s="6">
        <f t="shared" si="47"/>
        <v>-13.090000000000003</v>
      </c>
      <c r="AF276" s="6">
        <f t="shared" si="47"/>
        <v>-17.792000000000002</v>
      </c>
      <c r="AG276" s="6">
        <f t="shared" si="47"/>
        <v>-15.444000000000045</v>
      </c>
      <c r="AH276" s="6">
        <f t="shared" si="47"/>
        <v>-16.126000000000033</v>
      </c>
      <c r="AI276" s="6">
        <f t="shared" si="46"/>
        <v>151.70600000000002</v>
      </c>
      <c r="AJ276" s="6">
        <f t="shared" si="46"/>
        <v>151.70600000000002</v>
      </c>
      <c r="AK276" s="6">
        <f t="shared" si="46"/>
        <v>164.34800000000001</v>
      </c>
    </row>
    <row r="277" spans="1:37" ht="13.5" x14ac:dyDescent="0.25">
      <c r="A277" s="51">
        <v>114</v>
      </c>
      <c r="B277" s="52">
        <f t="shared" si="45"/>
        <v>-9.2800000000000011</v>
      </c>
      <c r="C277" s="52">
        <f t="shared" si="45"/>
        <v>-9.8659999999999997</v>
      </c>
      <c r="D277" s="52">
        <f t="shared" si="45"/>
        <v>-12.082000000000008</v>
      </c>
      <c r="E277" s="52">
        <f t="shared" si="45"/>
        <v>-13.209999999999994</v>
      </c>
      <c r="F277" s="52">
        <f t="shared" si="45"/>
        <v>-17.936000000000007</v>
      </c>
      <c r="G277" s="52">
        <f t="shared" si="45"/>
        <v>-15.573999999999984</v>
      </c>
      <c r="H277" s="52">
        <f t="shared" si="45"/>
        <v>-16.248000000000019</v>
      </c>
      <c r="I277" s="52">
        <v>151.53600000000003</v>
      </c>
      <c r="J277" s="52">
        <v>151.53600000000003</v>
      </c>
      <c r="K277" s="52">
        <v>164.304</v>
      </c>
      <c r="L277" s="31"/>
      <c r="M277" s="7">
        <v>114</v>
      </c>
      <c r="N277" s="28">
        <v>52.22</v>
      </c>
      <c r="O277" s="28">
        <v>74.116</v>
      </c>
      <c r="P277" s="28">
        <v>118.55200000000001</v>
      </c>
      <c r="Q277" s="28">
        <v>126.63</v>
      </c>
      <c r="R277" s="28">
        <v>138.02600000000001</v>
      </c>
      <c r="S277" s="28">
        <v>143.72399999999999</v>
      </c>
      <c r="T277" s="28">
        <v>149.12800000000001</v>
      </c>
      <c r="U277" s="28">
        <v>151.53600000000003</v>
      </c>
      <c r="V277" s="28">
        <v>151.53600000000003</v>
      </c>
      <c r="W277" s="28">
        <v>164.304</v>
      </c>
      <c r="X277" s="31"/>
      <c r="Y277" s="31"/>
      <c r="AA277" s="7">
        <v>114</v>
      </c>
      <c r="AB277" s="6">
        <f t="shared" si="47"/>
        <v>-9.2800000000000011</v>
      </c>
      <c r="AC277" s="6">
        <f t="shared" si="47"/>
        <v>-9.8659999999999997</v>
      </c>
      <c r="AD277" s="6">
        <f t="shared" si="47"/>
        <v>-12.082000000000008</v>
      </c>
      <c r="AE277" s="6">
        <f t="shared" si="47"/>
        <v>-13.209999999999994</v>
      </c>
      <c r="AF277" s="6">
        <f t="shared" si="47"/>
        <v>-17.936000000000007</v>
      </c>
      <c r="AG277" s="6">
        <f t="shared" si="47"/>
        <v>-15.573999999999984</v>
      </c>
      <c r="AH277" s="6">
        <f t="shared" si="47"/>
        <v>-16.248000000000019</v>
      </c>
      <c r="AI277" s="6">
        <f t="shared" si="46"/>
        <v>153.03600000000003</v>
      </c>
      <c r="AJ277" s="6">
        <f t="shared" si="46"/>
        <v>153.03600000000003</v>
      </c>
      <c r="AK277" s="6">
        <f t="shared" si="46"/>
        <v>165.804</v>
      </c>
    </row>
    <row r="278" spans="1:37" ht="13.5" x14ac:dyDescent="0.25">
      <c r="A278" s="53">
        <v>115</v>
      </c>
      <c r="B278" s="54">
        <f t="shared" si="45"/>
        <v>-9.3580000000000041</v>
      </c>
      <c r="C278" s="54">
        <f t="shared" si="45"/>
        <v>-9.9640000000000128</v>
      </c>
      <c r="D278" s="54">
        <f t="shared" si="45"/>
        <v>-12.168000000000021</v>
      </c>
      <c r="E278" s="54">
        <f t="shared" si="45"/>
        <v>-13.305999999999997</v>
      </c>
      <c r="F278" s="54">
        <f t="shared" si="45"/>
        <v>-18.084000000000032</v>
      </c>
      <c r="G278" s="54">
        <f t="shared" si="45"/>
        <v>-15.694000000000017</v>
      </c>
      <c r="H278" s="54">
        <f t="shared" si="45"/>
        <v>-16.383999999999986</v>
      </c>
      <c r="I278" s="54">
        <v>152.86600000000001</v>
      </c>
      <c r="J278" s="54">
        <v>152.86600000000001</v>
      </c>
      <c r="K278" s="54">
        <v>165.76</v>
      </c>
      <c r="L278" s="31"/>
      <c r="M278" s="5">
        <v>115</v>
      </c>
      <c r="N278" s="29">
        <v>52.668000000000006</v>
      </c>
      <c r="O278" s="29">
        <v>74.774000000000015</v>
      </c>
      <c r="P278" s="29">
        <v>119.58800000000002</v>
      </c>
      <c r="Q278" s="29">
        <v>127.736</v>
      </c>
      <c r="R278" s="29">
        <v>139.24400000000003</v>
      </c>
      <c r="S278" s="29">
        <v>144.98400000000001</v>
      </c>
      <c r="T278" s="29">
        <v>150.44399999999999</v>
      </c>
      <c r="U278" s="29">
        <v>152.86600000000001</v>
      </c>
      <c r="V278" s="29">
        <v>152.86600000000001</v>
      </c>
      <c r="W278" s="29">
        <v>165.76</v>
      </c>
      <c r="X278" s="31"/>
      <c r="Y278" s="31"/>
      <c r="AA278" s="5">
        <v>115</v>
      </c>
      <c r="AB278" s="4">
        <f t="shared" si="47"/>
        <v>-9.3580000000000041</v>
      </c>
      <c r="AC278" s="4">
        <f t="shared" si="47"/>
        <v>-9.9640000000000128</v>
      </c>
      <c r="AD278" s="4">
        <f t="shared" si="47"/>
        <v>-12.168000000000021</v>
      </c>
      <c r="AE278" s="4">
        <f t="shared" si="47"/>
        <v>-13.305999999999983</v>
      </c>
      <c r="AF278" s="4">
        <f t="shared" si="47"/>
        <v>-18.084000000000032</v>
      </c>
      <c r="AG278" s="4">
        <f t="shared" si="47"/>
        <v>-15.694000000000017</v>
      </c>
      <c r="AH278" s="4">
        <f t="shared" si="47"/>
        <v>-16.383999999999986</v>
      </c>
      <c r="AI278" s="4">
        <f t="shared" si="46"/>
        <v>154.36600000000001</v>
      </c>
      <c r="AJ278" s="4">
        <f t="shared" si="46"/>
        <v>154.36600000000001</v>
      </c>
      <c r="AK278" s="4">
        <f t="shared" si="46"/>
        <v>167.26</v>
      </c>
    </row>
    <row r="279" spans="1:37" ht="13.5" x14ac:dyDescent="0.25">
      <c r="A279" s="49">
        <v>116</v>
      </c>
      <c r="B279" s="50">
        <f t="shared" si="45"/>
        <v>-9.43</v>
      </c>
      <c r="C279" s="50">
        <f t="shared" si="45"/>
        <v>-10.018000000000015</v>
      </c>
      <c r="D279" s="50">
        <f t="shared" si="45"/>
        <v>-12.27800000000002</v>
      </c>
      <c r="E279" s="50">
        <f t="shared" si="45"/>
        <v>-13.412000000000006</v>
      </c>
      <c r="F279" s="50">
        <f t="shared" si="45"/>
        <v>-18.228000000000009</v>
      </c>
      <c r="G279" s="50">
        <f t="shared" si="45"/>
        <v>-15.824000000000012</v>
      </c>
      <c r="H279" s="50">
        <f t="shared" si="45"/>
        <v>-16.506000000000029</v>
      </c>
      <c r="I279" s="50">
        <v>154.18200000000002</v>
      </c>
      <c r="J279" s="50">
        <v>154.18200000000002</v>
      </c>
      <c r="K279" s="50">
        <v>167.21600000000004</v>
      </c>
      <c r="L279" s="31"/>
      <c r="M279" s="9">
        <v>116</v>
      </c>
      <c r="N279" s="27">
        <v>53.13</v>
      </c>
      <c r="O279" s="27">
        <v>75.418000000000021</v>
      </c>
      <c r="P279" s="27">
        <v>120.63800000000002</v>
      </c>
      <c r="Q279" s="27">
        <v>128.84200000000001</v>
      </c>
      <c r="R279" s="27">
        <v>140.44800000000001</v>
      </c>
      <c r="S279" s="27">
        <v>146.244</v>
      </c>
      <c r="T279" s="27">
        <v>151.74600000000004</v>
      </c>
      <c r="U279" s="27">
        <v>154.18200000000002</v>
      </c>
      <c r="V279" s="27">
        <v>154.18200000000002</v>
      </c>
      <c r="W279" s="27">
        <v>167.21600000000004</v>
      </c>
      <c r="X279" s="31"/>
      <c r="Y279" s="31"/>
      <c r="AA279" s="9">
        <v>116</v>
      </c>
      <c r="AB279" s="8">
        <f t="shared" si="47"/>
        <v>-9.43</v>
      </c>
      <c r="AC279" s="8">
        <f t="shared" si="47"/>
        <v>-10.018000000000015</v>
      </c>
      <c r="AD279" s="8">
        <f t="shared" si="47"/>
        <v>-12.27800000000002</v>
      </c>
      <c r="AE279" s="8">
        <f t="shared" si="47"/>
        <v>-13.412000000000006</v>
      </c>
      <c r="AF279" s="8">
        <f t="shared" si="47"/>
        <v>-18.228000000000009</v>
      </c>
      <c r="AG279" s="8">
        <f t="shared" si="47"/>
        <v>-15.824000000000012</v>
      </c>
      <c r="AH279" s="8">
        <f t="shared" si="47"/>
        <v>-16.506000000000029</v>
      </c>
      <c r="AI279" s="8">
        <f t="shared" si="46"/>
        <v>155.68200000000002</v>
      </c>
      <c r="AJ279" s="8">
        <f t="shared" si="46"/>
        <v>155.68200000000002</v>
      </c>
      <c r="AK279" s="8">
        <f t="shared" si="46"/>
        <v>168.71600000000004</v>
      </c>
    </row>
    <row r="280" spans="1:37" ht="13.5" x14ac:dyDescent="0.25">
      <c r="A280" s="51">
        <v>117</v>
      </c>
      <c r="B280" s="52">
        <f t="shared" si="45"/>
        <v>-9.5220000000000056</v>
      </c>
      <c r="C280" s="52">
        <f t="shared" si="45"/>
        <v>-10.102000000000004</v>
      </c>
      <c r="D280" s="52">
        <f t="shared" si="45"/>
        <v>-12.36</v>
      </c>
      <c r="E280" s="52">
        <f t="shared" si="45"/>
        <v>-13.532000000000011</v>
      </c>
      <c r="F280" s="52">
        <f t="shared" si="45"/>
        <v>-18.385999999999996</v>
      </c>
      <c r="G280" s="52">
        <f t="shared" si="45"/>
        <v>-15.943999999999988</v>
      </c>
      <c r="H280" s="52">
        <f t="shared" si="45"/>
        <v>-16.648000000000025</v>
      </c>
      <c r="I280" s="52">
        <v>155.512</v>
      </c>
      <c r="J280" s="52">
        <v>155.512</v>
      </c>
      <c r="K280" s="52">
        <v>168.672</v>
      </c>
      <c r="L280" s="31"/>
      <c r="M280" s="7">
        <v>117</v>
      </c>
      <c r="N280" s="28">
        <v>53.592000000000006</v>
      </c>
      <c r="O280" s="28">
        <v>76.061999999999998</v>
      </c>
      <c r="P280" s="28">
        <v>121.66</v>
      </c>
      <c r="Q280" s="28">
        <v>129.96200000000002</v>
      </c>
      <c r="R280" s="28">
        <v>141.666</v>
      </c>
      <c r="S280" s="28">
        <v>147.50399999999999</v>
      </c>
      <c r="T280" s="28">
        <v>153.04800000000003</v>
      </c>
      <c r="U280" s="28">
        <v>155.512</v>
      </c>
      <c r="V280" s="28">
        <v>155.512</v>
      </c>
      <c r="W280" s="28">
        <v>168.672</v>
      </c>
      <c r="X280" s="31"/>
      <c r="Y280" s="31"/>
      <c r="AA280" s="7">
        <v>117</v>
      </c>
      <c r="AB280" s="6">
        <f t="shared" si="47"/>
        <v>-9.5220000000000056</v>
      </c>
      <c r="AC280" s="6">
        <f t="shared" si="47"/>
        <v>-10.102000000000004</v>
      </c>
      <c r="AD280" s="6">
        <f t="shared" si="47"/>
        <v>-12.36</v>
      </c>
      <c r="AE280" s="6">
        <f t="shared" si="47"/>
        <v>-13.532000000000011</v>
      </c>
      <c r="AF280" s="6">
        <f t="shared" si="47"/>
        <v>-18.385999999999996</v>
      </c>
      <c r="AG280" s="6">
        <f t="shared" si="47"/>
        <v>-15.943999999999988</v>
      </c>
      <c r="AH280" s="6">
        <f t="shared" si="47"/>
        <v>-16.648000000000025</v>
      </c>
      <c r="AI280" s="6">
        <f t="shared" si="46"/>
        <v>157.012</v>
      </c>
      <c r="AJ280" s="6">
        <f t="shared" si="46"/>
        <v>157.012</v>
      </c>
      <c r="AK280" s="6">
        <f t="shared" si="46"/>
        <v>170.172</v>
      </c>
    </row>
    <row r="281" spans="1:37" ht="13.5" x14ac:dyDescent="0.25">
      <c r="A281" s="51">
        <v>118</v>
      </c>
      <c r="B281" s="52">
        <f t="shared" si="45"/>
        <v>-9.5799999999999983</v>
      </c>
      <c r="C281" s="52">
        <f t="shared" si="45"/>
        <v>-10.189999999999998</v>
      </c>
      <c r="D281" s="52">
        <f t="shared" si="45"/>
        <v>-12.469999999999999</v>
      </c>
      <c r="E281" s="52">
        <f t="shared" si="45"/>
        <v>-13.628000000000014</v>
      </c>
      <c r="F281" s="52">
        <f t="shared" si="45"/>
        <v>-18.52000000000001</v>
      </c>
      <c r="G281" s="52">
        <f t="shared" si="45"/>
        <v>-16.088000000000022</v>
      </c>
      <c r="H281" s="52">
        <f t="shared" si="45"/>
        <v>-16.783999999999992</v>
      </c>
      <c r="I281" s="52">
        <v>156.84200000000001</v>
      </c>
      <c r="J281" s="52">
        <v>156.84200000000001</v>
      </c>
      <c r="K281" s="52">
        <v>170.12800000000001</v>
      </c>
      <c r="L281" s="31"/>
      <c r="M281" s="7">
        <v>118</v>
      </c>
      <c r="N281" s="28">
        <v>54.04</v>
      </c>
      <c r="O281" s="28">
        <v>76.72</v>
      </c>
      <c r="P281" s="28">
        <v>122.71</v>
      </c>
      <c r="Q281" s="28">
        <v>131.06800000000001</v>
      </c>
      <c r="R281" s="28">
        <v>142.87</v>
      </c>
      <c r="S281" s="28">
        <v>148.77800000000002</v>
      </c>
      <c r="T281" s="28">
        <v>154.364</v>
      </c>
      <c r="U281" s="28">
        <v>156.84200000000001</v>
      </c>
      <c r="V281" s="28">
        <v>156.84200000000001</v>
      </c>
      <c r="W281" s="28">
        <v>170.12800000000001</v>
      </c>
      <c r="X281" s="31"/>
      <c r="Y281" s="31"/>
      <c r="AA281" s="7">
        <v>118</v>
      </c>
      <c r="AB281" s="6">
        <f t="shared" si="47"/>
        <v>-9.5799999999999983</v>
      </c>
      <c r="AC281" s="6">
        <f t="shared" si="47"/>
        <v>-10.189999999999998</v>
      </c>
      <c r="AD281" s="6">
        <f t="shared" si="47"/>
        <v>-12.469999999999999</v>
      </c>
      <c r="AE281" s="6">
        <f t="shared" si="47"/>
        <v>-13.628000000000014</v>
      </c>
      <c r="AF281" s="6">
        <f t="shared" si="47"/>
        <v>-18.52000000000001</v>
      </c>
      <c r="AG281" s="6">
        <f t="shared" si="47"/>
        <v>-16.088000000000022</v>
      </c>
      <c r="AH281" s="6">
        <f t="shared" si="47"/>
        <v>-16.783999999999992</v>
      </c>
      <c r="AI281" s="6">
        <f t="shared" si="46"/>
        <v>158.34200000000001</v>
      </c>
      <c r="AJ281" s="6">
        <f t="shared" si="46"/>
        <v>158.34200000000001</v>
      </c>
      <c r="AK281" s="6">
        <f t="shared" si="46"/>
        <v>171.62800000000001</v>
      </c>
    </row>
    <row r="282" spans="1:37" ht="13.5" x14ac:dyDescent="0.25">
      <c r="A282" s="51">
        <v>119</v>
      </c>
      <c r="B282" s="52">
        <f t="shared" si="45"/>
        <v>-9.6720000000000113</v>
      </c>
      <c r="C282" s="52">
        <f t="shared" si="45"/>
        <v>-10.26400000000001</v>
      </c>
      <c r="D282" s="52">
        <f t="shared" si="45"/>
        <v>-12.556000000000012</v>
      </c>
      <c r="E282" s="52">
        <f t="shared" si="45"/>
        <v>-13.734000000000009</v>
      </c>
      <c r="F282" s="52">
        <f t="shared" si="45"/>
        <v>-18.678000000000026</v>
      </c>
      <c r="G282" s="52">
        <f t="shared" si="45"/>
        <v>-16.207999999999998</v>
      </c>
      <c r="H282" s="52">
        <f t="shared" si="45"/>
        <v>-16.906000000000034</v>
      </c>
      <c r="I282" s="52">
        <v>158.172</v>
      </c>
      <c r="J282" s="52">
        <v>158.172</v>
      </c>
      <c r="K282" s="52">
        <v>171.584</v>
      </c>
      <c r="L282" s="31"/>
      <c r="M282" s="7">
        <v>119</v>
      </c>
      <c r="N282" s="28">
        <v>54.50200000000001</v>
      </c>
      <c r="O282" s="28">
        <v>77.364000000000004</v>
      </c>
      <c r="P282" s="28">
        <v>123.74600000000001</v>
      </c>
      <c r="Q282" s="28">
        <v>132.17400000000001</v>
      </c>
      <c r="R282" s="28">
        <v>144.08800000000002</v>
      </c>
      <c r="S282" s="28">
        <v>150.03800000000001</v>
      </c>
      <c r="T282" s="28">
        <v>155.66600000000003</v>
      </c>
      <c r="U282" s="28">
        <v>158.172</v>
      </c>
      <c r="V282" s="28">
        <v>158.172</v>
      </c>
      <c r="W282" s="28">
        <v>171.584</v>
      </c>
      <c r="X282" s="31"/>
      <c r="Y282" s="31"/>
      <c r="AA282" s="7">
        <v>119</v>
      </c>
      <c r="AB282" s="6">
        <f t="shared" si="47"/>
        <v>-9.6720000000000113</v>
      </c>
      <c r="AC282" s="6">
        <f t="shared" si="47"/>
        <v>-10.26400000000001</v>
      </c>
      <c r="AD282" s="6">
        <f t="shared" si="47"/>
        <v>-12.556000000000012</v>
      </c>
      <c r="AE282" s="6">
        <f t="shared" si="47"/>
        <v>-13.734000000000009</v>
      </c>
      <c r="AF282" s="6">
        <f t="shared" si="47"/>
        <v>-18.678000000000026</v>
      </c>
      <c r="AG282" s="6">
        <f t="shared" si="47"/>
        <v>-16.207999999999998</v>
      </c>
      <c r="AH282" s="6">
        <f t="shared" si="47"/>
        <v>-16.906000000000034</v>
      </c>
      <c r="AI282" s="6">
        <f t="shared" si="46"/>
        <v>159.672</v>
      </c>
      <c r="AJ282" s="6">
        <f t="shared" si="46"/>
        <v>159.672</v>
      </c>
      <c r="AK282" s="6">
        <f t="shared" si="46"/>
        <v>173.084</v>
      </c>
    </row>
    <row r="283" spans="1:37" ht="13.5" x14ac:dyDescent="0.25">
      <c r="A283" s="53">
        <v>120</v>
      </c>
      <c r="B283" s="54">
        <f t="shared" si="45"/>
        <v>-9.7440000000000069</v>
      </c>
      <c r="C283" s="54">
        <f t="shared" si="45"/>
        <v>-10.352000000000004</v>
      </c>
      <c r="D283" s="54">
        <f t="shared" si="45"/>
        <v>-12.676000000000002</v>
      </c>
      <c r="E283" s="54">
        <f t="shared" si="45"/>
        <v>-13.854000000000013</v>
      </c>
      <c r="F283" s="54">
        <f t="shared" si="45"/>
        <v>-18.822000000000003</v>
      </c>
      <c r="G283" s="54">
        <f t="shared" si="45"/>
        <v>-16.348000000000042</v>
      </c>
      <c r="H283" s="54">
        <f t="shared" si="45"/>
        <v>-17.042000000000002</v>
      </c>
      <c r="I283" s="54">
        <v>159.50200000000001</v>
      </c>
      <c r="J283" s="54">
        <v>159.50200000000001</v>
      </c>
      <c r="K283" s="54">
        <v>173.04</v>
      </c>
      <c r="L283" s="31"/>
      <c r="M283" s="5">
        <v>120</v>
      </c>
      <c r="N283" s="29">
        <v>54.964000000000006</v>
      </c>
      <c r="O283" s="29">
        <v>78.022000000000006</v>
      </c>
      <c r="P283" s="29">
        <v>124.79600000000001</v>
      </c>
      <c r="Q283" s="29">
        <v>133.29400000000001</v>
      </c>
      <c r="R283" s="29">
        <v>145.292</v>
      </c>
      <c r="S283" s="29">
        <v>151.29800000000003</v>
      </c>
      <c r="T283" s="29">
        <v>156.982</v>
      </c>
      <c r="U283" s="29">
        <v>159.50200000000001</v>
      </c>
      <c r="V283" s="29">
        <v>159.50200000000001</v>
      </c>
      <c r="W283" s="29">
        <v>173.04</v>
      </c>
      <c r="X283" s="31"/>
      <c r="Y283" s="31"/>
      <c r="AA283" s="5">
        <v>120</v>
      </c>
      <c r="AB283" s="4">
        <f t="shared" si="47"/>
        <v>-9.7440000000000069</v>
      </c>
      <c r="AC283" s="4">
        <f t="shared" si="47"/>
        <v>-10.352000000000004</v>
      </c>
      <c r="AD283" s="4">
        <f t="shared" si="47"/>
        <v>-12.676000000000002</v>
      </c>
      <c r="AE283" s="4">
        <f t="shared" si="47"/>
        <v>-13.854000000000013</v>
      </c>
      <c r="AF283" s="4">
        <f t="shared" si="47"/>
        <v>-18.822000000000003</v>
      </c>
      <c r="AG283" s="4">
        <f t="shared" si="47"/>
        <v>-16.348000000000042</v>
      </c>
      <c r="AH283" s="4">
        <f t="shared" si="47"/>
        <v>-17.042000000000002</v>
      </c>
      <c r="AI283" s="4">
        <f t="shared" si="46"/>
        <v>161.00200000000001</v>
      </c>
      <c r="AJ283" s="4">
        <f t="shared" si="46"/>
        <v>161.00200000000001</v>
      </c>
      <c r="AK283" s="4">
        <f t="shared" si="46"/>
        <v>174.54</v>
      </c>
    </row>
    <row r="284" spans="1:37" ht="13.5" x14ac:dyDescent="0.25">
      <c r="A284" s="49">
        <v>121</v>
      </c>
      <c r="B284" s="50">
        <f t="shared" si="45"/>
        <v>-9.8359999999999985</v>
      </c>
      <c r="C284" s="50">
        <f t="shared" si="45"/>
        <v>-10.436000000000007</v>
      </c>
      <c r="D284" s="50">
        <f t="shared" si="45"/>
        <v>-12.748000000000019</v>
      </c>
      <c r="E284" s="50">
        <f t="shared" si="45"/>
        <v>-13.950000000000003</v>
      </c>
      <c r="F284" s="50">
        <f t="shared" si="45"/>
        <v>-18.956000000000031</v>
      </c>
      <c r="G284" s="50">
        <f t="shared" si="45"/>
        <v>-16.468000000000018</v>
      </c>
      <c r="H284" s="50">
        <f t="shared" si="45"/>
        <v>-17.163999999999987</v>
      </c>
      <c r="I284" s="50">
        <v>160.83200000000002</v>
      </c>
      <c r="J284" s="50">
        <v>160.83200000000002</v>
      </c>
      <c r="K284" s="50">
        <v>174.49600000000004</v>
      </c>
      <c r="L284" s="31"/>
      <c r="M284" s="9">
        <v>121</v>
      </c>
      <c r="N284" s="27">
        <v>55.426000000000002</v>
      </c>
      <c r="O284" s="27">
        <v>78.666000000000011</v>
      </c>
      <c r="P284" s="27">
        <v>125.81800000000001</v>
      </c>
      <c r="Q284" s="27">
        <v>134.4</v>
      </c>
      <c r="R284" s="27">
        <v>146.49600000000004</v>
      </c>
      <c r="S284" s="27">
        <v>152.55800000000002</v>
      </c>
      <c r="T284" s="27">
        <v>158.28399999999999</v>
      </c>
      <c r="U284" s="27">
        <v>160.83200000000002</v>
      </c>
      <c r="V284" s="27">
        <v>160.83200000000002</v>
      </c>
      <c r="W284" s="27">
        <v>174.49600000000004</v>
      </c>
      <c r="X284" s="31"/>
      <c r="Y284" s="31"/>
      <c r="AA284" s="9">
        <v>121</v>
      </c>
      <c r="AB284" s="8">
        <f t="shared" si="47"/>
        <v>-9.8359999999999985</v>
      </c>
      <c r="AC284" s="8">
        <f t="shared" si="47"/>
        <v>-10.436000000000007</v>
      </c>
      <c r="AD284" s="8">
        <f t="shared" si="47"/>
        <v>-12.748000000000019</v>
      </c>
      <c r="AE284" s="8">
        <f t="shared" si="47"/>
        <v>-13.950000000000003</v>
      </c>
      <c r="AF284" s="8">
        <f t="shared" si="47"/>
        <v>-18.956000000000017</v>
      </c>
      <c r="AG284" s="8">
        <f t="shared" si="47"/>
        <v>-16.468000000000018</v>
      </c>
      <c r="AH284" s="8">
        <f t="shared" si="47"/>
        <v>-17.163999999999987</v>
      </c>
      <c r="AI284" s="8">
        <f t="shared" si="46"/>
        <v>162.33200000000002</v>
      </c>
      <c r="AJ284" s="8">
        <f t="shared" si="46"/>
        <v>162.33200000000002</v>
      </c>
      <c r="AK284" s="8">
        <f t="shared" si="46"/>
        <v>175.99600000000004</v>
      </c>
    </row>
    <row r="285" spans="1:37" ht="13.5" x14ac:dyDescent="0.25">
      <c r="A285" s="51">
        <v>122</v>
      </c>
      <c r="B285" s="52">
        <f t="shared" si="45"/>
        <v>-9.8940000000000126</v>
      </c>
      <c r="C285" s="52">
        <f t="shared" si="45"/>
        <v>-10.524000000000015</v>
      </c>
      <c r="D285" s="52">
        <f t="shared" si="45"/>
        <v>-12.858000000000018</v>
      </c>
      <c r="E285" s="52">
        <f t="shared" si="45"/>
        <v>-14.055999999999997</v>
      </c>
      <c r="F285" s="52">
        <f t="shared" si="45"/>
        <v>-19.114000000000004</v>
      </c>
      <c r="G285" s="52">
        <f t="shared" si="45"/>
        <v>-16.598000000000013</v>
      </c>
      <c r="H285" s="52">
        <f t="shared" si="45"/>
        <v>-17.319999999999993</v>
      </c>
      <c r="I285" s="52">
        <v>162.16200000000001</v>
      </c>
      <c r="J285" s="52">
        <v>162.16200000000001</v>
      </c>
      <c r="K285" s="52">
        <v>175.952</v>
      </c>
      <c r="L285" s="31"/>
      <c r="M285" s="7">
        <v>122</v>
      </c>
      <c r="N285" s="28">
        <v>55.874000000000009</v>
      </c>
      <c r="O285" s="28">
        <v>79.324000000000012</v>
      </c>
      <c r="P285" s="28">
        <v>126.86800000000002</v>
      </c>
      <c r="Q285" s="28">
        <v>135.506</v>
      </c>
      <c r="R285" s="28">
        <v>147.714</v>
      </c>
      <c r="S285" s="28">
        <v>153.81800000000001</v>
      </c>
      <c r="T285" s="28">
        <v>159.6</v>
      </c>
      <c r="U285" s="28">
        <v>162.16200000000001</v>
      </c>
      <c r="V285" s="28">
        <v>162.16200000000001</v>
      </c>
      <c r="W285" s="28">
        <v>175.952</v>
      </c>
      <c r="X285" s="31"/>
      <c r="Y285" s="31"/>
      <c r="AA285" s="7">
        <v>122</v>
      </c>
      <c r="AB285" s="6">
        <f t="shared" si="47"/>
        <v>-9.8940000000000126</v>
      </c>
      <c r="AC285" s="6">
        <f t="shared" si="47"/>
        <v>-10.524000000000015</v>
      </c>
      <c r="AD285" s="6">
        <f t="shared" si="47"/>
        <v>-12.858000000000018</v>
      </c>
      <c r="AE285" s="6">
        <f t="shared" si="47"/>
        <v>-14.055999999999997</v>
      </c>
      <c r="AF285" s="6">
        <f t="shared" si="47"/>
        <v>-19.114000000000004</v>
      </c>
      <c r="AG285" s="6">
        <f t="shared" si="47"/>
        <v>-16.598000000000013</v>
      </c>
      <c r="AH285" s="6">
        <f t="shared" si="47"/>
        <v>-17.319999999999993</v>
      </c>
      <c r="AI285" s="6">
        <f t="shared" si="46"/>
        <v>163.66200000000001</v>
      </c>
      <c r="AJ285" s="6">
        <f t="shared" si="46"/>
        <v>163.66200000000001</v>
      </c>
      <c r="AK285" s="6">
        <f t="shared" si="46"/>
        <v>177.452</v>
      </c>
    </row>
    <row r="286" spans="1:37" ht="13.5" x14ac:dyDescent="0.25">
      <c r="A286" s="51">
        <v>123</v>
      </c>
      <c r="B286" s="52">
        <f t="shared" si="45"/>
        <v>-9.9760000000000062</v>
      </c>
      <c r="C286" s="52">
        <f t="shared" si="45"/>
        <v>-10.598000000000013</v>
      </c>
      <c r="D286" s="52">
        <f t="shared" si="45"/>
        <v>-12.954000000000008</v>
      </c>
      <c r="E286" s="52">
        <f t="shared" si="45"/>
        <v>-14.176000000000002</v>
      </c>
      <c r="F286" s="52">
        <f t="shared" si="45"/>
        <v>-19.25800000000001</v>
      </c>
      <c r="G286" s="52">
        <f t="shared" si="45"/>
        <v>-16.718000000000018</v>
      </c>
      <c r="H286" s="52">
        <f t="shared" si="45"/>
        <v>-17.442000000000007</v>
      </c>
      <c r="I286" s="52">
        <v>163.49200000000002</v>
      </c>
      <c r="J286" s="52">
        <v>163.49200000000002</v>
      </c>
      <c r="K286" s="52">
        <v>177.40800000000002</v>
      </c>
      <c r="L286" s="31"/>
      <c r="M286" s="7">
        <v>123</v>
      </c>
      <c r="N286" s="28">
        <v>56.336000000000006</v>
      </c>
      <c r="O286" s="28">
        <v>79.968000000000018</v>
      </c>
      <c r="P286" s="28">
        <v>127.90400000000001</v>
      </c>
      <c r="Q286" s="28">
        <v>136.626</v>
      </c>
      <c r="R286" s="28">
        <v>148.91800000000001</v>
      </c>
      <c r="S286" s="28">
        <v>155.07800000000003</v>
      </c>
      <c r="T286" s="28">
        <v>160.90200000000002</v>
      </c>
      <c r="U286" s="28">
        <v>163.49200000000002</v>
      </c>
      <c r="V286" s="28">
        <v>163.49200000000002</v>
      </c>
      <c r="W286" s="28">
        <v>177.40800000000002</v>
      </c>
      <c r="X286" s="31"/>
      <c r="Y286" s="31"/>
      <c r="AA286" s="7">
        <v>123</v>
      </c>
      <c r="AB286" s="6">
        <f t="shared" si="47"/>
        <v>-9.9760000000000062</v>
      </c>
      <c r="AC286" s="6">
        <f t="shared" si="47"/>
        <v>-10.598000000000013</v>
      </c>
      <c r="AD286" s="6">
        <f t="shared" si="47"/>
        <v>-12.953999999999994</v>
      </c>
      <c r="AE286" s="6">
        <f t="shared" si="47"/>
        <v>-14.176000000000002</v>
      </c>
      <c r="AF286" s="6">
        <f t="shared" si="47"/>
        <v>-19.25800000000001</v>
      </c>
      <c r="AG286" s="6">
        <f t="shared" si="47"/>
        <v>-16.718000000000018</v>
      </c>
      <c r="AH286" s="6">
        <f t="shared" si="47"/>
        <v>-17.442000000000007</v>
      </c>
      <c r="AI286" s="6">
        <f t="shared" si="46"/>
        <v>164.99200000000002</v>
      </c>
      <c r="AJ286" s="6">
        <f t="shared" si="46"/>
        <v>164.99200000000002</v>
      </c>
      <c r="AK286" s="6">
        <f t="shared" si="46"/>
        <v>178.90800000000002</v>
      </c>
    </row>
    <row r="287" spans="1:37" ht="13.5" x14ac:dyDescent="0.25">
      <c r="A287" s="51">
        <v>124</v>
      </c>
      <c r="B287" s="52">
        <f t="shared" si="45"/>
        <v>-10.068000000000005</v>
      </c>
      <c r="C287" s="52">
        <f t="shared" si="45"/>
        <v>-10.681999999999988</v>
      </c>
      <c r="D287" s="52">
        <f t="shared" si="45"/>
        <v>-13.064000000000007</v>
      </c>
      <c r="E287" s="52">
        <f t="shared" si="45"/>
        <v>-14.272000000000006</v>
      </c>
      <c r="F287" s="52">
        <f t="shared" si="45"/>
        <v>-19.406000000000034</v>
      </c>
      <c r="G287" s="52">
        <f t="shared" si="45"/>
        <v>-16.848000000000013</v>
      </c>
      <c r="H287" s="52">
        <f t="shared" si="45"/>
        <v>-17.564000000000021</v>
      </c>
      <c r="I287" s="52">
        <v>164.822</v>
      </c>
      <c r="J287" s="52">
        <v>164.822</v>
      </c>
      <c r="K287" s="52">
        <v>178.864</v>
      </c>
      <c r="L287" s="31"/>
      <c r="M287" s="7">
        <v>124</v>
      </c>
      <c r="N287" s="28">
        <v>56.798000000000002</v>
      </c>
      <c r="O287" s="28">
        <v>80.611999999999995</v>
      </c>
      <c r="P287" s="28">
        <v>128.95400000000001</v>
      </c>
      <c r="Q287" s="28">
        <v>137.732</v>
      </c>
      <c r="R287" s="28">
        <v>150.13600000000002</v>
      </c>
      <c r="S287" s="28">
        <v>156.33800000000002</v>
      </c>
      <c r="T287" s="28">
        <v>162.20400000000001</v>
      </c>
      <c r="U287" s="28">
        <v>164.822</v>
      </c>
      <c r="V287" s="28">
        <v>164.822</v>
      </c>
      <c r="W287" s="28">
        <v>178.864</v>
      </c>
      <c r="X287" s="31"/>
      <c r="Y287" s="31"/>
      <c r="AA287" s="7">
        <v>124</v>
      </c>
      <c r="AB287" s="6">
        <f t="shared" si="47"/>
        <v>-10.068000000000005</v>
      </c>
      <c r="AC287" s="6">
        <f t="shared" si="47"/>
        <v>-10.681999999999988</v>
      </c>
      <c r="AD287" s="6">
        <f t="shared" si="47"/>
        <v>-13.064000000000007</v>
      </c>
      <c r="AE287" s="6">
        <f t="shared" si="47"/>
        <v>-14.272000000000006</v>
      </c>
      <c r="AF287" s="6">
        <f t="shared" si="47"/>
        <v>-19.406000000000034</v>
      </c>
      <c r="AG287" s="6">
        <f t="shared" si="47"/>
        <v>-16.848000000000013</v>
      </c>
      <c r="AH287" s="6">
        <f t="shared" si="47"/>
        <v>-17.564000000000021</v>
      </c>
      <c r="AI287" s="6">
        <f t="shared" si="46"/>
        <v>166.322</v>
      </c>
      <c r="AJ287" s="6">
        <f t="shared" si="46"/>
        <v>166.322</v>
      </c>
      <c r="AK287" s="6">
        <f t="shared" si="46"/>
        <v>180.364</v>
      </c>
    </row>
    <row r="288" spans="1:37" ht="13.5" x14ac:dyDescent="0.25">
      <c r="A288" s="53">
        <v>125</v>
      </c>
      <c r="B288" s="54">
        <f t="shared" si="45"/>
        <v>-10.126000000000005</v>
      </c>
      <c r="C288" s="54">
        <f t="shared" si="45"/>
        <v>-10.769999999999996</v>
      </c>
      <c r="D288" s="54">
        <f t="shared" si="45"/>
        <v>-13.135999999999996</v>
      </c>
      <c r="E288" s="54">
        <f t="shared" si="45"/>
        <v>-14.378000000000029</v>
      </c>
      <c r="F288" s="54">
        <f t="shared" si="45"/>
        <v>-19.560000000000002</v>
      </c>
      <c r="G288" s="54">
        <f t="shared" si="45"/>
        <v>-16.968000000000018</v>
      </c>
      <c r="H288" s="54">
        <f t="shared" si="45"/>
        <v>-17.700000000000017</v>
      </c>
      <c r="I288" s="54">
        <v>166.15200000000002</v>
      </c>
      <c r="J288" s="54">
        <v>166.15200000000002</v>
      </c>
      <c r="K288" s="54">
        <v>180.32</v>
      </c>
      <c r="L288" s="31"/>
      <c r="M288" s="5">
        <v>125</v>
      </c>
      <c r="N288" s="29">
        <v>57.246000000000002</v>
      </c>
      <c r="O288" s="29">
        <v>81.27</v>
      </c>
      <c r="P288" s="29">
        <v>129.976</v>
      </c>
      <c r="Q288" s="29">
        <v>138.83800000000002</v>
      </c>
      <c r="R288" s="29">
        <v>151.34</v>
      </c>
      <c r="S288" s="29">
        <v>157.59800000000001</v>
      </c>
      <c r="T288" s="29">
        <v>163.52000000000001</v>
      </c>
      <c r="U288" s="29">
        <v>166.15200000000002</v>
      </c>
      <c r="V288" s="29">
        <v>166.15200000000002</v>
      </c>
      <c r="W288" s="29">
        <v>180.32</v>
      </c>
      <c r="X288" s="31"/>
      <c r="Y288" s="31"/>
      <c r="AA288" s="5">
        <v>125</v>
      </c>
      <c r="AB288" s="4">
        <f t="shared" si="47"/>
        <v>-10.126000000000005</v>
      </c>
      <c r="AC288" s="4">
        <f t="shared" si="47"/>
        <v>-10.769999999999996</v>
      </c>
      <c r="AD288" s="4">
        <f t="shared" si="47"/>
        <v>-13.135999999999996</v>
      </c>
      <c r="AE288" s="4">
        <f t="shared" si="47"/>
        <v>-14.378000000000029</v>
      </c>
      <c r="AF288" s="4">
        <f t="shared" si="47"/>
        <v>-19.560000000000002</v>
      </c>
      <c r="AG288" s="4">
        <f t="shared" si="47"/>
        <v>-16.968000000000018</v>
      </c>
      <c r="AH288" s="4">
        <f t="shared" si="47"/>
        <v>-17.700000000000017</v>
      </c>
      <c r="AI288" s="4">
        <f t="shared" si="46"/>
        <v>167.65200000000002</v>
      </c>
      <c r="AJ288" s="4">
        <f t="shared" si="46"/>
        <v>167.65200000000002</v>
      </c>
      <c r="AK288" s="4">
        <f t="shared" si="46"/>
        <v>181.82</v>
      </c>
    </row>
    <row r="289" spans="1:37" ht="13.5" x14ac:dyDescent="0.25">
      <c r="A289" s="49">
        <v>126</v>
      </c>
      <c r="B289" s="50">
        <f t="shared" si="45"/>
        <v>-10.218000000000004</v>
      </c>
      <c r="C289" s="50">
        <f t="shared" si="45"/>
        <v>-10.844000000000023</v>
      </c>
      <c r="D289" s="50">
        <f t="shared" si="45"/>
        <v>-13.256000000000014</v>
      </c>
      <c r="E289" s="50">
        <f t="shared" si="45"/>
        <v>-14.498000000000033</v>
      </c>
      <c r="F289" s="50">
        <f t="shared" si="45"/>
        <v>-19.718000000000018</v>
      </c>
      <c r="G289" s="50">
        <f t="shared" si="45"/>
        <v>-17.098000000000042</v>
      </c>
      <c r="H289" s="50">
        <f t="shared" si="45"/>
        <v>-17.831999999999994</v>
      </c>
      <c r="I289" s="50">
        <v>167.482</v>
      </c>
      <c r="J289" s="50">
        <v>167.482</v>
      </c>
      <c r="K289" s="50">
        <v>181.77600000000004</v>
      </c>
      <c r="L289" s="31"/>
      <c r="M289" s="9">
        <v>126</v>
      </c>
      <c r="N289" s="27">
        <v>57.708000000000006</v>
      </c>
      <c r="O289" s="27">
        <v>81.914000000000016</v>
      </c>
      <c r="P289" s="27">
        <v>131.02600000000001</v>
      </c>
      <c r="Q289" s="27">
        <v>139.95800000000003</v>
      </c>
      <c r="R289" s="27">
        <v>152.55800000000002</v>
      </c>
      <c r="S289" s="27">
        <v>158.85800000000003</v>
      </c>
      <c r="T289" s="27">
        <v>164.822</v>
      </c>
      <c r="U289" s="27">
        <v>167.482</v>
      </c>
      <c r="V289" s="27">
        <v>167.482</v>
      </c>
      <c r="W289" s="27">
        <v>181.77600000000004</v>
      </c>
      <c r="X289" s="31"/>
      <c r="Y289" s="31"/>
      <c r="AA289" s="9">
        <v>126</v>
      </c>
      <c r="AB289" s="8">
        <f t="shared" si="47"/>
        <v>-10.218000000000004</v>
      </c>
      <c r="AC289" s="8">
        <f t="shared" si="47"/>
        <v>-10.844000000000023</v>
      </c>
      <c r="AD289" s="8">
        <f t="shared" si="47"/>
        <v>-13.256000000000014</v>
      </c>
      <c r="AE289" s="8">
        <f t="shared" si="47"/>
        <v>-14.498000000000033</v>
      </c>
      <c r="AF289" s="8">
        <f t="shared" si="47"/>
        <v>-19.718000000000018</v>
      </c>
      <c r="AG289" s="8">
        <f t="shared" si="47"/>
        <v>-17.098000000000042</v>
      </c>
      <c r="AH289" s="8">
        <f t="shared" si="47"/>
        <v>-17.831999999999994</v>
      </c>
      <c r="AI289" s="8">
        <f t="shared" si="46"/>
        <v>168.982</v>
      </c>
      <c r="AJ289" s="8">
        <f t="shared" si="46"/>
        <v>168.982</v>
      </c>
      <c r="AK289" s="8">
        <f t="shared" si="46"/>
        <v>183.27600000000004</v>
      </c>
    </row>
    <row r="290" spans="1:37" ht="13.5" x14ac:dyDescent="0.25">
      <c r="A290" s="51">
        <v>127</v>
      </c>
      <c r="B290" s="52">
        <f t="shared" si="45"/>
        <v>-10.29</v>
      </c>
      <c r="C290" s="52">
        <f t="shared" si="45"/>
        <v>-10.932000000000002</v>
      </c>
      <c r="D290" s="52">
        <f t="shared" si="45"/>
        <v>-13.342000000000013</v>
      </c>
      <c r="E290" s="52">
        <f t="shared" si="45"/>
        <v>-14.594000000000023</v>
      </c>
      <c r="F290" s="52">
        <f t="shared" si="45"/>
        <v>-19.861999999999995</v>
      </c>
      <c r="G290" s="52">
        <f t="shared" si="45"/>
        <v>-17.218000000000018</v>
      </c>
      <c r="H290" s="52">
        <f t="shared" si="45"/>
        <v>-17.978000000000037</v>
      </c>
      <c r="I290" s="52">
        <v>168.81200000000001</v>
      </c>
      <c r="J290" s="52">
        <v>168.81200000000001</v>
      </c>
      <c r="K290" s="52">
        <v>183.232</v>
      </c>
      <c r="L290" s="31"/>
      <c r="M290" s="7">
        <v>127</v>
      </c>
      <c r="N290" s="28">
        <v>58.17</v>
      </c>
      <c r="O290" s="28">
        <v>82.572000000000003</v>
      </c>
      <c r="P290" s="28">
        <v>132.06200000000001</v>
      </c>
      <c r="Q290" s="28">
        <v>141.06400000000002</v>
      </c>
      <c r="R290" s="28">
        <v>153.762</v>
      </c>
      <c r="S290" s="28">
        <v>160.11800000000002</v>
      </c>
      <c r="T290" s="28">
        <v>166.13800000000003</v>
      </c>
      <c r="U290" s="28">
        <v>168.81200000000001</v>
      </c>
      <c r="V290" s="28">
        <v>168.81200000000001</v>
      </c>
      <c r="W290" s="28">
        <v>183.232</v>
      </c>
      <c r="X290" s="31"/>
      <c r="Y290" s="31"/>
      <c r="AA290" s="7">
        <v>127</v>
      </c>
      <c r="AB290" s="6">
        <f t="shared" si="47"/>
        <v>-10.29</v>
      </c>
      <c r="AC290" s="6">
        <f t="shared" si="47"/>
        <v>-10.932000000000002</v>
      </c>
      <c r="AD290" s="6">
        <f t="shared" si="47"/>
        <v>-13.342000000000013</v>
      </c>
      <c r="AE290" s="6">
        <f t="shared" si="47"/>
        <v>-14.594000000000023</v>
      </c>
      <c r="AF290" s="6">
        <f t="shared" si="47"/>
        <v>-19.861999999999995</v>
      </c>
      <c r="AG290" s="6">
        <f t="shared" si="47"/>
        <v>-17.218000000000018</v>
      </c>
      <c r="AH290" s="6">
        <f t="shared" si="47"/>
        <v>-17.978000000000037</v>
      </c>
      <c r="AI290" s="6">
        <f t="shared" si="46"/>
        <v>170.31200000000001</v>
      </c>
      <c r="AJ290" s="6">
        <f t="shared" si="46"/>
        <v>170.31200000000001</v>
      </c>
      <c r="AK290" s="6">
        <f t="shared" si="46"/>
        <v>184.732</v>
      </c>
    </row>
    <row r="291" spans="1:37" ht="13.5" x14ac:dyDescent="0.25">
      <c r="A291" s="51">
        <v>128</v>
      </c>
      <c r="B291" s="52">
        <f t="shared" ref="B291:H306" si="48">AN136-B136</f>
        <v>-10.382000000000005</v>
      </c>
      <c r="C291" s="52">
        <f t="shared" si="48"/>
        <v>-10.996000000000009</v>
      </c>
      <c r="D291" s="52">
        <f t="shared" si="48"/>
        <v>-13.451999999999998</v>
      </c>
      <c r="E291" s="52">
        <f t="shared" si="48"/>
        <v>-14.699999999999989</v>
      </c>
      <c r="F291" s="52">
        <f t="shared" si="48"/>
        <v>-20.009999999999991</v>
      </c>
      <c r="G291" s="52">
        <f t="shared" si="48"/>
        <v>-17.348000000000013</v>
      </c>
      <c r="H291" s="52">
        <f t="shared" si="48"/>
        <v>-18.099999999999994</v>
      </c>
      <c r="I291" s="52">
        <v>170.142</v>
      </c>
      <c r="J291" s="52">
        <v>170.142</v>
      </c>
      <c r="K291" s="52">
        <v>184.68800000000002</v>
      </c>
      <c r="L291" s="31"/>
      <c r="M291" s="7">
        <v>128</v>
      </c>
      <c r="N291" s="28">
        <v>58.632000000000005</v>
      </c>
      <c r="O291" s="28">
        <v>83.216000000000008</v>
      </c>
      <c r="P291" s="28">
        <v>133.11199999999999</v>
      </c>
      <c r="Q291" s="28">
        <v>142.16999999999999</v>
      </c>
      <c r="R291" s="28">
        <v>154.97999999999999</v>
      </c>
      <c r="S291" s="28">
        <v>161.37800000000001</v>
      </c>
      <c r="T291" s="28">
        <v>167.44</v>
      </c>
      <c r="U291" s="28">
        <v>170.142</v>
      </c>
      <c r="V291" s="28">
        <v>170.142</v>
      </c>
      <c r="W291" s="28">
        <v>184.68800000000002</v>
      </c>
      <c r="X291" s="31"/>
      <c r="Y291" s="31"/>
      <c r="AA291" s="7">
        <v>128</v>
      </c>
      <c r="AB291" s="6">
        <f t="shared" si="47"/>
        <v>-10.382000000000005</v>
      </c>
      <c r="AC291" s="6">
        <f t="shared" si="47"/>
        <v>-10.996000000000009</v>
      </c>
      <c r="AD291" s="6">
        <f t="shared" si="47"/>
        <v>-13.451999999999998</v>
      </c>
      <c r="AE291" s="6">
        <f t="shared" si="47"/>
        <v>-14.699999999999989</v>
      </c>
      <c r="AF291" s="6">
        <f t="shared" si="47"/>
        <v>-20.009999999999991</v>
      </c>
      <c r="AG291" s="6">
        <f t="shared" si="47"/>
        <v>-17.348000000000013</v>
      </c>
      <c r="AH291" s="6">
        <f t="shared" si="47"/>
        <v>-18.099999999999994</v>
      </c>
      <c r="AI291" s="6">
        <f t="shared" si="46"/>
        <v>171.642</v>
      </c>
      <c r="AJ291" s="6">
        <f t="shared" si="46"/>
        <v>171.642</v>
      </c>
      <c r="AK291" s="6">
        <f t="shared" si="46"/>
        <v>186.18800000000002</v>
      </c>
    </row>
    <row r="292" spans="1:37" ht="13.5" x14ac:dyDescent="0.25">
      <c r="A292" s="51">
        <v>129</v>
      </c>
      <c r="B292" s="52">
        <f t="shared" si="48"/>
        <v>-10.439999999999998</v>
      </c>
      <c r="C292" s="52">
        <f t="shared" si="48"/>
        <v>-11.084000000000003</v>
      </c>
      <c r="D292" s="52">
        <f t="shared" si="48"/>
        <v>-13.54800000000003</v>
      </c>
      <c r="E292" s="52">
        <f t="shared" si="48"/>
        <v>-14.819999999999993</v>
      </c>
      <c r="F292" s="52">
        <f t="shared" si="48"/>
        <v>-20.153999999999996</v>
      </c>
      <c r="G292" s="52">
        <f t="shared" si="48"/>
        <v>-17.468000000000046</v>
      </c>
      <c r="H292" s="52">
        <f t="shared" si="48"/>
        <v>-18.236000000000018</v>
      </c>
      <c r="I292" s="52">
        <v>171.47200000000001</v>
      </c>
      <c r="J292" s="52">
        <v>171.47200000000001</v>
      </c>
      <c r="K292" s="52">
        <v>186.14400000000001</v>
      </c>
      <c r="L292" s="31"/>
      <c r="M292" s="7">
        <v>129</v>
      </c>
      <c r="N292" s="28">
        <v>59.08</v>
      </c>
      <c r="O292" s="28">
        <v>83.874000000000009</v>
      </c>
      <c r="P292" s="28">
        <v>134.14800000000002</v>
      </c>
      <c r="Q292" s="28">
        <v>143.29</v>
      </c>
      <c r="R292" s="28">
        <v>156.184</v>
      </c>
      <c r="S292" s="28">
        <v>162.63800000000003</v>
      </c>
      <c r="T292" s="28">
        <v>168.75600000000003</v>
      </c>
      <c r="U292" s="28">
        <v>171.47200000000001</v>
      </c>
      <c r="V292" s="28">
        <v>171.47200000000001</v>
      </c>
      <c r="W292" s="28">
        <v>186.14400000000001</v>
      </c>
      <c r="X292" s="31"/>
      <c r="Y292" s="31"/>
      <c r="AA292" s="7">
        <v>129</v>
      </c>
      <c r="AB292" s="6">
        <f t="shared" ref="AB292:AH307" si="49">BF137-AB137</f>
        <v>-10.439999999999998</v>
      </c>
      <c r="AC292" s="6">
        <f t="shared" si="49"/>
        <v>-11.084000000000003</v>
      </c>
      <c r="AD292" s="6">
        <f t="shared" si="49"/>
        <v>-13.54800000000003</v>
      </c>
      <c r="AE292" s="6">
        <f t="shared" si="49"/>
        <v>-14.819999999999993</v>
      </c>
      <c r="AF292" s="6">
        <f t="shared" si="49"/>
        <v>-20.153999999999996</v>
      </c>
      <c r="AG292" s="6">
        <f t="shared" si="49"/>
        <v>-17.468000000000046</v>
      </c>
      <c r="AH292" s="6">
        <f t="shared" si="49"/>
        <v>-18.236000000000018</v>
      </c>
      <c r="AI292" s="6">
        <f t="shared" si="46"/>
        <v>172.97200000000001</v>
      </c>
      <c r="AJ292" s="6">
        <f t="shared" si="46"/>
        <v>172.97200000000001</v>
      </c>
      <c r="AK292" s="6">
        <f t="shared" si="46"/>
        <v>187.64400000000001</v>
      </c>
    </row>
    <row r="293" spans="1:37" ht="13.5" x14ac:dyDescent="0.25">
      <c r="A293" s="53">
        <v>130</v>
      </c>
      <c r="B293" s="54">
        <f t="shared" si="48"/>
        <v>-10.532000000000011</v>
      </c>
      <c r="C293" s="54">
        <f t="shared" si="48"/>
        <v>-11.168000000000021</v>
      </c>
      <c r="D293" s="54">
        <f t="shared" si="48"/>
        <v>-13.634000000000029</v>
      </c>
      <c r="E293" s="54">
        <f t="shared" si="48"/>
        <v>-14.916000000000025</v>
      </c>
      <c r="F293" s="54">
        <f t="shared" si="48"/>
        <v>-20.312000000000012</v>
      </c>
      <c r="G293" s="54">
        <f t="shared" si="48"/>
        <v>-17.608000000000033</v>
      </c>
      <c r="H293" s="54">
        <f t="shared" si="48"/>
        <v>-18.358000000000033</v>
      </c>
      <c r="I293" s="54">
        <v>172.80200000000002</v>
      </c>
      <c r="J293" s="54">
        <v>172.80200000000002</v>
      </c>
      <c r="K293" s="54">
        <v>187.6</v>
      </c>
      <c r="L293" s="31"/>
      <c r="M293" s="5">
        <v>130</v>
      </c>
      <c r="N293" s="29">
        <v>59.542000000000009</v>
      </c>
      <c r="O293" s="29">
        <v>84.518000000000015</v>
      </c>
      <c r="P293" s="29">
        <v>135.18400000000003</v>
      </c>
      <c r="Q293" s="29">
        <v>144.39600000000002</v>
      </c>
      <c r="R293" s="29">
        <v>157.40200000000002</v>
      </c>
      <c r="S293" s="29">
        <v>163.89800000000002</v>
      </c>
      <c r="T293" s="29">
        <v>170.05800000000002</v>
      </c>
      <c r="U293" s="29">
        <v>172.80200000000002</v>
      </c>
      <c r="V293" s="29">
        <v>172.80200000000002</v>
      </c>
      <c r="W293" s="29">
        <v>187.6</v>
      </c>
      <c r="X293" s="31"/>
      <c r="Y293" s="31"/>
      <c r="AA293" s="5">
        <v>130</v>
      </c>
      <c r="AB293" s="4">
        <f t="shared" si="49"/>
        <v>-10.532000000000011</v>
      </c>
      <c r="AC293" s="4">
        <f t="shared" si="49"/>
        <v>-11.168000000000021</v>
      </c>
      <c r="AD293" s="4">
        <f t="shared" si="49"/>
        <v>-13.634000000000029</v>
      </c>
      <c r="AE293" s="4">
        <f t="shared" si="49"/>
        <v>-14.916000000000025</v>
      </c>
      <c r="AF293" s="4">
        <f t="shared" si="49"/>
        <v>-20.312000000000012</v>
      </c>
      <c r="AG293" s="4">
        <f t="shared" si="49"/>
        <v>-17.608000000000033</v>
      </c>
      <c r="AH293" s="4">
        <f t="shared" si="49"/>
        <v>-18.358000000000033</v>
      </c>
      <c r="AI293" s="4">
        <f t="shared" si="46"/>
        <v>174.30200000000002</v>
      </c>
      <c r="AJ293" s="4">
        <f t="shared" si="46"/>
        <v>174.30200000000002</v>
      </c>
      <c r="AK293" s="4">
        <f t="shared" si="46"/>
        <v>189.1</v>
      </c>
    </row>
    <row r="294" spans="1:37" ht="13.5" x14ac:dyDescent="0.25">
      <c r="A294" s="49">
        <v>131</v>
      </c>
      <c r="B294" s="50">
        <f t="shared" si="48"/>
        <v>-10.604000000000013</v>
      </c>
      <c r="C294" s="50">
        <f t="shared" si="48"/>
        <v>-11.256</v>
      </c>
      <c r="D294" s="50">
        <f t="shared" si="48"/>
        <v>-13.744000000000014</v>
      </c>
      <c r="E294" s="50">
        <f t="shared" si="48"/>
        <v>-15.02200000000002</v>
      </c>
      <c r="F294" s="50">
        <f t="shared" si="48"/>
        <v>-20.446000000000026</v>
      </c>
      <c r="G294" s="50">
        <f t="shared" si="48"/>
        <v>-17.728000000000009</v>
      </c>
      <c r="H294" s="50">
        <f t="shared" si="48"/>
        <v>-18.503999999999991</v>
      </c>
      <c r="I294" s="50">
        <v>174.13200000000001</v>
      </c>
      <c r="J294" s="50">
        <v>174.13200000000001</v>
      </c>
      <c r="K294" s="50">
        <v>189.05600000000004</v>
      </c>
      <c r="L294" s="31"/>
      <c r="M294" s="9">
        <v>131</v>
      </c>
      <c r="N294" s="27">
        <v>60.004000000000012</v>
      </c>
      <c r="O294" s="27">
        <v>85.176000000000002</v>
      </c>
      <c r="P294" s="27">
        <v>136.23400000000001</v>
      </c>
      <c r="Q294" s="27">
        <v>145.50200000000001</v>
      </c>
      <c r="R294" s="27">
        <v>158.60600000000002</v>
      </c>
      <c r="S294" s="27">
        <v>165.15800000000002</v>
      </c>
      <c r="T294" s="27">
        <v>171.374</v>
      </c>
      <c r="U294" s="27">
        <v>174.13200000000001</v>
      </c>
      <c r="V294" s="27">
        <v>174.13200000000001</v>
      </c>
      <c r="W294" s="27">
        <v>189.05600000000004</v>
      </c>
      <c r="X294" s="31"/>
      <c r="Y294" s="31"/>
      <c r="AA294" s="9">
        <v>131</v>
      </c>
      <c r="AB294" s="8">
        <f t="shared" si="49"/>
        <v>-10.604000000000013</v>
      </c>
      <c r="AC294" s="8">
        <f t="shared" si="49"/>
        <v>-11.256</v>
      </c>
      <c r="AD294" s="8">
        <f t="shared" si="49"/>
        <v>-13.744000000000014</v>
      </c>
      <c r="AE294" s="8">
        <f t="shared" si="49"/>
        <v>-15.02200000000002</v>
      </c>
      <c r="AF294" s="8">
        <f t="shared" si="49"/>
        <v>-20.446000000000026</v>
      </c>
      <c r="AG294" s="8">
        <f t="shared" si="49"/>
        <v>-17.728000000000009</v>
      </c>
      <c r="AH294" s="8">
        <f t="shared" si="49"/>
        <v>-18.503999999999991</v>
      </c>
      <c r="AI294" s="8">
        <f t="shared" si="46"/>
        <v>175.63200000000001</v>
      </c>
      <c r="AJ294" s="8">
        <f t="shared" si="46"/>
        <v>175.63200000000001</v>
      </c>
      <c r="AK294" s="8">
        <f t="shared" si="46"/>
        <v>190.55600000000004</v>
      </c>
    </row>
    <row r="295" spans="1:37" ht="13.5" x14ac:dyDescent="0.25">
      <c r="A295" s="51">
        <v>132</v>
      </c>
      <c r="B295" s="52">
        <f t="shared" si="48"/>
        <v>-10.682000000000002</v>
      </c>
      <c r="C295" s="52">
        <f t="shared" si="48"/>
        <v>-11.329999999999998</v>
      </c>
      <c r="D295" s="52">
        <f t="shared" si="48"/>
        <v>-13.816000000000003</v>
      </c>
      <c r="E295" s="52">
        <f t="shared" si="48"/>
        <v>-15.142000000000024</v>
      </c>
      <c r="F295" s="52">
        <f t="shared" si="48"/>
        <v>-20.604000000000013</v>
      </c>
      <c r="G295" s="52">
        <f t="shared" si="48"/>
        <v>-17.858000000000033</v>
      </c>
      <c r="H295" s="52">
        <f t="shared" si="48"/>
        <v>-18.636000000000024</v>
      </c>
      <c r="I295" s="52">
        <v>175.44800000000004</v>
      </c>
      <c r="J295" s="52">
        <v>175.44800000000004</v>
      </c>
      <c r="K295" s="52">
        <v>190.512</v>
      </c>
      <c r="L295" s="31"/>
      <c r="M295" s="7">
        <v>132</v>
      </c>
      <c r="N295" s="28">
        <v>60.452000000000005</v>
      </c>
      <c r="O295" s="28">
        <v>85.82</v>
      </c>
      <c r="P295" s="28">
        <v>137.256</v>
      </c>
      <c r="Q295" s="28">
        <v>146.62200000000001</v>
      </c>
      <c r="R295" s="28">
        <v>159.82400000000001</v>
      </c>
      <c r="S295" s="28">
        <v>166.41800000000003</v>
      </c>
      <c r="T295" s="28">
        <v>172.67600000000002</v>
      </c>
      <c r="U295" s="28">
        <v>175.44800000000004</v>
      </c>
      <c r="V295" s="28">
        <v>175.44800000000004</v>
      </c>
      <c r="W295" s="28">
        <v>190.512</v>
      </c>
      <c r="X295" s="31"/>
      <c r="Y295" s="31"/>
      <c r="AA295" s="7">
        <v>132</v>
      </c>
      <c r="AB295" s="6">
        <f t="shared" si="49"/>
        <v>-10.682000000000002</v>
      </c>
      <c r="AC295" s="6">
        <f t="shared" si="49"/>
        <v>-11.329999999999998</v>
      </c>
      <c r="AD295" s="6">
        <f t="shared" si="49"/>
        <v>-13.816000000000003</v>
      </c>
      <c r="AE295" s="6">
        <f t="shared" si="49"/>
        <v>-15.142000000000024</v>
      </c>
      <c r="AF295" s="6">
        <f t="shared" si="49"/>
        <v>-20.604000000000013</v>
      </c>
      <c r="AG295" s="6">
        <f t="shared" si="49"/>
        <v>-17.858000000000033</v>
      </c>
      <c r="AH295" s="6">
        <f t="shared" si="49"/>
        <v>-18.636000000000024</v>
      </c>
      <c r="AI295" s="6">
        <f t="shared" si="46"/>
        <v>176.94800000000004</v>
      </c>
      <c r="AJ295" s="6">
        <f t="shared" si="46"/>
        <v>176.94800000000004</v>
      </c>
      <c r="AK295" s="6">
        <f t="shared" si="46"/>
        <v>192.012</v>
      </c>
    </row>
    <row r="296" spans="1:37" ht="13.5" x14ac:dyDescent="0.25">
      <c r="A296" s="51">
        <v>133</v>
      </c>
      <c r="B296" s="52">
        <f t="shared" si="48"/>
        <v>-10.754000000000012</v>
      </c>
      <c r="C296" s="52">
        <f t="shared" si="48"/>
        <v>-11.414000000000016</v>
      </c>
      <c r="D296" s="52">
        <f t="shared" si="48"/>
        <v>-13.936000000000007</v>
      </c>
      <c r="E296" s="52">
        <f t="shared" si="48"/>
        <v>-15.238</v>
      </c>
      <c r="F296" s="52">
        <f t="shared" si="48"/>
        <v>-20.748000000000019</v>
      </c>
      <c r="G296" s="52">
        <f t="shared" si="48"/>
        <v>-17.978000000000037</v>
      </c>
      <c r="H296" s="52">
        <f t="shared" si="48"/>
        <v>-18.758000000000038</v>
      </c>
      <c r="I296" s="52">
        <v>176.77800000000002</v>
      </c>
      <c r="J296" s="52">
        <v>176.77800000000002</v>
      </c>
      <c r="K296" s="52">
        <v>191.96800000000002</v>
      </c>
      <c r="L296" s="31"/>
      <c r="M296" s="7">
        <v>133</v>
      </c>
      <c r="N296" s="28">
        <v>60.914000000000009</v>
      </c>
      <c r="O296" s="28">
        <v>86.464000000000013</v>
      </c>
      <c r="P296" s="28">
        <v>138.30600000000001</v>
      </c>
      <c r="Q296" s="28">
        <v>147.72800000000001</v>
      </c>
      <c r="R296" s="28">
        <v>161.02800000000002</v>
      </c>
      <c r="S296" s="28">
        <v>167.67800000000003</v>
      </c>
      <c r="T296" s="28">
        <v>173.97800000000004</v>
      </c>
      <c r="U296" s="28">
        <v>176.77800000000002</v>
      </c>
      <c r="V296" s="28">
        <v>176.77800000000002</v>
      </c>
      <c r="W296" s="28">
        <v>191.96800000000002</v>
      </c>
      <c r="X296" s="31"/>
      <c r="Y296" s="31"/>
      <c r="AA296" s="7">
        <v>133</v>
      </c>
      <c r="AB296" s="6">
        <f t="shared" si="49"/>
        <v>-10.754000000000012</v>
      </c>
      <c r="AC296" s="6">
        <f t="shared" si="49"/>
        <v>-11.414000000000016</v>
      </c>
      <c r="AD296" s="6">
        <f t="shared" si="49"/>
        <v>-13.936000000000007</v>
      </c>
      <c r="AE296" s="6">
        <f t="shared" si="49"/>
        <v>-15.238</v>
      </c>
      <c r="AF296" s="6">
        <f t="shared" si="49"/>
        <v>-20.748000000000019</v>
      </c>
      <c r="AG296" s="6">
        <f t="shared" si="49"/>
        <v>-17.978000000000037</v>
      </c>
      <c r="AH296" s="6">
        <f t="shared" si="49"/>
        <v>-18.758000000000038</v>
      </c>
      <c r="AI296" s="6">
        <f t="shared" si="46"/>
        <v>178.27800000000002</v>
      </c>
      <c r="AJ296" s="6">
        <f t="shared" si="46"/>
        <v>178.27800000000002</v>
      </c>
      <c r="AK296" s="6">
        <f t="shared" si="46"/>
        <v>193.46800000000002</v>
      </c>
    </row>
    <row r="297" spans="1:37" ht="13.5" x14ac:dyDescent="0.25">
      <c r="A297" s="51">
        <v>134</v>
      </c>
      <c r="B297" s="52">
        <f t="shared" si="48"/>
        <v>-10.846000000000004</v>
      </c>
      <c r="C297" s="52">
        <f t="shared" si="48"/>
        <v>-11.501999999999995</v>
      </c>
      <c r="D297" s="52">
        <f t="shared" si="48"/>
        <v>-14.02200000000002</v>
      </c>
      <c r="E297" s="52">
        <f t="shared" si="48"/>
        <v>-15.343999999999994</v>
      </c>
      <c r="F297" s="52">
        <f t="shared" si="48"/>
        <v>-20.896000000000043</v>
      </c>
      <c r="G297" s="52">
        <f t="shared" si="48"/>
        <v>-18.108000000000004</v>
      </c>
      <c r="H297" s="52">
        <f t="shared" si="48"/>
        <v>-18.894000000000005</v>
      </c>
      <c r="I297" s="52">
        <v>178.10800000000003</v>
      </c>
      <c r="J297" s="52">
        <v>178.10800000000003</v>
      </c>
      <c r="K297" s="52">
        <v>193.42400000000001</v>
      </c>
      <c r="L297" s="31"/>
      <c r="M297" s="7">
        <v>134</v>
      </c>
      <c r="N297" s="28">
        <v>61.376000000000005</v>
      </c>
      <c r="O297" s="28">
        <v>87.122</v>
      </c>
      <c r="P297" s="28">
        <v>139.34200000000001</v>
      </c>
      <c r="Q297" s="28">
        <v>148.834</v>
      </c>
      <c r="R297" s="28">
        <v>162.24600000000004</v>
      </c>
      <c r="S297" s="28">
        <v>168.93800000000002</v>
      </c>
      <c r="T297" s="28">
        <v>175.29400000000001</v>
      </c>
      <c r="U297" s="28">
        <v>178.10800000000003</v>
      </c>
      <c r="V297" s="28">
        <v>178.10800000000003</v>
      </c>
      <c r="W297" s="28">
        <v>193.42400000000001</v>
      </c>
      <c r="X297" s="31"/>
      <c r="Y297" s="31"/>
      <c r="AA297" s="7">
        <v>134</v>
      </c>
      <c r="AB297" s="6">
        <f t="shared" si="49"/>
        <v>-10.846000000000004</v>
      </c>
      <c r="AC297" s="6">
        <f t="shared" si="49"/>
        <v>-11.501999999999995</v>
      </c>
      <c r="AD297" s="6">
        <f t="shared" si="49"/>
        <v>-14.02200000000002</v>
      </c>
      <c r="AE297" s="6">
        <f t="shared" si="49"/>
        <v>-15.343999999999994</v>
      </c>
      <c r="AF297" s="6">
        <f t="shared" si="49"/>
        <v>-20.896000000000043</v>
      </c>
      <c r="AG297" s="6">
        <f t="shared" si="49"/>
        <v>-18.108000000000004</v>
      </c>
      <c r="AH297" s="6">
        <f t="shared" si="49"/>
        <v>-18.894000000000005</v>
      </c>
      <c r="AI297" s="6">
        <f t="shared" si="46"/>
        <v>179.60800000000003</v>
      </c>
      <c r="AJ297" s="6">
        <f t="shared" si="46"/>
        <v>179.60800000000003</v>
      </c>
      <c r="AK297" s="6">
        <f t="shared" si="46"/>
        <v>194.92400000000001</v>
      </c>
    </row>
    <row r="298" spans="1:37" ht="13.5" x14ac:dyDescent="0.25">
      <c r="A298" s="53">
        <v>135</v>
      </c>
      <c r="B298" s="54">
        <f t="shared" si="48"/>
        <v>-10.917999999999999</v>
      </c>
      <c r="C298" s="54">
        <f t="shared" si="48"/>
        <v>-11.576000000000008</v>
      </c>
      <c r="D298" s="54">
        <f t="shared" si="48"/>
        <v>-14.141999999999996</v>
      </c>
      <c r="E298" s="54">
        <f t="shared" si="48"/>
        <v>-15.463999999999999</v>
      </c>
      <c r="F298" s="54">
        <f t="shared" si="48"/>
        <v>-21.039999999999992</v>
      </c>
      <c r="G298" s="54">
        <f t="shared" si="48"/>
        <v>-18.228000000000037</v>
      </c>
      <c r="H298" s="54">
        <f t="shared" si="48"/>
        <v>-19.026000000000039</v>
      </c>
      <c r="I298" s="54">
        <v>179.43800000000002</v>
      </c>
      <c r="J298" s="54">
        <v>179.43800000000002</v>
      </c>
      <c r="K298" s="54">
        <v>194.88</v>
      </c>
      <c r="L298" s="31"/>
      <c r="M298" s="5">
        <v>135</v>
      </c>
      <c r="N298" s="29">
        <v>61.838000000000001</v>
      </c>
      <c r="O298" s="29">
        <v>87.766000000000005</v>
      </c>
      <c r="P298" s="29">
        <v>140.392</v>
      </c>
      <c r="Q298" s="29">
        <v>149.95400000000001</v>
      </c>
      <c r="R298" s="29">
        <v>163.44999999999999</v>
      </c>
      <c r="S298" s="29">
        <v>170.19800000000004</v>
      </c>
      <c r="T298" s="29">
        <v>176.59600000000003</v>
      </c>
      <c r="U298" s="29">
        <v>179.43800000000002</v>
      </c>
      <c r="V298" s="29">
        <v>179.43800000000002</v>
      </c>
      <c r="W298" s="29">
        <v>194.88</v>
      </c>
      <c r="X298" s="31"/>
      <c r="Y298" s="31"/>
      <c r="AA298" s="5">
        <v>135</v>
      </c>
      <c r="AB298" s="4">
        <f t="shared" si="49"/>
        <v>-10.917999999999999</v>
      </c>
      <c r="AC298" s="4">
        <f t="shared" si="49"/>
        <v>-11.576000000000008</v>
      </c>
      <c r="AD298" s="4">
        <f t="shared" si="49"/>
        <v>-14.141999999999996</v>
      </c>
      <c r="AE298" s="4">
        <f t="shared" si="49"/>
        <v>-15.463999999999999</v>
      </c>
      <c r="AF298" s="4">
        <f t="shared" si="49"/>
        <v>-21.039999999999992</v>
      </c>
      <c r="AG298" s="4">
        <f t="shared" si="49"/>
        <v>-18.228000000000037</v>
      </c>
      <c r="AH298" s="4">
        <f t="shared" si="49"/>
        <v>-19.026000000000039</v>
      </c>
      <c r="AI298" s="4">
        <f t="shared" si="46"/>
        <v>180.93800000000002</v>
      </c>
      <c r="AJ298" s="4">
        <f t="shared" si="46"/>
        <v>180.93800000000002</v>
      </c>
      <c r="AK298" s="4">
        <f t="shared" si="46"/>
        <v>196.38</v>
      </c>
    </row>
    <row r="299" spans="1:37" ht="13.5" x14ac:dyDescent="0.25">
      <c r="A299" s="49">
        <v>136</v>
      </c>
      <c r="B299" s="50">
        <f t="shared" si="48"/>
        <v>-10.986000000000004</v>
      </c>
      <c r="C299" s="50">
        <f t="shared" si="48"/>
        <v>-11.664000000000001</v>
      </c>
      <c r="D299" s="50">
        <f t="shared" si="48"/>
        <v>-14.214000000000013</v>
      </c>
      <c r="E299" s="50">
        <f t="shared" si="48"/>
        <v>-15.550000000000011</v>
      </c>
      <c r="F299" s="50">
        <f t="shared" si="48"/>
        <v>-21.198000000000036</v>
      </c>
      <c r="G299" s="50">
        <f t="shared" si="48"/>
        <v>-18.348000000000013</v>
      </c>
      <c r="H299" s="50">
        <f t="shared" si="48"/>
        <v>-19.162000000000006</v>
      </c>
      <c r="I299" s="50">
        <v>180.76800000000003</v>
      </c>
      <c r="J299" s="50">
        <v>180.76800000000003</v>
      </c>
      <c r="K299" s="50">
        <v>196.33600000000004</v>
      </c>
      <c r="L299" s="31"/>
      <c r="M299" s="9">
        <v>136</v>
      </c>
      <c r="N299" s="27">
        <v>62.286000000000001</v>
      </c>
      <c r="O299" s="27">
        <v>88.424000000000007</v>
      </c>
      <c r="P299" s="27">
        <v>141.41400000000002</v>
      </c>
      <c r="Q299" s="27">
        <v>151.06</v>
      </c>
      <c r="R299" s="27">
        <v>164.66800000000003</v>
      </c>
      <c r="S299" s="27">
        <v>171.45800000000003</v>
      </c>
      <c r="T299" s="27">
        <v>177.91200000000001</v>
      </c>
      <c r="U299" s="27">
        <v>180.76800000000003</v>
      </c>
      <c r="V299" s="27">
        <v>180.76800000000003</v>
      </c>
      <c r="W299" s="27">
        <v>196.33600000000004</v>
      </c>
      <c r="X299" s="31"/>
      <c r="Y299" s="31"/>
      <c r="AA299" s="9">
        <v>136</v>
      </c>
      <c r="AB299" s="8">
        <f t="shared" si="49"/>
        <v>-10.986000000000004</v>
      </c>
      <c r="AC299" s="8">
        <f t="shared" si="49"/>
        <v>-11.664000000000001</v>
      </c>
      <c r="AD299" s="8">
        <f t="shared" si="49"/>
        <v>-14.214000000000027</v>
      </c>
      <c r="AE299" s="8">
        <f t="shared" si="49"/>
        <v>-15.550000000000011</v>
      </c>
      <c r="AF299" s="8">
        <f t="shared" si="49"/>
        <v>-21.198000000000036</v>
      </c>
      <c r="AG299" s="8">
        <f t="shared" si="49"/>
        <v>-18.348000000000013</v>
      </c>
      <c r="AH299" s="8">
        <f t="shared" si="49"/>
        <v>-19.162000000000006</v>
      </c>
      <c r="AI299" s="8">
        <f t="shared" si="46"/>
        <v>182.26800000000003</v>
      </c>
      <c r="AJ299" s="8">
        <f t="shared" si="46"/>
        <v>182.26800000000003</v>
      </c>
      <c r="AK299" s="8">
        <f t="shared" si="46"/>
        <v>197.83600000000004</v>
      </c>
    </row>
    <row r="300" spans="1:37" ht="13.5" x14ac:dyDescent="0.25">
      <c r="A300" s="51">
        <v>137</v>
      </c>
      <c r="B300" s="52">
        <f t="shared" si="48"/>
        <v>-11.078000000000003</v>
      </c>
      <c r="C300" s="52">
        <f t="shared" si="48"/>
        <v>-11.748000000000019</v>
      </c>
      <c r="D300" s="52">
        <f t="shared" si="48"/>
        <v>-14.324000000000041</v>
      </c>
      <c r="E300" s="52">
        <f t="shared" si="48"/>
        <v>-15.666000000000025</v>
      </c>
      <c r="F300" s="52">
        <f t="shared" si="48"/>
        <v>-21.332000000000022</v>
      </c>
      <c r="G300" s="52">
        <f t="shared" si="48"/>
        <v>-18.49199999999999</v>
      </c>
      <c r="H300" s="52">
        <f t="shared" si="48"/>
        <v>-19.283999999999992</v>
      </c>
      <c r="I300" s="52">
        <v>182.09800000000001</v>
      </c>
      <c r="J300" s="52">
        <v>182.09800000000001</v>
      </c>
      <c r="K300" s="52">
        <v>197.792</v>
      </c>
      <c r="L300" s="31"/>
      <c r="M300" s="7">
        <v>137</v>
      </c>
      <c r="N300" s="28">
        <v>62.748000000000005</v>
      </c>
      <c r="O300" s="28">
        <v>89.068000000000012</v>
      </c>
      <c r="P300" s="28">
        <v>142.46400000000003</v>
      </c>
      <c r="Q300" s="28">
        <v>152.16600000000003</v>
      </c>
      <c r="R300" s="28">
        <v>165.87200000000001</v>
      </c>
      <c r="S300" s="28">
        <v>172.732</v>
      </c>
      <c r="T300" s="28">
        <v>179.214</v>
      </c>
      <c r="U300" s="28">
        <v>182.09800000000001</v>
      </c>
      <c r="V300" s="28">
        <v>182.09800000000001</v>
      </c>
      <c r="W300" s="28">
        <v>197.792</v>
      </c>
      <c r="X300" s="31"/>
      <c r="Y300" s="31"/>
      <c r="AA300" s="7">
        <v>137</v>
      </c>
      <c r="AB300" s="6">
        <f t="shared" si="49"/>
        <v>-11.078000000000003</v>
      </c>
      <c r="AC300" s="6">
        <f t="shared" si="49"/>
        <v>-11.748000000000019</v>
      </c>
      <c r="AD300" s="6">
        <f t="shared" si="49"/>
        <v>-14.324000000000041</v>
      </c>
      <c r="AE300" s="6">
        <f t="shared" si="49"/>
        <v>-15.666000000000025</v>
      </c>
      <c r="AF300" s="6">
        <f t="shared" si="49"/>
        <v>-21.332000000000022</v>
      </c>
      <c r="AG300" s="6">
        <f t="shared" si="49"/>
        <v>-18.49199999999999</v>
      </c>
      <c r="AH300" s="6">
        <f t="shared" si="49"/>
        <v>-19.283999999999992</v>
      </c>
      <c r="AI300" s="6">
        <f t="shared" si="46"/>
        <v>183.59800000000001</v>
      </c>
      <c r="AJ300" s="6">
        <f t="shared" si="46"/>
        <v>183.59800000000001</v>
      </c>
      <c r="AK300" s="6">
        <f t="shared" si="46"/>
        <v>199.292</v>
      </c>
    </row>
    <row r="301" spans="1:37" ht="13.5" x14ac:dyDescent="0.25">
      <c r="A301" s="51">
        <v>138</v>
      </c>
      <c r="B301" s="52">
        <f t="shared" si="48"/>
        <v>-11.149999999999999</v>
      </c>
      <c r="C301" s="52">
        <f t="shared" si="48"/>
        <v>-11.835999999999999</v>
      </c>
      <c r="D301" s="52">
        <f t="shared" si="48"/>
        <v>-14.409999999999997</v>
      </c>
      <c r="E301" s="52">
        <f t="shared" si="48"/>
        <v>-15.78600000000003</v>
      </c>
      <c r="F301" s="52">
        <f t="shared" si="48"/>
        <v>-21.490000000000009</v>
      </c>
      <c r="G301" s="52">
        <f t="shared" si="48"/>
        <v>-18.612000000000023</v>
      </c>
      <c r="H301" s="52">
        <f t="shared" si="48"/>
        <v>-19.430000000000007</v>
      </c>
      <c r="I301" s="52">
        <v>183.42800000000003</v>
      </c>
      <c r="J301" s="52">
        <v>183.42800000000003</v>
      </c>
      <c r="K301" s="52">
        <v>199.24800000000002</v>
      </c>
      <c r="L301" s="31"/>
      <c r="M301" s="7">
        <v>138</v>
      </c>
      <c r="N301" s="28">
        <v>63.21</v>
      </c>
      <c r="O301" s="28">
        <v>89.725999999999999</v>
      </c>
      <c r="P301" s="28">
        <v>143.5</v>
      </c>
      <c r="Q301" s="28">
        <v>153.28600000000003</v>
      </c>
      <c r="R301" s="28">
        <v>167.09</v>
      </c>
      <c r="S301" s="28">
        <v>173.99200000000002</v>
      </c>
      <c r="T301" s="28">
        <v>180.53</v>
      </c>
      <c r="U301" s="28">
        <v>183.42800000000003</v>
      </c>
      <c r="V301" s="28">
        <v>183.42800000000003</v>
      </c>
      <c r="W301" s="28">
        <v>199.24800000000002</v>
      </c>
      <c r="X301" s="31"/>
      <c r="Y301" s="31"/>
      <c r="AA301" s="7">
        <v>138</v>
      </c>
      <c r="AB301" s="6">
        <f t="shared" si="49"/>
        <v>-11.150000000000006</v>
      </c>
      <c r="AC301" s="6">
        <f t="shared" si="49"/>
        <v>-11.835999999999999</v>
      </c>
      <c r="AD301" s="6">
        <f t="shared" si="49"/>
        <v>-14.409999999999997</v>
      </c>
      <c r="AE301" s="6">
        <f t="shared" si="49"/>
        <v>-15.78600000000003</v>
      </c>
      <c r="AF301" s="6">
        <f t="shared" si="49"/>
        <v>-21.490000000000009</v>
      </c>
      <c r="AG301" s="6">
        <f t="shared" si="49"/>
        <v>-18.612000000000023</v>
      </c>
      <c r="AH301" s="6">
        <f t="shared" si="49"/>
        <v>-19.430000000000007</v>
      </c>
      <c r="AI301" s="6">
        <f t="shared" si="46"/>
        <v>184.92800000000003</v>
      </c>
      <c r="AJ301" s="6">
        <f t="shared" si="46"/>
        <v>184.92800000000003</v>
      </c>
      <c r="AK301" s="6">
        <f t="shared" si="46"/>
        <v>200.74800000000002</v>
      </c>
    </row>
    <row r="302" spans="1:37" ht="13.5" x14ac:dyDescent="0.25">
      <c r="A302" s="51">
        <v>139</v>
      </c>
      <c r="B302" s="52">
        <f t="shared" si="48"/>
        <v>-11.228000000000002</v>
      </c>
      <c r="C302" s="52">
        <f t="shared" si="48"/>
        <v>-11.900000000000006</v>
      </c>
      <c r="D302" s="52">
        <f t="shared" si="48"/>
        <v>-14.530000000000001</v>
      </c>
      <c r="E302" s="52">
        <f t="shared" si="48"/>
        <v>-15.871999999999986</v>
      </c>
      <c r="F302" s="52">
        <f t="shared" si="48"/>
        <v>-21.634000000000015</v>
      </c>
      <c r="G302" s="52">
        <f t="shared" si="48"/>
        <v>-18.75200000000001</v>
      </c>
      <c r="H302" s="52">
        <f t="shared" si="48"/>
        <v>-19.562000000000012</v>
      </c>
      <c r="I302" s="52">
        <v>184.75800000000001</v>
      </c>
      <c r="J302" s="52">
        <v>184.75800000000001</v>
      </c>
      <c r="K302" s="52">
        <v>200.70400000000001</v>
      </c>
      <c r="L302" s="31"/>
      <c r="M302" s="7">
        <v>139</v>
      </c>
      <c r="N302" s="28">
        <v>63.658000000000001</v>
      </c>
      <c r="O302" s="28">
        <v>90.37</v>
      </c>
      <c r="P302" s="28">
        <v>144.55000000000001</v>
      </c>
      <c r="Q302" s="28">
        <v>154.392</v>
      </c>
      <c r="R302" s="28">
        <v>168.29400000000001</v>
      </c>
      <c r="S302" s="28">
        <v>175.25200000000001</v>
      </c>
      <c r="T302" s="28">
        <v>181.83200000000002</v>
      </c>
      <c r="U302" s="28">
        <v>184.75800000000001</v>
      </c>
      <c r="V302" s="28">
        <v>184.75800000000001</v>
      </c>
      <c r="W302" s="28">
        <v>200.70400000000001</v>
      </c>
      <c r="X302" s="31"/>
      <c r="Y302" s="31"/>
      <c r="AA302" s="7">
        <v>139</v>
      </c>
      <c r="AB302" s="6">
        <f t="shared" si="49"/>
        <v>-11.228000000000002</v>
      </c>
      <c r="AC302" s="6">
        <f t="shared" si="49"/>
        <v>-11.900000000000006</v>
      </c>
      <c r="AD302" s="6">
        <f t="shared" si="49"/>
        <v>-14.530000000000001</v>
      </c>
      <c r="AE302" s="6">
        <f t="shared" si="49"/>
        <v>-15.871999999999986</v>
      </c>
      <c r="AF302" s="6">
        <f t="shared" si="49"/>
        <v>-21.634000000000015</v>
      </c>
      <c r="AG302" s="6">
        <f t="shared" si="49"/>
        <v>-18.75200000000001</v>
      </c>
      <c r="AH302" s="6">
        <f t="shared" si="49"/>
        <v>-19.562000000000012</v>
      </c>
      <c r="AI302" s="6">
        <f t="shared" si="46"/>
        <v>186.25800000000001</v>
      </c>
      <c r="AJ302" s="6">
        <f t="shared" si="46"/>
        <v>186.25800000000001</v>
      </c>
      <c r="AK302" s="6">
        <f t="shared" si="46"/>
        <v>202.20400000000001</v>
      </c>
    </row>
    <row r="303" spans="1:37" ht="13.5" x14ac:dyDescent="0.25">
      <c r="A303" s="53">
        <v>140</v>
      </c>
      <c r="B303" s="54">
        <f t="shared" si="48"/>
        <v>-11.300000000000004</v>
      </c>
      <c r="C303" s="54">
        <f t="shared" si="48"/>
        <v>-11.974000000000004</v>
      </c>
      <c r="D303" s="54">
        <f t="shared" si="48"/>
        <v>-14.602000000000004</v>
      </c>
      <c r="E303" s="54">
        <f t="shared" si="48"/>
        <v>-15.978000000000009</v>
      </c>
      <c r="F303" s="54">
        <f t="shared" si="48"/>
        <v>-21.782000000000011</v>
      </c>
      <c r="G303" s="54">
        <f t="shared" si="48"/>
        <v>-18.861999999999995</v>
      </c>
      <c r="H303" s="54">
        <f t="shared" si="48"/>
        <v>-19.684000000000026</v>
      </c>
      <c r="I303" s="54">
        <v>186.08800000000002</v>
      </c>
      <c r="J303" s="54">
        <v>186.08800000000002</v>
      </c>
      <c r="K303" s="54">
        <v>202.16</v>
      </c>
      <c r="L303" s="31"/>
      <c r="M303" s="5">
        <v>140</v>
      </c>
      <c r="N303" s="29">
        <v>64.12</v>
      </c>
      <c r="O303" s="29">
        <v>91.01400000000001</v>
      </c>
      <c r="P303" s="29">
        <v>145.572</v>
      </c>
      <c r="Q303" s="29">
        <v>155.49800000000002</v>
      </c>
      <c r="R303" s="29">
        <v>169.512</v>
      </c>
      <c r="S303" s="29">
        <v>176.512</v>
      </c>
      <c r="T303" s="29">
        <v>183.13400000000001</v>
      </c>
      <c r="U303" s="29">
        <v>186.08800000000002</v>
      </c>
      <c r="V303" s="29">
        <v>186.08800000000002</v>
      </c>
      <c r="W303" s="29">
        <v>202.16</v>
      </c>
      <c r="X303" s="31"/>
      <c r="Y303" s="31"/>
      <c r="AA303" s="5">
        <v>140</v>
      </c>
      <c r="AB303" s="4">
        <f t="shared" si="49"/>
        <v>-11.300000000000004</v>
      </c>
      <c r="AC303" s="4">
        <f t="shared" si="49"/>
        <v>-11.974000000000004</v>
      </c>
      <c r="AD303" s="4">
        <f t="shared" si="49"/>
        <v>-14.602000000000004</v>
      </c>
      <c r="AE303" s="4">
        <f t="shared" si="49"/>
        <v>-15.978000000000009</v>
      </c>
      <c r="AF303" s="4">
        <f t="shared" si="49"/>
        <v>-21.782000000000011</v>
      </c>
      <c r="AG303" s="4">
        <f t="shared" si="49"/>
        <v>-18.861999999999995</v>
      </c>
      <c r="AH303" s="4">
        <f t="shared" si="49"/>
        <v>-19.684000000000026</v>
      </c>
      <c r="AI303" s="4">
        <f t="shared" si="46"/>
        <v>187.58800000000002</v>
      </c>
      <c r="AJ303" s="4">
        <f t="shared" si="46"/>
        <v>187.58800000000002</v>
      </c>
      <c r="AK303" s="4">
        <f t="shared" si="46"/>
        <v>203.66</v>
      </c>
    </row>
    <row r="304" spans="1:37" ht="13.5" x14ac:dyDescent="0.25">
      <c r="A304" s="49">
        <v>141</v>
      </c>
      <c r="B304" s="50">
        <f t="shared" si="48"/>
        <v>-11.39200000000001</v>
      </c>
      <c r="C304" s="50">
        <f t="shared" si="48"/>
        <v>-12.061999999999998</v>
      </c>
      <c r="D304" s="50">
        <f t="shared" si="48"/>
        <v>-14.722000000000008</v>
      </c>
      <c r="E304" s="50">
        <f t="shared" si="48"/>
        <v>-16.108000000000033</v>
      </c>
      <c r="F304" s="50">
        <f t="shared" si="48"/>
        <v>-21.926000000000045</v>
      </c>
      <c r="G304" s="50">
        <f t="shared" si="48"/>
        <v>-19.00200000000001</v>
      </c>
      <c r="H304" s="50">
        <f t="shared" si="48"/>
        <v>-19.819999999999993</v>
      </c>
      <c r="I304" s="50">
        <v>187.41800000000003</v>
      </c>
      <c r="J304" s="50">
        <v>187.41800000000003</v>
      </c>
      <c r="K304" s="50">
        <v>203.61600000000004</v>
      </c>
      <c r="L304" s="31"/>
      <c r="M304" s="9">
        <v>141</v>
      </c>
      <c r="N304" s="27">
        <v>64.582000000000008</v>
      </c>
      <c r="O304" s="27">
        <v>91.671999999999997</v>
      </c>
      <c r="P304" s="27">
        <v>146.62200000000001</v>
      </c>
      <c r="Q304" s="27">
        <v>156.61800000000002</v>
      </c>
      <c r="R304" s="27">
        <v>170.71600000000004</v>
      </c>
      <c r="S304" s="27">
        <v>177.77200000000002</v>
      </c>
      <c r="T304" s="27">
        <v>184.45</v>
      </c>
      <c r="U304" s="27">
        <v>187.41800000000003</v>
      </c>
      <c r="V304" s="27">
        <v>187.41800000000003</v>
      </c>
      <c r="W304" s="27">
        <v>203.61600000000004</v>
      </c>
      <c r="X304" s="31"/>
      <c r="Y304" s="31"/>
      <c r="AA304" s="9">
        <v>141</v>
      </c>
      <c r="AB304" s="8">
        <f t="shared" si="49"/>
        <v>-11.39200000000001</v>
      </c>
      <c r="AC304" s="8">
        <f t="shared" si="49"/>
        <v>-12.061999999999998</v>
      </c>
      <c r="AD304" s="8">
        <f t="shared" si="49"/>
        <v>-14.722000000000008</v>
      </c>
      <c r="AE304" s="8">
        <f t="shared" si="49"/>
        <v>-16.108000000000033</v>
      </c>
      <c r="AF304" s="8">
        <f t="shared" si="49"/>
        <v>-21.926000000000045</v>
      </c>
      <c r="AG304" s="8">
        <f t="shared" si="49"/>
        <v>-19.00200000000001</v>
      </c>
      <c r="AH304" s="8">
        <f t="shared" si="49"/>
        <v>-19.819999999999993</v>
      </c>
      <c r="AI304" s="8">
        <f t="shared" si="46"/>
        <v>188.91800000000003</v>
      </c>
      <c r="AJ304" s="8">
        <f t="shared" si="46"/>
        <v>188.91800000000003</v>
      </c>
      <c r="AK304" s="8">
        <f t="shared" si="46"/>
        <v>205.11600000000004</v>
      </c>
    </row>
    <row r="305" spans="1:37" ht="13.5" x14ac:dyDescent="0.25">
      <c r="A305" s="51">
        <v>142</v>
      </c>
      <c r="B305" s="52">
        <f t="shared" si="48"/>
        <v>-11.464000000000013</v>
      </c>
      <c r="C305" s="52">
        <f t="shared" si="48"/>
        <v>-12.146000000000001</v>
      </c>
      <c r="D305" s="52">
        <f t="shared" si="48"/>
        <v>-14.822000000000003</v>
      </c>
      <c r="E305" s="52">
        <f t="shared" si="48"/>
        <v>-16.193999999999988</v>
      </c>
      <c r="F305" s="52">
        <f t="shared" si="48"/>
        <v>-22.073999999999984</v>
      </c>
      <c r="G305" s="52">
        <f t="shared" si="48"/>
        <v>-19.122000000000014</v>
      </c>
      <c r="H305" s="52">
        <f t="shared" si="48"/>
        <v>-19.942000000000007</v>
      </c>
      <c r="I305" s="52">
        <v>188.74800000000002</v>
      </c>
      <c r="J305" s="52">
        <v>188.74800000000002</v>
      </c>
      <c r="K305" s="52">
        <v>205.072</v>
      </c>
      <c r="L305" s="31"/>
      <c r="M305" s="7">
        <v>142</v>
      </c>
      <c r="N305" s="28">
        <v>65.044000000000011</v>
      </c>
      <c r="O305" s="28">
        <v>92.316000000000003</v>
      </c>
      <c r="P305" s="28">
        <v>147.672</v>
      </c>
      <c r="Q305" s="28">
        <v>157.72399999999999</v>
      </c>
      <c r="R305" s="28">
        <v>171.934</v>
      </c>
      <c r="S305" s="28">
        <v>179.03200000000001</v>
      </c>
      <c r="T305" s="28">
        <v>185.75200000000001</v>
      </c>
      <c r="U305" s="28">
        <v>188.74800000000002</v>
      </c>
      <c r="V305" s="28">
        <v>188.74800000000002</v>
      </c>
      <c r="W305" s="28">
        <v>205.072</v>
      </c>
      <c r="X305" s="31"/>
      <c r="Y305" s="31"/>
      <c r="AA305" s="7">
        <v>142</v>
      </c>
      <c r="AB305" s="6">
        <f t="shared" si="49"/>
        <v>-11.464000000000013</v>
      </c>
      <c r="AC305" s="6">
        <f t="shared" si="49"/>
        <v>-12.146000000000001</v>
      </c>
      <c r="AD305" s="6">
        <f t="shared" si="49"/>
        <v>-14.822000000000003</v>
      </c>
      <c r="AE305" s="6">
        <f t="shared" si="49"/>
        <v>-16.193999999999988</v>
      </c>
      <c r="AF305" s="6">
        <f t="shared" si="49"/>
        <v>-22.073999999999984</v>
      </c>
      <c r="AG305" s="6">
        <f t="shared" si="49"/>
        <v>-19.122000000000014</v>
      </c>
      <c r="AH305" s="6">
        <f t="shared" si="49"/>
        <v>-19.942000000000007</v>
      </c>
      <c r="AI305" s="6">
        <f t="shared" si="46"/>
        <v>190.24800000000002</v>
      </c>
      <c r="AJ305" s="6">
        <f t="shared" si="46"/>
        <v>190.24800000000002</v>
      </c>
      <c r="AK305" s="6">
        <f t="shared" si="46"/>
        <v>206.572</v>
      </c>
    </row>
    <row r="306" spans="1:37" ht="13.5" x14ac:dyDescent="0.25">
      <c r="A306" s="51">
        <v>143</v>
      </c>
      <c r="B306" s="52">
        <f t="shared" si="48"/>
        <v>-11.542000000000002</v>
      </c>
      <c r="C306" s="52">
        <f t="shared" si="48"/>
        <v>-12.234000000000023</v>
      </c>
      <c r="D306" s="52">
        <f t="shared" si="48"/>
        <v>-14.908000000000015</v>
      </c>
      <c r="E306" s="52">
        <f t="shared" si="48"/>
        <v>-16.300000000000011</v>
      </c>
      <c r="F306" s="52">
        <f t="shared" si="48"/>
        <v>-22.228000000000037</v>
      </c>
      <c r="G306" s="52">
        <f t="shared" si="48"/>
        <v>-19.25200000000001</v>
      </c>
      <c r="H306" s="52">
        <f t="shared" si="48"/>
        <v>-20.078000000000003</v>
      </c>
      <c r="I306" s="52">
        <v>190.07800000000003</v>
      </c>
      <c r="J306" s="52">
        <v>190.07800000000003</v>
      </c>
      <c r="K306" s="52">
        <v>206.52800000000002</v>
      </c>
      <c r="L306" s="31"/>
      <c r="M306" s="7">
        <v>143</v>
      </c>
      <c r="N306" s="28">
        <v>65.492000000000004</v>
      </c>
      <c r="O306" s="28">
        <v>92.974000000000018</v>
      </c>
      <c r="P306" s="28">
        <v>148.70800000000003</v>
      </c>
      <c r="Q306" s="28">
        <v>158.83000000000001</v>
      </c>
      <c r="R306" s="28">
        <v>173.13800000000003</v>
      </c>
      <c r="S306" s="28">
        <v>180.292</v>
      </c>
      <c r="T306" s="28">
        <v>187.06800000000001</v>
      </c>
      <c r="U306" s="28">
        <v>190.07800000000003</v>
      </c>
      <c r="V306" s="28">
        <v>190.07800000000003</v>
      </c>
      <c r="W306" s="28">
        <v>206.52800000000002</v>
      </c>
      <c r="X306" s="31"/>
      <c r="Y306" s="31"/>
      <c r="AA306" s="7">
        <v>143</v>
      </c>
      <c r="AB306" s="6">
        <f t="shared" si="49"/>
        <v>-11.542000000000002</v>
      </c>
      <c r="AC306" s="6">
        <f t="shared" si="49"/>
        <v>-12.234000000000023</v>
      </c>
      <c r="AD306" s="6">
        <f t="shared" si="49"/>
        <v>-14.908000000000015</v>
      </c>
      <c r="AE306" s="6">
        <f t="shared" si="49"/>
        <v>-16.300000000000011</v>
      </c>
      <c r="AF306" s="6">
        <f t="shared" si="49"/>
        <v>-22.228000000000037</v>
      </c>
      <c r="AG306" s="6">
        <f t="shared" si="49"/>
        <v>-19.25200000000001</v>
      </c>
      <c r="AH306" s="6">
        <f t="shared" si="49"/>
        <v>-20.078000000000003</v>
      </c>
      <c r="AI306" s="6">
        <f t="shared" si="46"/>
        <v>191.57800000000003</v>
      </c>
      <c r="AJ306" s="6">
        <f t="shared" si="46"/>
        <v>191.57800000000003</v>
      </c>
      <c r="AK306" s="6">
        <f t="shared" si="46"/>
        <v>208.02800000000002</v>
      </c>
    </row>
    <row r="307" spans="1:37" ht="13.5" x14ac:dyDescent="0.25">
      <c r="A307" s="51">
        <v>144</v>
      </c>
      <c r="B307" s="52">
        <f t="shared" ref="B307:H314" si="50">AN152-B152</f>
        <v>-11.614000000000004</v>
      </c>
      <c r="C307" s="52">
        <f t="shared" si="50"/>
        <v>-12.308000000000007</v>
      </c>
      <c r="D307" s="52">
        <f t="shared" si="50"/>
        <v>-15.003999999999991</v>
      </c>
      <c r="E307" s="52">
        <f t="shared" si="50"/>
        <v>-16.419999999999987</v>
      </c>
      <c r="F307" s="52">
        <f t="shared" si="50"/>
        <v>-22.386000000000024</v>
      </c>
      <c r="G307" s="52">
        <f t="shared" si="50"/>
        <v>-19.372000000000014</v>
      </c>
      <c r="H307" s="52">
        <f t="shared" si="50"/>
        <v>-20.22</v>
      </c>
      <c r="I307" s="52">
        <v>191.40800000000002</v>
      </c>
      <c r="J307" s="52">
        <v>191.40800000000002</v>
      </c>
      <c r="K307" s="52">
        <v>207.98400000000001</v>
      </c>
      <c r="L307" s="31"/>
      <c r="M307" s="7">
        <v>144</v>
      </c>
      <c r="N307" s="28">
        <v>65.954000000000008</v>
      </c>
      <c r="O307" s="28">
        <v>93.618000000000009</v>
      </c>
      <c r="P307" s="28">
        <v>149.744</v>
      </c>
      <c r="Q307" s="28">
        <v>159.94999999999999</v>
      </c>
      <c r="R307" s="28">
        <v>174.35600000000002</v>
      </c>
      <c r="S307" s="28">
        <v>181.55200000000002</v>
      </c>
      <c r="T307" s="28">
        <v>188.37</v>
      </c>
      <c r="U307" s="28">
        <v>191.40800000000002</v>
      </c>
      <c r="V307" s="28">
        <v>191.40800000000002</v>
      </c>
      <c r="W307" s="28">
        <v>207.98400000000001</v>
      </c>
      <c r="X307" s="31"/>
      <c r="Y307" s="31"/>
      <c r="AA307" s="7">
        <v>144</v>
      </c>
      <c r="AB307" s="6">
        <f t="shared" si="49"/>
        <v>-11.614000000000004</v>
      </c>
      <c r="AC307" s="6">
        <f t="shared" si="49"/>
        <v>-12.308000000000007</v>
      </c>
      <c r="AD307" s="6">
        <f t="shared" si="49"/>
        <v>-15.003999999999991</v>
      </c>
      <c r="AE307" s="6">
        <f t="shared" si="49"/>
        <v>-16.419999999999987</v>
      </c>
      <c r="AF307" s="6">
        <f t="shared" si="49"/>
        <v>-22.386000000000024</v>
      </c>
      <c r="AG307" s="6">
        <f t="shared" si="49"/>
        <v>-19.372000000000014</v>
      </c>
      <c r="AH307" s="6">
        <f t="shared" si="49"/>
        <v>-20.22</v>
      </c>
      <c r="AI307" s="6">
        <f t="shared" ref="AI307:AK313" si="51">I307+1.5</f>
        <v>192.90800000000002</v>
      </c>
      <c r="AJ307" s="6">
        <f t="shared" si="51"/>
        <v>192.90800000000002</v>
      </c>
      <c r="AK307" s="6">
        <f t="shared" si="51"/>
        <v>209.48400000000001</v>
      </c>
    </row>
    <row r="308" spans="1:37" ht="13.5" x14ac:dyDescent="0.25">
      <c r="A308" s="53">
        <v>145</v>
      </c>
      <c r="B308" s="54">
        <f t="shared" si="50"/>
        <v>-11.705999999999996</v>
      </c>
      <c r="C308" s="54">
        <f t="shared" si="50"/>
        <v>-12.396000000000015</v>
      </c>
      <c r="D308" s="54">
        <f t="shared" si="50"/>
        <v>-15.099999999999994</v>
      </c>
      <c r="E308" s="54">
        <f t="shared" si="50"/>
        <v>-16.516000000000048</v>
      </c>
      <c r="F308" s="54">
        <f t="shared" si="50"/>
        <v>-22.53</v>
      </c>
      <c r="G308" s="54">
        <f t="shared" si="50"/>
        <v>-19.50200000000001</v>
      </c>
      <c r="H308" s="54">
        <f t="shared" si="50"/>
        <v>-20.356000000000023</v>
      </c>
      <c r="I308" s="54">
        <v>192.73800000000003</v>
      </c>
      <c r="J308" s="54">
        <v>192.73800000000003</v>
      </c>
      <c r="K308" s="54">
        <v>209.44</v>
      </c>
      <c r="L308" s="31"/>
      <c r="M308" s="5">
        <v>145</v>
      </c>
      <c r="N308" s="29">
        <v>66.415999999999997</v>
      </c>
      <c r="O308" s="29">
        <v>94.27600000000001</v>
      </c>
      <c r="P308" s="29">
        <v>150.78</v>
      </c>
      <c r="Q308" s="29">
        <v>161.05600000000004</v>
      </c>
      <c r="R308" s="29">
        <v>175.56</v>
      </c>
      <c r="S308" s="29">
        <v>182.81200000000001</v>
      </c>
      <c r="T308" s="29">
        <v>189.68600000000004</v>
      </c>
      <c r="U308" s="29">
        <v>192.73800000000003</v>
      </c>
      <c r="V308" s="29">
        <v>192.73800000000003</v>
      </c>
      <c r="W308" s="29">
        <v>209.44</v>
      </c>
      <c r="X308" s="31"/>
      <c r="Y308" s="31"/>
      <c r="AA308" s="5">
        <v>145</v>
      </c>
      <c r="AB308" s="4">
        <f t="shared" ref="AB308:AH314" si="52">BF153-AB153</f>
        <v>-11.705999999999996</v>
      </c>
      <c r="AC308" s="4">
        <f t="shared" si="52"/>
        <v>-12.396000000000015</v>
      </c>
      <c r="AD308" s="4">
        <f t="shared" si="52"/>
        <v>-15.099999999999994</v>
      </c>
      <c r="AE308" s="4">
        <f t="shared" si="52"/>
        <v>-16.516000000000048</v>
      </c>
      <c r="AF308" s="4">
        <f t="shared" si="52"/>
        <v>-22.53</v>
      </c>
      <c r="AG308" s="4">
        <f t="shared" si="52"/>
        <v>-19.50200000000001</v>
      </c>
      <c r="AH308" s="4">
        <f t="shared" si="52"/>
        <v>-20.356000000000023</v>
      </c>
      <c r="AI308" s="4">
        <f t="shared" si="51"/>
        <v>194.23800000000003</v>
      </c>
      <c r="AJ308" s="4">
        <f t="shared" si="51"/>
        <v>194.23800000000003</v>
      </c>
      <c r="AK308" s="4">
        <f t="shared" si="51"/>
        <v>210.94</v>
      </c>
    </row>
    <row r="309" spans="1:37" ht="13.5" x14ac:dyDescent="0.25">
      <c r="A309" s="49">
        <v>146</v>
      </c>
      <c r="B309" s="50">
        <f t="shared" si="50"/>
        <v>-11.764000000000003</v>
      </c>
      <c r="C309" s="50">
        <f t="shared" si="50"/>
        <v>-12.480000000000004</v>
      </c>
      <c r="D309" s="50">
        <f t="shared" si="50"/>
        <v>-15.210000000000008</v>
      </c>
      <c r="E309" s="50">
        <f t="shared" si="50"/>
        <v>-16.622000000000014</v>
      </c>
      <c r="F309" s="50">
        <f t="shared" si="50"/>
        <v>-22.664000000000016</v>
      </c>
      <c r="G309" s="50">
        <f t="shared" si="50"/>
        <v>-19.622000000000014</v>
      </c>
      <c r="H309" s="50">
        <f t="shared" si="50"/>
        <v>-20.478000000000037</v>
      </c>
      <c r="I309" s="50">
        <v>194.06800000000001</v>
      </c>
      <c r="J309" s="50">
        <v>194.06800000000001</v>
      </c>
      <c r="K309" s="50">
        <v>210.89600000000004</v>
      </c>
      <c r="L309" s="31"/>
      <c r="M309" s="9">
        <v>146</v>
      </c>
      <c r="N309" s="27">
        <v>66.864000000000004</v>
      </c>
      <c r="O309" s="27">
        <v>94.92</v>
      </c>
      <c r="P309" s="27">
        <v>151.83000000000001</v>
      </c>
      <c r="Q309" s="27">
        <v>162.16200000000001</v>
      </c>
      <c r="R309" s="27">
        <v>176.76400000000001</v>
      </c>
      <c r="S309" s="27">
        <v>184.072</v>
      </c>
      <c r="T309" s="27">
        <v>190.98800000000003</v>
      </c>
      <c r="U309" s="27">
        <v>194.06800000000001</v>
      </c>
      <c r="V309" s="27">
        <v>194.06800000000001</v>
      </c>
      <c r="W309" s="27">
        <v>210.89600000000004</v>
      </c>
      <c r="X309" s="31"/>
      <c r="Y309" s="31"/>
      <c r="AA309" s="9">
        <v>146</v>
      </c>
      <c r="AB309" s="8">
        <f t="shared" si="52"/>
        <v>-11.764000000000003</v>
      </c>
      <c r="AC309" s="8">
        <f t="shared" si="52"/>
        <v>-12.480000000000004</v>
      </c>
      <c r="AD309" s="8">
        <f t="shared" si="52"/>
        <v>-15.210000000000008</v>
      </c>
      <c r="AE309" s="8">
        <f t="shared" si="52"/>
        <v>-16.622000000000014</v>
      </c>
      <c r="AF309" s="8">
        <f t="shared" si="52"/>
        <v>-22.664000000000016</v>
      </c>
      <c r="AG309" s="8">
        <f t="shared" si="52"/>
        <v>-19.622000000000014</v>
      </c>
      <c r="AH309" s="8">
        <f t="shared" si="52"/>
        <v>-20.478000000000037</v>
      </c>
      <c r="AI309" s="8">
        <f t="shared" si="51"/>
        <v>195.56800000000001</v>
      </c>
      <c r="AJ309" s="8">
        <f t="shared" si="51"/>
        <v>195.56800000000001</v>
      </c>
      <c r="AK309" s="8">
        <f t="shared" si="51"/>
        <v>212.39600000000004</v>
      </c>
    </row>
    <row r="310" spans="1:37" ht="13.5" x14ac:dyDescent="0.25">
      <c r="A310" s="51">
        <v>147</v>
      </c>
      <c r="B310" s="52">
        <f t="shared" si="50"/>
        <v>-11.856000000000009</v>
      </c>
      <c r="C310" s="52">
        <f t="shared" si="50"/>
        <v>-12.554000000000002</v>
      </c>
      <c r="D310" s="52">
        <f t="shared" si="50"/>
        <v>-15.296000000000021</v>
      </c>
      <c r="E310" s="52">
        <f t="shared" si="50"/>
        <v>-16.742000000000019</v>
      </c>
      <c r="F310" s="52">
        <f t="shared" si="50"/>
        <v>-22.822000000000003</v>
      </c>
      <c r="G310" s="52">
        <f t="shared" si="50"/>
        <v>-19.75200000000001</v>
      </c>
      <c r="H310" s="52">
        <f t="shared" si="50"/>
        <v>-20.599999999999994</v>
      </c>
      <c r="I310" s="52">
        <v>195.39800000000002</v>
      </c>
      <c r="J310" s="52">
        <v>195.39800000000002</v>
      </c>
      <c r="K310" s="52">
        <v>212.352</v>
      </c>
      <c r="L310" s="31"/>
      <c r="M310" s="7">
        <v>147</v>
      </c>
      <c r="N310" s="28">
        <v>67.326000000000008</v>
      </c>
      <c r="O310" s="28">
        <v>95.564000000000007</v>
      </c>
      <c r="P310" s="28">
        <v>152.86600000000001</v>
      </c>
      <c r="Q310" s="28">
        <v>163.28200000000001</v>
      </c>
      <c r="R310" s="28">
        <v>177.982</v>
      </c>
      <c r="S310" s="28">
        <v>185.33200000000002</v>
      </c>
      <c r="T310" s="28">
        <v>192.29</v>
      </c>
      <c r="U310" s="28">
        <v>195.39800000000002</v>
      </c>
      <c r="V310" s="28">
        <v>195.39800000000002</v>
      </c>
      <c r="W310" s="28">
        <v>212.352</v>
      </c>
      <c r="X310" s="31"/>
      <c r="Y310" s="31"/>
      <c r="AA310" s="7">
        <v>147</v>
      </c>
      <c r="AB310" s="6">
        <f t="shared" si="52"/>
        <v>-11.856000000000009</v>
      </c>
      <c r="AC310" s="6">
        <f t="shared" si="52"/>
        <v>-12.554000000000002</v>
      </c>
      <c r="AD310" s="6">
        <f t="shared" si="52"/>
        <v>-15.296000000000021</v>
      </c>
      <c r="AE310" s="6">
        <f t="shared" si="52"/>
        <v>-16.742000000000019</v>
      </c>
      <c r="AF310" s="6">
        <f t="shared" si="52"/>
        <v>-22.822000000000003</v>
      </c>
      <c r="AG310" s="6">
        <f t="shared" si="52"/>
        <v>-19.75200000000001</v>
      </c>
      <c r="AH310" s="6">
        <f t="shared" si="52"/>
        <v>-20.599999999999994</v>
      </c>
      <c r="AI310" s="6">
        <f t="shared" si="51"/>
        <v>196.89800000000002</v>
      </c>
      <c r="AJ310" s="6">
        <f t="shared" si="51"/>
        <v>196.89800000000002</v>
      </c>
      <c r="AK310" s="6">
        <f t="shared" si="51"/>
        <v>213.852</v>
      </c>
    </row>
    <row r="311" spans="1:37" ht="13.5" x14ac:dyDescent="0.25">
      <c r="A311" s="51">
        <v>148</v>
      </c>
      <c r="B311" s="52">
        <f t="shared" si="50"/>
        <v>-11.938000000000009</v>
      </c>
      <c r="C311" s="52">
        <f t="shared" si="50"/>
        <v>-12.64200000000001</v>
      </c>
      <c r="D311" s="52">
        <f t="shared" si="50"/>
        <v>-15.402000000000015</v>
      </c>
      <c r="E311" s="52">
        <f t="shared" si="50"/>
        <v>-16.838000000000022</v>
      </c>
      <c r="F311" s="52">
        <f t="shared" si="50"/>
        <v>-22.966000000000037</v>
      </c>
      <c r="G311" s="52">
        <f t="shared" si="50"/>
        <v>-19.872000000000014</v>
      </c>
      <c r="H311" s="52">
        <f t="shared" si="50"/>
        <v>-20.756000000000029</v>
      </c>
      <c r="I311" s="52">
        <v>196.72800000000004</v>
      </c>
      <c r="J311" s="52">
        <v>196.72800000000004</v>
      </c>
      <c r="K311" s="52">
        <v>213.80800000000002</v>
      </c>
      <c r="L311" s="31"/>
      <c r="M311" s="7">
        <v>148</v>
      </c>
      <c r="N311" s="28">
        <v>67.788000000000011</v>
      </c>
      <c r="O311" s="28">
        <v>96.222000000000008</v>
      </c>
      <c r="P311" s="28">
        <v>153.90200000000002</v>
      </c>
      <c r="Q311" s="28">
        <v>164.38800000000003</v>
      </c>
      <c r="R311" s="28">
        <v>179.18600000000004</v>
      </c>
      <c r="S311" s="28">
        <v>186.59200000000001</v>
      </c>
      <c r="T311" s="28">
        <v>193.60600000000002</v>
      </c>
      <c r="U311" s="28">
        <v>196.72800000000004</v>
      </c>
      <c r="V311" s="28">
        <v>196.72800000000004</v>
      </c>
      <c r="W311" s="28">
        <v>213.80800000000002</v>
      </c>
      <c r="X311" s="31"/>
      <c r="Y311" s="31"/>
      <c r="AA311" s="7">
        <v>148</v>
      </c>
      <c r="AB311" s="6">
        <f t="shared" si="52"/>
        <v>-11.938000000000009</v>
      </c>
      <c r="AC311" s="6">
        <f t="shared" si="52"/>
        <v>-12.64200000000001</v>
      </c>
      <c r="AD311" s="6">
        <f t="shared" si="52"/>
        <v>-15.402000000000015</v>
      </c>
      <c r="AE311" s="6">
        <f t="shared" si="52"/>
        <v>-16.838000000000022</v>
      </c>
      <c r="AF311" s="6">
        <f t="shared" si="52"/>
        <v>-22.966000000000037</v>
      </c>
      <c r="AG311" s="6">
        <f t="shared" si="52"/>
        <v>-19.872000000000014</v>
      </c>
      <c r="AH311" s="6">
        <f t="shared" si="52"/>
        <v>-20.756000000000029</v>
      </c>
      <c r="AI311" s="6">
        <f t="shared" si="51"/>
        <v>198.22800000000004</v>
      </c>
      <c r="AJ311" s="6">
        <f t="shared" si="51"/>
        <v>198.22800000000004</v>
      </c>
      <c r="AK311" s="6">
        <f t="shared" si="51"/>
        <v>215.30800000000002</v>
      </c>
    </row>
    <row r="312" spans="1:37" ht="13.5" x14ac:dyDescent="0.25">
      <c r="A312" s="51">
        <v>149</v>
      </c>
      <c r="B312" s="52">
        <f t="shared" si="50"/>
        <v>-11.996000000000002</v>
      </c>
      <c r="C312" s="52">
        <f t="shared" si="50"/>
        <v>-12.715999999999994</v>
      </c>
      <c r="D312" s="52">
        <f t="shared" si="50"/>
        <v>-15.488000000000028</v>
      </c>
      <c r="E312" s="52">
        <f t="shared" si="50"/>
        <v>-16.943999999999988</v>
      </c>
      <c r="F312" s="52">
        <f t="shared" si="50"/>
        <v>-23.114000000000004</v>
      </c>
      <c r="G312" s="52">
        <f t="shared" si="50"/>
        <v>-20.012</v>
      </c>
      <c r="H312" s="52">
        <f t="shared" si="50"/>
        <v>-20.878000000000014</v>
      </c>
      <c r="I312" s="52">
        <v>198.04400000000001</v>
      </c>
      <c r="J312" s="52">
        <v>198.04400000000001</v>
      </c>
      <c r="K312" s="52">
        <v>215.26400000000001</v>
      </c>
      <c r="L312" s="31"/>
      <c r="M312" s="7">
        <v>149</v>
      </c>
      <c r="N312" s="28">
        <v>68.236000000000004</v>
      </c>
      <c r="O312" s="28">
        <v>96.866</v>
      </c>
      <c r="P312" s="28">
        <v>154.93800000000002</v>
      </c>
      <c r="Q312" s="28">
        <v>165.494</v>
      </c>
      <c r="R312" s="28">
        <v>180.404</v>
      </c>
      <c r="S312" s="28">
        <v>187.852</v>
      </c>
      <c r="T312" s="28">
        <v>194.90800000000002</v>
      </c>
      <c r="U312" s="28">
        <v>198.04400000000001</v>
      </c>
      <c r="V312" s="28">
        <v>198.04400000000001</v>
      </c>
      <c r="W312" s="28">
        <v>215.26400000000001</v>
      </c>
      <c r="X312" s="31"/>
      <c r="Y312" s="31"/>
      <c r="AA312" s="7">
        <v>149</v>
      </c>
      <c r="AB312" s="6">
        <f t="shared" si="52"/>
        <v>-11.996000000000002</v>
      </c>
      <c r="AC312" s="6">
        <f t="shared" si="52"/>
        <v>-12.715999999999994</v>
      </c>
      <c r="AD312" s="6">
        <f t="shared" si="52"/>
        <v>-15.488000000000028</v>
      </c>
      <c r="AE312" s="6">
        <f t="shared" si="52"/>
        <v>-16.943999999999988</v>
      </c>
      <c r="AF312" s="6">
        <f t="shared" si="52"/>
        <v>-23.114000000000004</v>
      </c>
      <c r="AG312" s="6">
        <f t="shared" si="52"/>
        <v>-20.012</v>
      </c>
      <c r="AH312" s="6">
        <f t="shared" si="52"/>
        <v>-20.878000000000014</v>
      </c>
      <c r="AI312" s="6">
        <f t="shared" si="51"/>
        <v>199.54400000000001</v>
      </c>
      <c r="AJ312" s="6">
        <f t="shared" si="51"/>
        <v>199.54400000000001</v>
      </c>
      <c r="AK312" s="6">
        <f t="shared" si="51"/>
        <v>216.76400000000001</v>
      </c>
    </row>
    <row r="313" spans="1:37" ht="13.5" x14ac:dyDescent="0.25">
      <c r="A313" s="53">
        <v>150</v>
      </c>
      <c r="B313" s="54">
        <f t="shared" si="50"/>
        <v>-12.088000000000008</v>
      </c>
      <c r="C313" s="54">
        <f t="shared" si="50"/>
        <v>-12.794000000000011</v>
      </c>
      <c r="D313" s="54">
        <f t="shared" si="50"/>
        <v>-15.598000000000042</v>
      </c>
      <c r="E313" s="54">
        <f t="shared" si="50"/>
        <v>-17.063999999999993</v>
      </c>
      <c r="F313" s="54">
        <f t="shared" si="50"/>
        <v>-23.258000000000038</v>
      </c>
      <c r="G313" s="54">
        <f t="shared" si="50"/>
        <v>-20.132000000000033</v>
      </c>
      <c r="H313" s="54">
        <f t="shared" si="50"/>
        <v>-21.01400000000001</v>
      </c>
      <c r="I313" s="54">
        <v>199.374</v>
      </c>
      <c r="J313" s="54">
        <v>199.374</v>
      </c>
      <c r="K313" s="54">
        <v>216.72</v>
      </c>
      <c r="L313" s="31"/>
      <c r="M313" s="5">
        <v>150</v>
      </c>
      <c r="N313" s="29">
        <v>68.698000000000008</v>
      </c>
      <c r="O313" s="29">
        <v>97.524000000000015</v>
      </c>
      <c r="P313" s="29">
        <v>155.98800000000003</v>
      </c>
      <c r="Q313" s="29">
        <v>166.614</v>
      </c>
      <c r="R313" s="29">
        <v>181.60800000000003</v>
      </c>
      <c r="S313" s="29">
        <v>189.11200000000002</v>
      </c>
      <c r="T313" s="29">
        <v>196.22400000000002</v>
      </c>
      <c r="U313" s="29">
        <v>199.374</v>
      </c>
      <c r="V313" s="29">
        <v>199.374</v>
      </c>
      <c r="W313" s="29">
        <v>216.72</v>
      </c>
      <c r="X313" s="31"/>
      <c r="Y313" s="31"/>
      <c r="AA313" s="5">
        <v>150</v>
      </c>
      <c r="AB313" s="4">
        <f t="shared" si="52"/>
        <v>-12.088000000000008</v>
      </c>
      <c r="AC313" s="4">
        <f t="shared" si="52"/>
        <v>-12.794000000000011</v>
      </c>
      <c r="AD313" s="4">
        <f t="shared" si="52"/>
        <v>-15.598000000000042</v>
      </c>
      <c r="AE313" s="4">
        <f t="shared" si="52"/>
        <v>-17.063999999999993</v>
      </c>
      <c r="AF313" s="4">
        <f t="shared" si="52"/>
        <v>-23.258000000000038</v>
      </c>
      <c r="AG313" s="4">
        <f t="shared" si="52"/>
        <v>-20.132000000000033</v>
      </c>
      <c r="AH313" s="4">
        <f t="shared" si="52"/>
        <v>-21.01400000000001</v>
      </c>
      <c r="AI313" s="4">
        <f t="shared" si="51"/>
        <v>200.874</v>
      </c>
      <c r="AJ313" s="4">
        <f t="shared" si="51"/>
        <v>200.874</v>
      </c>
      <c r="AK313" s="4">
        <f t="shared" si="51"/>
        <v>218.22</v>
      </c>
    </row>
    <row r="314" spans="1:37" ht="13.5" x14ac:dyDescent="0.25">
      <c r="A314" s="53" t="s">
        <v>376</v>
      </c>
      <c r="B314" s="54">
        <f t="shared" si="50"/>
        <v>-8.0586666666666695E-2</v>
      </c>
      <c r="C314" s="54">
        <f t="shared" si="50"/>
        <v>-8.5293333333333332E-2</v>
      </c>
      <c r="D314" s="54">
        <f t="shared" si="50"/>
        <v>-0.10398666666666689</v>
      </c>
      <c r="E314" s="54">
        <f t="shared" si="50"/>
        <v>-0.11375999999999986</v>
      </c>
      <c r="F314" s="54">
        <f t="shared" si="50"/>
        <v>-0.15505333333333371</v>
      </c>
      <c r="G314" s="54">
        <f t="shared" si="50"/>
        <v>-0.13421333333333374</v>
      </c>
      <c r="H314" s="54">
        <f t="shared" si="50"/>
        <v>-0.1400933333333334</v>
      </c>
      <c r="I314" s="54">
        <v>1.3291599999999999</v>
      </c>
      <c r="J314" s="54">
        <v>1.3291599999999999</v>
      </c>
      <c r="K314" s="54">
        <v>1.4448000000000001</v>
      </c>
      <c r="L314" s="32"/>
      <c r="M314" s="5" t="s">
        <v>376</v>
      </c>
      <c r="N314" s="4">
        <f t="shared" ref="N314:W314" si="53">N313/150</f>
        <v>0.45798666666666671</v>
      </c>
      <c r="O314" s="4">
        <f t="shared" si="53"/>
        <v>0.65016000000000007</v>
      </c>
      <c r="P314" s="4">
        <f t="shared" si="53"/>
        <v>1.0399200000000002</v>
      </c>
      <c r="Q314" s="4">
        <f t="shared" si="53"/>
        <v>1.11076</v>
      </c>
      <c r="R314" s="4">
        <f t="shared" si="53"/>
        <v>1.2107200000000002</v>
      </c>
      <c r="S314" s="4">
        <f t="shared" si="53"/>
        <v>1.2607466666666669</v>
      </c>
      <c r="T314" s="4">
        <f t="shared" si="53"/>
        <v>1.3081600000000002</v>
      </c>
      <c r="U314" s="4">
        <f t="shared" si="53"/>
        <v>1.3291599999999999</v>
      </c>
      <c r="V314" s="4">
        <f t="shared" si="53"/>
        <v>1.3291599999999999</v>
      </c>
      <c r="W314" s="4">
        <f t="shared" si="53"/>
        <v>1.4448000000000001</v>
      </c>
      <c r="X314" s="32"/>
      <c r="Y314" s="32"/>
      <c r="AA314" s="5" t="s">
        <v>376</v>
      </c>
      <c r="AB314" s="4">
        <f t="shared" si="52"/>
        <v>-8.0586666666666695E-2</v>
      </c>
      <c r="AC314" s="4">
        <f t="shared" si="52"/>
        <v>-8.5293333333333332E-2</v>
      </c>
      <c r="AD314" s="4">
        <f t="shared" si="52"/>
        <v>-0.10398666666666689</v>
      </c>
      <c r="AE314" s="4">
        <f t="shared" si="52"/>
        <v>-0.11375999999999986</v>
      </c>
      <c r="AF314" s="4">
        <f t="shared" si="52"/>
        <v>-0.15505333333333371</v>
      </c>
      <c r="AG314" s="4">
        <f t="shared" si="52"/>
        <v>-0.13421333333333374</v>
      </c>
      <c r="AH314" s="4">
        <f t="shared" si="52"/>
        <v>-0.1400933333333334</v>
      </c>
      <c r="AI314" s="4">
        <f>AI313/150</f>
        <v>1.3391599999999999</v>
      </c>
      <c r="AJ314" s="4">
        <f>AJ313/150</f>
        <v>1.3391599999999999</v>
      </c>
      <c r="AK314" s="4">
        <f>AK313/150</f>
        <v>1.4548000000000001</v>
      </c>
    </row>
  </sheetData>
  <mergeCells count="8">
    <mergeCell ref="BB1:BC1"/>
    <mergeCell ref="BK1:BL1"/>
    <mergeCell ref="I1:J1"/>
    <mergeCell ref="Q1:S1"/>
    <mergeCell ref="U1:V1"/>
    <mergeCell ref="AI1:AJ1"/>
    <mergeCell ref="AS1:AT1"/>
    <mergeCell ref="AZ1:BA1"/>
  </mergeCells>
  <phoneticPr fontId="54"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R310"/>
  <sheetViews>
    <sheetView zoomScaleNormal="100" zoomScaleSheetLayoutView="160" workbookViewId="0"/>
  </sheetViews>
  <sheetFormatPr defaultColWidth="9.28515625" defaultRowHeight="12.75" x14ac:dyDescent="0.2"/>
  <cols>
    <col min="1" max="1" width="5.5703125" style="124" customWidth="1"/>
    <col min="2" max="2" width="7.7109375" style="124" customWidth="1"/>
    <col min="3" max="8" width="7.7109375" style="124" bestFit="1" customWidth="1"/>
    <col min="9" max="10" width="3.5703125" style="124" customWidth="1"/>
    <col min="11" max="11" width="5.5703125" style="124" customWidth="1"/>
    <col min="12" max="12" width="7.7109375" style="124" customWidth="1"/>
    <col min="13" max="18" width="7.7109375" style="124" bestFit="1" customWidth="1"/>
    <col min="19" max="16384" width="9.28515625" style="124"/>
  </cols>
  <sheetData>
    <row r="1" spans="1:18" ht="15.75" x14ac:dyDescent="0.25">
      <c r="A1" s="304" t="s">
        <v>379</v>
      </c>
      <c r="B1" s="325"/>
      <c r="C1" s="326"/>
      <c r="D1" s="308"/>
      <c r="E1" s="308"/>
      <c r="F1" s="302"/>
      <c r="G1" s="604"/>
      <c r="H1" s="604"/>
      <c r="I1" s="553"/>
      <c r="J1" s="553"/>
      <c r="K1" s="304" t="s">
        <v>379</v>
      </c>
      <c r="L1" s="325"/>
      <c r="M1" s="326"/>
      <c r="N1" s="308"/>
      <c r="O1" s="598"/>
      <c r="P1" s="598"/>
      <c r="Q1" s="598"/>
      <c r="R1" s="310"/>
    </row>
    <row r="2" spans="1:18" ht="13.5" x14ac:dyDescent="0.25">
      <c r="A2" s="311" t="s">
        <v>358</v>
      </c>
      <c r="B2" s="308"/>
      <c r="C2" s="301"/>
      <c r="D2" s="301"/>
      <c r="E2" s="301"/>
      <c r="F2" s="302"/>
      <c r="G2" s="303"/>
      <c r="H2" s="303"/>
      <c r="I2" s="303"/>
      <c r="J2" s="303"/>
      <c r="K2" s="311" t="s">
        <v>380</v>
      </c>
      <c r="L2" s="308"/>
      <c r="M2" s="301"/>
      <c r="N2" s="301"/>
      <c r="O2" s="301"/>
      <c r="P2" s="302"/>
      <c r="Q2" s="303"/>
      <c r="R2" s="303"/>
    </row>
    <row r="3" spans="1:18" ht="13.5" x14ac:dyDescent="0.25">
      <c r="A3" s="312" t="s">
        <v>360</v>
      </c>
      <c r="B3" s="308"/>
      <c r="C3" s="308"/>
      <c r="D3" s="308"/>
      <c r="E3" s="308"/>
      <c r="F3" s="313"/>
      <c r="G3" s="314"/>
      <c r="H3" s="315"/>
      <c r="I3" s="315"/>
      <c r="J3" s="315"/>
      <c r="K3" s="312" t="s">
        <v>360</v>
      </c>
      <c r="L3" s="308"/>
      <c r="M3" s="308"/>
      <c r="N3" s="308"/>
      <c r="O3" s="308"/>
      <c r="P3" s="313"/>
      <c r="Q3" s="314"/>
      <c r="R3" s="315"/>
    </row>
    <row r="4" spans="1:18" x14ac:dyDescent="0.2">
      <c r="A4" s="316" t="s">
        <v>361</v>
      </c>
      <c r="B4" s="316"/>
      <c r="C4" s="316"/>
      <c r="D4" s="316"/>
      <c r="E4" s="316"/>
      <c r="F4" s="316"/>
      <c r="G4" s="316"/>
      <c r="H4" s="316"/>
      <c r="I4" s="316"/>
      <c r="J4" s="316"/>
      <c r="K4" s="317" t="s">
        <v>362</v>
      </c>
      <c r="L4" s="316"/>
      <c r="M4" s="316"/>
      <c r="N4" s="316"/>
      <c r="O4" s="316"/>
      <c r="P4" s="316"/>
      <c r="Q4" s="316"/>
      <c r="R4" s="316"/>
    </row>
    <row r="5" spans="1:18" x14ac:dyDescent="0.2">
      <c r="A5" s="420" t="s">
        <v>363</v>
      </c>
      <c r="B5" s="420" t="s">
        <v>381</v>
      </c>
      <c r="C5" s="420" t="s">
        <v>382</v>
      </c>
      <c r="D5" s="420" t="s">
        <v>383</v>
      </c>
      <c r="E5" s="420" t="s">
        <v>384</v>
      </c>
      <c r="F5" s="420" t="s">
        <v>385</v>
      </c>
      <c r="G5" s="420" t="s">
        <v>386</v>
      </c>
      <c r="H5" s="420" t="s">
        <v>387</v>
      </c>
      <c r="I5" s="523"/>
      <c r="J5" s="523"/>
      <c r="K5" s="420" t="s">
        <v>363</v>
      </c>
      <c r="L5" s="420" t="s">
        <v>381</v>
      </c>
      <c r="M5" s="420" t="s">
        <v>382</v>
      </c>
      <c r="N5" s="420" t="s">
        <v>383</v>
      </c>
      <c r="O5" s="420" t="s">
        <v>384</v>
      </c>
      <c r="P5" s="420" t="s">
        <v>385</v>
      </c>
      <c r="Q5" s="420" t="s">
        <v>386</v>
      </c>
      <c r="R5" s="420" t="s">
        <v>387</v>
      </c>
    </row>
    <row r="6" spans="1:18" x14ac:dyDescent="0.2">
      <c r="A6" s="420" t="s">
        <v>374</v>
      </c>
      <c r="B6" s="442">
        <v>6.53</v>
      </c>
      <c r="C6" s="442">
        <v>6.53</v>
      </c>
      <c r="D6" s="442">
        <v>7.62</v>
      </c>
      <c r="E6" s="442">
        <v>8.2200000000000006</v>
      </c>
      <c r="F6" s="442">
        <v>8.2799999999999994</v>
      </c>
      <c r="G6" s="442">
        <v>9.1300000000000008</v>
      </c>
      <c r="H6" s="442">
        <v>9.2799999999999994</v>
      </c>
      <c r="I6" s="469"/>
      <c r="J6" s="469"/>
      <c r="K6" s="420" t="s">
        <v>374</v>
      </c>
      <c r="L6" s="442">
        <v>8.2899999999999991</v>
      </c>
      <c r="M6" s="442">
        <v>8.2899999999999991</v>
      </c>
      <c r="N6" s="442">
        <v>9.4</v>
      </c>
      <c r="O6" s="442">
        <v>9.98</v>
      </c>
      <c r="P6" s="442">
        <v>10.050000000000001</v>
      </c>
      <c r="Q6" s="442">
        <v>10.9</v>
      </c>
      <c r="R6" s="442">
        <v>11.04</v>
      </c>
    </row>
    <row r="7" spans="1:18" ht="13.5" x14ac:dyDescent="0.25">
      <c r="A7" s="121">
        <v>1</v>
      </c>
      <c r="B7" s="443">
        <v>6.49</v>
      </c>
      <c r="C7" s="443">
        <v>6.59</v>
      </c>
      <c r="D7" s="443">
        <v>8.1999999999999993</v>
      </c>
      <c r="E7" s="443">
        <v>8.68</v>
      </c>
      <c r="F7" s="443">
        <v>8.75</v>
      </c>
      <c r="G7" s="443">
        <v>9.2899999999999991</v>
      </c>
      <c r="H7" s="443">
        <v>9.7799999999999994</v>
      </c>
      <c r="I7" s="120"/>
      <c r="J7" s="120"/>
      <c r="K7" s="121">
        <v>1</v>
      </c>
      <c r="L7" s="443">
        <v>8.26</v>
      </c>
      <c r="M7" s="443">
        <v>8.35</v>
      </c>
      <c r="N7" s="443">
        <v>9.9600000000000009</v>
      </c>
      <c r="O7" s="443">
        <v>10.45</v>
      </c>
      <c r="P7" s="443">
        <v>10.51</v>
      </c>
      <c r="Q7" s="443">
        <v>11.05</v>
      </c>
      <c r="R7" s="443">
        <v>11.55</v>
      </c>
    </row>
    <row r="8" spans="1:18" ht="13.5" x14ac:dyDescent="0.25">
      <c r="A8" s="122">
        <v>2</v>
      </c>
      <c r="B8" s="444">
        <v>6.59</v>
      </c>
      <c r="C8" s="444">
        <v>7.49</v>
      </c>
      <c r="D8" s="444">
        <v>9.59</v>
      </c>
      <c r="E8" s="444">
        <v>10.62</v>
      </c>
      <c r="F8" s="444">
        <v>11.53</v>
      </c>
      <c r="G8" s="444">
        <v>12.3</v>
      </c>
      <c r="H8" s="444">
        <v>12.63</v>
      </c>
      <c r="I8" s="120"/>
      <c r="J8" s="120"/>
      <c r="K8" s="122">
        <v>2</v>
      </c>
      <c r="L8" s="444">
        <v>8.35</v>
      </c>
      <c r="M8" s="444">
        <v>9.25</v>
      </c>
      <c r="N8" s="444">
        <v>11.35</v>
      </c>
      <c r="O8" s="444">
        <v>12.39</v>
      </c>
      <c r="P8" s="444">
        <v>13.31</v>
      </c>
      <c r="Q8" s="444">
        <v>14.06</v>
      </c>
      <c r="R8" s="444">
        <v>14.4</v>
      </c>
    </row>
    <row r="9" spans="1:18" ht="13.5" x14ac:dyDescent="0.25">
      <c r="A9" s="122">
        <v>3</v>
      </c>
      <c r="B9" s="444">
        <v>6.59</v>
      </c>
      <c r="C9" s="444">
        <v>7.91</v>
      </c>
      <c r="D9" s="444">
        <v>10.82</v>
      </c>
      <c r="E9" s="444">
        <v>11.76</v>
      </c>
      <c r="F9" s="444">
        <v>13.02</v>
      </c>
      <c r="G9" s="444">
        <v>13.54</v>
      </c>
      <c r="H9" s="444">
        <v>14.11</v>
      </c>
      <c r="I9" s="120"/>
      <c r="J9" s="120"/>
      <c r="K9" s="122">
        <v>3</v>
      </c>
      <c r="L9" s="444">
        <v>8.35</v>
      </c>
      <c r="M9" s="444">
        <v>9.68</v>
      </c>
      <c r="N9" s="444">
        <v>12.59</v>
      </c>
      <c r="O9" s="444">
        <v>13.52</v>
      </c>
      <c r="P9" s="444">
        <v>14.79</v>
      </c>
      <c r="Q9" s="444">
        <v>15.31</v>
      </c>
      <c r="R9" s="444">
        <v>15.88</v>
      </c>
    </row>
    <row r="10" spans="1:18" ht="13.5" x14ac:dyDescent="0.25">
      <c r="A10" s="122">
        <v>4</v>
      </c>
      <c r="B10" s="444">
        <v>6.59</v>
      </c>
      <c r="C10" s="444">
        <v>8.3800000000000008</v>
      </c>
      <c r="D10" s="444">
        <v>11.97</v>
      </c>
      <c r="E10" s="444">
        <v>13.02</v>
      </c>
      <c r="F10" s="444">
        <v>14.44</v>
      </c>
      <c r="G10" s="444">
        <v>14.89</v>
      </c>
      <c r="H10" s="444">
        <v>15.41</v>
      </c>
      <c r="I10" s="120"/>
      <c r="J10" s="120"/>
      <c r="K10" s="122">
        <v>4</v>
      </c>
      <c r="L10" s="444">
        <v>8.35</v>
      </c>
      <c r="M10" s="444">
        <v>10.15</v>
      </c>
      <c r="N10" s="444">
        <v>13.73</v>
      </c>
      <c r="O10" s="444">
        <v>14.79</v>
      </c>
      <c r="P10" s="444">
        <v>16.21</v>
      </c>
      <c r="Q10" s="444">
        <v>16.649999999999999</v>
      </c>
      <c r="R10" s="444">
        <v>17.18</v>
      </c>
    </row>
    <row r="11" spans="1:18" ht="13.5" x14ac:dyDescent="0.25">
      <c r="A11" s="123">
        <v>5</v>
      </c>
      <c r="B11" s="442">
        <v>6.81</v>
      </c>
      <c r="C11" s="442">
        <v>8.93</v>
      </c>
      <c r="D11" s="442">
        <v>12.97</v>
      </c>
      <c r="E11" s="442">
        <v>14.28</v>
      </c>
      <c r="F11" s="442">
        <v>15.77</v>
      </c>
      <c r="G11" s="442">
        <v>16.21</v>
      </c>
      <c r="H11" s="442">
        <v>16.850000000000001</v>
      </c>
      <c r="I11" s="120"/>
      <c r="J11" s="120"/>
      <c r="K11" s="123">
        <v>5</v>
      </c>
      <c r="L11" s="442">
        <v>8.58</v>
      </c>
      <c r="M11" s="442">
        <v>10.7</v>
      </c>
      <c r="N11" s="442">
        <v>14.74</v>
      </c>
      <c r="O11" s="442">
        <v>16.05</v>
      </c>
      <c r="P11" s="442">
        <v>17.53</v>
      </c>
      <c r="Q11" s="442">
        <v>17.98</v>
      </c>
      <c r="R11" s="442">
        <v>18.61</v>
      </c>
    </row>
    <row r="12" spans="1:18" ht="13.5" x14ac:dyDescent="0.25">
      <c r="A12" s="121">
        <v>6</v>
      </c>
      <c r="B12" s="443">
        <v>7</v>
      </c>
      <c r="C12" s="443">
        <v>9.07</v>
      </c>
      <c r="D12" s="443">
        <v>14.18</v>
      </c>
      <c r="E12" s="443">
        <v>15.52</v>
      </c>
      <c r="F12" s="443">
        <v>16.829999999999998</v>
      </c>
      <c r="G12" s="443">
        <v>17.28</v>
      </c>
      <c r="H12" s="443">
        <v>17.89</v>
      </c>
      <c r="I12" s="120"/>
      <c r="J12" s="120"/>
      <c r="K12" s="121">
        <v>6</v>
      </c>
      <c r="L12" s="443">
        <v>8.7799999999999994</v>
      </c>
      <c r="M12" s="443">
        <v>10.83</v>
      </c>
      <c r="N12" s="443">
        <v>15.94</v>
      </c>
      <c r="O12" s="443">
        <v>17.27</v>
      </c>
      <c r="P12" s="443">
        <v>18.59</v>
      </c>
      <c r="Q12" s="443">
        <v>19.059999999999999</v>
      </c>
      <c r="R12" s="443">
        <v>19.66</v>
      </c>
    </row>
    <row r="13" spans="1:18" ht="13.5" x14ac:dyDescent="0.25">
      <c r="A13" s="122">
        <v>7</v>
      </c>
      <c r="B13" s="444">
        <v>7.42</v>
      </c>
      <c r="C13" s="444">
        <v>10.19</v>
      </c>
      <c r="D13" s="444">
        <v>15.33</v>
      </c>
      <c r="E13" s="444">
        <v>16.54</v>
      </c>
      <c r="F13" s="444">
        <v>18.239999999999998</v>
      </c>
      <c r="G13" s="444">
        <v>18.510000000000002</v>
      </c>
      <c r="H13" s="444">
        <v>19.309999999999999</v>
      </c>
      <c r="I13" s="120"/>
      <c r="J13" s="120"/>
      <c r="K13" s="122">
        <v>7</v>
      </c>
      <c r="L13" s="444">
        <v>9.18</v>
      </c>
      <c r="M13" s="444">
        <v>11.96</v>
      </c>
      <c r="N13" s="444">
        <v>17.11</v>
      </c>
      <c r="O13" s="444">
        <v>18.3</v>
      </c>
      <c r="P13" s="444">
        <v>20.02</v>
      </c>
      <c r="Q13" s="444">
        <v>20.29</v>
      </c>
      <c r="R13" s="444">
        <v>21.06</v>
      </c>
    </row>
    <row r="14" spans="1:18" ht="13.5" x14ac:dyDescent="0.25">
      <c r="A14" s="122">
        <v>8</v>
      </c>
      <c r="B14" s="444">
        <v>7.56</v>
      </c>
      <c r="C14" s="444">
        <v>10.63</v>
      </c>
      <c r="D14" s="444">
        <v>16.41</v>
      </c>
      <c r="E14" s="444">
        <v>17.940000000000001</v>
      </c>
      <c r="F14" s="444">
        <v>19.5</v>
      </c>
      <c r="G14" s="444">
        <v>19.91</v>
      </c>
      <c r="H14" s="444">
        <v>20.61</v>
      </c>
      <c r="I14" s="120"/>
      <c r="J14" s="120"/>
      <c r="K14" s="122">
        <v>8</v>
      </c>
      <c r="L14" s="444">
        <v>9.33</v>
      </c>
      <c r="M14" s="444">
        <v>12.4</v>
      </c>
      <c r="N14" s="444">
        <v>18.18</v>
      </c>
      <c r="O14" s="444">
        <v>19.71</v>
      </c>
      <c r="P14" s="444">
        <v>21.27</v>
      </c>
      <c r="Q14" s="444">
        <v>21.67</v>
      </c>
      <c r="R14" s="444">
        <v>22.36</v>
      </c>
    </row>
    <row r="15" spans="1:18" ht="13.5" x14ac:dyDescent="0.25">
      <c r="A15" s="122">
        <v>9</v>
      </c>
      <c r="B15" s="444">
        <v>7.95</v>
      </c>
      <c r="C15" s="444">
        <v>10.94</v>
      </c>
      <c r="D15" s="444">
        <v>17.48</v>
      </c>
      <c r="E15" s="444">
        <v>19.11</v>
      </c>
      <c r="F15" s="444">
        <v>20.84</v>
      </c>
      <c r="G15" s="444">
        <v>21.31</v>
      </c>
      <c r="H15" s="444">
        <v>21.94</v>
      </c>
      <c r="I15" s="120"/>
      <c r="J15" s="120"/>
      <c r="K15" s="122">
        <v>9</v>
      </c>
      <c r="L15" s="444">
        <v>9.7200000000000006</v>
      </c>
      <c r="M15" s="444">
        <v>12.71</v>
      </c>
      <c r="N15" s="444">
        <v>19.260000000000002</v>
      </c>
      <c r="O15" s="444">
        <v>20.89</v>
      </c>
      <c r="P15" s="444">
        <v>22.59</v>
      </c>
      <c r="Q15" s="444">
        <v>23.09</v>
      </c>
      <c r="R15" s="444">
        <v>23.71</v>
      </c>
    </row>
    <row r="16" spans="1:18" ht="13.5" x14ac:dyDescent="0.25">
      <c r="A16" s="123">
        <v>10</v>
      </c>
      <c r="B16" s="442">
        <v>8.3699999999999992</v>
      </c>
      <c r="C16" s="442">
        <v>11.4</v>
      </c>
      <c r="D16" s="442">
        <v>18.47</v>
      </c>
      <c r="E16" s="442">
        <v>20.37</v>
      </c>
      <c r="F16" s="442">
        <v>22.12</v>
      </c>
      <c r="G16" s="442">
        <v>22.73</v>
      </c>
      <c r="H16" s="442">
        <v>23.34</v>
      </c>
      <c r="I16" s="396"/>
      <c r="J16" s="120"/>
      <c r="K16" s="123">
        <v>10</v>
      </c>
      <c r="L16" s="442">
        <v>10.14</v>
      </c>
      <c r="M16" s="442">
        <v>13.17</v>
      </c>
      <c r="N16" s="442">
        <v>20.239999999999998</v>
      </c>
      <c r="O16" s="442">
        <v>22.14</v>
      </c>
      <c r="P16" s="442">
        <v>23.88</v>
      </c>
      <c r="Q16" s="442">
        <v>24.48</v>
      </c>
      <c r="R16" s="442">
        <v>25.1</v>
      </c>
    </row>
    <row r="17" spans="1:18" ht="13.5" x14ac:dyDescent="0.25">
      <c r="A17" s="121">
        <v>11</v>
      </c>
      <c r="B17" s="443">
        <v>8.5500000000000007</v>
      </c>
      <c r="C17" s="443">
        <v>11.86</v>
      </c>
      <c r="D17" s="443">
        <v>19.329999999999998</v>
      </c>
      <c r="E17" s="443">
        <v>21.43</v>
      </c>
      <c r="F17" s="443">
        <v>23.43</v>
      </c>
      <c r="G17" s="443">
        <v>24.03</v>
      </c>
      <c r="H17" s="443">
        <v>24.73</v>
      </c>
      <c r="I17" s="120"/>
      <c r="J17" s="120"/>
      <c r="K17" s="121">
        <v>11</v>
      </c>
      <c r="L17" s="443">
        <v>10.31</v>
      </c>
      <c r="M17" s="443">
        <v>13.64</v>
      </c>
      <c r="N17" s="443">
        <v>21.09</v>
      </c>
      <c r="O17" s="443">
        <v>23.2</v>
      </c>
      <c r="P17" s="443">
        <v>25.19</v>
      </c>
      <c r="Q17" s="443">
        <v>25.79</v>
      </c>
      <c r="R17" s="443">
        <v>26.5</v>
      </c>
    </row>
    <row r="18" spans="1:18" ht="13.5" x14ac:dyDescent="0.25">
      <c r="A18" s="122">
        <v>12</v>
      </c>
      <c r="B18" s="444">
        <v>8.84</v>
      </c>
      <c r="C18" s="444">
        <v>12.39</v>
      </c>
      <c r="D18" s="444">
        <v>20.329999999999998</v>
      </c>
      <c r="E18" s="444">
        <v>22.61</v>
      </c>
      <c r="F18" s="444">
        <v>24.73</v>
      </c>
      <c r="G18" s="444">
        <v>25.44</v>
      </c>
      <c r="H18" s="444">
        <v>26.06</v>
      </c>
      <c r="I18" s="120"/>
      <c r="J18" s="120"/>
      <c r="K18" s="122">
        <v>12</v>
      </c>
      <c r="L18" s="444">
        <v>10.6</v>
      </c>
      <c r="M18" s="444">
        <v>14.16</v>
      </c>
      <c r="N18" s="444">
        <v>22.1</v>
      </c>
      <c r="O18" s="444">
        <v>24.39</v>
      </c>
      <c r="P18" s="444">
        <v>26.5</v>
      </c>
      <c r="Q18" s="444">
        <v>27.21</v>
      </c>
      <c r="R18" s="444">
        <v>27.84</v>
      </c>
    </row>
    <row r="19" spans="1:18" ht="13.5" x14ac:dyDescent="0.25">
      <c r="A19" s="122">
        <v>13</v>
      </c>
      <c r="B19" s="444">
        <v>9.14</v>
      </c>
      <c r="C19" s="444">
        <v>13</v>
      </c>
      <c r="D19" s="444">
        <v>21.43</v>
      </c>
      <c r="E19" s="444">
        <v>23.64</v>
      </c>
      <c r="F19" s="444">
        <v>25.94</v>
      </c>
      <c r="G19" s="444">
        <v>26.84</v>
      </c>
      <c r="H19" s="444">
        <v>27.45</v>
      </c>
      <c r="I19" s="120"/>
      <c r="J19" s="120"/>
      <c r="K19" s="122">
        <v>13</v>
      </c>
      <c r="L19" s="444">
        <v>10.91</v>
      </c>
      <c r="M19" s="444">
        <v>14.76</v>
      </c>
      <c r="N19" s="444">
        <v>23.2</v>
      </c>
      <c r="O19" s="444">
        <v>25.41</v>
      </c>
      <c r="P19" s="444">
        <v>27.69</v>
      </c>
      <c r="Q19" s="444">
        <v>28.61</v>
      </c>
      <c r="R19" s="444">
        <v>29.22</v>
      </c>
    </row>
    <row r="20" spans="1:18" ht="13.5" x14ac:dyDescent="0.25">
      <c r="A20" s="122">
        <v>14</v>
      </c>
      <c r="B20" s="444">
        <v>9.26</v>
      </c>
      <c r="C20" s="444">
        <v>13.67</v>
      </c>
      <c r="D20" s="444">
        <v>22.44</v>
      </c>
      <c r="E20" s="444">
        <v>24.72</v>
      </c>
      <c r="F20" s="444">
        <v>27</v>
      </c>
      <c r="G20" s="444">
        <v>28.24</v>
      </c>
      <c r="H20" s="444">
        <v>28.8</v>
      </c>
      <c r="I20" s="120"/>
      <c r="J20" s="120"/>
      <c r="K20" s="122">
        <v>14</v>
      </c>
      <c r="L20" s="444">
        <v>11.03</v>
      </c>
      <c r="M20" s="444">
        <v>15.43</v>
      </c>
      <c r="N20" s="444">
        <v>24.19</v>
      </c>
      <c r="O20" s="444">
        <v>26.49</v>
      </c>
      <c r="P20" s="444">
        <v>28.77</v>
      </c>
      <c r="Q20" s="444">
        <v>30.01</v>
      </c>
      <c r="R20" s="444">
        <v>30.57</v>
      </c>
    </row>
    <row r="21" spans="1:18" ht="13.5" x14ac:dyDescent="0.25">
      <c r="A21" s="123">
        <v>15</v>
      </c>
      <c r="B21" s="442">
        <v>9.6</v>
      </c>
      <c r="C21" s="442">
        <v>14.18</v>
      </c>
      <c r="D21" s="442">
        <v>23.59</v>
      </c>
      <c r="E21" s="442">
        <v>25.77</v>
      </c>
      <c r="F21" s="442">
        <v>28.03</v>
      </c>
      <c r="G21" s="442">
        <v>29.49</v>
      </c>
      <c r="H21" s="442">
        <v>30.2</v>
      </c>
      <c r="I21" s="120"/>
      <c r="J21" s="120"/>
      <c r="K21" s="123">
        <v>15</v>
      </c>
      <c r="L21" s="442">
        <v>11.36</v>
      </c>
      <c r="M21" s="442">
        <v>15.94</v>
      </c>
      <c r="N21" s="442">
        <v>25.36</v>
      </c>
      <c r="O21" s="442">
        <v>27.55</v>
      </c>
      <c r="P21" s="442">
        <v>29.8</v>
      </c>
      <c r="Q21" s="442">
        <v>31.25</v>
      </c>
      <c r="R21" s="442">
        <v>31.98</v>
      </c>
    </row>
    <row r="22" spans="1:18" ht="13.5" x14ac:dyDescent="0.25">
      <c r="A22" s="121">
        <v>16</v>
      </c>
      <c r="B22" s="443">
        <v>9.9700000000000006</v>
      </c>
      <c r="C22" s="443">
        <v>14.69</v>
      </c>
      <c r="D22" s="443">
        <v>24.41</v>
      </c>
      <c r="E22" s="443">
        <v>26.8</v>
      </c>
      <c r="F22" s="443">
        <v>29.08</v>
      </c>
      <c r="G22" s="443">
        <v>30.43</v>
      </c>
      <c r="H22" s="443">
        <v>31.36</v>
      </c>
      <c r="I22" s="120"/>
      <c r="J22" s="120"/>
      <c r="K22" s="121">
        <v>16</v>
      </c>
      <c r="L22" s="443">
        <v>11.75</v>
      </c>
      <c r="M22" s="443">
        <v>16.46</v>
      </c>
      <c r="N22" s="443">
        <v>26.17</v>
      </c>
      <c r="O22" s="443">
        <v>28.56</v>
      </c>
      <c r="P22" s="443">
        <v>30.85</v>
      </c>
      <c r="Q22" s="443">
        <v>32.200000000000003</v>
      </c>
      <c r="R22" s="443">
        <v>33.119999999999997</v>
      </c>
    </row>
    <row r="23" spans="1:18" ht="13.5" x14ac:dyDescent="0.25">
      <c r="A23" s="122">
        <v>17</v>
      </c>
      <c r="B23" s="444">
        <v>10.18</v>
      </c>
      <c r="C23" s="444">
        <v>15.02</v>
      </c>
      <c r="D23" s="444">
        <v>25.58</v>
      </c>
      <c r="E23" s="444">
        <v>27.81</v>
      </c>
      <c r="F23" s="444">
        <v>30.04</v>
      </c>
      <c r="G23" s="444">
        <v>31.24</v>
      </c>
      <c r="H23" s="444">
        <v>32.14</v>
      </c>
      <c r="I23" s="120"/>
      <c r="J23" s="120"/>
      <c r="K23" s="122">
        <v>17</v>
      </c>
      <c r="L23" s="444">
        <v>11.94</v>
      </c>
      <c r="M23" s="444">
        <v>16.8</v>
      </c>
      <c r="N23" s="444">
        <v>27.34</v>
      </c>
      <c r="O23" s="444">
        <v>29.56</v>
      </c>
      <c r="P23" s="444">
        <v>31.8</v>
      </c>
      <c r="Q23" s="444">
        <v>33.01</v>
      </c>
      <c r="R23" s="444">
        <v>33.9</v>
      </c>
    </row>
    <row r="24" spans="1:18" ht="13.5" x14ac:dyDescent="0.25">
      <c r="A24" s="122">
        <v>18</v>
      </c>
      <c r="B24" s="444">
        <v>10.7</v>
      </c>
      <c r="C24" s="444">
        <v>15.29</v>
      </c>
      <c r="D24" s="444">
        <v>26.31</v>
      </c>
      <c r="E24" s="444">
        <v>28.68</v>
      </c>
      <c r="F24" s="444">
        <v>30.74</v>
      </c>
      <c r="G24" s="444">
        <v>31.95</v>
      </c>
      <c r="H24" s="444">
        <v>32.83</v>
      </c>
      <c r="I24" s="120"/>
      <c r="J24" s="120"/>
      <c r="K24" s="122">
        <v>18</v>
      </c>
      <c r="L24" s="444">
        <v>12.46</v>
      </c>
      <c r="M24" s="444">
        <v>17.07</v>
      </c>
      <c r="N24" s="444">
        <v>28.08</v>
      </c>
      <c r="O24" s="444">
        <v>30.44</v>
      </c>
      <c r="P24" s="444">
        <v>32.51</v>
      </c>
      <c r="Q24" s="444">
        <v>33.72</v>
      </c>
      <c r="R24" s="444">
        <v>34.61</v>
      </c>
    </row>
    <row r="25" spans="1:18" ht="13.5" x14ac:dyDescent="0.25">
      <c r="A25" s="122">
        <v>19</v>
      </c>
      <c r="B25" s="444">
        <v>11.02</v>
      </c>
      <c r="C25" s="444">
        <v>15.68</v>
      </c>
      <c r="D25" s="444">
        <v>27.1</v>
      </c>
      <c r="E25" s="444">
        <v>29.28</v>
      </c>
      <c r="F25" s="444">
        <v>31.41</v>
      </c>
      <c r="G25" s="444">
        <v>32.65</v>
      </c>
      <c r="H25" s="444">
        <v>33.72</v>
      </c>
      <c r="I25" s="120"/>
      <c r="J25" s="120"/>
      <c r="K25" s="122">
        <v>19</v>
      </c>
      <c r="L25" s="444">
        <v>12.79</v>
      </c>
      <c r="M25" s="444">
        <v>17.46</v>
      </c>
      <c r="N25" s="444">
        <v>28.86</v>
      </c>
      <c r="O25" s="444">
        <v>31.05</v>
      </c>
      <c r="P25" s="444">
        <v>33.18</v>
      </c>
      <c r="Q25" s="444">
        <v>34.409999999999997</v>
      </c>
      <c r="R25" s="444">
        <v>35.479999999999997</v>
      </c>
    </row>
    <row r="26" spans="1:18" ht="13.5" x14ac:dyDescent="0.25">
      <c r="A26" s="123">
        <v>20</v>
      </c>
      <c r="B26" s="442">
        <v>11.31</v>
      </c>
      <c r="C26" s="442">
        <v>16.14</v>
      </c>
      <c r="D26" s="442">
        <v>27.73</v>
      </c>
      <c r="E26" s="442">
        <v>29.88</v>
      </c>
      <c r="F26" s="442">
        <v>32.130000000000003</v>
      </c>
      <c r="G26" s="442">
        <v>33.369999999999997</v>
      </c>
      <c r="H26" s="442">
        <v>34.58</v>
      </c>
      <c r="I26" s="120"/>
      <c r="J26" s="120"/>
      <c r="K26" s="123">
        <v>20</v>
      </c>
      <c r="L26" s="442">
        <v>13.08</v>
      </c>
      <c r="M26" s="442">
        <v>17.899999999999999</v>
      </c>
      <c r="N26" s="442">
        <v>29.5</v>
      </c>
      <c r="O26" s="442">
        <v>31.66</v>
      </c>
      <c r="P26" s="442">
        <v>33.89</v>
      </c>
      <c r="Q26" s="442">
        <v>35.14</v>
      </c>
      <c r="R26" s="442">
        <v>36.340000000000003</v>
      </c>
    </row>
    <row r="27" spans="1:18" ht="13.5" x14ac:dyDescent="0.25">
      <c r="A27" s="121">
        <v>21</v>
      </c>
      <c r="B27" s="443">
        <v>11.52</v>
      </c>
      <c r="C27" s="443">
        <v>16.600000000000001</v>
      </c>
      <c r="D27" s="443">
        <v>29.88</v>
      </c>
      <c r="E27" s="443">
        <v>32.5</v>
      </c>
      <c r="F27" s="443">
        <v>34.76</v>
      </c>
      <c r="G27" s="443">
        <v>36.24</v>
      </c>
      <c r="H27" s="443">
        <v>37.54</v>
      </c>
      <c r="I27" s="120"/>
      <c r="J27" s="120"/>
      <c r="K27" s="121">
        <v>21</v>
      </c>
      <c r="L27" s="443">
        <v>13.28</v>
      </c>
      <c r="M27" s="443">
        <v>18.37</v>
      </c>
      <c r="N27" s="443">
        <v>31.66</v>
      </c>
      <c r="O27" s="443">
        <v>34.270000000000003</v>
      </c>
      <c r="P27" s="443">
        <v>36.54</v>
      </c>
      <c r="Q27" s="443">
        <v>38.01</v>
      </c>
      <c r="R27" s="443">
        <v>39.31</v>
      </c>
    </row>
    <row r="28" spans="1:18" ht="13.5" x14ac:dyDescent="0.25">
      <c r="A28" s="122">
        <v>22</v>
      </c>
      <c r="B28" s="444">
        <v>11.82</v>
      </c>
      <c r="C28" s="444">
        <v>16.920000000000002</v>
      </c>
      <c r="D28" s="444">
        <v>30.7</v>
      </c>
      <c r="E28" s="444">
        <v>33.29</v>
      </c>
      <c r="F28" s="444">
        <v>35.79</v>
      </c>
      <c r="G28" s="444">
        <v>37.26</v>
      </c>
      <c r="H28" s="444">
        <v>38.56</v>
      </c>
      <c r="I28" s="120"/>
      <c r="J28" s="120"/>
      <c r="K28" s="122">
        <v>22</v>
      </c>
      <c r="L28" s="444">
        <v>13.59</v>
      </c>
      <c r="M28" s="444">
        <v>18.7</v>
      </c>
      <c r="N28" s="444">
        <v>32.47</v>
      </c>
      <c r="O28" s="444">
        <v>35.06</v>
      </c>
      <c r="P28" s="444">
        <v>37.56</v>
      </c>
      <c r="Q28" s="444">
        <v>39.03</v>
      </c>
      <c r="R28" s="444">
        <v>40.33</v>
      </c>
    </row>
    <row r="29" spans="1:18" ht="13.5" x14ac:dyDescent="0.25">
      <c r="A29" s="122">
        <v>23</v>
      </c>
      <c r="B29" s="444">
        <v>12.25</v>
      </c>
      <c r="C29" s="444">
        <v>17.29</v>
      </c>
      <c r="D29" s="444">
        <v>31.47</v>
      </c>
      <c r="E29" s="444">
        <v>34.06</v>
      </c>
      <c r="F29" s="444">
        <v>36.700000000000003</v>
      </c>
      <c r="G29" s="444">
        <v>38.26</v>
      </c>
      <c r="H29" s="444">
        <v>39.4</v>
      </c>
      <c r="I29" s="120"/>
      <c r="J29" s="120"/>
      <c r="K29" s="122">
        <v>23</v>
      </c>
      <c r="L29" s="444">
        <v>14.01</v>
      </c>
      <c r="M29" s="444">
        <v>19.07</v>
      </c>
      <c r="N29" s="444">
        <v>33.24</v>
      </c>
      <c r="O29" s="444">
        <v>35.82</v>
      </c>
      <c r="P29" s="444">
        <v>38.46</v>
      </c>
      <c r="Q29" s="444">
        <v>40.04</v>
      </c>
      <c r="R29" s="444">
        <v>41.17</v>
      </c>
    </row>
    <row r="30" spans="1:18" ht="13.5" x14ac:dyDescent="0.25">
      <c r="A30" s="122">
        <v>24</v>
      </c>
      <c r="B30" s="444">
        <v>12.43</v>
      </c>
      <c r="C30" s="444">
        <v>17.600000000000001</v>
      </c>
      <c r="D30" s="444">
        <v>32.33</v>
      </c>
      <c r="E30" s="444">
        <v>34.880000000000003</v>
      </c>
      <c r="F30" s="444">
        <v>37.54</v>
      </c>
      <c r="G30" s="444">
        <v>39.090000000000003</v>
      </c>
      <c r="H30" s="444">
        <v>40.31</v>
      </c>
      <c r="I30" s="120"/>
      <c r="J30" s="120"/>
      <c r="K30" s="122">
        <v>24</v>
      </c>
      <c r="L30" s="444">
        <v>14.2</v>
      </c>
      <c r="M30" s="444">
        <v>19.37</v>
      </c>
      <c r="N30" s="444">
        <v>34.1</v>
      </c>
      <c r="O30" s="444">
        <v>36.64</v>
      </c>
      <c r="P30" s="444">
        <v>39.31</v>
      </c>
      <c r="Q30" s="444">
        <v>40.86</v>
      </c>
      <c r="R30" s="444">
        <v>42.07</v>
      </c>
    </row>
    <row r="31" spans="1:18" ht="13.5" x14ac:dyDescent="0.25">
      <c r="A31" s="123">
        <v>25</v>
      </c>
      <c r="B31" s="442">
        <v>12.77</v>
      </c>
      <c r="C31" s="442">
        <v>17.89</v>
      </c>
      <c r="D31" s="442">
        <v>33.21</v>
      </c>
      <c r="E31" s="442">
        <v>35.770000000000003</v>
      </c>
      <c r="F31" s="442">
        <v>38.53</v>
      </c>
      <c r="G31" s="442">
        <v>39.96</v>
      </c>
      <c r="H31" s="442">
        <v>41.14</v>
      </c>
      <c r="I31" s="120"/>
      <c r="J31" s="120"/>
      <c r="K31" s="123">
        <v>25</v>
      </c>
      <c r="L31" s="442">
        <v>14.53</v>
      </c>
      <c r="M31" s="442">
        <v>19.66</v>
      </c>
      <c r="N31" s="442">
        <v>34.97</v>
      </c>
      <c r="O31" s="442">
        <v>37.54</v>
      </c>
      <c r="P31" s="442">
        <v>40.31</v>
      </c>
      <c r="Q31" s="442">
        <v>41.71</v>
      </c>
      <c r="R31" s="442">
        <v>42.91</v>
      </c>
    </row>
    <row r="32" spans="1:18" ht="13.5" x14ac:dyDescent="0.25">
      <c r="A32" s="121">
        <v>26</v>
      </c>
      <c r="B32" s="443">
        <v>13.06</v>
      </c>
      <c r="C32" s="443">
        <v>18.28</v>
      </c>
      <c r="D32" s="443">
        <v>34.08</v>
      </c>
      <c r="E32" s="443">
        <v>36.92</v>
      </c>
      <c r="F32" s="443">
        <v>39.54</v>
      </c>
      <c r="G32" s="443">
        <v>41.35</v>
      </c>
      <c r="H32" s="443">
        <v>42.16</v>
      </c>
      <c r="I32" s="120"/>
      <c r="J32" s="120"/>
      <c r="K32" s="121">
        <v>26</v>
      </c>
      <c r="L32" s="443">
        <v>14.82</v>
      </c>
      <c r="M32" s="443">
        <v>20.05</v>
      </c>
      <c r="N32" s="443">
        <v>35.85</v>
      </c>
      <c r="O32" s="443">
        <v>38.700000000000003</v>
      </c>
      <c r="P32" s="443">
        <v>41.32</v>
      </c>
      <c r="Q32" s="443">
        <v>43.13</v>
      </c>
      <c r="R32" s="443">
        <v>43.92</v>
      </c>
    </row>
    <row r="33" spans="1:18" ht="13.5" x14ac:dyDescent="0.25">
      <c r="A33" s="122">
        <v>27</v>
      </c>
      <c r="B33" s="444">
        <v>13.35</v>
      </c>
      <c r="C33" s="444">
        <v>18.8</v>
      </c>
      <c r="D33" s="444">
        <v>35.06</v>
      </c>
      <c r="E33" s="444">
        <v>37.81</v>
      </c>
      <c r="F33" s="444">
        <v>40.479999999999997</v>
      </c>
      <c r="G33" s="444">
        <v>42.21</v>
      </c>
      <c r="H33" s="444">
        <v>43.08</v>
      </c>
      <c r="I33" s="120"/>
      <c r="J33" s="120"/>
      <c r="K33" s="122">
        <v>27</v>
      </c>
      <c r="L33" s="444">
        <v>15.11</v>
      </c>
      <c r="M33" s="444">
        <v>20.58</v>
      </c>
      <c r="N33" s="444">
        <v>36.83</v>
      </c>
      <c r="O33" s="444">
        <v>39.57</v>
      </c>
      <c r="P33" s="444">
        <v>42.25</v>
      </c>
      <c r="Q33" s="444">
        <v>43.97</v>
      </c>
      <c r="R33" s="444">
        <v>44.84</v>
      </c>
    </row>
    <row r="34" spans="1:18" ht="13.5" x14ac:dyDescent="0.25">
      <c r="A34" s="122">
        <v>28</v>
      </c>
      <c r="B34" s="444">
        <v>13.55</v>
      </c>
      <c r="C34" s="444">
        <v>19.32</v>
      </c>
      <c r="D34" s="444">
        <v>35.96</v>
      </c>
      <c r="E34" s="444">
        <v>38.64</v>
      </c>
      <c r="F34" s="444">
        <v>41.26</v>
      </c>
      <c r="G34" s="444">
        <v>43.26</v>
      </c>
      <c r="H34" s="444">
        <v>44.17</v>
      </c>
      <c r="I34" s="120"/>
      <c r="J34" s="120"/>
      <c r="K34" s="122">
        <v>28</v>
      </c>
      <c r="L34" s="444">
        <v>15.32</v>
      </c>
      <c r="M34" s="444">
        <v>21.07</v>
      </c>
      <c r="N34" s="444">
        <v>37.729999999999997</v>
      </c>
      <c r="O34" s="444">
        <v>40.4</v>
      </c>
      <c r="P34" s="444">
        <v>43.01</v>
      </c>
      <c r="Q34" s="444">
        <v>45.04</v>
      </c>
      <c r="R34" s="444">
        <v>45.95</v>
      </c>
    </row>
    <row r="35" spans="1:18" ht="13.5" x14ac:dyDescent="0.25">
      <c r="A35" s="122">
        <v>29</v>
      </c>
      <c r="B35" s="444">
        <v>13.97</v>
      </c>
      <c r="C35" s="444">
        <v>19.809999999999999</v>
      </c>
      <c r="D35" s="444">
        <v>36.92</v>
      </c>
      <c r="E35" s="444">
        <v>39.44</v>
      </c>
      <c r="F35" s="444">
        <v>42.26</v>
      </c>
      <c r="G35" s="444">
        <v>44.27</v>
      </c>
      <c r="H35" s="444">
        <v>45.45</v>
      </c>
      <c r="I35" s="120"/>
      <c r="J35" s="120"/>
      <c r="K35" s="122">
        <v>29</v>
      </c>
      <c r="L35" s="444">
        <v>15.74</v>
      </c>
      <c r="M35" s="444">
        <v>21.58</v>
      </c>
      <c r="N35" s="444">
        <v>38.700000000000003</v>
      </c>
      <c r="O35" s="444">
        <v>41.21</v>
      </c>
      <c r="P35" s="444">
        <v>44.04</v>
      </c>
      <c r="Q35" s="444">
        <v>46.04</v>
      </c>
      <c r="R35" s="444">
        <v>47.23</v>
      </c>
    </row>
    <row r="36" spans="1:18" ht="13.5" x14ac:dyDescent="0.25">
      <c r="A36" s="123">
        <v>30</v>
      </c>
      <c r="B36" s="442">
        <v>14.28</v>
      </c>
      <c r="C36" s="442">
        <v>20.16</v>
      </c>
      <c r="D36" s="442">
        <v>37.770000000000003</v>
      </c>
      <c r="E36" s="442">
        <v>40.229999999999997</v>
      </c>
      <c r="F36" s="442">
        <v>43.08</v>
      </c>
      <c r="G36" s="442">
        <v>45.07</v>
      </c>
      <c r="H36" s="442">
        <v>46.68</v>
      </c>
      <c r="I36" s="120"/>
      <c r="J36" s="120"/>
      <c r="K36" s="123">
        <v>30</v>
      </c>
      <c r="L36" s="442">
        <v>16.05</v>
      </c>
      <c r="M36" s="442">
        <v>21.94</v>
      </c>
      <c r="N36" s="442">
        <v>39.520000000000003</v>
      </c>
      <c r="O36" s="442">
        <v>41.98</v>
      </c>
      <c r="P36" s="442">
        <v>44.84</v>
      </c>
      <c r="Q36" s="442">
        <v>46.83</v>
      </c>
      <c r="R36" s="442">
        <v>48.44</v>
      </c>
    </row>
    <row r="37" spans="1:18" ht="13.5" x14ac:dyDescent="0.25">
      <c r="A37" s="121">
        <v>31</v>
      </c>
      <c r="B37" s="443">
        <v>14.48</v>
      </c>
      <c r="C37" s="443">
        <v>20.41</v>
      </c>
      <c r="D37" s="443">
        <v>38.74</v>
      </c>
      <c r="E37" s="443">
        <v>41.11</v>
      </c>
      <c r="F37" s="443">
        <v>44.08</v>
      </c>
      <c r="G37" s="443">
        <v>45.88</v>
      </c>
      <c r="H37" s="443">
        <v>47.58</v>
      </c>
      <c r="I37" s="120"/>
      <c r="J37" s="120"/>
      <c r="K37" s="121">
        <v>31</v>
      </c>
      <c r="L37" s="443">
        <v>16.239999999999998</v>
      </c>
      <c r="M37" s="443">
        <v>22.19</v>
      </c>
      <c r="N37" s="443">
        <v>40.51</v>
      </c>
      <c r="O37" s="443">
        <v>42.89</v>
      </c>
      <c r="P37" s="443">
        <v>45.84</v>
      </c>
      <c r="Q37" s="443">
        <v>47.64</v>
      </c>
      <c r="R37" s="443">
        <v>49.35</v>
      </c>
    </row>
    <row r="38" spans="1:18" ht="13.5" x14ac:dyDescent="0.25">
      <c r="A38" s="122">
        <v>32</v>
      </c>
      <c r="B38" s="444">
        <v>14.78</v>
      </c>
      <c r="C38" s="444">
        <v>20.63</v>
      </c>
      <c r="D38" s="444">
        <v>39.54</v>
      </c>
      <c r="E38" s="444">
        <v>42.16</v>
      </c>
      <c r="F38" s="444">
        <v>45.07</v>
      </c>
      <c r="G38" s="444">
        <v>46.68</v>
      </c>
      <c r="H38" s="444">
        <v>48.55</v>
      </c>
      <c r="I38" s="120"/>
      <c r="J38" s="120"/>
      <c r="K38" s="122">
        <v>32</v>
      </c>
      <c r="L38" s="444">
        <v>16.55</v>
      </c>
      <c r="M38" s="444">
        <v>22.39</v>
      </c>
      <c r="N38" s="444">
        <v>41.32</v>
      </c>
      <c r="O38" s="444">
        <v>43.92</v>
      </c>
      <c r="P38" s="444">
        <v>46.83</v>
      </c>
      <c r="Q38" s="444">
        <v>48.44</v>
      </c>
      <c r="R38" s="444">
        <v>50.31</v>
      </c>
    </row>
    <row r="39" spans="1:18" ht="13.5" x14ac:dyDescent="0.25">
      <c r="A39" s="122">
        <v>33</v>
      </c>
      <c r="B39" s="444">
        <v>15.07</v>
      </c>
      <c r="C39" s="444">
        <v>20.97</v>
      </c>
      <c r="D39" s="444">
        <v>40.229999999999997</v>
      </c>
      <c r="E39" s="444">
        <v>43.08</v>
      </c>
      <c r="F39" s="444">
        <v>46.1</v>
      </c>
      <c r="G39" s="444">
        <v>47.61</v>
      </c>
      <c r="H39" s="444">
        <v>49.46</v>
      </c>
      <c r="I39" s="120"/>
      <c r="J39" s="120"/>
      <c r="K39" s="122">
        <v>33</v>
      </c>
      <c r="L39" s="444">
        <v>16.850000000000001</v>
      </c>
      <c r="M39" s="444">
        <v>22.75</v>
      </c>
      <c r="N39" s="444">
        <v>41.98</v>
      </c>
      <c r="O39" s="444">
        <v>44.84</v>
      </c>
      <c r="P39" s="444">
        <v>47.87</v>
      </c>
      <c r="Q39" s="444">
        <v>49.38</v>
      </c>
      <c r="R39" s="444">
        <v>51.23</v>
      </c>
    </row>
    <row r="40" spans="1:18" ht="13.5" x14ac:dyDescent="0.25">
      <c r="A40" s="122">
        <v>34</v>
      </c>
      <c r="B40" s="444">
        <v>15.42</v>
      </c>
      <c r="C40" s="444">
        <v>21.41</v>
      </c>
      <c r="D40" s="444">
        <v>41.04</v>
      </c>
      <c r="E40" s="444">
        <v>43.95</v>
      </c>
      <c r="F40" s="444">
        <v>47.27</v>
      </c>
      <c r="G40" s="444">
        <v>48.47</v>
      </c>
      <c r="H40" s="444">
        <v>50.57</v>
      </c>
      <c r="I40" s="120"/>
      <c r="J40" s="120"/>
      <c r="K40" s="122">
        <v>34</v>
      </c>
      <c r="L40" s="444">
        <v>17.190000000000001</v>
      </c>
      <c r="M40" s="444">
        <v>23.18</v>
      </c>
      <c r="N40" s="444">
        <v>42.81</v>
      </c>
      <c r="O40" s="444">
        <v>45.72</v>
      </c>
      <c r="P40" s="444">
        <v>49.04</v>
      </c>
      <c r="Q40" s="444">
        <v>50.23</v>
      </c>
      <c r="R40" s="444">
        <v>52.34</v>
      </c>
    </row>
    <row r="41" spans="1:18" ht="13.5" x14ac:dyDescent="0.25">
      <c r="A41" s="123">
        <v>35</v>
      </c>
      <c r="B41" s="442">
        <v>15.67</v>
      </c>
      <c r="C41" s="442">
        <v>21.9</v>
      </c>
      <c r="D41" s="442">
        <v>42.05</v>
      </c>
      <c r="E41" s="442">
        <v>44.74</v>
      </c>
      <c r="F41" s="442">
        <v>48.27</v>
      </c>
      <c r="G41" s="442">
        <v>49.53</v>
      </c>
      <c r="H41" s="442">
        <v>51.58</v>
      </c>
      <c r="I41" s="120"/>
      <c r="J41" s="120"/>
      <c r="K41" s="123">
        <v>35</v>
      </c>
      <c r="L41" s="442">
        <v>17.45</v>
      </c>
      <c r="M41" s="442">
        <v>23.66</v>
      </c>
      <c r="N41" s="442">
        <v>43.82</v>
      </c>
      <c r="O41" s="442">
        <v>46.5</v>
      </c>
      <c r="P41" s="442">
        <v>50.04</v>
      </c>
      <c r="Q41" s="442">
        <v>51.3</v>
      </c>
      <c r="R41" s="442">
        <v>53.35</v>
      </c>
    </row>
    <row r="42" spans="1:18" ht="13.5" x14ac:dyDescent="0.25">
      <c r="A42" s="121">
        <v>36</v>
      </c>
      <c r="B42" s="443">
        <v>16.14</v>
      </c>
      <c r="C42" s="443">
        <v>22.31</v>
      </c>
      <c r="D42" s="443">
        <v>42.91</v>
      </c>
      <c r="E42" s="443">
        <v>45.65</v>
      </c>
      <c r="F42" s="443">
        <v>49.2</v>
      </c>
      <c r="G42" s="443">
        <v>50.61</v>
      </c>
      <c r="H42" s="443">
        <v>52.56</v>
      </c>
      <c r="I42" s="120"/>
      <c r="J42" s="120"/>
      <c r="K42" s="121">
        <v>36</v>
      </c>
      <c r="L42" s="443">
        <v>17.899999999999999</v>
      </c>
      <c r="M42" s="443">
        <v>24.09</v>
      </c>
      <c r="N42" s="443">
        <v>44.68</v>
      </c>
      <c r="O42" s="443">
        <v>47.41</v>
      </c>
      <c r="P42" s="443">
        <v>50.97</v>
      </c>
      <c r="Q42" s="443">
        <v>52.38</v>
      </c>
      <c r="R42" s="443">
        <v>54.33</v>
      </c>
    </row>
    <row r="43" spans="1:18" ht="13.5" x14ac:dyDescent="0.25">
      <c r="A43" s="122">
        <v>37</v>
      </c>
      <c r="B43" s="444">
        <v>16.420000000000002</v>
      </c>
      <c r="C43" s="444">
        <v>22.81</v>
      </c>
      <c r="D43" s="444">
        <v>43.84</v>
      </c>
      <c r="E43" s="444">
        <v>46.57</v>
      </c>
      <c r="F43" s="444">
        <v>50.19</v>
      </c>
      <c r="G43" s="444">
        <v>51.57</v>
      </c>
      <c r="H43" s="444">
        <v>53.71</v>
      </c>
      <c r="I43" s="120"/>
      <c r="J43" s="120"/>
      <c r="K43" s="122">
        <v>37</v>
      </c>
      <c r="L43" s="444">
        <v>18.190000000000001</v>
      </c>
      <c r="M43" s="444">
        <v>24.56</v>
      </c>
      <c r="N43" s="444">
        <v>45.62</v>
      </c>
      <c r="O43" s="444">
        <v>48.33</v>
      </c>
      <c r="P43" s="444">
        <v>51.96</v>
      </c>
      <c r="Q43" s="444">
        <v>53.34</v>
      </c>
      <c r="R43" s="444">
        <v>55.48</v>
      </c>
    </row>
    <row r="44" spans="1:18" ht="13.5" x14ac:dyDescent="0.25">
      <c r="A44" s="122">
        <v>38</v>
      </c>
      <c r="B44" s="444">
        <v>16.73</v>
      </c>
      <c r="C44" s="444">
        <v>23.11</v>
      </c>
      <c r="D44" s="444">
        <v>45.02</v>
      </c>
      <c r="E44" s="444">
        <v>47.7</v>
      </c>
      <c r="F44" s="444">
        <v>51.21</v>
      </c>
      <c r="G44" s="444">
        <v>52.45</v>
      </c>
      <c r="H44" s="444">
        <v>54.38</v>
      </c>
      <c r="I44" s="120"/>
      <c r="J44" s="120"/>
      <c r="K44" s="122">
        <v>38</v>
      </c>
      <c r="L44" s="444">
        <v>18.5</v>
      </c>
      <c r="M44" s="444">
        <v>24.87</v>
      </c>
      <c r="N44" s="444">
        <v>46.77</v>
      </c>
      <c r="O44" s="444">
        <v>49.47</v>
      </c>
      <c r="P44" s="444">
        <v>52.97</v>
      </c>
      <c r="Q44" s="444">
        <v>54.22</v>
      </c>
      <c r="R44" s="444">
        <v>56.15</v>
      </c>
    </row>
    <row r="45" spans="1:18" ht="13.5" x14ac:dyDescent="0.25">
      <c r="A45" s="122">
        <v>39</v>
      </c>
      <c r="B45" s="444">
        <v>17.02</v>
      </c>
      <c r="C45" s="444">
        <v>23.57</v>
      </c>
      <c r="D45" s="444">
        <v>46.01</v>
      </c>
      <c r="E45" s="444">
        <v>48.84</v>
      </c>
      <c r="F45" s="444">
        <v>52.23</v>
      </c>
      <c r="G45" s="444">
        <v>53.2</v>
      </c>
      <c r="H45" s="444">
        <v>55.32</v>
      </c>
      <c r="I45" s="120"/>
      <c r="J45" s="120"/>
      <c r="K45" s="122">
        <v>39</v>
      </c>
      <c r="L45" s="444">
        <v>18.79</v>
      </c>
      <c r="M45" s="444">
        <v>25.34</v>
      </c>
      <c r="N45" s="444">
        <v>47.78</v>
      </c>
      <c r="O45" s="444">
        <v>50.6</v>
      </c>
      <c r="P45" s="444">
        <v>54.01</v>
      </c>
      <c r="Q45" s="444">
        <v>54.98</v>
      </c>
      <c r="R45" s="444">
        <v>57.09</v>
      </c>
    </row>
    <row r="46" spans="1:18" ht="13.5" x14ac:dyDescent="0.25">
      <c r="A46" s="123">
        <v>40</v>
      </c>
      <c r="B46" s="442">
        <v>17.46</v>
      </c>
      <c r="C46" s="442">
        <v>24.13</v>
      </c>
      <c r="D46" s="442">
        <v>46.92</v>
      </c>
      <c r="E46" s="442">
        <v>49.85</v>
      </c>
      <c r="F46" s="442">
        <v>53.51</v>
      </c>
      <c r="G46" s="442">
        <v>54.15</v>
      </c>
      <c r="H46" s="442">
        <v>56.34</v>
      </c>
      <c r="I46" s="120"/>
      <c r="J46" s="120"/>
      <c r="K46" s="123">
        <v>40</v>
      </c>
      <c r="L46" s="442">
        <v>19.23</v>
      </c>
      <c r="M46" s="442">
        <v>25.9</v>
      </c>
      <c r="N46" s="442">
        <v>48.67</v>
      </c>
      <c r="O46" s="442">
        <v>51.61</v>
      </c>
      <c r="P46" s="442">
        <v>55.29</v>
      </c>
      <c r="Q46" s="442">
        <v>55.92</v>
      </c>
      <c r="R46" s="442">
        <v>58.11</v>
      </c>
    </row>
    <row r="47" spans="1:18" ht="13.5" x14ac:dyDescent="0.25">
      <c r="A47" s="121">
        <v>41</v>
      </c>
      <c r="B47" s="443">
        <v>17.760000000000002</v>
      </c>
      <c r="C47" s="443">
        <v>24.7</v>
      </c>
      <c r="D47" s="443">
        <v>47.77</v>
      </c>
      <c r="E47" s="443">
        <v>51.01</v>
      </c>
      <c r="F47" s="443">
        <v>54.63</v>
      </c>
      <c r="G47" s="443">
        <v>55.32</v>
      </c>
      <c r="H47" s="443">
        <v>57.55</v>
      </c>
      <c r="I47" s="120"/>
      <c r="J47" s="120"/>
      <c r="K47" s="121">
        <v>41</v>
      </c>
      <c r="L47" s="443">
        <v>19.52</v>
      </c>
      <c r="M47" s="443">
        <v>26.47</v>
      </c>
      <c r="N47" s="443">
        <v>49.53</v>
      </c>
      <c r="O47" s="443">
        <v>52.77</v>
      </c>
      <c r="P47" s="443">
        <v>56.4</v>
      </c>
      <c r="Q47" s="443">
        <v>57.09</v>
      </c>
      <c r="R47" s="443">
        <v>59.33</v>
      </c>
    </row>
    <row r="48" spans="1:18" ht="13.5" x14ac:dyDescent="0.25">
      <c r="A48" s="122">
        <v>42</v>
      </c>
      <c r="B48" s="444">
        <v>18.059999999999999</v>
      </c>
      <c r="C48" s="444">
        <v>25.04</v>
      </c>
      <c r="D48" s="444">
        <v>48.67</v>
      </c>
      <c r="E48" s="444">
        <v>52.01</v>
      </c>
      <c r="F48" s="444">
        <v>55.74</v>
      </c>
      <c r="G48" s="444">
        <v>56.34</v>
      </c>
      <c r="H48" s="444">
        <v>58.79</v>
      </c>
      <c r="I48" s="120"/>
      <c r="J48" s="120"/>
      <c r="K48" s="122">
        <v>42</v>
      </c>
      <c r="L48" s="444">
        <v>19.82</v>
      </c>
      <c r="M48" s="444">
        <v>26.81</v>
      </c>
      <c r="N48" s="444">
        <v>50.45</v>
      </c>
      <c r="O48" s="444">
        <v>53.77</v>
      </c>
      <c r="P48" s="444">
        <v>57.51</v>
      </c>
      <c r="Q48" s="444">
        <v>58.11</v>
      </c>
      <c r="R48" s="444">
        <v>60.55</v>
      </c>
    </row>
    <row r="49" spans="1:18" ht="13.5" x14ac:dyDescent="0.25">
      <c r="A49" s="122">
        <v>43</v>
      </c>
      <c r="B49" s="444">
        <v>18.36</v>
      </c>
      <c r="C49" s="444">
        <v>25.37</v>
      </c>
      <c r="D49" s="444">
        <v>49.53</v>
      </c>
      <c r="E49" s="444">
        <v>53.15</v>
      </c>
      <c r="F49" s="444">
        <v>56.88</v>
      </c>
      <c r="G49" s="444">
        <v>57.45</v>
      </c>
      <c r="H49" s="444">
        <v>60.16</v>
      </c>
      <c r="I49" s="120"/>
      <c r="J49" s="120"/>
      <c r="K49" s="122">
        <v>43</v>
      </c>
      <c r="L49" s="444">
        <v>20.12</v>
      </c>
      <c r="M49" s="444">
        <v>27.14</v>
      </c>
      <c r="N49" s="444">
        <v>51.3</v>
      </c>
      <c r="O49" s="444">
        <v>54.91</v>
      </c>
      <c r="P49" s="444">
        <v>58.64</v>
      </c>
      <c r="Q49" s="444">
        <v>59.2</v>
      </c>
      <c r="R49" s="444">
        <v>61.94</v>
      </c>
    </row>
    <row r="50" spans="1:18" ht="13.5" x14ac:dyDescent="0.25">
      <c r="A50" s="122">
        <v>44</v>
      </c>
      <c r="B50" s="444">
        <v>18.68</v>
      </c>
      <c r="C50" s="444">
        <v>25.94</v>
      </c>
      <c r="D50" s="444">
        <v>50.43</v>
      </c>
      <c r="E50" s="444">
        <v>54.27</v>
      </c>
      <c r="F50" s="444">
        <v>57.92</v>
      </c>
      <c r="G50" s="444">
        <v>58.62</v>
      </c>
      <c r="H50" s="444">
        <v>61.52</v>
      </c>
      <c r="I50" s="120"/>
      <c r="J50" s="120"/>
      <c r="K50" s="122">
        <v>44</v>
      </c>
      <c r="L50" s="444">
        <v>20.43</v>
      </c>
      <c r="M50" s="444">
        <v>27.69</v>
      </c>
      <c r="N50" s="444">
        <v>52.19</v>
      </c>
      <c r="O50" s="444">
        <v>56.04</v>
      </c>
      <c r="P50" s="444">
        <v>59.69</v>
      </c>
      <c r="Q50" s="444">
        <v>60.39</v>
      </c>
      <c r="R50" s="444">
        <v>63.28</v>
      </c>
    </row>
    <row r="51" spans="1:18" ht="13.5" x14ac:dyDescent="0.25">
      <c r="A51" s="123">
        <v>45</v>
      </c>
      <c r="B51" s="442">
        <v>19</v>
      </c>
      <c r="C51" s="442">
        <v>26.38</v>
      </c>
      <c r="D51" s="442">
        <v>51.35</v>
      </c>
      <c r="E51" s="442">
        <v>55.32</v>
      </c>
      <c r="F51" s="442">
        <v>59.17</v>
      </c>
      <c r="G51" s="442">
        <v>59.6</v>
      </c>
      <c r="H51" s="442">
        <v>62.89</v>
      </c>
      <c r="I51" s="120"/>
      <c r="J51" s="120"/>
      <c r="K51" s="123">
        <v>45</v>
      </c>
      <c r="L51" s="442">
        <v>20.75</v>
      </c>
      <c r="M51" s="442">
        <v>28.16</v>
      </c>
      <c r="N51" s="442">
        <v>53.12</v>
      </c>
      <c r="O51" s="442">
        <v>57.09</v>
      </c>
      <c r="P51" s="442">
        <v>60.95</v>
      </c>
      <c r="Q51" s="442">
        <v>61.36</v>
      </c>
      <c r="R51" s="442">
        <v>64.67</v>
      </c>
    </row>
    <row r="52" spans="1:18" ht="13.5" x14ac:dyDescent="0.25">
      <c r="A52" s="121">
        <v>46</v>
      </c>
      <c r="B52" s="443">
        <v>19.32</v>
      </c>
      <c r="C52" s="443">
        <v>26.95</v>
      </c>
      <c r="D52" s="443">
        <v>52.23</v>
      </c>
      <c r="E52" s="443">
        <v>56.34</v>
      </c>
      <c r="F52" s="443">
        <v>60.28</v>
      </c>
      <c r="G52" s="443">
        <v>60.71</v>
      </c>
      <c r="H52" s="443">
        <v>64.040000000000006</v>
      </c>
      <c r="I52" s="120"/>
      <c r="J52" s="120"/>
      <c r="K52" s="121">
        <v>46</v>
      </c>
      <c r="L52" s="443">
        <v>21.07</v>
      </c>
      <c r="M52" s="443">
        <v>28.72</v>
      </c>
      <c r="N52" s="443">
        <v>54.01</v>
      </c>
      <c r="O52" s="443">
        <v>58.11</v>
      </c>
      <c r="P52" s="443">
        <v>62.04</v>
      </c>
      <c r="Q52" s="443">
        <v>62.49</v>
      </c>
      <c r="R52" s="443">
        <v>65.8</v>
      </c>
    </row>
    <row r="53" spans="1:18" ht="13.5" x14ac:dyDescent="0.25">
      <c r="A53" s="122">
        <v>47</v>
      </c>
      <c r="B53" s="444">
        <v>19.62</v>
      </c>
      <c r="C53" s="444">
        <v>27.4</v>
      </c>
      <c r="D53" s="444">
        <v>53.2</v>
      </c>
      <c r="E53" s="444">
        <v>57.23</v>
      </c>
      <c r="F53" s="444">
        <v>61.3</v>
      </c>
      <c r="G53" s="444">
        <v>61.89</v>
      </c>
      <c r="H53" s="444">
        <v>65.06</v>
      </c>
      <c r="I53" s="120"/>
      <c r="J53" s="120"/>
      <c r="K53" s="122">
        <v>47</v>
      </c>
      <c r="L53" s="444">
        <v>21.38</v>
      </c>
      <c r="M53" s="444">
        <v>29.17</v>
      </c>
      <c r="N53" s="444">
        <v>54.98</v>
      </c>
      <c r="O53" s="444">
        <v>59</v>
      </c>
      <c r="P53" s="444">
        <v>63.07</v>
      </c>
      <c r="Q53" s="444">
        <v>63.65</v>
      </c>
      <c r="R53" s="444">
        <v>66.819999999999993</v>
      </c>
    </row>
    <row r="54" spans="1:18" ht="13.5" x14ac:dyDescent="0.25">
      <c r="A54" s="122">
        <v>48</v>
      </c>
      <c r="B54" s="444">
        <v>20</v>
      </c>
      <c r="C54" s="444">
        <v>27.97</v>
      </c>
      <c r="D54" s="444">
        <v>54.27</v>
      </c>
      <c r="E54" s="444">
        <v>58.13</v>
      </c>
      <c r="F54" s="444">
        <v>62.24</v>
      </c>
      <c r="G54" s="444">
        <v>63.13</v>
      </c>
      <c r="H54" s="444">
        <v>66.040000000000006</v>
      </c>
      <c r="I54" s="120"/>
      <c r="J54" s="120"/>
      <c r="K54" s="122">
        <v>48</v>
      </c>
      <c r="L54" s="444">
        <v>21.78</v>
      </c>
      <c r="M54" s="444">
        <v>29.75</v>
      </c>
      <c r="N54" s="444">
        <v>56.04</v>
      </c>
      <c r="O54" s="444">
        <v>59.9</v>
      </c>
      <c r="P54" s="444">
        <v>63.99</v>
      </c>
      <c r="Q54" s="444">
        <v>64.89</v>
      </c>
      <c r="R54" s="444">
        <v>67.8</v>
      </c>
    </row>
    <row r="55" spans="1:18" ht="13.5" x14ac:dyDescent="0.25">
      <c r="A55" s="122">
        <v>49</v>
      </c>
      <c r="B55" s="444">
        <v>20.329999999999998</v>
      </c>
      <c r="C55" s="444">
        <v>28.53</v>
      </c>
      <c r="D55" s="444">
        <v>55.23</v>
      </c>
      <c r="E55" s="444">
        <v>59.17</v>
      </c>
      <c r="F55" s="444">
        <v>63.21</v>
      </c>
      <c r="G55" s="444">
        <v>64.13</v>
      </c>
      <c r="H55" s="444">
        <v>66.989999999999995</v>
      </c>
      <c r="I55" s="120"/>
      <c r="J55" s="120"/>
      <c r="K55" s="122">
        <v>49</v>
      </c>
      <c r="L55" s="444">
        <v>22.1</v>
      </c>
      <c r="M55" s="444">
        <v>30.3</v>
      </c>
      <c r="N55" s="444">
        <v>56.99</v>
      </c>
      <c r="O55" s="444">
        <v>60.95</v>
      </c>
      <c r="P55" s="444">
        <v>64.989999999999995</v>
      </c>
      <c r="Q55" s="444">
        <v>65.88</v>
      </c>
      <c r="R55" s="444">
        <v>68.760000000000005</v>
      </c>
    </row>
    <row r="56" spans="1:18" ht="13.5" x14ac:dyDescent="0.25">
      <c r="A56" s="123">
        <v>50</v>
      </c>
      <c r="B56" s="442">
        <v>20.62</v>
      </c>
      <c r="C56" s="442">
        <v>29.09</v>
      </c>
      <c r="D56" s="442">
        <v>56.03</v>
      </c>
      <c r="E56" s="442">
        <v>59.84</v>
      </c>
      <c r="F56" s="442">
        <v>64.17</v>
      </c>
      <c r="G56" s="442">
        <v>65.19</v>
      </c>
      <c r="H56" s="442">
        <v>67.61</v>
      </c>
      <c r="I56" s="120"/>
      <c r="J56" s="120"/>
      <c r="K56" s="123">
        <v>50</v>
      </c>
      <c r="L56" s="442">
        <v>22.37</v>
      </c>
      <c r="M56" s="442">
        <v>30.86</v>
      </c>
      <c r="N56" s="442">
        <v>57.8</v>
      </c>
      <c r="O56" s="442">
        <v>61.61</v>
      </c>
      <c r="P56" s="442">
        <v>65.95</v>
      </c>
      <c r="Q56" s="442">
        <v>66.959999999999994</v>
      </c>
      <c r="R56" s="442">
        <v>69.37</v>
      </c>
    </row>
    <row r="57" spans="1:18" ht="13.5" x14ac:dyDescent="0.25">
      <c r="A57" s="121">
        <v>51</v>
      </c>
      <c r="B57" s="443">
        <v>21</v>
      </c>
      <c r="C57" s="443">
        <v>29.52</v>
      </c>
      <c r="D57" s="443">
        <v>56.04</v>
      </c>
      <c r="E57" s="443">
        <v>59.86</v>
      </c>
      <c r="F57" s="443">
        <v>64.180000000000007</v>
      </c>
      <c r="G57" s="443">
        <v>65.2</v>
      </c>
      <c r="H57" s="443">
        <v>67.64</v>
      </c>
      <c r="I57" s="120"/>
      <c r="J57" s="120"/>
      <c r="K57" s="121">
        <v>51</v>
      </c>
      <c r="L57" s="443">
        <v>22.78</v>
      </c>
      <c r="M57" s="443">
        <v>31.28</v>
      </c>
      <c r="N57" s="443">
        <v>57.81</v>
      </c>
      <c r="O57" s="443">
        <v>61.63</v>
      </c>
      <c r="P57" s="443">
        <v>65.959999999999994</v>
      </c>
      <c r="Q57" s="443">
        <v>66.97</v>
      </c>
      <c r="R57" s="443">
        <v>69.400000000000006</v>
      </c>
    </row>
    <row r="58" spans="1:18" ht="13.5" x14ac:dyDescent="0.25">
      <c r="A58" s="122">
        <v>52</v>
      </c>
      <c r="B58" s="444">
        <v>21.32</v>
      </c>
      <c r="C58" s="444">
        <v>30.09</v>
      </c>
      <c r="D58" s="444">
        <v>57.82</v>
      </c>
      <c r="E58" s="444">
        <v>61.95</v>
      </c>
      <c r="F58" s="444">
        <v>66.040000000000006</v>
      </c>
      <c r="G58" s="444">
        <v>67.53</v>
      </c>
      <c r="H58" s="444">
        <v>70.27</v>
      </c>
      <c r="I58" s="120"/>
      <c r="J58" s="120"/>
      <c r="K58" s="122">
        <v>52</v>
      </c>
      <c r="L58" s="444">
        <v>23.1</v>
      </c>
      <c r="M58" s="444">
        <v>31.86</v>
      </c>
      <c r="N58" s="444">
        <v>59.59</v>
      </c>
      <c r="O58" s="444">
        <v>63.72</v>
      </c>
      <c r="P58" s="444">
        <v>67.8</v>
      </c>
      <c r="Q58" s="444">
        <v>69.290000000000006</v>
      </c>
      <c r="R58" s="444">
        <v>72.040000000000006</v>
      </c>
    </row>
    <row r="59" spans="1:18" ht="13.5" x14ac:dyDescent="0.25">
      <c r="A59" s="122">
        <v>53</v>
      </c>
      <c r="B59" s="444">
        <v>21.73</v>
      </c>
      <c r="C59" s="444">
        <v>30.56</v>
      </c>
      <c r="D59" s="444">
        <v>58.71</v>
      </c>
      <c r="E59" s="444">
        <v>63.13</v>
      </c>
      <c r="F59" s="444">
        <v>66.989999999999995</v>
      </c>
      <c r="G59" s="444">
        <v>68.92</v>
      </c>
      <c r="H59" s="444">
        <v>71.62</v>
      </c>
      <c r="I59" s="120"/>
      <c r="J59" s="120"/>
      <c r="K59" s="122">
        <v>53</v>
      </c>
      <c r="L59" s="444">
        <v>23.51</v>
      </c>
      <c r="M59" s="444">
        <v>32.32</v>
      </c>
      <c r="N59" s="444">
        <v>60.46</v>
      </c>
      <c r="O59" s="444">
        <v>64.89</v>
      </c>
      <c r="P59" s="444">
        <v>68.760000000000005</v>
      </c>
      <c r="Q59" s="444">
        <v>70.680000000000007</v>
      </c>
      <c r="R59" s="444">
        <v>73.38</v>
      </c>
    </row>
    <row r="60" spans="1:18" ht="13.5" x14ac:dyDescent="0.25">
      <c r="A60" s="122">
        <v>54</v>
      </c>
      <c r="B60" s="444">
        <v>22.17</v>
      </c>
      <c r="C60" s="444">
        <v>31.2</v>
      </c>
      <c r="D60" s="444">
        <v>59.61</v>
      </c>
      <c r="E60" s="444">
        <v>64.22</v>
      </c>
      <c r="F60" s="444">
        <v>67.75</v>
      </c>
      <c r="G60" s="444">
        <v>70.400000000000006</v>
      </c>
      <c r="H60" s="444">
        <v>73.099999999999994</v>
      </c>
      <c r="I60" s="120"/>
      <c r="J60" s="120"/>
      <c r="K60" s="122">
        <v>54</v>
      </c>
      <c r="L60" s="444">
        <v>23.92</v>
      </c>
      <c r="M60" s="444">
        <v>32.97</v>
      </c>
      <c r="N60" s="444">
        <v>61.38</v>
      </c>
      <c r="O60" s="444">
        <v>66</v>
      </c>
      <c r="P60" s="444">
        <v>69.53</v>
      </c>
      <c r="Q60" s="444">
        <v>72.17</v>
      </c>
      <c r="R60" s="444">
        <v>74.87</v>
      </c>
    </row>
    <row r="61" spans="1:18" ht="13.5" x14ac:dyDescent="0.25">
      <c r="A61" s="123">
        <v>55</v>
      </c>
      <c r="B61" s="442">
        <v>22.45</v>
      </c>
      <c r="C61" s="442">
        <v>31.78</v>
      </c>
      <c r="D61" s="442">
        <v>60.6</v>
      </c>
      <c r="E61" s="442">
        <v>65.53</v>
      </c>
      <c r="F61" s="442">
        <v>68.67</v>
      </c>
      <c r="G61" s="442">
        <v>71.97</v>
      </c>
      <c r="H61" s="442">
        <v>74.430000000000007</v>
      </c>
      <c r="I61" s="120"/>
      <c r="J61" s="120"/>
      <c r="K61" s="123">
        <v>55</v>
      </c>
      <c r="L61" s="442">
        <v>24.2</v>
      </c>
      <c r="M61" s="442">
        <v>33.549999999999997</v>
      </c>
      <c r="N61" s="442">
        <v>62.35</v>
      </c>
      <c r="O61" s="442">
        <v>67.31</v>
      </c>
      <c r="P61" s="442">
        <v>70.44</v>
      </c>
      <c r="Q61" s="442">
        <v>73.739999999999995</v>
      </c>
      <c r="R61" s="442">
        <v>76.2</v>
      </c>
    </row>
    <row r="62" spans="1:18" ht="13.5" x14ac:dyDescent="0.25">
      <c r="A62" s="121">
        <v>56</v>
      </c>
      <c r="B62" s="443">
        <v>22.86</v>
      </c>
      <c r="C62" s="443">
        <v>32.47</v>
      </c>
      <c r="D62" s="443">
        <v>61.67</v>
      </c>
      <c r="E62" s="443">
        <v>66.41</v>
      </c>
      <c r="F62" s="443">
        <v>69.680000000000007</v>
      </c>
      <c r="G62" s="443">
        <v>72.98</v>
      </c>
      <c r="H62" s="443">
        <v>75.760000000000005</v>
      </c>
      <c r="I62" s="120"/>
      <c r="J62" s="120"/>
      <c r="K62" s="121">
        <v>56</v>
      </c>
      <c r="L62" s="443">
        <v>24.64</v>
      </c>
      <c r="M62" s="443">
        <v>34.229999999999997</v>
      </c>
      <c r="N62" s="443">
        <v>63.44</v>
      </c>
      <c r="O62" s="443">
        <v>68.19</v>
      </c>
      <c r="P62" s="443">
        <v>71.45</v>
      </c>
      <c r="Q62" s="443">
        <v>74.739999999999995</v>
      </c>
      <c r="R62" s="443">
        <v>77.540000000000006</v>
      </c>
    </row>
    <row r="63" spans="1:18" ht="13.5" x14ac:dyDescent="0.25">
      <c r="A63" s="122">
        <v>57</v>
      </c>
      <c r="B63" s="444">
        <v>23.27</v>
      </c>
      <c r="C63" s="444">
        <v>33</v>
      </c>
      <c r="D63" s="444">
        <v>62.69</v>
      </c>
      <c r="E63" s="444">
        <v>67.12</v>
      </c>
      <c r="F63" s="444">
        <v>70.73</v>
      </c>
      <c r="G63" s="444">
        <v>74.510000000000005</v>
      </c>
      <c r="H63" s="444">
        <v>77.069999999999993</v>
      </c>
      <c r="I63" s="120"/>
      <c r="J63" s="120"/>
      <c r="K63" s="122">
        <v>57</v>
      </c>
      <c r="L63" s="444">
        <v>25.04</v>
      </c>
      <c r="M63" s="444">
        <v>34.76</v>
      </c>
      <c r="N63" s="444">
        <v>64.47</v>
      </c>
      <c r="O63" s="444">
        <v>68.900000000000006</v>
      </c>
      <c r="P63" s="444">
        <v>72.5</v>
      </c>
      <c r="Q63" s="444">
        <v>76.28</v>
      </c>
      <c r="R63" s="444">
        <v>78.84</v>
      </c>
    </row>
    <row r="64" spans="1:18" ht="13.5" x14ac:dyDescent="0.25">
      <c r="A64" s="122">
        <v>58</v>
      </c>
      <c r="B64" s="444">
        <v>23.8</v>
      </c>
      <c r="C64" s="444">
        <v>33.72</v>
      </c>
      <c r="D64" s="444">
        <v>63.46</v>
      </c>
      <c r="E64" s="444">
        <v>68.39</v>
      </c>
      <c r="F64" s="444">
        <v>72.06</v>
      </c>
      <c r="G64" s="444">
        <v>75.849999999999994</v>
      </c>
      <c r="H64" s="444">
        <v>78.09</v>
      </c>
      <c r="I64" s="120"/>
      <c r="J64" s="120"/>
      <c r="K64" s="122">
        <v>58</v>
      </c>
      <c r="L64" s="444">
        <v>25.56</v>
      </c>
      <c r="M64" s="444">
        <v>35.479999999999997</v>
      </c>
      <c r="N64" s="444">
        <v>65.22</v>
      </c>
      <c r="O64" s="444">
        <v>70.16</v>
      </c>
      <c r="P64" s="444">
        <v>73.83</v>
      </c>
      <c r="Q64" s="444">
        <v>77.62</v>
      </c>
      <c r="R64" s="444">
        <v>79.849999999999994</v>
      </c>
    </row>
    <row r="65" spans="1:18" ht="13.5" x14ac:dyDescent="0.25">
      <c r="A65" s="122">
        <v>59</v>
      </c>
      <c r="B65" s="444">
        <v>24.32</v>
      </c>
      <c r="C65" s="444">
        <v>34.479999999999997</v>
      </c>
      <c r="D65" s="444">
        <v>64.13</v>
      </c>
      <c r="E65" s="444">
        <v>69.319999999999993</v>
      </c>
      <c r="F65" s="444">
        <v>73.59</v>
      </c>
      <c r="G65" s="444">
        <v>77.290000000000006</v>
      </c>
      <c r="H65" s="444">
        <v>79.540000000000006</v>
      </c>
      <c r="I65" s="120"/>
      <c r="J65" s="120"/>
      <c r="K65" s="122">
        <v>59</v>
      </c>
      <c r="L65" s="444">
        <v>26.07</v>
      </c>
      <c r="M65" s="444">
        <v>36.25</v>
      </c>
      <c r="N65" s="444">
        <v>65.88</v>
      </c>
      <c r="O65" s="444">
        <v>71.099999999999994</v>
      </c>
      <c r="P65" s="444">
        <v>75.36</v>
      </c>
      <c r="Q65" s="444">
        <v>79.06</v>
      </c>
      <c r="R65" s="444">
        <v>81.319999999999993</v>
      </c>
    </row>
    <row r="66" spans="1:18" ht="13.5" x14ac:dyDescent="0.25">
      <c r="A66" s="123">
        <v>60</v>
      </c>
      <c r="B66" s="442">
        <v>24.73</v>
      </c>
      <c r="C66" s="442">
        <v>35.36</v>
      </c>
      <c r="D66" s="442">
        <v>65.150000000000006</v>
      </c>
      <c r="E66" s="442">
        <v>70.180000000000007</v>
      </c>
      <c r="F66" s="442">
        <v>75</v>
      </c>
      <c r="G66" s="442">
        <v>78.55</v>
      </c>
      <c r="H66" s="442">
        <v>80.87</v>
      </c>
      <c r="I66" s="120"/>
      <c r="J66" s="120"/>
      <c r="K66" s="123">
        <v>60</v>
      </c>
      <c r="L66" s="442">
        <v>26.5</v>
      </c>
      <c r="M66" s="442">
        <v>37.130000000000003</v>
      </c>
      <c r="N66" s="442">
        <v>66.92</v>
      </c>
      <c r="O66" s="442">
        <v>71.95</v>
      </c>
      <c r="P66" s="442">
        <v>76.77</v>
      </c>
      <c r="Q66" s="442">
        <v>80.33</v>
      </c>
      <c r="R66" s="442">
        <v>82.64</v>
      </c>
    </row>
    <row r="67" spans="1:18" ht="13.5" x14ac:dyDescent="0.25">
      <c r="A67" s="121">
        <v>61</v>
      </c>
      <c r="B67" s="443">
        <v>25.12</v>
      </c>
      <c r="C67" s="443">
        <v>36.17</v>
      </c>
      <c r="D67" s="443">
        <v>66.17</v>
      </c>
      <c r="E67" s="443">
        <v>71.38</v>
      </c>
      <c r="F67" s="443">
        <v>76.290000000000006</v>
      </c>
      <c r="G67" s="443">
        <v>80.010000000000005</v>
      </c>
      <c r="H67" s="443">
        <v>82.19</v>
      </c>
      <c r="I67" s="120"/>
      <c r="J67" s="120"/>
      <c r="K67" s="121">
        <v>61</v>
      </c>
      <c r="L67" s="443">
        <v>26.89</v>
      </c>
      <c r="M67" s="443">
        <v>37.92</v>
      </c>
      <c r="N67" s="443">
        <v>67.95</v>
      </c>
      <c r="O67" s="443">
        <v>73.14</v>
      </c>
      <c r="P67" s="443">
        <v>78.06</v>
      </c>
      <c r="Q67" s="443">
        <v>81.760000000000005</v>
      </c>
      <c r="R67" s="443">
        <v>83.95</v>
      </c>
    </row>
    <row r="68" spans="1:18" ht="13.5" x14ac:dyDescent="0.25">
      <c r="A68" s="122">
        <v>62</v>
      </c>
      <c r="B68" s="444">
        <v>25.54</v>
      </c>
      <c r="C68" s="444">
        <v>36.83</v>
      </c>
      <c r="D68" s="444">
        <v>67.22</v>
      </c>
      <c r="E68" s="444">
        <v>72.209999999999994</v>
      </c>
      <c r="F68" s="444">
        <v>77.62</v>
      </c>
      <c r="G68" s="444">
        <v>81.34</v>
      </c>
      <c r="H68" s="444">
        <v>83.58</v>
      </c>
      <c r="I68" s="120"/>
      <c r="J68" s="120"/>
      <c r="K68" s="122">
        <v>62</v>
      </c>
      <c r="L68" s="444">
        <v>27.31</v>
      </c>
      <c r="M68" s="444">
        <v>38.590000000000003</v>
      </c>
      <c r="N68" s="444">
        <v>68.98</v>
      </c>
      <c r="O68" s="444">
        <v>73.97</v>
      </c>
      <c r="P68" s="444">
        <v>79.400000000000006</v>
      </c>
      <c r="Q68" s="444">
        <v>83.1</v>
      </c>
      <c r="R68" s="444">
        <v>85.36</v>
      </c>
    </row>
    <row r="69" spans="1:18" ht="13.5" x14ac:dyDescent="0.25">
      <c r="A69" s="122">
        <v>63</v>
      </c>
      <c r="B69" s="444">
        <v>26.27</v>
      </c>
      <c r="C69" s="444">
        <v>37.380000000000003</v>
      </c>
      <c r="D69" s="444">
        <v>68.260000000000005</v>
      </c>
      <c r="E69" s="444">
        <v>73.099999999999994</v>
      </c>
      <c r="F69" s="444">
        <v>79</v>
      </c>
      <c r="G69" s="444">
        <v>82.54</v>
      </c>
      <c r="H69" s="444">
        <v>85.14</v>
      </c>
      <c r="I69" s="120"/>
      <c r="J69" s="120"/>
      <c r="K69" s="122">
        <v>63</v>
      </c>
      <c r="L69" s="444">
        <v>28.03</v>
      </c>
      <c r="M69" s="444">
        <v>39.15</v>
      </c>
      <c r="N69" s="444">
        <v>70.03</v>
      </c>
      <c r="O69" s="444">
        <v>74.87</v>
      </c>
      <c r="P69" s="444">
        <v>80.77</v>
      </c>
      <c r="Q69" s="444">
        <v>84.3</v>
      </c>
      <c r="R69" s="444">
        <v>86.92</v>
      </c>
    </row>
    <row r="70" spans="1:18" ht="13.5" x14ac:dyDescent="0.25">
      <c r="A70" s="122">
        <v>64</v>
      </c>
      <c r="B70" s="444">
        <v>26.63</v>
      </c>
      <c r="C70" s="444">
        <v>38.1</v>
      </c>
      <c r="D70" s="444">
        <v>69.349999999999994</v>
      </c>
      <c r="E70" s="444">
        <v>74.23</v>
      </c>
      <c r="F70" s="444">
        <v>80.36</v>
      </c>
      <c r="G70" s="444">
        <v>83.75</v>
      </c>
      <c r="H70" s="444">
        <v>86.69</v>
      </c>
      <c r="I70" s="120"/>
      <c r="J70" s="120"/>
      <c r="K70" s="122">
        <v>64</v>
      </c>
      <c r="L70" s="444">
        <v>28.4</v>
      </c>
      <c r="M70" s="444">
        <v>39.85</v>
      </c>
      <c r="N70" s="444">
        <v>71.12</v>
      </c>
      <c r="O70" s="444">
        <v>76</v>
      </c>
      <c r="P70" s="444">
        <v>82.13</v>
      </c>
      <c r="Q70" s="444">
        <v>85.5</v>
      </c>
      <c r="R70" s="444">
        <v>88.45</v>
      </c>
    </row>
    <row r="71" spans="1:18" ht="13.5" x14ac:dyDescent="0.25">
      <c r="A71" s="123">
        <v>65</v>
      </c>
      <c r="B71" s="442">
        <v>27.17</v>
      </c>
      <c r="C71" s="442">
        <v>38.840000000000003</v>
      </c>
      <c r="D71" s="442">
        <v>70.400000000000006</v>
      </c>
      <c r="E71" s="442">
        <v>75.38</v>
      </c>
      <c r="F71" s="442">
        <v>81.72</v>
      </c>
      <c r="G71" s="442">
        <v>85.32</v>
      </c>
      <c r="H71" s="442">
        <v>88.22</v>
      </c>
      <c r="I71" s="120"/>
      <c r="J71" s="120"/>
      <c r="K71" s="123">
        <v>65</v>
      </c>
      <c r="L71" s="442">
        <v>28.93</v>
      </c>
      <c r="M71" s="442">
        <v>40.61</v>
      </c>
      <c r="N71" s="442">
        <v>72.17</v>
      </c>
      <c r="O71" s="442">
        <v>77.14</v>
      </c>
      <c r="P71" s="442">
        <v>83.5</v>
      </c>
      <c r="Q71" s="442">
        <v>87.07</v>
      </c>
      <c r="R71" s="442">
        <v>89.98</v>
      </c>
    </row>
    <row r="72" spans="1:18" ht="13.5" x14ac:dyDescent="0.25">
      <c r="A72" s="121">
        <v>66</v>
      </c>
      <c r="B72" s="443">
        <v>27.59</v>
      </c>
      <c r="C72" s="443">
        <v>39.520000000000003</v>
      </c>
      <c r="D72" s="443">
        <v>71.38</v>
      </c>
      <c r="E72" s="443">
        <v>76.39</v>
      </c>
      <c r="F72" s="443">
        <v>82.94</v>
      </c>
      <c r="G72" s="443">
        <v>86.66</v>
      </c>
      <c r="H72" s="443">
        <v>89.5</v>
      </c>
      <c r="I72" s="120"/>
      <c r="J72" s="120"/>
      <c r="K72" s="121">
        <v>66</v>
      </c>
      <c r="L72" s="443">
        <v>29.35</v>
      </c>
      <c r="M72" s="443">
        <v>41.3</v>
      </c>
      <c r="N72" s="443">
        <v>73.14</v>
      </c>
      <c r="O72" s="443">
        <v>78.17</v>
      </c>
      <c r="P72" s="443">
        <v>84.71</v>
      </c>
      <c r="Q72" s="443">
        <v>88.41</v>
      </c>
      <c r="R72" s="443">
        <v>91.27</v>
      </c>
    </row>
    <row r="73" spans="1:18" ht="13.5" x14ac:dyDescent="0.25">
      <c r="A73" s="122">
        <v>67</v>
      </c>
      <c r="B73" s="444">
        <v>28.08</v>
      </c>
      <c r="C73" s="444">
        <v>39.54</v>
      </c>
      <c r="D73" s="444">
        <v>71.400000000000006</v>
      </c>
      <c r="E73" s="444">
        <v>76.42</v>
      </c>
      <c r="F73" s="444">
        <v>84.33</v>
      </c>
      <c r="G73" s="444">
        <v>88.22</v>
      </c>
      <c r="H73" s="444">
        <v>90.66</v>
      </c>
      <c r="I73" s="120"/>
      <c r="J73" s="120"/>
      <c r="K73" s="122">
        <v>67</v>
      </c>
      <c r="L73" s="444">
        <v>29.84</v>
      </c>
      <c r="M73" s="444">
        <v>41.32</v>
      </c>
      <c r="N73" s="444">
        <v>73.16</v>
      </c>
      <c r="O73" s="444">
        <v>78.180000000000007</v>
      </c>
      <c r="P73" s="444">
        <v>86.11</v>
      </c>
      <c r="Q73" s="444">
        <v>89.98</v>
      </c>
      <c r="R73" s="444">
        <v>92.42</v>
      </c>
    </row>
    <row r="74" spans="1:18" ht="13.5" x14ac:dyDescent="0.25">
      <c r="A74" s="122">
        <v>68</v>
      </c>
      <c r="B74" s="444">
        <v>28.5</v>
      </c>
      <c r="C74" s="444">
        <v>41.11</v>
      </c>
      <c r="D74" s="444">
        <v>73.59</v>
      </c>
      <c r="E74" s="444">
        <v>78.66</v>
      </c>
      <c r="F74" s="444">
        <v>85.58</v>
      </c>
      <c r="G74" s="444">
        <v>89.5</v>
      </c>
      <c r="H74" s="444">
        <v>92.05</v>
      </c>
      <c r="I74" s="120"/>
      <c r="J74" s="120"/>
      <c r="K74" s="122">
        <v>68</v>
      </c>
      <c r="L74" s="444">
        <v>30.27</v>
      </c>
      <c r="M74" s="444">
        <v>42.89</v>
      </c>
      <c r="N74" s="444">
        <v>75.36</v>
      </c>
      <c r="O74" s="444">
        <v>80.42</v>
      </c>
      <c r="P74" s="444">
        <v>87.35</v>
      </c>
      <c r="Q74" s="444">
        <v>91.27</v>
      </c>
      <c r="R74" s="444">
        <v>93.81</v>
      </c>
    </row>
    <row r="75" spans="1:18" ht="13.5" x14ac:dyDescent="0.25">
      <c r="A75" s="122">
        <v>69</v>
      </c>
      <c r="B75" s="444">
        <v>29.03</v>
      </c>
      <c r="C75" s="444">
        <v>41.88</v>
      </c>
      <c r="D75" s="444">
        <v>74.69</v>
      </c>
      <c r="E75" s="444">
        <v>79.78</v>
      </c>
      <c r="F75" s="444">
        <v>86.91</v>
      </c>
      <c r="G75" s="444">
        <v>90.79</v>
      </c>
      <c r="H75" s="444">
        <v>93.51</v>
      </c>
      <c r="I75" s="120"/>
      <c r="J75" s="120"/>
      <c r="K75" s="122">
        <v>69</v>
      </c>
      <c r="L75" s="444">
        <v>30.8</v>
      </c>
      <c r="M75" s="444">
        <v>43.63</v>
      </c>
      <c r="N75" s="444">
        <v>76.459999999999994</v>
      </c>
      <c r="O75" s="444">
        <v>81.56</v>
      </c>
      <c r="P75" s="444">
        <v>88.66</v>
      </c>
      <c r="Q75" s="444">
        <v>92.56</v>
      </c>
      <c r="R75" s="444">
        <v>95.28</v>
      </c>
    </row>
    <row r="76" spans="1:18" ht="13.5" x14ac:dyDescent="0.25">
      <c r="A76" s="123">
        <v>70</v>
      </c>
      <c r="B76" s="442">
        <v>29.54</v>
      </c>
      <c r="C76" s="442">
        <v>42.59</v>
      </c>
      <c r="D76" s="442">
        <v>75.56</v>
      </c>
      <c r="E76" s="442">
        <v>80.94</v>
      </c>
      <c r="F76" s="442">
        <v>88.4</v>
      </c>
      <c r="G76" s="442">
        <v>92.05</v>
      </c>
      <c r="H76" s="442">
        <v>94.95</v>
      </c>
      <c r="I76" s="120"/>
      <c r="J76" s="120"/>
      <c r="K76" s="123">
        <v>70</v>
      </c>
      <c r="L76" s="442">
        <v>31.32</v>
      </c>
      <c r="M76" s="442">
        <v>44.36</v>
      </c>
      <c r="N76" s="442">
        <v>77.33</v>
      </c>
      <c r="O76" s="442">
        <v>82.7</v>
      </c>
      <c r="P76" s="442">
        <v>90.18</v>
      </c>
      <c r="Q76" s="442">
        <v>93.81</v>
      </c>
      <c r="R76" s="442">
        <v>96.71</v>
      </c>
    </row>
    <row r="77" spans="1:18" ht="13.5" x14ac:dyDescent="0.25">
      <c r="A77" s="121">
        <v>71</v>
      </c>
      <c r="B77" s="443">
        <v>30.13</v>
      </c>
      <c r="C77" s="443">
        <v>43.45</v>
      </c>
      <c r="D77" s="443">
        <v>76.739999999999995</v>
      </c>
      <c r="E77" s="443">
        <v>82.18</v>
      </c>
      <c r="F77" s="443">
        <v>89.89</v>
      </c>
      <c r="G77" s="443">
        <v>93.26</v>
      </c>
      <c r="H77" s="443">
        <v>96.56</v>
      </c>
      <c r="I77" s="120"/>
      <c r="J77" s="120"/>
      <c r="K77" s="121">
        <v>71</v>
      </c>
      <c r="L77" s="443">
        <v>31.9</v>
      </c>
      <c r="M77" s="443">
        <v>45.2</v>
      </c>
      <c r="N77" s="443">
        <v>78.5</v>
      </c>
      <c r="O77" s="443">
        <v>83.94</v>
      </c>
      <c r="P77" s="443">
        <v>91.66</v>
      </c>
      <c r="Q77" s="443">
        <v>95.03</v>
      </c>
      <c r="R77" s="443">
        <v>98.33</v>
      </c>
    </row>
    <row r="78" spans="1:18" ht="13.5" x14ac:dyDescent="0.25">
      <c r="A78" s="122">
        <v>72</v>
      </c>
      <c r="B78" s="444">
        <v>30.72</v>
      </c>
      <c r="C78" s="444">
        <v>44.14</v>
      </c>
      <c r="D78" s="444">
        <v>77.38</v>
      </c>
      <c r="E78" s="444">
        <v>83.2</v>
      </c>
      <c r="F78" s="444">
        <v>90.42</v>
      </c>
      <c r="G78" s="444">
        <v>94.19</v>
      </c>
      <c r="H78" s="444">
        <v>97.93</v>
      </c>
      <c r="I78" s="120"/>
      <c r="J78" s="120"/>
      <c r="K78" s="122">
        <v>72</v>
      </c>
      <c r="L78" s="444">
        <v>32.49</v>
      </c>
      <c r="M78" s="444">
        <v>45.92</v>
      </c>
      <c r="N78" s="444">
        <v>79.150000000000006</v>
      </c>
      <c r="O78" s="444">
        <v>84.95</v>
      </c>
      <c r="P78" s="444">
        <v>92.17</v>
      </c>
      <c r="Q78" s="444">
        <v>95.96</v>
      </c>
      <c r="R78" s="444">
        <v>99.69</v>
      </c>
    </row>
    <row r="79" spans="1:18" ht="13.5" x14ac:dyDescent="0.25">
      <c r="A79" s="122">
        <v>73</v>
      </c>
      <c r="B79" s="444">
        <v>31.36</v>
      </c>
      <c r="C79" s="444">
        <v>44.83</v>
      </c>
      <c r="D79" s="444">
        <v>78.430000000000007</v>
      </c>
      <c r="E79" s="444">
        <v>84.33</v>
      </c>
      <c r="F79" s="444">
        <v>91.73</v>
      </c>
      <c r="G79" s="444">
        <v>95.76</v>
      </c>
      <c r="H79" s="444">
        <v>99.62</v>
      </c>
      <c r="I79" s="120"/>
      <c r="J79" s="120"/>
      <c r="K79" s="122">
        <v>73</v>
      </c>
      <c r="L79" s="444">
        <v>33.119999999999997</v>
      </c>
      <c r="M79" s="444">
        <v>46.61</v>
      </c>
      <c r="N79" s="444">
        <v>80.19</v>
      </c>
      <c r="O79" s="444">
        <v>86.11</v>
      </c>
      <c r="P79" s="444">
        <v>93.49</v>
      </c>
      <c r="Q79" s="444">
        <v>97.53</v>
      </c>
      <c r="R79" s="444">
        <v>101.38</v>
      </c>
    </row>
    <row r="80" spans="1:18" ht="13.5" x14ac:dyDescent="0.25">
      <c r="A80" s="122">
        <v>74</v>
      </c>
      <c r="B80" s="444">
        <v>31.78</v>
      </c>
      <c r="C80" s="444">
        <v>45.83</v>
      </c>
      <c r="D80" s="444">
        <v>79.66</v>
      </c>
      <c r="E80" s="444">
        <v>85.58</v>
      </c>
      <c r="F80" s="444">
        <v>92.96</v>
      </c>
      <c r="G80" s="444">
        <v>97.27</v>
      </c>
      <c r="H80" s="444">
        <v>101.44</v>
      </c>
      <c r="I80" s="120"/>
      <c r="J80" s="120"/>
      <c r="K80" s="122">
        <v>74</v>
      </c>
      <c r="L80" s="444">
        <v>33.549999999999997</v>
      </c>
      <c r="M80" s="444">
        <v>47.6</v>
      </c>
      <c r="N80" s="444">
        <v>81.42</v>
      </c>
      <c r="O80" s="444">
        <v>87.35</v>
      </c>
      <c r="P80" s="444">
        <v>94.73</v>
      </c>
      <c r="Q80" s="444">
        <v>99.04</v>
      </c>
      <c r="R80" s="444">
        <v>103.21</v>
      </c>
    </row>
    <row r="81" spans="1:18" ht="13.5" x14ac:dyDescent="0.25">
      <c r="A81" s="123">
        <v>75</v>
      </c>
      <c r="B81" s="442">
        <v>32.409999999999997</v>
      </c>
      <c r="C81" s="442">
        <v>46.65</v>
      </c>
      <c r="D81" s="442">
        <v>80.7</v>
      </c>
      <c r="E81" s="442">
        <v>86.91</v>
      </c>
      <c r="F81" s="442">
        <v>94.43</v>
      </c>
      <c r="G81" s="442">
        <v>98.58</v>
      </c>
      <c r="H81" s="442">
        <v>103.24</v>
      </c>
      <c r="I81" s="120"/>
      <c r="J81" s="120"/>
      <c r="K81" s="123">
        <v>75</v>
      </c>
      <c r="L81" s="442">
        <v>34.17</v>
      </c>
      <c r="M81" s="442">
        <v>48.41</v>
      </c>
      <c r="N81" s="442">
        <v>82.47</v>
      </c>
      <c r="O81" s="442">
        <v>88.66</v>
      </c>
      <c r="P81" s="442">
        <v>96.19</v>
      </c>
      <c r="Q81" s="442">
        <v>100.36</v>
      </c>
      <c r="R81" s="442">
        <v>105.01</v>
      </c>
    </row>
    <row r="82" spans="1:18" ht="13.5" x14ac:dyDescent="0.25">
      <c r="A82" s="121">
        <v>76</v>
      </c>
      <c r="B82" s="443">
        <v>32.909999999999997</v>
      </c>
      <c r="C82" s="443">
        <v>47.28</v>
      </c>
      <c r="D82" s="443">
        <v>81.62</v>
      </c>
      <c r="E82" s="443">
        <v>88.22</v>
      </c>
      <c r="F82" s="443">
        <v>95.13</v>
      </c>
      <c r="G82" s="443">
        <v>100.19</v>
      </c>
      <c r="H82" s="443">
        <v>104.3</v>
      </c>
      <c r="I82" s="120"/>
      <c r="J82" s="120"/>
      <c r="K82" s="121">
        <v>76</v>
      </c>
      <c r="L82" s="443">
        <v>34.67</v>
      </c>
      <c r="M82" s="443">
        <v>49.05</v>
      </c>
      <c r="N82" s="443">
        <v>83.37</v>
      </c>
      <c r="O82" s="443">
        <v>89.98</v>
      </c>
      <c r="P82" s="443">
        <v>96.91</v>
      </c>
      <c r="Q82" s="443">
        <v>101.97</v>
      </c>
      <c r="R82" s="443">
        <v>106.08</v>
      </c>
    </row>
    <row r="83" spans="1:18" ht="13.5" x14ac:dyDescent="0.25">
      <c r="A83" s="122">
        <v>77</v>
      </c>
      <c r="B83" s="444">
        <v>33.4</v>
      </c>
      <c r="C83" s="444">
        <v>47.3</v>
      </c>
      <c r="D83" s="444">
        <v>82.74</v>
      </c>
      <c r="E83" s="444">
        <v>89.5</v>
      </c>
      <c r="F83" s="444">
        <v>97</v>
      </c>
      <c r="G83" s="444">
        <v>101.69</v>
      </c>
      <c r="H83" s="444">
        <v>106.21</v>
      </c>
      <c r="I83" s="120"/>
      <c r="J83" s="120"/>
      <c r="K83" s="122">
        <v>77</v>
      </c>
      <c r="L83" s="444">
        <v>35.17</v>
      </c>
      <c r="M83" s="444">
        <v>49.07</v>
      </c>
      <c r="N83" s="444">
        <v>84.52</v>
      </c>
      <c r="O83" s="444">
        <v>91.27</v>
      </c>
      <c r="P83" s="444">
        <v>98.78</v>
      </c>
      <c r="Q83" s="444">
        <v>103.45</v>
      </c>
      <c r="R83" s="444">
        <v>107.99</v>
      </c>
    </row>
    <row r="84" spans="1:18" ht="13.5" x14ac:dyDescent="0.25">
      <c r="A84" s="122">
        <v>78</v>
      </c>
      <c r="B84" s="444">
        <v>34.04</v>
      </c>
      <c r="C84" s="444">
        <v>48.8</v>
      </c>
      <c r="D84" s="444">
        <v>83.75</v>
      </c>
      <c r="E84" s="444">
        <v>90.93</v>
      </c>
      <c r="F84" s="444">
        <v>98.26</v>
      </c>
      <c r="G84" s="444">
        <v>103.24</v>
      </c>
      <c r="H84" s="444">
        <v>108.03</v>
      </c>
      <c r="I84" s="120"/>
      <c r="J84" s="120"/>
      <c r="K84" s="122">
        <v>78</v>
      </c>
      <c r="L84" s="444">
        <v>35.799999999999997</v>
      </c>
      <c r="M84" s="444">
        <v>50.56</v>
      </c>
      <c r="N84" s="444">
        <v>85.5</v>
      </c>
      <c r="O84" s="444">
        <v>92.7</v>
      </c>
      <c r="P84" s="444">
        <v>100.03</v>
      </c>
      <c r="Q84" s="444">
        <v>105.01</v>
      </c>
      <c r="R84" s="444">
        <v>109.81</v>
      </c>
    </row>
    <row r="85" spans="1:18" ht="13.5" x14ac:dyDescent="0.25">
      <c r="A85" s="122">
        <v>79</v>
      </c>
      <c r="B85" s="444">
        <v>34.53</v>
      </c>
      <c r="C85" s="444">
        <v>49.57</v>
      </c>
      <c r="D85" s="444">
        <v>84.89</v>
      </c>
      <c r="E85" s="444">
        <v>92.22</v>
      </c>
      <c r="F85" s="444">
        <v>99.49</v>
      </c>
      <c r="G85" s="444">
        <v>104.6</v>
      </c>
      <c r="H85" s="444">
        <v>109.97</v>
      </c>
      <c r="I85" s="120"/>
      <c r="J85" s="120"/>
      <c r="K85" s="122">
        <v>79</v>
      </c>
      <c r="L85" s="444">
        <v>36.29</v>
      </c>
      <c r="M85" s="444">
        <v>51.34</v>
      </c>
      <c r="N85" s="444">
        <v>86.67</v>
      </c>
      <c r="O85" s="444">
        <v>93.99</v>
      </c>
      <c r="P85" s="444">
        <v>101.26</v>
      </c>
      <c r="Q85" s="444">
        <v>106.38</v>
      </c>
      <c r="R85" s="444">
        <v>111.75</v>
      </c>
    </row>
    <row r="86" spans="1:18" ht="13.5" x14ac:dyDescent="0.25">
      <c r="A86" s="123">
        <v>80</v>
      </c>
      <c r="B86" s="442">
        <v>34.950000000000003</v>
      </c>
      <c r="C86" s="442">
        <v>50.47</v>
      </c>
      <c r="D86" s="442">
        <v>85.86</v>
      </c>
      <c r="E86" s="442">
        <v>93.64</v>
      </c>
      <c r="F86" s="442">
        <v>100.79</v>
      </c>
      <c r="G86" s="442">
        <v>106.08</v>
      </c>
      <c r="H86" s="442">
        <v>111.57</v>
      </c>
      <c r="I86" s="120"/>
      <c r="J86" s="120"/>
      <c r="K86" s="123">
        <v>80</v>
      </c>
      <c r="L86" s="442">
        <v>36.72</v>
      </c>
      <c r="M86" s="442">
        <v>52.23</v>
      </c>
      <c r="N86" s="442">
        <v>87.63</v>
      </c>
      <c r="O86" s="442">
        <v>95.4</v>
      </c>
      <c r="P86" s="442">
        <v>102.57</v>
      </c>
      <c r="Q86" s="442">
        <v>107.85</v>
      </c>
      <c r="R86" s="442">
        <v>113.35</v>
      </c>
    </row>
    <row r="87" spans="1:18" ht="13.5" x14ac:dyDescent="0.25">
      <c r="A87" s="121">
        <v>81</v>
      </c>
      <c r="B87" s="443">
        <v>35.020000000000003</v>
      </c>
      <c r="C87" s="443">
        <v>51.27</v>
      </c>
      <c r="D87" s="443">
        <v>86.54</v>
      </c>
      <c r="E87" s="443">
        <v>94.95</v>
      </c>
      <c r="F87" s="443">
        <v>101.3</v>
      </c>
      <c r="G87" s="443">
        <v>107.66</v>
      </c>
      <c r="H87" s="443">
        <v>112.58</v>
      </c>
      <c r="I87" s="120"/>
      <c r="J87" s="120"/>
      <c r="K87" s="121">
        <v>81</v>
      </c>
      <c r="L87" s="443">
        <v>36.799999999999997</v>
      </c>
      <c r="M87" s="443">
        <v>53.03</v>
      </c>
      <c r="N87" s="443">
        <v>88.32</v>
      </c>
      <c r="O87" s="443">
        <v>96.71</v>
      </c>
      <c r="P87" s="443">
        <v>103.06</v>
      </c>
      <c r="Q87" s="443">
        <v>109.42</v>
      </c>
      <c r="R87" s="443">
        <v>114.35</v>
      </c>
    </row>
    <row r="88" spans="1:18" ht="13.5" x14ac:dyDescent="0.25">
      <c r="A88" s="122">
        <v>82</v>
      </c>
      <c r="B88" s="444">
        <v>36.06</v>
      </c>
      <c r="C88" s="444">
        <v>52.19</v>
      </c>
      <c r="D88" s="444">
        <v>87.6</v>
      </c>
      <c r="E88" s="444">
        <v>96.12</v>
      </c>
      <c r="F88" s="444">
        <v>102.92</v>
      </c>
      <c r="G88" s="444">
        <v>109.05</v>
      </c>
      <c r="H88" s="444">
        <v>114.37</v>
      </c>
      <c r="I88" s="120"/>
      <c r="J88" s="120"/>
      <c r="K88" s="122">
        <v>82</v>
      </c>
      <c r="L88" s="444">
        <v>37.83</v>
      </c>
      <c r="M88" s="444">
        <v>53.96</v>
      </c>
      <c r="N88" s="444">
        <v>89.36</v>
      </c>
      <c r="O88" s="444">
        <v>97.88</v>
      </c>
      <c r="P88" s="444">
        <v>104.69</v>
      </c>
      <c r="Q88" s="444">
        <v>110.83</v>
      </c>
      <c r="R88" s="444">
        <v>116.14</v>
      </c>
    </row>
    <row r="89" spans="1:18" ht="13.5" x14ac:dyDescent="0.25">
      <c r="A89" s="122">
        <v>83</v>
      </c>
      <c r="B89" s="444">
        <v>36.880000000000003</v>
      </c>
      <c r="C89" s="444">
        <v>52.99</v>
      </c>
      <c r="D89" s="444">
        <v>89.46</v>
      </c>
      <c r="E89" s="444">
        <v>97.49</v>
      </c>
      <c r="F89" s="444">
        <v>103.67</v>
      </c>
      <c r="G89" s="444">
        <v>110.62</v>
      </c>
      <c r="H89" s="444">
        <v>115.81</v>
      </c>
      <c r="I89" s="120"/>
      <c r="J89" s="120"/>
      <c r="K89" s="122">
        <v>83</v>
      </c>
      <c r="L89" s="444">
        <v>38.65</v>
      </c>
      <c r="M89" s="444">
        <v>54.76</v>
      </c>
      <c r="N89" s="444">
        <v>91.22</v>
      </c>
      <c r="O89" s="444">
        <v>99.26</v>
      </c>
      <c r="P89" s="444">
        <v>105.45</v>
      </c>
      <c r="Q89" s="444">
        <v>112.39</v>
      </c>
      <c r="R89" s="444">
        <v>117.58</v>
      </c>
    </row>
    <row r="90" spans="1:18" ht="13.5" x14ac:dyDescent="0.25">
      <c r="A90" s="122">
        <v>84</v>
      </c>
      <c r="B90" s="444">
        <v>37.42</v>
      </c>
      <c r="C90" s="444">
        <v>53.87</v>
      </c>
      <c r="D90" s="444">
        <v>90.66</v>
      </c>
      <c r="E90" s="444">
        <v>98.53</v>
      </c>
      <c r="F90" s="444">
        <v>105.61</v>
      </c>
      <c r="G90" s="444">
        <v>112.2</v>
      </c>
      <c r="H90" s="444">
        <v>117.32</v>
      </c>
      <c r="I90" s="120"/>
      <c r="J90" s="120"/>
      <c r="K90" s="122">
        <v>84</v>
      </c>
      <c r="L90" s="444">
        <v>39.18</v>
      </c>
      <c r="M90" s="444">
        <v>55.63</v>
      </c>
      <c r="N90" s="444">
        <v>92.42</v>
      </c>
      <c r="O90" s="444">
        <v>100.29</v>
      </c>
      <c r="P90" s="444">
        <v>107.39</v>
      </c>
      <c r="Q90" s="444">
        <v>113.97</v>
      </c>
      <c r="R90" s="444">
        <v>119.08</v>
      </c>
    </row>
    <row r="91" spans="1:18" ht="13.5" x14ac:dyDescent="0.25">
      <c r="A91" s="123">
        <v>85</v>
      </c>
      <c r="B91" s="442">
        <v>37.81</v>
      </c>
      <c r="C91" s="442">
        <v>54.69</v>
      </c>
      <c r="D91" s="442">
        <v>91.66</v>
      </c>
      <c r="E91" s="442">
        <v>99.74</v>
      </c>
      <c r="F91" s="442">
        <v>105.64</v>
      </c>
      <c r="G91" s="442">
        <v>113.81</v>
      </c>
      <c r="H91" s="442">
        <v>118.63</v>
      </c>
      <c r="I91" s="120"/>
      <c r="J91" s="120"/>
      <c r="K91" s="123">
        <v>85</v>
      </c>
      <c r="L91" s="442">
        <v>39.57</v>
      </c>
      <c r="M91" s="442">
        <v>56.45</v>
      </c>
      <c r="N91" s="442">
        <v>93.42</v>
      </c>
      <c r="O91" s="442">
        <v>101.51</v>
      </c>
      <c r="P91" s="442">
        <v>107.41</v>
      </c>
      <c r="Q91" s="442">
        <v>115.57</v>
      </c>
      <c r="R91" s="442">
        <v>120.4</v>
      </c>
    </row>
    <row r="92" spans="1:18" ht="13.5" x14ac:dyDescent="0.25">
      <c r="A92" s="121">
        <v>86</v>
      </c>
      <c r="B92" s="443">
        <v>37.99</v>
      </c>
      <c r="C92" s="443">
        <v>55.58</v>
      </c>
      <c r="D92" s="443">
        <v>93.14</v>
      </c>
      <c r="E92" s="443">
        <v>100.89</v>
      </c>
      <c r="F92" s="443">
        <v>108.14</v>
      </c>
      <c r="G92" s="443">
        <v>115.28</v>
      </c>
      <c r="H92" s="443">
        <v>120.08</v>
      </c>
      <c r="I92" s="120"/>
      <c r="J92" s="120"/>
      <c r="K92" s="121">
        <v>86</v>
      </c>
      <c r="L92" s="443">
        <v>39.76</v>
      </c>
      <c r="M92" s="443">
        <v>57.33</v>
      </c>
      <c r="N92" s="443">
        <v>94.9</v>
      </c>
      <c r="O92" s="443">
        <v>102.65</v>
      </c>
      <c r="P92" s="443">
        <v>109.91</v>
      </c>
      <c r="Q92" s="443">
        <v>117.05</v>
      </c>
      <c r="R92" s="443">
        <v>121.85</v>
      </c>
    </row>
    <row r="93" spans="1:18" ht="13.5" x14ac:dyDescent="0.25">
      <c r="A93" s="122">
        <v>87</v>
      </c>
      <c r="B93" s="444">
        <v>38.79</v>
      </c>
      <c r="C93" s="444">
        <v>56.38</v>
      </c>
      <c r="D93" s="444">
        <v>95.09</v>
      </c>
      <c r="E93" s="444">
        <v>102.25</v>
      </c>
      <c r="F93" s="444">
        <v>108.19</v>
      </c>
      <c r="G93" s="444">
        <v>116.72</v>
      </c>
      <c r="H93" s="444">
        <v>121.5</v>
      </c>
      <c r="I93" s="120"/>
      <c r="J93" s="120"/>
      <c r="K93" s="122">
        <v>87</v>
      </c>
      <c r="L93" s="444">
        <v>40.57</v>
      </c>
      <c r="M93" s="444">
        <v>58.16</v>
      </c>
      <c r="N93" s="444">
        <v>96.86</v>
      </c>
      <c r="O93" s="444">
        <v>104</v>
      </c>
      <c r="P93" s="444">
        <v>109.94</v>
      </c>
      <c r="Q93" s="444">
        <v>118.49</v>
      </c>
      <c r="R93" s="444">
        <v>123.28</v>
      </c>
    </row>
    <row r="94" spans="1:18" ht="13.5" x14ac:dyDescent="0.25">
      <c r="A94" s="122">
        <v>88</v>
      </c>
      <c r="B94" s="444">
        <v>39.270000000000003</v>
      </c>
      <c r="C94" s="444">
        <v>57.3</v>
      </c>
      <c r="D94" s="444">
        <v>96.56</v>
      </c>
      <c r="E94" s="444">
        <v>103.62</v>
      </c>
      <c r="F94" s="444">
        <v>108.19</v>
      </c>
      <c r="G94" s="444">
        <v>118.36</v>
      </c>
      <c r="H94" s="444">
        <v>122.85</v>
      </c>
      <c r="I94" s="120"/>
      <c r="J94" s="120"/>
      <c r="K94" s="122">
        <v>88</v>
      </c>
      <c r="L94" s="444">
        <v>41.04</v>
      </c>
      <c r="M94" s="444">
        <v>59.08</v>
      </c>
      <c r="N94" s="444">
        <v>98.33</v>
      </c>
      <c r="O94" s="444">
        <v>105.39</v>
      </c>
      <c r="P94" s="444">
        <v>109.94</v>
      </c>
      <c r="Q94" s="444">
        <v>120.12</v>
      </c>
      <c r="R94" s="444">
        <v>124.62</v>
      </c>
    </row>
    <row r="95" spans="1:18" ht="13.5" x14ac:dyDescent="0.25">
      <c r="A95" s="122">
        <v>89</v>
      </c>
      <c r="B95" s="444">
        <v>39.659999999999997</v>
      </c>
      <c r="C95" s="444">
        <v>58.19</v>
      </c>
      <c r="D95" s="444">
        <v>97.5</v>
      </c>
      <c r="E95" s="444">
        <v>104.74</v>
      </c>
      <c r="F95" s="444">
        <v>111.34</v>
      </c>
      <c r="G95" s="444">
        <v>119.67</v>
      </c>
      <c r="H95" s="444">
        <v>124.27</v>
      </c>
      <c r="I95" s="120"/>
      <c r="J95" s="120"/>
      <c r="K95" s="122">
        <v>89</v>
      </c>
      <c r="L95" s="444">
        <v>41.41</v>
      </c>
      <c r="M95" s="444">
        <v>59.96</v>
      </c>
      <c r="N95" s="444">
        <v>99.27</v>
      </c>
      <c r="O95" s="444">
        <v>106.5</v>
      </c>
      <c r="P95" s="444">
        <v>113.1</v>
      </c>
      <c r="Q95" s="444">
        <v>121.43</v>
      </c>
      <c r="R95" s="444">
        <v>126.04</v>
      </c>
    </row>
    <row r="96" spans="1:18" ht="13.5" x14ac:dyDescent="0.25">
      <c r="A96" s="123">
        <v>90</v>
      </c>
      <c r="B96" s="442">
        <v>40.28</v>
      </c>
      <c r="C96" s="442">
        <v>59.09</v>
      </c>
      <c r="D96" s="442">
        <v>99.49</v>
      </c>
      <c r="E96" s="442">
        <v>105.83</v>
      </c>
      <c r="F96" s="442">
        <v>113.35</v>
      </c>
      <c r="G96" s="442">
        <v>121.01</v>
      </c>
      <c r="H96" s="442">
        <v>125.8</v>
      </c>
      <c r="I96" s="120"/>
      <c r="J96" s="120"/>
      <c r="K96" s="123">
        <v>90</v>
      </c>
      <c r="L96" s="442">
        <v>42.04</v>
      </c>
      <c r="M96" s="442">
        <v>60.86</v>
      </c>
      <c r="N96" s="442">
        <v>101.26</v>
      </c>
      <c r="O96" s="442">
        <v>107.61</v>
      </c>
      <c r="P96" s="442">
        <v>115.12</v>
      </c>
      <c r="Q96" s="442">
        <v>122.76</v>
      </c>
      <c r="R96" s="442">
        <v>127.58</v>
      </c>
    </row>
    <row r="97" spans="1:18" ht="13.5" x14ac:dyDescent="0.25">
      <c r="A97" s="121">
        <v>91</v>
      </c>
      <c r="B97" s="443">
        <v>40.28</v>
      </c>
      <c r="C97" s="443">
        <v>59.89</v>
      </c>
      <c r="D97" s="443">
        <v>101.09</v>
      </c>
      <c r="E97" s="443">
        <v>107</v>
      </c>
      <c r="F97" s="443">
        <v>114.6</v>
      </c>
      <c r="G97" s="443">
        <v>122.33</v>
      </c>
      <c r="H97" s="443">
        <v>127.11</v>
      </c>
      <c r="I97" s="120"/>
      <c r="J97" s="120"/>
      <c r="K97" s="121">
        <v>91</v>
      </c>
      <c r="L97" s="443">
        <v>42.04</v>
      </c>
      <c r="M97" s="443">
        <v>61.66</v>
      </c>
      <c r="N97" s="443">
        <v>102.87</v>
      </c>
      <c r="O97" s="443">
        <v>108.76</v>
      </c>
      <c r="P97" s="443">
        <v>116.36</v>
      </c>
      <c r="Q97" s="443">
        <v>124.1</v>
      </c>
      <c r="R97" s="443">
        <v>128.88999999999999</v>
      </c>
    </row>
    <row r="98" spans="1:18" ht="13.5" x14ac:dyDescent="0.25">
      <c r="A98" s="122">
        <v>92</v>
      </c>
      <c r="B98" s="444">
        <v>41.08</v>
      </c>
      <c r="C98" s="444">
        <v>60.77</v>
      </c>
      <c r="D98" s="444">
        <v>102.48</v>
      </c>
      <c r="E98" s="444">
        <v>108.35</v>
      </c>
      <c r="F98" s="444">
        <v>115.84</v>
      </c>
      <c r="G98" s="444">
        <v>123.73</v>
      </c>
      <c r="H98" s="444">
        <v>128.54</v>
      </c>
      <c r="I98" s="120"/>
      <c r="J98" s="120"/>
      <c r="K98" s="122">
        <v>92</v>
      </c>
      <c r="L98" s="444">
        <v>42.86</v>
      </c>
      <c r="M98" s="444">
        <v>62.55</v>
      </c>
      <c r="N98" s="444">
        <v>104.24</v>
      </c>
      <c r="O98" s="444">
        <v>110.13</v>
      </c>
      <c r="P98" s="444">
        <v>117.61</v>
      </c>
      <c r="Q98" s="444">
        <v>125.5</v>
      </c>
      <c r="R98" s="444">
        <v>130.29</v>
      </c>
    </row>
    <row r="99" spans="1:18" ht="13.5" x14ac:dyDescent="0.25">
      <c r="A99" s="122">
        <v>93</v>
      </c>
      <c r="B99" s="444">
        <v>41.7</v>
      </c>
      <c r="C99" s="444">
        <v>61.49</v>
      </c>
      <c r="D99" s="444">
        <v>103.83</v>
      </c>
      <c r="E99" s="444">
        <v>109.85</v>
      </c>
      <c r="F99" s="444">
        <v>117.21</v>
      </c>
      <c r="G99" s="444">
        <v>125.1</v>
      </c>
      <c r="H99" s="444">
        <v>129.97999999999999</v>
      </c>
      <c r="I99" s="120"/>
      <c r="J99" s="120"/>
      <c r="K99" s="122">
        <v>93</v>
      </c>
      <c r="L99" s="444">
        <v>43.48</v>
      </c>
      <c r="M99" s="444">
        <v>63.26</v>
      </c>
      <c r="N99" s="444">
        <v>105.58</v>
      </c>
      <c r="O99" s="444">
        <v>111.62</v>
      </c>
      <c r="P99" s="444">
        <v>118.99</v>
      </c>
      <c r="Q99" s="444">
        <v>126.85</v>
      </c>
      <c r="R99" s="444">
        <v>131.76</v>
      </c>
    </row>
    <row r="100" spans="1:18" ht="13.5" x14ac:dyDescent="0.25">
      <c r="A100" s="122">
        <v>94</v>
      </c>
      <c r="B100" s="444">
        <v>42.21</v>
      </c>
      <c r="C100" s="444">
        <v>62.22</v>
      </c>
      <c r="D100" s="444">
        <v>105.06</v>
      </c>
      <c r="E100" s="444">
        <v>111.18</v>
      </c>
      <c r="F100" s="444">
        <v>118.56</v>
      </c>
      <c r="G100" s="444">
        <v>126.39</v>
      </c>
      <c r="H100" s="444">
        <v>131.41</v>
      </c>
      <c r="I100" s="120"/>
      <c r="J100" s="120"/>
      <c r="K100" s="122">
        <v>94</v>
      </c>
      <c r="L100" s="444">
        <v>43.97</v>
      </c>
      <c r="M100" s="444">
        <v>63.97</v>
      </c>
      <c r="N100" s="444">
        <v>106.82</v>
      </c>
      <c r="O100" s="444">
        <v>112.96</v>
      </c>
      <c r="P100" s="444">
        <v>120.33</v>
      </c>
      <c r="Q100" s="444">
        <v>128.13999999999999</v>
      </c>
      <c r="R100" s="444">
        <v>133.16999999999999</v>
      </c>
    </row>
    <row r="101" spans="1:18" ht="13.5" x14ac:dyDescent="0.25">
      <c r="A101" s="123">
        <v>95</v>
      </c>
      <c r="B101" s="442">
        <v>42.21</v>
      </c>
      <c r="C101" s="442">
        <v>62.88</v>
      </c>
      <c r="D101" s="442">
        <v>106.34</v>
      </c>
      <c r="E101" s="442">
        <v>112.43</v>
      </c>
      <c r="F101" s="442">
        <v>119.82</v>
      </c>
      <c r="G101" s="442">
        <v>127.84</v>
      </c>
      <c r="H101" s="442">
        <v>132.75</v>
      </c>
      <c r="I101" s="120"/>
      <c r="J101" s="120"/>
      <c r="K101" s="123">
        <v>95</v>
      </c>
      <c r="L101" s="442">
        <v>43.97</v>
      </c>
      <c r="M101" s="442">
        <v>64.650000000000006</v>
      </c>
      <c r="N101" s="442">
        <v>108.09</v>
      </c>
      <c r="O101" s="442">
        <v>114.19</v>
      </c>
      <c r="P101" s="442">
        <v>121.59</v>
      </c>
      <c r="Q101" s="442">
        <v>129.62</v>
      </c>
      <c r="R101" s="442">
        <v>134.52000000000001</v>
      </c>
    </row>
    <row r="102" spans="1:18" ht="13.5" x14ac:dyDescent="0.25">
      <c r="A102" s="121">
        <v>96</v>
      </c>
      <c r="B102" s="443">
        <v>42.23</v>
      </c>
      <c r="C102" s="443">
        <v>63.6</v>
      </c>
      <c r="D102" s="443">
        <v>107.33</v>
      </c>
      <c r="E102" s="443">
        <v>113.68</v>
      </c>
      <c r="F102" s="443">
        <v>121.16</v>
      </c>
      <c r="G102" s="443">
        <v>129.07</v>
      </c>
      <c r="H102" s="443">
        <v>134.26</v>
      </c>
      <c r="I102" s="120"/>
      <c r="J102" s="120"/>
      <c r="K102" s="121">
        <v>96</v>
      </c>
      <c r="L102" s="443">
        <v>44</v>
      </c>
      <c r="M102" s="443">
        <v>65.37</v>
      </c>
      <c r="N102" s="443">
        <v>109.08</v>
      </c>
      <c r="O102" s="443">
        <v>115.45</v>
      </c>
      <c r="P102" s="443">
        <v>122.94</v>
      </c>
      <c r="Q102" s="443">
        <v>130.84</v>
      </c>
      <c r="R102" s="443">
        <v>136.02000000000001</v>
      </c>
    </row>
    <row r="103" spans="1:18" ht="13.5" x14ac:dyDescent="0.25">
      <c r="A103" s="122">
        <v>97</v>
      </c>
      <c r="B103" s="444">
        <v>43.96</v>
      </c>
      <c r="C103" s="444">
        <v>64.290000000000006</v>
      </c>
      <c r="D103" s="444">
        <v>108.51</v>
      </c>
      <c r="E103" s="444">
        <v>114.92</v>
      </c>
      <c r="F103" s="444">
        <v>122.52</v>
      </c>
      <c r="G103" s="444">
        <v>130.51</v>
      </c>
      <c r="H103" s="444">
        <v>135.59</v>
      </c>
      <c r="I103" s="120"/>
      <c r="J103" s="120"/>
      <c r="K103" s="122">
        <v>97</v>
      </c>
      <c r="L103" s="444">
        <v>45.73</v>
      </c>
      <c r="M103" s="444">
        <v>66.069999999999993</v>
      </c>
      <c r="N103" s="444">
        <v>110.27</v>
      </c>
      <c r="O103" s="444">
        <v>116.68</v>
      </c>
      <c r="P103" s="444">
        <v>124.29</v>
      </c>
      <c r="Q103" s="444">
        <v>132.27000000000001</v>
      </c>
      <c r="R103" s="444">
        <v>137.35</v>
      </c>
    </row>
    <row r="104" spans="1:18" ht="13.5" x14ac:dyDescent="0.25">
      <c r="A104" s="122">
        <v>98</v>
      </c>
      <c r="B104" s="444">
        <v>44.31</v>
      </c>
      <c r="C104" s="444">
        <v>65.010000000000005</v>
      </c>
      <c r="D104" s="444">
        <v>109.59</v>
      </c>
      <c r="E104" s="444">
        <v>116.31</v>
      </c>
      <c r="F104" s="444">
        <v>123.76</v>
      </c>
      <c r="G104" s="444">
        <v>131.91999999999999</v>
      </c>
      <c r="H104" s="444">
        <v>137.01</v>
      </c>
      <c r="I104" s="120"/>
      <c r="J104" s="120"/>
      <c r="K104" s="122">
        <v>98</v>
      </c>
      <c r="L104" s="444">
        <v>46.08</v>
      </c>
      <c r="M104" s="444">
        <v>66.77</v>
      </c>
      <c r="N104" s="444">
        <v>111.37</v>
      </c>
      <c r="O104" s="444">
        <v>118.08</v>
      </c>
      <c r="P104" s="444">
        <v>125.52</v>
      </c>
      <c r="Q104" s="444">
        <v>133.69999999999999</v>
      </c>
      <c r="R104" s="444">
        <v>138.78</v>
      </c>
    </row>
    <row r="105" spans="1:18" ht="13.5" x14ac:dyDescent="0.25">
      <c r="A105" s="122">
        <v>99</v>
      </c>
      <c r="B105" s="444">
        <v>44.33</v>
      </c>
      <c r="C105" s="444">
        <v>65.7</v>
      </c>
      <c r="D105" s="444">
        <v>110.74</v>
      </c>
      <c r="E105" s="444">
        <v>116.33</v>
      </c>
      <c r="F105" s="444">
        <v>125.15</v>
      </c>
      <c r="G105" s="444">
        <v>133.24</v>
      </c>
      <c r="H105" s="444">
        <v>138.47</v>
      </c>
      <c r="I105" s="120"/>
      <c r="J105" s="120"/>
      <c r="K105" s="122">
        <v>99</v>
      </c>
      <c r="L105" s="444">
        <v>46.09</v>
      </c>
      <c r="M105" s="444">
        <v>67.45</v>
      </c>
      <c r="N105" s="444">
        <v>112.5</v>
      </c>
      <c r="O105" s="444">
        <v>118.1</v>
      </c>
      <c r="P105" s="444">
        <v>126.91</v>
      </c>
      <c r="Q105" s="444">
        <v>135.01</v>
      </c>
      <c r="R105" s="444">
        <v>140.22999999999999</v>
      </c>
    </row>
    <row r="106" spans="1:18" ht="13.5" x14ac:dyDescent="0.25">
      <c r="A106" s="123">
        <v>100</v>
      </c>
      <c r="B106" s="442">
        <v>44.34</v>
      </c>
      <c r="C106" s="442">
        <v>66.3</v>
      </c>
      <c r="D106" s="442">
        <v>111.66</v>
      </c>
      <c r="E106" s="442">
        <v>118.78</v>
      </c>
      <c r="F106" s="442">
        <v>126.39</v>
      </c>
      <c r="G106" s="442">
        <v>134.65</v>
      </c>
      <c r="H106" s="442">
        <v>139.91</v>
      </c>
      <c r="I106" s="120"/>
      <c r="J106" s="120"/>
      <c r="K106" s="123">
        <v>100</v>
      </c>
      <c r="L106" s="442">
        <v>46.1</v>
      </c>
      <c r="M106" s="442">
        <v>68.05</v>
      </c>
      <c r="N106" s="442">
        <v>113.42</v>
      </c>
      <c r="O106" s="442">
        <v>120.55</v>
      </c>
      <c r="P106" s="442">
        <v>128.13999999999999</v>
      </c>
      <c r="Q106" s="442">
        <v>136.41999999999999</v>
      </c>
      <c r="R106" s="442">
        <v>141.69</v>
      </c>
    </row>
    <row r="107" spans="1:18" ht="13.5" x14ac:dyDescent="0.25">
      <c r="A107" s="121">
        <v>101</v>
      </c>
      <c r="B107" s="443">
        <v>44.36</v>
      </c>
      <c r="C107" s="443">
        <v>66.36</v>
      </c>
      <c r="D107" s="443">
        <v>112.38</v>
      </c>
      <c r="E107" s="443">
        <v>119.74</v>
      </c>
      <c r="F107" s="443">
        <v>126.77</v>
      </c>
      <c r="G107" s="443">
        <v>135.30000000000001</v>
      </c>
      <c r="H107" s="443">
        <v>140.27000000000001</v>
      </c>
      <c r="I107" s="120"/>
      <c r="J107" s="120"/>
      <c r="K107" s="121">
        <v>101</v>
      </c>
      <c r="L107" s="443">
        <v>46.12</v>
      </c>
      <c r="M107" s="443">
        <v>68.13</v>
      </c>
      <c r="N107" s="443">
        <v>114.15</v>
      </c>
      <c r="O107" s="443">
        <v>121.49</v>
      </c>
      <c r="P107" s="443">
        <v>128.55000000000001</v>
      </c>
      <c r="Q107" s="443">
        <v>137.06</v>
      </c>
      <c r="R107" s="443">
        <v>142.04</v>
      </c>
    </row>
    <row r="108" spans="1:18" ht="13.5" x14ac:dyDescent="0.25">
      <c r="A108" s="122">
        <v>102</v>
      </c>
      <c r="B108" s="444">
        <v>44.79</v>
      </c>
      <c r="C108" s="444">
        <v>67.040000000000006</v>
      </c>
      <c r="D108" s="444">
        <v>113.52</v>
      </c>
      <c r="E108" s="444">
        <v>120.92</v>
      </c>
      <c r="F108" s="444">
        <v>128.04</v>
      </c>
      <c r="G108" s="444">
        <v>136.62</v>
      </c>
      <c r="H108" s="444">
        <v>141.66</v>
      </c>
      <c r="I108" s="120"/>
      <c r="J108" s="120"/>
      <c r="K108" s="122">
        <v>102</v>
      </c>
      <c r="L108" s="444">
        <v>46.56</v>
      </c>
      <c r="M108" s="444">
        <v>68.81</v>
      </c>
      <c r="N108" s="444">
        <v>115.28</v>
      </c>
      <c r="O108" s="444">
        <v>122.69</v>
      </c>
      <c r="P108" s="444">
        <v>129.81</v>
      </c>
      <c r="Q108" s="444">
        <v>138.38999999999999</v>
      </c>
      <c r="R108" s="444">
        <v>143.41999999999999</v>
      </c>
    </row>
    <row r="109" spans="1:18" ht="13.5" x14ac:dyDescent="0.25">
      <c r="A109" s="122">
        <v>103</v>
      </c>
      <c r="B109" s="444">
        <v>45.22</v>
      </c>
      <c r="C109" s="444">
        <v>67.680000000000007</v>
      </c>
      <c r="D109" s="444">
        <v>114.64</v>
      </c>
      <c r="E109" s="444">
        <v>122.12</v>
      </c>
      <c r="F109" s="444">
        <v>129.31</v>
      </c>
      <c r="G109" s="444">
        <v>137.97999999999999</v>
      </c>
      <c r="H109" s="444">
        <v>143.08000000000001</v>
      </c>
      <c r="I109" s="120"/>
      <c r="J109" s="120"/>
      <c r="K109" s="122">
        <v>103</v>
      </c>
      <c r="L109" s="444">
        <v>47</v>
      </c>
      <c r="M109" s="444">
        <v>69.459999999999994</v>
      </c>
      <c r="N109" s="444">
        <v>116.4</v>
      </c>
      <c r="O109" s="444">
        <v>123.89</v>
      </c>
      <c r="P109" s="444">
        <v>131.09</v>
      </c>
      <c r="Q109" s="444">
        <v>139.74</v>
      </c>
      <c r="R109" s="444">
        <v>144.85</v>
      </c>
    </row>
    <row r="110" spans="1:18" ht="13.5" x14ac:dyDescent="0.25">
      <c r="A110" s="122">
        <v>104</v>
      </c>
      <c r="B110" s="444">
        <v>45.67</v>
      </c>
      <c r="C110" s="444">
        <v>68.34</v>
      </c>
      <c r="D110" s="444">
        <v>115.76</v>
      </c>
      <c r="E110" s="444">
        <v>123.31</v>
      </c>
      <c r="F110" s="444">
        <v>130.57</v>
      </c>
      <c r="G110" s="444">
        <v>139.34</v>
      </c>
      <c r="H110" s="444">
        <v>144.47999999999999</v>
      </c>
      <c r="I110" s="120"/>
      <c r="J110" s="120"/>
      <c r="K110" s="122">
        <v>104</v>
      </c>
      <c r="L110" s="444">
        <v>47.44</v>
      </c>
      <c r="M110" s="444">
        <v>70.12</v>
      </c>
      <c r="N110" s="444">
        <v>117.53</v>
      </c>
      <c r="O110" s="444">
        <v>125.09</v>
      </c>
      <c r="P110" s="444">
        <v>132.35</v>
      </c>
      <c r="Q110" s="444">
        <v>141.1</v>
      </c>
      <c r="R110" s="444">
        <v>146.22999999999999</v>
      </c>
    </row>
    <row r="111" spans="1:18" ht="13.5" x14ac:dyDescent="0.25">
      <c r="A111" s="123">
        <v>105</v>
      </c>
      <c r="B111" s="442">
        <v>46.13</v>
      </c>
      <c r="C111" s="442">
        <v>69.03</v>
      </c>
      <c r="D111" s="442">
        <v>116.88</v>
      </c>
      <c r="E111" s="442">
        <v>124.52</v>
      </c>
      <c r="F111" s="442">
        <v>131.84</v>
      </c>
      <c r="G111" s="442">
        <v>140.69</v>
      </c>
      <c r="H111" s="442">
        <v>145.88</v>
      </c>
      <c r="I111" s="120"/>
      <c r="J111" s="120"/>
      <c r="K111" s="123">
        <v>105</v>
      </c>
      <c r="L111" s="442">
        <v>47.9</v>
      </c>
      <c r="M111" s="442">
        <v>70.8</v>
      </c>
      <c r="N111" s="442">
        <v>118.65</v>
      </c>
      <c r="O111" s="442">
        <v>126.27</v>
      </c>
      <c r="P111" s="442">
        <v>133.61000000000001</v>
      </c>
      <c r="Q111" s="442">
        <v>142.44999999999999</v>
      </c>
      <c r="R111" s="442">
        <v>147.66</v>
      </c>
    </row>
    <row r="112" spans="1:18" ht="13.5" x14ac:dyDescent="0.25">
      <c r="A112" s="121">
        <v>106</v>
      </c>
      <c r="B112" s="443">
        <v>46.56</v>
      </c>
      <c r="C112" s="443">
        <v>69.69</v>
      </c>
      <c r="D112" s="443">
        <v>118.01</v>
      </c>
      <c r="E112" s="443">
        <v>125.73</v>
      </c>
      <c r="F112" s="443">
        <v>133.13</v>
      </c>
      <c r="G112" s="443">
        <v>142.04</v>
      </c>
      <c r="H112" s="443">
        <v>147.27000000000001</v>
      </c>
      <c r="I112" s="120"/>
      <c r="J112" s="120"/>
      <c r="K112" s="121">
        <v>106</v>
      </c>
      <c r="L112" s="443">
        <v>48.32</v>
      </c>
      <c r="M112" s="443">
        <v>71.459999999999994</v>
      </c>
      <c r="N112" s="443">
        <v>119.79</v>
      </c>
      <c r="O112" s="443">
        <v>127.49</v>
      </c>
      <c r="P112" s="443">
        <v>134.9</v>
      </c>
      <c r="Q112" s="443">
        <v>143.80000000000001</v>
      </c>
      <c r="R112" s="443">
        <v>149.04</v>
      </c>
    </row>
    <row r="113" spans="1:18" ht="13.5" x14ac:dyDescent="0.25">
      <c r="A113" s="122">
        <v>107</v>
      </c>
      <c r="B113" s="444">
        <v>47.01</v>
      </c>
      <c r="C113" s="444">
        <v>70.349999999999994</v>
      </c>
      <c r="D113" s="444">
        <v>119.14</v>
      </c>
      <c r="E113" s="444">
        <v>126.94</v>
      </c>
      <c r="F113" s="444">
        <v>134.37</v>
      </c>
      <c r="G113" s="444">
        <v>143.38999999999999</v>
      </c>
      <c r="H113" s="444">
        <v>148.69</v>
      </c>
      <c r="I113" s="120"/>
      <c r="J113" s="120"/>
      <c r="K113" s="122">
        <v>107</v>
      </c>
      <c r="L113" s="444">
        <v>48.79</v>
      </c>
      <c r="M113" s="444">
        <v>72.12</v>
      </c>
      <c r="N113" s="444">
        <v>120.9</v>
      </c>
      <c r="O113" s="444">
        <v>128.69</v>
      </c>
      <c r="P113" s="444">
        <v>136.15</v>
      </c>
      <c r="Q113" s="444">
        <v>145.16</v>
      </c>
      <c r="R113" s="444">
        <v>150.46</v>
      </c>
    </row>
    <row r="114" spans="1:18" ht="13.5" x14ac:dyDescent="0.25">
      <c r="A114" s="122">
        <v>108</v>
      </c>
      <c r="B114" s="444">
        <v>47.45</v>
      </c>
      <c r="C114" s="444">
        <v>71.010000000000005</v>
      </c>
      <c r="D114" s="444">
        <v>120.27</v>
      </c>
      <c r="E114" s="444">
        <v>128.09</v>
      </c>
      <c r="F114" s="444">
        <v>135.63999999999999</v>
      </c>
      <c r="G114" s="444">
        <v>144.75</v>
      </c>
      <c r="H114" s="444">
        <v>150.08000000000001</v>
      </c>
      <c r="I114" s="120"/>
      <c r="J114" s="120"/>
      <c r="K114" s="122">
        <v>108</v>
      </c>
      <c r="L114" s="444">
        <v>49.21</v>
      </c>
      <c r="M114" s="444">
        <v>72.77</v>
      </c>
      <c r="N114" s="444">
        <v>122.03</v>
      </c>
      <c r="O114" s="444">
        <v>129.87</v>
      </c>
      <c r="P114" s="444">
        <v>137.41999999999999</v>
      </c>
      <c r="Q114" s="444">
        <v>146.52000000000001</v>
      </c>
      <c r="R114" s="444">
        <v>151.85</v>
      </c>
    </row>
    <row r="115" spans="1:18" ht="13.5" x14ac:dyDescent="0.25">
      <c r="A115" s="122">
        <v>109</v>
      </c>
      <c r="B115" s="444">
        <v>47.9</v>
      </c>
      <c r="C115" s="444">
        <v>71.680000000000007</v>
      </c>
      <c r="D115" s="444">
        <v>121.39</v>
      </c>
      <c r="E115" s="444">
        <v>129.31</v>
      </c>
      <c r="F115" s="444">
        <v>136.9</v>
      </c>
      <c r="G115" s="444">
        <v>146.11000000000001</v>
      </c>
      <c r="H115" s="444">
        <v>151.47999999999999</v>
      </c>
      <c r="I115" s="120"/>
      <c r="J115" s="120"/>
      <c r="K115" s="122">
        <v>109</v>
      </c>
      <c r="L115" s="444">
        <v>49.67</v>
      </c>
      <c r="M115" s="444">
        <v>73.44</v>
      </c>
      <c r="N115" s="444">
        <v>123.16</v>
      </c>
      <c r="O115" s="444">
        <v>131.09</v>
      </c>
      <c r="P115" s="444">
        <v>138.66</v>
      </c>
      <c r="Q115" s="444">
        <v>147.87</v>
      </c>
      <c r="R115" s="444">
        <v>153.25</v>
      </c>
    </row>
    <row r="116" spans="1:18" ht="13.5" x14ac:dyDescent="0.25">
      <c r="A116" s="123">
        <v>110</v>
      </c>
      <c r="B116" s="442">
        <v>48.33</v>
      </c>
      <c r="C116" s="442">
        <v>72.34</v>
      </c>
      <c r="D116" s="442">
        <v>122.51</v>
      </c>
      <c r="E116" s="442">
        <v>130.51</v>
      </c>
      <c r="F116" s="442">
        <v>138.16999999999999</v>
      </c>
      <c r="G116" s="442">
        <v>147.46</v>
      </c>
      <c r="H116" s="442">
        <v>152.88999999999999</v>
      </c>
      <c r="I116" s="120"/>
      <c r="J116" s="120"/>
      <c r="K116" s="123">
        <v>110</v>
      </c>
      <c r="L116" s="442">
        <v>50.11</v>
      </c>
      <c r="M116" s="442">
        <v>74.11</v>
      </c>
      <c r="N116" s="442">
        <v>124.28</v>
      </c>
      <c r="O116" s="442">
        <v>132.27000000000001</v>
      </c>
      <c r="P116" s="442">
        <v>139.94999999999999</v>
      </c>
      <c r="Q116" s="442">
        <v>149.24</v>
      </c>
      <c r="R116" s="442">
        <v>154.66999999999999</v>
      </c>
    </row>
    <row r="117" spans="1:18" ht="13.5" x14ac:dyDescent="0.25">
      <c r="A117" s="121">
        <v>111</v>
      </c>
      <c r="B117" s="443">
        <v>48.8</v>
      </c>
      <c r="C117" s="443">
        <v>73</v>
      </c>
      <c r="D117" s="443">
        <v>123.62</v>
      </c>
      <c r="E117" s="443">
        <v>131.69999999999999</v>
      </c>
      <c r="F117" s="443">
        <v>139.44</v>
      </c>
      <c r="G117" s="443">
        <v>148.80000000000001</v>
      </c>
      <c r="H117" s="443">
        <v>154.32</v>
      </c>
      <c r="I117" s="120"/>
      <c r="J117" s="120"/>
      <c r="K117" s="121">
        <v>111</v>
      </c>
      <c r="L117" s="443">
        <v>50.56</v>
      </c>
      <c r="M117" s="443">
        <v>74.760000000000005</v>
      </c>
      <c r="N117" s="443">
        <v>125.4</v>
      </c>
      <c r="O117" s="443">
        <v>133.46</v>
      </c>
      <c r="P117" s="443">
        <v>141.22</v>
      </c>
      <c r="Q117" s="443">
        <v>150.58000000000001</v>
      </c>
      <c r="R117" s="443">
        <v>156.08000000000001</v>
      </c>
    </row>
    <row r="118" spans="1:18" ht="13.5" x14ac:dyDescent="0.25">
      <c r="A118" s="122">
        <v>112</v>
      </c>
      <c r="B118" s="444">
        <v>49.23</v>
      </c>
      <c r="C118" s="444">
        <v>73.650000000000006</v>
      </c>
      <c r="D118" s="444">
        <v>124.77</v>
      </c>
      <c r="E118" s="444">
        <v>132.9</v>
      </c>
      <c r="F118" s="444">
        <v>140.72</v>
      </c>
      <c r="G118" s="444">
        <v>150.16</v>
      </c>
      <c r="H118" s="444">
        <v>155.69</v>
      </c>
      <c r="I118" s="120"/>
      <c r="J118" s="120"/>
      <c r="K118" s="122">
        <v>112</v>
      </c>
      <c r="L118" s="444">
        <v>51.01</v>
      </c>
      <c r="M118" s="444">
        <v>75.42</v>
      </c>
      <c r="N118" s="444">
        <v>126.52</v>
      </c>
      <c r="O118" s="444">
        <v>134.66</v>
      </c>
      <c r="P118" s="444">
        <v>142.47</v>
      </c>
      <c r="Q118" s="444">
        <v>151.91999999999999</v>
      </c>
      <c r="R118" s="444">
        <v>157.46</v>
      </c>
    </row>
    <row r="119" spans="1:18" ht="13.5" x14ac:dyDescent="0.25">
      <c r="A119" s="122">
        <v>113</v>
      </c>
      <c r="B119" s="444">
        <v>49.66</v>
      </c>
      <c r="C119" s="444">
        <v>74.319999999999993</v>
      </c>
      <c r="D119" s="444">
        <v>125.87</v>
      </c>
      <c r="E119" s="444">
        <v>134.09</v>
      </c>
      <c r="F119" s="444">
        <v>141.99</v>
      </c>
      <c r="G119" s="444">
        <v>151.5</v>
      </c>
      <c r="H119" s="444">
        <v>157.09</v>
      </c>
      <c r="I119" s="120"/>
      <c r="J119" s="120"/>
      <c r="K119" s="122">
        <v>113</v>
      </c>
      <c r="L119" s="444">
        <v>51.42</v>
      </c>
      <c r="M119" s="444">
        <v>76.09</v>
      </c>
      <c r="N119" s="444">
        <v>127.64</v>
      </c>
      <c r="O119" s="444">
        <v>135.87</v>
      </c>
      <c r="P119" s="444">
        <v>143.74</v>
      </c>
      <c r="Q119" s="444">
        <v>153.27000000000001</v>
      </c>
      <c r="R119" s="444">
        <v>158.85</v>
      </c>
    </row>
    <row r="120" spans="1:18" ht="13.5" x14ac:dyDescent="0.25">
      <c r="A120" s="122">
        <v>114</v>
      </c>
      <c r="B120" s="444">
        <v>50.12</v>
      </c>
      <c r="C120" s="444">
        <v>74.989999999999995</v>
      </c>
      <c r="D120" s="444">
        <v>127.01</v>
      </c>
      <c r="E120" s="444">
        <v>135.30000000000001</v>
      </c>
      <c r="F120" s="444">
        <v>143.25</v>
      </c>
      <c r="G120" s="444">
        <v>152.86000000000001</v>
      </c>
      <c r="H120" s="444">
        <v>158.5</v>
      </c>
      <c r="I120" s="120"/>
      <c r="J120" s="120"/>
      <c r="K120" s="122">
        <v>114</v>
      </c>
      <c r="L120" s="444">
        <v>51.88</v>
      </c>
      <c r="M120" s="444">
        <v>76.760000000000005</v>
      </c>
      <c r="N120" s="444">
        <v>128.76</v>
      </c>
      <c r="O120" s="444">
        <v>137.06</v>
      </c>
      <c r="P120" s="444">
        <v>145.01</v>
      </c>
      <c r="Q120" s="444">
        <v>154.63999999999999</v>
      </c>
      <c r="R120" s="444">
        <v>160.27000000000001</v>
      </c>
    </row>
    <row r="121" spans="1:18" ht="13.5" x14ac:dyDescent="0.25">
      <c r="A121" s="123">
        <v>115</v>
      </c>
      <c r="B121" s="442">
        <v>50.54</v>
      </c>
      <c r="C121" s="442">
        <v>75.64</v>
      </c>
      <c r="D121" s="442">
        <v>128.12</v>
      </c>
      <c r="E121" s="442">
        <v>136.5</v>
      </c>
      <c r="F121" s="442">
        <v>144.53</v>
      </c>
      <c r="G121" s="442">
        <v>154.22</v>
      </c>
      <c r="H121" s="442">
        <v>159.91</v>
      </c>
      <c r="I121" s="120"/>
      <c r="J121" s="120"/>
      <c r="K121" s="123">
        <v>115</v>
      </c>
      <c r="L121" s="442">
        <v>52.32</v>
      </c>
      <c r="M121" s="442">
        <v>77.400000000000006</v>
      </c>
      <c r="N121" s="442">
        <v>129.9</v>
      </c>
      <c r="O121" s="442">
        <v>138.27000000000001</v>
      </c>
      <c r="P121" s="442">
        <v>146.29</v>
      </c>
      <c r="Q121" s="442">
        <v>155.99</v>
      </c>
      <c r="R121" s="442">
        <v>161.69</v>
      </c>
    </row>
    <row r="122" spans="1:18" ht="13.5" x14ac:dyDescent="0.25">
      <c r="A122" s="121">
        <v>116</v>
      </c>
      <c r="B122" s="443">
        <v>51.01</v>
      </c>
      <c r="C122" s="443">
        <v>76.33</v>
      </c>
      <c r="D122" s="443">
        <v>129.25</v>
      </c>
      <c r="E122" s="443">
        <v>137.69</v>
      </c>
      <c r="F122" s="443">
        <v>145.79</v>
      </c>
      <c r="G122" s="443">
        <v>155.57</v>
      </c>
      <c r="H122" s="443">
        <v>161.32</v>
      </c>
      <c r="I122" s="120"/>
      <c r="J122" s="120"/>
      <c r="K122" s="121">
        <v>116</v>
      </c>
      <c r="L122" s="443">
        <v>52.77</v>
      </c>
      <c r="M122" s="443">
        <v>78.11</v>
      </c>
      <c r="N122" s="443">
        <v>131.02000000000001</v>
      </c>
      <c r="O122" s="443">
        <v>139.46</v>
      </c>
      <c r="P122" s="443">
        <v>147.54</v>
      </c>
      <c r="Q122" s="443">
        <v>157.34</v>
      </c>
      <c r="R122" s="443">
        <v>163.08000000000001</v>
      </c>
    </row>
    <row r="123" spans="1:18" ht="13.5" x14ac:dyDescent="0.25">
      <c r="A123" s="122">
        <v>117</v>
      </c>
      <c r="B123" s="444">
        <v>51.44</v>
      </c>
      <c r="C123" s="444">
        <v>76.989999999999995</v>
      </c>
      <c r="D123" s="444">
        <v>130.36000000000001</v>
      </c>
      <c r="E123" s="444">
        <v>138.88</v>
      </c>
      <c r="F123" s="444">
        <v>147.06</v>
      </c>
      <c r="G123" s="444">
        <v>156.91999999999999</v>
      </c>
      <c r="H123" s="444">
        <v>162.69999999999999</v>
      </c>
      <c r="I123" s="120"/>
      <c r="J123" s="120"/>
      <c r="K123" s="122">
        <v>117</v>
      </c>
      <c r="L123" s="444">
        <v>53.2</v>
      </c>
      <c r="M123" s="444">
        <v>78.760000000000005</v>
      </c>
      <c r="N123" s="444">
        <v>132.13999999999999</v>
      </c>
      <c r="O123" s="444">
        <v>140.65</v>
      </c>
      <c r="P123" s="444">
        <v>148.81</v>
      </c>
      <c r="Q123" s="444">
        <v>158.69999999999999</v>
      </c>
      <c r="R123" s="444">
        <v>164.46</v>
      </c>
    </row>
    <row r="124" spans="1:18" ht="13.5" x14ac:dyDescent="0.25">
      <c r="A124" s="122">
        <v>118</v>
      </c>
      <c r="B124" s="444">
        <v>51.89</v>
      </c>
      <c r="C124" s="444">
        <v>77.650000000000006</v>
      </c>
      <c r="D124" s="444">
        <v>131.51</v>
      </c>
      <c r="E124" s="444">
        <v>140.09</v>
      </c>
      <c r="F124" s="444">
        <v>148.33000000000001</v>
      </c>
      <c r="G124" s="444">
        <v>158.27000000000001</v>
      </c>
      <c r="H124" s="444">
        <v>164.12</v>
      </c>
      <c r="I124" s="120"/>
      <c r="J124" s="120"/>
      <c r="K124" s="122">
        <v>118</v>
      </c>
      <c r="L124" s="444">
        <v>53.66</v>
      </c>
      <c r="M124" s="444">
        <v>79.430000000000007</v>
      </c>
      <c r="N124" s="444">
        <v>133.28</v>
      </c>
      <c r="O124" s="444">
        <v>141.84</v>
      </c>
      <c r="P124" s="444">
        <v>150.09</v>
      </c>
      <c r="Q124" s="444">
        <v>160.04</v>
      </c>
      <c r="R124" s="444">
        <v>165.89</v>
      </c>
    </row>
    <row r="125" spans="1:18" ht="13.5" x14ac:dyDescent="0.25">
      <c r="A125" s="122">
        <v>119</v>
      </c>
      <c r="B125" s="444">
        <v>52.33</v>
      </c>
      <c r="C125" s="444">
        <v>78.319999999999993</v>
      </c>
      <c r="D125" s="444">
        <v>132.65</v>
      </c>
      <c r="E125" s="444">
        <v>141.28</v>
      </c>
      <c r="F125" s="444">
        <v>149.59</v>
      </c>
      <c r="G125" s="444">
        <v>159.62</v>
      </c>
      <c r="H125" s="444">
        <v>165.51</v>
      </c>
      <c r="I125" s="120"/>
      <c r="J125" s="120"/>
      <c r="K125" s="122">
        <v>119</v>
      </c>
      <c r="L125" s="444">
        <v>54.09</v>
      </c>
      <c r="M125" s="444">
        <v>80.08</v>
      </c>
      <c r="N125" s="444">
        <v>134.4</v>
      </c>
      <c r="O125" s="444">
        <v>143.05000000000001</v>
      </c>
      <c r="P125" s="444">
        <v>151.36000000000001</v>
      </c>
      <c r="Q125" s="444">
        <v>161.4</v>
      </c>
      <c r="R125" s="444">
        <v>167.28</v>
      </c>
    </row>
    <row r="126" spans="1:18" ht="13.5" x14ac:dyDescent="0.25">
      <c r="A126" s="123">
        <v>120</v>
      </c>
      <c r="B126" s="442">
        <v>52.77</v>
      </c>
      <c r="C126" s="442">
        <v>78.98</v>
      </c>
      <c r="D126" s="442">
        <v>133.75</v>
      </c>
      <c r="E126" s="442">
        <v>142.47</v>
      </c>
      <c r="F126" s="442">
        <v>150.86000000000001</v>
      </c>
      <c r="G126" s="442">
        <v>160.97</v>
      </c>
      <c r="H126" s="442">
        <v>166.91</v>
      </c>
      <c r="I126" s="120"/>
      <c r="J126" s="120"/>
      <c r="K126" s="123">
        <v>120</v>
      </c>
      <c r="L126" s="442">
        <v>54.54</v>
      </c>
      <c r="M126" s="442">
        <v>80.75</v>
      </c>
      <c r="N126" s="442">
        <v>135.53</v>
      </c>
      <c r="O126" s="442">
        <v>144.25</v>
      </c>
      <c r="P126" s="442">
        <v>152.62</v>
      </c>
      <c r="Q126" s="442">
        <v>162.74</v>
      </c>
      <c r="R126" s="442">
        <v>168.69</v>
      </c>
    </row>
    <row r="127" spans="1:18" ht="13.5" x14ac:dyDescent="0.25">
      <c r="A127" s="121">
        <v>121</v>
      </c>
      <c r="B127" s="443">
        <v>53.2</v>
      </c>
      <c r="C127" s="443">
        <v>79.64</v>
      </c>
      <c r="D127" s="443">
        <v>134.88</v>
      </c>
      <c r="E127" s="443">
        <v>143.68</v>
      </c>
      <c r="F127" s="443">
        <v>152.13</v>
      </c>
      <c r="G127" s="443">
        <v>162.33000000000001</v>
      </c>
      <c r="H127" s="443">
        <v>168.34</v>
      </c>
      <c r="I127" s="120"/>
      <c r="J127" s="120"/>
      <c r="K127" s="121">
        <v>121</v>
      </c>
      <c r="L127" s="443">
        <v>54.98</v>
      </c>
      <c r="M127" s="443">
        <v>81.400000000000006</v>
      </c>
      <c r="N127" s="443">
        <v>136.65</v>
      </c>
      <c r="O127" s="443">
        <v>145.46</v>
      </c>
      <c r="P127" s="443">
        <v>153.9</v>
      </c>
      <c r="Q127" s="443">
        <v>164.1</v>
      </c>
      <c r="R127" s="443">
        <v>170.09</v>
      </c>
    </row>
    <row r="128" spans="1:18" ht="13.5" x14ac:dyDescent="0.25">
      <c r="A128" s="122">
        <v>122</v>
      </c>
      <c r="B128" s="444">
        <v>53.66</v>
      </c>
      <c r="C128" s="444">
        <v>80.31</v>
      </c>
      <c r="D128" s="444">
        <v>135.99</v>
      </c>
      <c r="E128" s="444">
        <v>144.87</v>
      </c>
      <c r="F128" s="444">
        <v>153.38999999999999</v>
      </c>
      <c r="G128" s="444">
        <v>163.68</v>
      </c>
      <c r="H128" s="444">
        <v>169.71</v>
      </c>
      <c r="I128" s="120"/>
      <c r="J128" s="120"/>
      <c r="K128" s="122">
        <v>122</v>
      </c>
      <c r="L128" s="444">
        <v>55.42</v>
      </c>
      <c r="M128" s="444">
        <v>82.07</v>
      </c>
      <c r="N128" s="444">
        <v>137.77000000000001</v>
      </c>
      <c r="O128" s="444">
        <v>146.63999999999999</v>
      </c>
      <c r="P128" s="444">
        <v>155.16</v>
      </c>
      <c r="Q128" s="444">
        <v>165.46</v>
      </c>
      <c r="R128" s="444">
        <v>171.48</v>
      </c>
    </row>
    <row r="129" spans="1:18" ht="13.5" x14ac:dyDescent="0.25">
      <c r="A129" s="122">
        <v>123</v>
      </c>
      <c r="B129" s="444">
        <v>54.11</v>
      </c>
      <c r="C129" s="444">
        <v>80.959999999999994</v>
      </c>
      <c r="D129" s="444">
        <v>137.12</v>
      </c>
      <c r="E129" s="444">
        <v>146.07</v>
      </c>
      <c r="F129" s="444">
        <v>154.66</v>
      </c>
      <c r="G129" s="444">
        <v>165.02</v>
      </c>
      <c r="H129" s="444">
        <v>171.13</v>
      </c>
      <c r="I129" s="120"/>
      <c r="J129" s="120"/>
      <c r="K129" s="122">
        <v>123</v>
      </c>
      <c r="L129" s="444">
        <v>55.89</v>
      </c>
      <c r="M129" s="444">
        <v>82.72</v>
      </c>
      <c r="N129" s="444">
        <v>138.88</v>
      </c>
      <c r="O129" s="444">
        <v>147.82</v>
      </c>
      <c r="P129" s="444">
        <v>156.41999999999999</v>
      </c>
      <c r="Q129" s="444">
        <v>166.8</v>
      </c>
      <c r="R129" s="444">
        <v>172.89</v>
      </c>
    </row>
    <row r="130" spans="1:18" ht="13.5" x14ac:dyDescent="0.25">
      <c r="A130" s="122">
        <v>124</v>
      </c>
      <c r="B130" s="444">
        <v>54.54</v>
      </c>
      <c r="C130" s="444">
        <v>81.62</v>
      </c>
      <c r="D130" s="444">
        <v>138.24</v>
      </c>
      <c r="E130" s="444">
        <v>147.26</v>
      </c>
      <c r="F130" s="444">
        <v>155.94999999999999</v>
      </c>
      <c r="G130" s="444">
        <v>166.4</v>
      </c>
      <c r="H130" s="444">
        <v>172.52</v>
      </c>
      <c r="I130" s="120"/>
      <c r="J130" s="120"/>
      <c r="K130" s="122">
        <v>124</v>
      </c>
      <c r="L130" s="444">
        <v>56.31</v>
      </c>
      <c r="M130" s="444">
        <v>83.37</v>
      </c>
      <c r="N130" s="444">
        <v>140</v>
      </c>
      <c r="O130" s="444">
        <v>149.03</v>
      </c>
      <c r="P130" s="444">
        <v>157.71</v>
      </c>
      <c r="Q130" s="444">
        <v>168.15</v>
      </c>
      <c r="R130" s="444">
        <v>174.3</v>
      </c>
    </row>
    <row r="131" spans="1:18" ht="13.5" x14ac:dyDescent="0.25">
      <c r="A131" s="123">
        <v>125</v>
      </c>
      <c r="B131" s="442">
        <v>55</v>
      </c>
      <c r="C131" s="442">
        <v>82.28</v>
      </c>
      <c r="D131" s="442">
        <v>139.37</v>
      </c>
      <c r="E131" s="442">
        <v>148.44999999999999</v>
      </c>
      <c r="F131" s="442">
        <v>157.19</v>
      </c>
      <c r="G131" s="442">
        <v>167.75</v>
      </c>
      <c r="H131" s="442">
        <v>173.96</v>
      </c>
      <c r="I131" s="120"/>
      <c r="J131" s="120"/>
      <c r="K131" s="123">
        <v>125</v>
      </c>
      <c r="L131" s="442">
        <v>56.76</v>
      </c>
      <c r="M131" s="442">
        <v>84.06</v>
      </c>
      <c r="N131" s="442">
        <v>141.13</v>
      </c>
      <c r="O131" s="442">
        <v>150.22</v>
      </c>
      <c r="P131" s="442">
        <v>158.96</v>
      </c>
      <c r="Q131" s="442">
        <v>169.52</v>
      </c>
      <c r="R131" s="442">
        <v>175.71</v>
      </c>
    </row>
    <row r="132" spans="1:18" ht="13.5" x14ac:dyDescent="0.25">
      <c r="A132" s="121">
        <v>126</v>
      </c>
      <c r="B132" s="443">
        <v>55.42</v>
      </c>
      <c r="C132" s="443">
        <v>82.95</v>
      </c>
      <c r="D132" s="443">
        <v>140.47</v>
      </c>
      <c r="E132" s="443">
        <v>149.65</v>
      </c>
      <c r="F132" s="443">
        <v>158.46</v>
      </c>
      <c r="G132" s="443">
        <v>169.1</v>
      </c>
      <c r="H132" s="443">
        <v>175.33</v>
      </c>
      <c r="I132" s="120"/>
      <c r="J132" s="120"/>
      <c r="K132" s="121">
        <v>126</v>
      </c>
      <c r="L132" s="443">
        <v>57.2</v>
      </c>
      <c r="M132" s="443">
        <v>84.72</v>
      </c>
      <c r="N132" s="443">
        <v>142.24</v>
      </c>
      <c r="O132" s="443">
        <v>151.43</v>
      </c>
      <c r="P132" s="443">
        <v>160.22999999999999</v>
      </c>
      <c r="Q132" s="443">
        <v>170.87</v>
      </c>
      <c r="R132" s="443">
        <v>177.09</v>
      </c>
    </row>
    <row r="133" spans="1:18" ht="13.5" x14ac:dyDescent="0.25">
      <c r="A133" s="122">
        <v>127</v>
      </c>
      <c r="B133" s="444">
        <v>55.87</v>
      </c>
      <c r="C133" s="444">
        <v>83.6</v>
      </c>
      <c r="D133" s="444">
        <v>141.6</v>
      </c>
      <c r="E133" s="444">
        <v>150.86000000000001</v>
      </c>
      <c r="F133" s="444">
        <v>159.72999999999999</v>
      </c>
      <c r="G133" s="444">
        <v>170.46</v>
      </c>
      <c r="H133" s="444">
        <v>176.73</v>
      </c>
      <c r="I133" s="120"/>
      <c r="J133" s="120"/>
      <c r="K133" s="122">
        <v>127</v>
      </c>
      <c r="L133" s="444">
        <v>57.64</v>
      </c>
      <c r="M133" s="444">
        <v>85.38</v>
      </c>
      <c r="N133" s="444">
        <v>143.37</v>
      </c>
      <c r="O133" s="444">
        <v>152.62</v>
      </c>
      <c r="P133" s="444">
        <v>161.49</v>
      </c>
      <c r="Q133" s="444">
        <v>172.21</v>
      </c>
      <c r="R133" s="444">
        <v>178.5</v>
      </c>
    </row>
    <row r="134" spans="1:18" ht="13.5" x14ac:dyDescent="0.25">
      <c r="A134" s="122">
        <v>128</v>
      </c>
      <c r="B134" s="444">
        <v>56.31</v>
      </c>
      <c r="C134" s="444">
        <v>84.28</v>
      </c>
      <c r="D134" s="444">
        <v>142.72</v>
      </c>
      <c r="E134" s="444">
        <v>152.05000000000001</v>
      </c>
      <c r="F134" s="444">
        <v>160.99</v>
      </c>
      <c r="G134" s="444">
        <v>171.81</v>
      </c>
      <c r="H134" s="444">
        <v>178.14</v>
      </c>
      <c r="I134" s="120"/>
      <c r="J134" s="120"/>
      <c r="K134" s="122">
        <v>128</v>
      </c>
      <c r="L134" s="444">
        <v>58.08</v>
      </c>
      <c r="M134" s="444">
        <v>86.05</v>
      </c>
      <c r="N134" s="444">
        <v>144.5</v>
      </c>
      <c r="O134" s="444">
        <v>153.81</v>
      </c>
      <c r="P134" s="444">
        <v>162.76</v>
      </c>
      <c r="Q134" s="444">
        <v>173.56</v>
      </c>
      <c r="R134" s="444">
        <v>179.91</v>
      </c>
    </row>
    <row r="135" spans="1:18" ht="13.5" x14ac:dyDescent="0.25">
      <c r="A135" s="122">
        <v>129</v>
      </c>
      <c r="B135" s="444">
        <v>56.77</v>
      </c>
      <c r="C135" s="444">
        <v>84.95</v>
      </c>
      <c r="D135" s="444">
        <v>143.86000000000001</v>
      </c>
      <c r="E135" s="444">
        <v>153.25</v>
      </c>
      <c r="F135" s="444">
        <v>162.26</v>
      </c>
      <c r="G135" s="444">
        <v>173.16</v>
      </c>
      <c r="H135" s="444">
        <v>179.54</v>
      </c>
      <c r="I135" s="120"/>
      <c r="J135" s="120"/>
      <c r="K135" s="122">
        <v>129</v>
      </c>
      <c r="L135" s="444">
        <v>58.54</v>
      </c>
      <c r="M135" s="444">
        <v>86.73</v>
      </c>
      <c r="N135" s="444">
        <v>145.61000000000001</v>
      </c>
      <c r="O135" s="444">
        <v>155.01</v>
      </c>
      <c r="P135" s="444">
        <v>164.03</v>
      </c>
      <c r="Q135" s="444">
        <v>174.93</v>
      </c>
      <c r="R135" s="444">
        <v>181.31</v>
      </c>
    </row>
    <row r="136" spans="1:18" ht="13.5" x14ac:dyDescent="0.25">
      <c r="A136" s="123">
        <v>130</v>
      </c>
      <c r="B136" s="442">
        <v>57.21</v>
      </c>
      <c r="C136" s="442">
        <v>85.63</v>
      </c>
      <c r="D136" s="442">
        <v>144.97999999999999</v>
      </c>
      <c r="E136" s="442">
        <v>154.44</v>
      </c>
      <c r="F136" s="442">
        <v>163.53</v>
      </c>
      <c r="G136" s="442">
        <v>174.5</v>
      </c>
      <c r="H136" s="442">
        <v>180.96</v>
      </c>
      <c r="I136" s="120"/>
      <c r="J136" s="120"/>
      <c r="K136" s="123">
        <v>130</v>
      </c>
      <c r="L136" s="442">
        <v>58.98</v>
      </c>
      <c r="M136" s="442">
        <v>87.38</v>
      </c>
      <c r="N136" s="442">
        <v>146.75</v>
      </c>
      <c r="O136" s="442">
        <v>156.22</v>
      </c>
      <c r="P136" s="442">
        <v>165.29</v>
      </c>
      <c r="Q136" s="442">
        <v>176.27</v>
      </c>
      <c r="R136" s="442">
        <v>182.72</v>
      </c>
    </row>
    <row r="137" spans="1:18" ht="13.5" x14ac:dyDescent="0.25">
      <c r="A137" s="121">
        <v>131</v>
      </c>
      <c r="B137" s="443">
        <v>57.65</v>
      </c>
      <c r="C137" s="443">
        <v>86.28</v>
      </c>
      <c r="D137" s="443">
        <v>146.11000000000001</v>
      </c>
      <c r="E137" s="443">
        <v>155.63</v>
      </c>
      <c r="F137" s="443">
        <v>164.8</v>
      </c>
      <c r="G137" s="443">
        <v>175.87</v>
      </c>
      <c r="H137" s="443">
        <v>182.35</v>
      </c>
      <c r="I137" s="120"/>
      <c r="J137" s="120"/>
      <c r="K137" s="121">
        <v>131</v>
      </c>
      <c r="L137" s="443">
        <v>59.42</v>
      </c>
      <c r="M137" s="443">
        <v>88.04</v>
      </c>
      <c r="N137" s="443">
        <v>147.87</v>
      </c>
      <c r="O137" s="443">
        <v>157.4</v>
      </c>
      <c r="P137" s="443">
        <v>166.56</v>
      </c>
      <c r="Q137" s="443">
        <v>177.62</v>
      </c>
      <c r="R137" s="443">
        <v>184.12</v>
      </c>
    </row>
    <row r="138" spans="1:18" ht="13.5" x14ac:dyDescent="0.25">
      <c r="A138" s="122">
        <v>132</v>
      </c>
      <c r="B138" s="444">
        <v>58.09</v>
      </c>
      <c r="C138" s="444">
        <v>86.95</v>
      </c>
      <c r="D138" s="444">
        <v>147.22999999999999</v>
      </c>
      <c r="E138" s="444">
        <v>156.83000000000001</v>
      </c>
      <c r="F138" s="444">
        <v>166.07</v>
      </c>
      <c r="G138" s="444">
        <v>177.21</v>
      </c>
      <c r="H138" s="444">
        <v>183.74</v>
      </c>
      <c r="I138" s="120"/>
      <c r="J138" s="120"/>
      <c r="K138" s="122">
        <v>132</v>
      </c>
      <c r="L138" s="444">
        <v>59.85</v>
      </c>
      <c r="M138" s="444">
        <v>88.7</v>
      </c>
      <c r="N138" s="444">
        <v>149.01</v>
      </c>
      <c r="O138" s="444">
        <v>158.59</v>
      </c>
      <c r="P138" s="444">
        <v>167.83</v>
      </c>
      <c r="Q138" s="444">
        <v>178.97</v>
      </c>
      <c r="R138" s="444">
        <v>185.52</v>
      </c>
    </row>
    <row r="139" spans="1:18" ht="13.5" x14ac:dyDescent="0.25">
      <c r="A139" s="122">
        <v>133</v>
      </c>
      <c r="B139" s="444">
        <v>58.54</v>
      </c>
      <c r="C139" s="444">
        <v>87.6</v>
      </c>
      <c r="D139" s="444">
        <v>148.35</v>
      </c>
      <c r="E139" s="444">
        <v>158.03</v>
      </c>
      <c r="F139" s="444">
        <v>167.34</v>
      </c>
      <c r="G139" s="444">
        <v>178.56</v>
      </c>
      <c r="H139" s="444">
        <v>185.14</v>
      </c>
      <c r="I139" s="120"/>
      <c r="J139" s="120"/>
      <c r="K139" s="122">
        <v>133</v>
      </c>
      <c r="L139" s="444">
        <v>60.32</v>
      </c>
      <c r="M139" s="444">
        <v>89.36</v>
      </c>
      <c r="N139" s="444">
        <v>150.13</v>
      </c>
      <c r="O139" s="444">
        <v>159.81</v>
      </c>
      <c r="P139" s="444">
        <v>169.1</v>
      </c>
      <c r="Q139" s="444">
        <v>180.33</v>
      </c>
      <c r="R139" s="444">
        <v>186.91</v>
      </c>
    </row>
    <row r="140" spans="1:18" ht="13.5" x14ac:dyDescent="0.25">
      <c r="A140" s="122">
        <v>134</v>
      </c>
      <c r="B140" s="444">
        <v>58.98</v>
      </c>
      <c r="C140" s="444">
        <v>88.27</v>
      </c>
      <c r="D140" s="444">
        <v>149.5</v>
      </c>
      <c r="E140" s="444">
        <v>159.24</v>
      </c>
      <c r="F140" s="444">
        <v>168.62</v>
      </c>
      <c r="G140" s="444">
        <v>179.91</v>
      </c>
      <c r="H140" s="444">
        <v>186.56</v>
      </c>
      <c r="I140" s="120"/>
      <c r="J140" s="120"/>
      <c r="K140" s="122">
        <v>134</v>
      </c>
      <c r="L140" s="444">
        <v>60.74</v>
      </c>
      <c r="M140" s="444">
        <v>90.03</v>
      </c>
      <c r="N140" s="444">
        <v>151.25</v>
      </c>
      <c r="O140" s="444">
        <v>161</v>
      </c>
      <c r="P140" s="444">
        <v>170.37</v>
      </c>
      <c r="Q140" s="444">
        <v>181.67</v>
      </c>
      <c r="R140" s="444">
        <v>188.33</v>
      </c>
    </row>
    <row r="141" spans="1:18" ht="13.5" x14ac:dyDescent="0.25">
      <c r="A141" s="123">
        <v>135</v>
      </c>
      <c r="B141" s="442">
        <v>59.43</v>
      </c>
      <c r="C141" s="442">
        <v>88.92</v>
      </c>
      <c r="D141" s="442">
        <v>150.6</v>
      </c>
      <c r="E141" s="442">
        <v>160.41999999999999</v>
      </c>
      <c r="F141" s="442">
        <v>169.87</v>
      </c>
      <c r="G141" s="442">
        <v>181.28</v>
      </c>
      <c r="H141" s="442">
        <v>187.96</v>
      </c>
      <c r="I141" s="120"/>
      <c r="J141" s="120"/>
      <c r="K141" s="123">
        <v>135</v>
      </c>
      <c r="L141" s="442">
        <v>61.21</v>
      </c>
      <c r="M141" s="442">
        <v>90.69</v>
      </c>
      <c r="N141" s="442">
        <v>152.37</v>
      </c>
      <c r="O141" s="442">
        <v>162.19999999999999</v>
      </c>
      <c r="P141" s="442">
        <v>171.63</v>
      </c>
      <c r="Q141" s="442">
        <v>183.05</v>
      </c>
      <c r="R141" s="442">
        <v>189.72</v>
      </c>
    </row>
    <row r="142" spans="1:18" ht="13.5" x14ac:dyDescent="0.25">
      <c r="A142" s="121">
        <v>136</v>
      </c>
      <c r="B142" s="443">
        <v>59.87</v>
      </c>
      <c r="C142" s="443">
        <v>89.59</v>
      </c>
      <c r="D142" s="443">
        <v>151.74</v>
      </c>
      <c r="E142" s="443">
        <v>161.63999999999999</v>
      </c>
      <c r="F142" s="443">
        <v>171.14</v>
      </c>
      <c r="G142" s="443">
        <v>182.64</v>
      </c>
      <c r="H142" s="443">
        <v>189.36</v>
      </c>
      <c r="I142" s="120"/>
      <c r="J142" s="120"/>
      <c r="K142" s="121">
        <v>136</v>
      </c>
      <c r="L142" s="443">
        <v>61.65</v>
      </c>
      <c r="M142" s="443">
        <v>91.36</v>
      </c>
      <c r="N142" s="443">
        <v>153.5</v>
      </c>
      <c r="O142" s="443">
        <v>163.4</v>
      </c>
      <c r="P142" s="443">
        <v>172.9</v>
      </c>
      <c r="Q142" s="443">
        <v>184.41</v>
      </c>
      <c r="R142" s="443">
        <v>191.14</v>
      </c>
    </row>
    <row r="143" spans="1:18" ht="13.5" x14ac:dyDescent="0.25">
      <c r="A143" s="122">
        <v>137</v>
      </c>
      <c r="B143" s="444">
        <v>60.32</v>
      </c>
      <c r="C143" s="444">
        <v>90.24</v>
      </c>
      <c r="D143" s="444">
        <v>152.85</v>
      </c>
      <c r="E143" s="444">
        <v>162.82</v>
      </c>
      <c r="F143" s="444">
        <v>172.42</v>
      </c>
      <c r="G143" s="444">
        <v>183.98</v>
      </c>
      <c r="H143" s="444">
        <v>190.76</v>
      </c>
      <c r="I143" s="120"/>
      <c r="J143" s="120"/>
      <c r="K143" s="122">
        <v>137</v>
      </c>
      <c r="L143" s="444">
        <v>62.07</v>
      </c>
      <c r="M143" s="444">
        <v>92.02</v>
      </c>
      <c r="N143" s="444">
        <v>154.63</v>
      </c>
      <c r="O143" s="444">
        <v>164.59</v>
      </c>
      <c r="P143" s="444">
        <v>174.18</v>
      </c>
      <c r="Q143" s="444">
        <v>185.75</v>
      </c>
      <c r="R143" s="444">
        <v>192.54</v>
      </c>
    </row>
    <row r="144" spans="1:18" ht="13.5" x14ac:dyDescent="0.25">
      <c r="A144" s="122">
        <v>138</v>
      </c>
      <c r="B144" s="444">
        <v>60.75</v>
      </c>
      <c r="C144" s="444">
        <v>90.9</v>
      </c>
      <c r="D144" s="444">
        <v>153.97999999999999</v>
      </c>
      <c r="E144" s="444">
        <v>164.02</v>
      </c>
      <c r="F144" s="444">
        <v>173.68</v>
      </c>
      <c r="G144" s="444">
        <v>185.34</v>
      </c>
      <c r="H144" s="444">
        <v>192.16</v>
      </c>
      <c r="I144" s="120"/>
      <c r="J144" s="120"/>
      <c r="K144" s="122">
        <v>138</v>
      </c>
      <c r="L144" s="444">
        <v>62.53</v>
      </c>
      <c r="M144" s="444">
        <v>92.68</v>
      </c>
      <c r="N144" s="444">
        <v>155.75</v>
      </c>
      <c r="O144" s="444">
        <v>165.79</v>
      </c>
      <c r="P144" s="444">
        <v>175.43</v>
      </c>
      <c r="Q144" s="444">
        <v>187.12</v>
      </c>
      <c r="R144" s="444">
        <v>193.93</v>
      </c>
    </row>
    <row r="145" spans="1:18" ht="13.5" x14ac:dyDescent="0.25">
      <c r="A145" s="122">
        <v>139</v>
      </c>
      <c r="B145" s="444">
        <v>61.19</v>
      </c>
      <c r="C145" s="444">
        <v>91.58</v>
      </c>
      <c r="D145" s="444">
        <v>155.08000000000001</v>
      </c>
      <c r="E145" s="444">
        <v>165.24</v>
      </c>
      <c r="F145" s="444">
        <v>174.94</v>
      </c>
      <c r="G145" s="444">
        <v>186.67</v>
      </c>
      <c r="H145" s="444">
        <v>193.55</v>
      </c>
      <c r="I145" s="120"/>
      <c r="J145" s="120"/>
      <c r="K145" s="122">
        <v>139</v>
      </c>
      <c r="L145" s="444">
        <v>62.95</v>
      </c>
      <c r="M145" s="444">
        <v>93.35</v>
      </c>
      <c r="N145" s="444">
        <v>156.86000000000001</v>
      </c>
      <c r="O145" s="444">
        <v>167.02</v>
      </c>
      <c r="P145" s="444">
        <v>176.7</v>
      </c>
      <c r="Q145" s="444">
        <v>188.44</v>
      </c>
      <c r="R145" s="444">
        <v>195.32</v>
      </c>
    </row>
    <row r="146" spans="1:18" ht="13.5" x14ac:dyDescent="0.25">
      <c r="A146" s="123">
        <v>140</v>
      </c>
      <c r="B146" s="442">
        <v>61.66</v>
      </c>
      <c r="C146" s="442">
        <v>92.24</v>
      </c>
      <c r="D146" s="442">
        <v>156.22999999999999</v>
      </c>
      <c r="E146" s="442">
        <v>166.43</v>
      </c>
      <c r="F146" s="442">
        <v>176.22</v>
      </c>
      <c r="G146" s="442">
        <v>188.06</v>
      </c>
      <c r="H146" s="442">
        <v>194.98</v>
      </c>
      <c r="I146" s="120"/>
      <c r="J146" s="120"/>
      <c r="K146" s="123">
        <v>140</v>
      </c>
      <c r="L146" s="442">
        <v>63.43</v>
      </c>
      <c r="M146" s="442">
        <v>94.01</v>
      </c>
      <c r="N146" s="442">
        <v>157.99</v>
      </c>
      <c r="O146" s="442">
        <v>168.18</v>
      </c>
      <c r="P146" s="442">
        <v>177.99</v>
      </c>
      <c r="Q146" s="442">
        <v>189.83</v>
      </c>
      <c r="R146" s="442">
        <v>196.75</v>
      </c>
    </row>
    <row r="147" spans="1:18" ht="13.5" x14ac:dyDescent="0.25">
      <c r="A147" s="121">
        <v>141</v>
      </c>
      <c r="B147" s="443">
        <v>62.08</v>
      </c>
      <c r="C147" s="443">
        <v>92.91</v>
      </c>
      <c r="D147" s="443">
        <v>157.34</v>
      </c>
      <c r="E147" s="443">
        <v>167.6</v>
      </c>
      <c r="F147" s="443">
        <v>177.48</v>
      </c>
      <c r="G147" s="443">
        <v>189.38</v>
      </c>
      <c r="H147" s="443">
        <v>196.37</v>
      </c>
      <c r="I147" s="120"/>
      <c r="J147" s="120"/>
      <c r="K147" s="121">
        <v>141</v>
      </c>
      <c r="L147" s="443">
        <v>63.86</v>
      </c>
      <c r="M147" s="443">
        <v>94.68</v>
      </c>
      <c r="N147" s="443">
        <v>159.1</v>
      </c>
      <c r="O147" s="443">
        <v>169.37</v>
      </c>
      <c r="P147" s="443">
        <v>179.24</v>
      </c>
      <c r="Q147" s="443">
        <v>191.16</v>
      </c>
      <c r="R147" s="443">
        <v>198.15</v>
      </c>
    </row>
    <row r="148" spans="1:18" ht="13.5" x14ac:dyDescent="0.25">
      <c r="A148" s="122">
        <v>142</v>
      </c>
      <c r="B148" s="444">
        <v>62.54</v>
      </c>
      <c r="C148" s="444">
        <v>93.58</v>
      </c>
      <c r="D148" s="444">
        <v>158.47</v>
      </c>
      <c r="E148" s="444">
        <v>168.81</v>
      </c>
      <c r="F148" s="444">
        <v>178.76</v>
      </c>
      <c r="G148" s="444">
        <v>190.74</v>
      </c>
      <c r="H148" s="444">
        <v>197.78</v>
      </c>
      <c r="I148" s="120"/>
      <c r="J148" s="120"/>
      <c r="K148" s="122">
        <v>142</v>
      </c>
      <c r="L148" s="444">
        <v>64.290000000000006</v>
      </c>
      <c r="M148" s="444">
        <v>95.35</v>
      </c>
      <c r="N148" s="444">
        <v>160.24</v>
      </c>
      <c r="O148" s="444">
        <v>170.58</v>
      </c>
      <c r="P148" s="444">
        <v>180.52</v>
      </c>
      <c r="Q148" s="444">
        <v>192.52</v>
      </c>
      <c r="R148" s="444">
        <v>199.54</v>
      </c>
    </row>
    <row r="149" spans="1:18" ht="13.5" x14ac:dyDescent="0.25">
      <c r="A149" s="122">
        <v>143</v>
      </c>
      <c r="B149" s="444">
        <v>62.96</v>
      </c>
      <c r="C149" s="444">
        <v>94.24</v>
      </c>
      <c r="D149" s="444">
        <v>159.59</v>
      </c>
      <c r="E149" s="444">
        <v>170.01</v>
      </c>
      <c r="F149" s="444">
        <v>180.01</v>
      </c>
      <c r="G149" s="444">
        <v>192.09</v>
      </c>
      <c r="H149" s="444">
        <v>199.19</v>
      </c>
      <c r="I149" s="120"/>
      <c r="J149" s="120"/>
      <c r="K149" s="122">
        <v>143</v>
      </c>
      <c r="L149" s="444">
        <v>64.739999999999995</v>
      </c>
      <c r="M149" s="444">
        <v>96</v>
      </c>
      <c r="N149" s="444">
        <v>161.36000000000001</v>
      </c>
      <c r="O149" s="444">
        <v>171.79</v>
      </c>
      <c r="P149" s="444">
        <v>181.78</v>
      </c>
      <c r="Q149" s="444">
        <v>193.85</v>
      </c>
      <c r="R149" s="444">
        <v>200.96</v>
      </c>
    </row>
    <row r="150" spans="1:18" ht="13.5" x14ac:dyDescent="0.25">
      <c r="A150" s="122">
        <v>144</v>
      </c>
      <c r="B150" s="444">
        <v>63.43</v>
      </c>
      <c r="C150" s="444">
        <v>94.9</v>
      </c>
      <c r="D150" s="444">
        <v>160.71</v>
      </c>
      <c r="E150" s="444">
        <v>171.2</v>
      </c>
      <c r="F150" s="444">
        <v>181.28</v>
      </c>
      <c r="G150" s="444">
        <v>193.45</v>
      </c>
      <c r="H150" s="444">
        <v>200.58</v>
      </c>
      <c r="I150" s="120"/>
      <c r="J150" s="120"/>
      <c r="K150" s="122">
        <v>144</v>
      </c>
      <c r="L150" s="444">
        <v>65.19</v>
      </c>
      <c r="M150" s="444">
        <v>96.67</v>
      </c>
      <c r="N150" s="444">
        <v>162.47999999999999</v>
      </c>
      <c r="O150" s="444">
        <v>172.97</v>
      </c>
      <c r="P150" s="444">
        <v>183.05</v>
      </c>
      <c r="Q150" s="444">
        <v>195.22</v>
      </c>
      <c r="R150" s="444">
        <v>202.34</v>
      </c>
    </row>
    <row r="151" spans="1:18" ht="13.5" x14ac:dyDescent="0.25">
      <c r="A151" s="123">
        <v>145</v>
      </c>
      <c r="B151" s="442">
        <v>63.85</v>
      </c>
      <c r="C151" s="442">
        <v>95.57</v>
      </c>
      <c r="D151" s="442">
        <v>161.84</v>
      </c>
      <c r="E151" s="442">
        <v>172.42</v>
      </c>
      <c r="F151" s="442">
        <v>182.55</v>
      </c>
      <c r="G151" s="442">
        <v>194.79</v>
      </c>
      <c r="H151" s="442">
        <v>201.99</v>
      </c>
      <c r="I151" s="120"/>
      <c r="J151" s="120"/>
      <c r="K151" s="123">
        <v>145</v>
      </c>
      <c r="L151" s="442">
        <v>65.62</v>
      </c>
      <c r="M151" s="442">
        <v>97.33</v>
      </c>
      <c r="N151" s="442">
        <v>163.61000000000001</v>
      </c>
      <c r="O151" s="442">
        <v>174.18</v>
      </c>
      <c r="P151" s="442">
        <v>184.31</v>
      </c>
      <c r="Q151" s="442">
        <v>196.57</v>
      </c>
      <c r="R151" s="442">
        <v>203.76</v>
      </c>
    </row>
    <row r="152" spans="1:18" ht="13.5" x14ac:dyDescent="0.25">
      <c r="A152" s="121">
        <v>146</v>
      </c>
      <c r="B152" s="443">
        <v>64.3</v>
      </c>
      <c r="C152" s="443">
        <v>96.22</v>
      </c>
      <c r="D152" s="443">
        <v>162.97999999999999</v>
      </c>
      <c r="E152" s="443">
        <v>173.6</v>
      </c>
      <c r="F152" s="443">
        <v>183.82</v>
      </c>
      <c r="G152" s="443">
        <v>196.16</v>
      </c>
      <c r="H152" s="443">
        <v>203.38</v>
      </c>
      <c r="I152" s="120"/>
      <c r="J152" s="120"/>
      <c r="K152" s="121">
        <v>146</v>
      </c>
      <c r="L152" s="443">
        <v>66.08</v>
      </c>
      <c r="M152" s="443">
        <v>97.99</v>
      </c>
      <c r="N152" s="443">
        <v>164.74</v>
      </c>
      <c r="O152" s="443">
        <v>175.37</v>
      </c>
      <c r="P152" s="443">
        <v>185.59</v>
      </c>
      <c r="Q152" s="443">
        <v>197.93</v>
      </c>
      <c r="R152" s="443">
        <v>205.15</v>
      </c>
    </row>
    <row r="153" spans="1:18" ht="13.5" x14ac:dyDescent="0.25">
      <c r="A153" s="122">
        <v>147</v>
      </c>
      <c r="B153" s="444">
        <v>64.75</v>
      </c>
      <c r="C153" s="444">
        <v>96.89</v>
      </c>
      <c r="D153" s="444">
        <v>164.11</v>
      </c>
      <c r="E153" s="444">
        <v>174.79</v>
      </c>
      <c r="F153" s="444">
        <v>185.08</v>
      </c>
      <c r="G153" s="444">
        <v>197.51</v>
      </c>
      <c r="H153" s="444">
        <v>204.81</v>
      </c>
      <c r="I153" s="120"/>
      <c r="J153" s="120"/>
      <c r="K153" s="122">
        <v>147</v>
      </c>
      <c r="L153" s="444">
        <v>66.510000000000005</v>
      </c>
      <c r="M153" s="444">
        <v>98.65</v>
      </c>
      <c r="N153" s="444">
        <v>165.88</v>
      </c>
      <c r="O153" s="444">
        <v>176.56</v>
      </c>
      <c r="P153" s="444">
        <v>186.85</v>
      </c>
      <c r="Q153" s="444">
        <v>199.28</v>
      </c>
      <c r="R153" s="444">
        <v>206.57</v>
      </c>
    </row>
    <row r="154" spans="1:18" ht="13.5" x14ac:dyDescent="0.25">
      <c r="A154" s="122">
        <v>148</v>
      </c>
      <c r="B154" s="444">
        <v>65.19</v>
      </c>
      <c r="C154" s="444">
        <v>97.55</v>
      </c>
      <c r="D154" s="444">
        <v>165.22</v>
      </c>
      <c r="E154" s="444">
        <v>176</v>
      </c>
      <c r="F154" s="444">
        <v>186.35</v>
      </c>
      <c r="G154" s="444">
        <v>198.86</v>
      </c>
      <c r="H154" s="444">
        <v>206.19</v>
      </c>
      <c r="I154" s="120"/>
      <c r="J154" s="120"/>
      <c r="K154" s="122">
        <v>148</v>
      </c>
      <c r="L154" s="444">
        <v>66.959999999999994</v>
      </c>
      <c r="M154" s="444">
        <v>99.32</v>
      </c>
      <c r="N154" s="444">
        <v>166.99</v>
      </c>
      <c r="O154" s="444">
        <v>177.78</v>
      </c>
      <c r="P154" s="444">
        <v>188.11</v>
      </c>
      <c r="Q154" s="444">
        <v>200.64</v>
      </c>
      <c r="R154" s="444">
        <v>207.95</v>
      </c>
    </row>
    <row r="155" spans="1:18" ht="13.5" x14ac:dyDescent="0.25">
      <c r="A155" s="122">
        <v>149</v>
      </c>
      <c r="B155" s="444">
        <v>65.64</v>
      </c>
      <c r="C155" s="444">
        <v>98.22</v>
      </c>
      <c r="D155" s="444">
        <v>166.34</v>
      </c>
      <c r="E155" s="444">
        <v>177.2</v>
      </c>
      <c r="F155" s="444">
        <v>187.63</v>
      </c>
      <c r="G155" s="444">
        <v>200.2</v>
      </c>
      <c r="H155" s="444">
        <v>207.58</v>
      </c>
      <c r="I155" s="120"/>
      <c r="J155" s="120"/>
      <c r="K155" s="122">
        <v>149</v>
      </c>
      <c r="L155" s="444">
        <v>67.400000000000006</v>
      </c>
      <c r="M155" s="444">
        <v>99.98</v>
      </c>
      <c r="N155" s="444">
        <v>168.11</v>
      </c>
      <c r="O155" s="444">
        <v>178.96</v>
      </c>
      <c r="P155" s="444">
        <v>189.39</v>
      </c>
      <c r="Q155" s="444">
        <v>201.97</v>
      </c>
      <c r="R155" s="444">
        <v>209.35</v>
      </c>
    </row>
    <row r="156" spans="1:18" ht="13.5" x14ac:dyDescent="0.25">
      <c r="A156" s="123">
        <v>150</v>
      </c>
      <c r="B156" s="442">
        <v>66.069999999999993</v>
      </c>
      <c r="C156" s="442">
        <v>98.89</v>
      </c>
      <c r="D156" s="442">
        <v>167.45</v>
      </c>
      <c r="E156" s="442">
        <v>178.39</v>
      </c>
      <c r="F156" s="442">
        <v>188.88</v>
      </c>
      <c r="G156" s="442">
        <v>201.55</v>
      </c>
      <c r="H156" s="442">
        <v>208.99</v>
      </c>
      <c r="I156" s="120"/>
      <c r="J156" s="120"/>
      <c r="K156" s="123">
        <v>150</v>
      </c>
      <c r="L156" s="442">
        <v>67.849999999999994</v>
      </c>
      <c r="M156" s="442">
        <v>100.67</v>
      </c>
      <c r="N156" s="442">
        <v>169.23</v>
      </c>
      <c r="O156" s="442">
        <v>180.16</v>
      </c>
      <c r="P156" s="442">
        <v>190.65</v>
      </c>
      <c r="Q156" s="442">
        <v>203.33</v>
      </c>
      <c r="R156" s="442">
        <v>210.75</v>
      </c>
    </row>
    <row r="157" spans="1:18" ht="13.5" x14ac:dyDescent="0.25">
      <c r="A157" s="123" t="s">
        <v>375</v>
      </c>
      <c r="B157" s="442">
        <v>0.43</v>
      </c>
      <c r="C157" s="442">
        <v>0.64</v>
      </c>
      <c r="D157" s="442">
        <v>1.1000000000000001</v>
      </c>
      <c r="E157" s="442">
        <v>1.17</v>
      </c>
      <c r="F157" s="442">
        <v>1.23</v>
      </c>
      <c r="G157" s="442">
        <v>1.31</v>
      </c>
      <c r="H157" s="442">
        <v>1.37</v>
      </c>
      <c r="I157" s="120"/>
      <c r="J157" s="120"/>
      <c r="K157" s="123" t="s">
        <v>376</v>
      </c>
      <c r="L157" s="442">
        <v>0.44</v>
      </c>
      <c r="M157" s="442">
        <v>0.67</v>
      </c>
      <c r="N157" s="442">
        <v>1.1100000000000001</v>
      </c>
      <c r="O157" s="442">
        <v>1.18</v>
      </c>
      <c r="P157" s="442">
        <v>1.25</v>
      </c>
      <c r="Q157" s="442">
        <v>1.33</v>
      </c>
      <c r="R157" s="442">
        <v>1.39</v>
      </c>
    </row>
    <row r="159" spans="1:18" x14ac:dyDescent="0.2">
      <c r="A159" s="323" t="s">
        <v>388</v>
      </c>
      <c r="B159" s="524"/>
      <c r="C159" s="324"/>
      <c r="D159" s="324"/>
      <c r="E159" s="324"/>
      <c r="F159" s="324"/>
      <c r="G159" s="324"/>
      <c r="H159" s="324"/>
      <c r="I159" s="324"/>
      <c r="J159" s="324"/>
      <c r="K159" s="323"/>
      <c r="L159" s="324"/>
      <c r="M159" s="324"/>
      <c r="N159" s="324"/>
      <c r="O159" s="324"/>
      <c r="P159" s="324"/>
      <c r="Q159" s="324"/>
      <c r="R159" s="324"/>
    </row>
    <row r="160" spans="1:18" x14ac:dyDescent="0.2">
      <c r="A160" s="323"/>
      <c r="B160" s="324"/>
      <c r="C160" s="324"/>
      <c r="D160" s="324"/>
      <c r="E160" s="324"/>
      <c r="F160" s="324"/>
      <c r="G160" s="324"/>
      <c r="H160" s="324"/>
      <c r="I160" s="324"/>
      <c r="J160" s="324"/>
      <c r="K160" s="323"/>
      <c r="L160" s="324"/>
      <c r="M160" s="324"/>
      <c r="N160" s="324"/>
      <c r="O160" s="324"/>
      <c r="P160" s="324"/>
      <c r="Q160" s="324"/>
      <c r="R160" s="324"/>
    </row>
    <row r="161" spans="1:18" x14ac:dyDescent="0.2">
      <c r="A161" s="323"/>
      <c r="B161" s="324"/>
      <c r="C161" s="324"/>
      <c r="D161" s="324"/>
      <c r="E161" s="324"/>
      <c r="F161" s="324"/>
      <c r="G161" s="324"/>
      <c r="H161" s="324"/>
      <c r="I161" s="324"/>
      <c r="J161" s="324"/>
      <c r="K161" s="323"/>
      <c r="L161" s="324"/>
      <c r="M161" s="324"/>
      <c r="N161" s="324"/>
      <c r="O161" s="324"/>
      <c r="P161" s="324"/>
      <c r="Q161" s="324"/>
      <c r="R161" s="324"/>
    </row>
    <row r="162" spans="1:18" x14ac:dyDescent="0.2">
      <c r="A162" s="323"/>
      <c r="B162" s="324"/>
      <c r="C162" s="324"/>
      <c r="D162" s="324"/>
      <c r="E162" s="324"/>
      <c r="F162" s="324"/>
      <c r="G162" s="324"/>
      <c r="H162" s="324"/>
      <c r="I162" s="324"/>
      <c r="J162" s="324"/>
      <c r="K162" s="323"/>
      <c r="L162" s="324"/>
      <c r="M162" s="324"/>
      <c r="N162" s="324"/>
      <c r="O162" s="324"/>
      <c r="P162" s="324"/>
      <c r="Q162" s="324"/>
      <c r="R162" s="324"/>
    </row>
    <row r="163" spans="1:18" x14ac:dyDescent="0.2">
      <c r="A163" s="323"/>
      <c r="B163" s="324"/>
      <c r="C163" s="324"/>
      <c r="D163" s="324"/>
      <c r="E163" s="324"/>
      <c r="F163" s="324"/>
      <c r="G163" s="324"/>
      <c r="H163" s="324"/>
      <c r="I163" s="324"/>
      <c r="J163" s="324"/>
      <c r="K163" s="323"/>
      <c r="L163" s="324"/>
      <c r="M163" s="324"/>
      <c r="N163" s="324"/>
      <c r="O163" s="324"/>
      <c r="P163" s="324"/>
      <c r="Q163" s="324"/>
      <c r="R163" s="324"/>
    </row>
    <row r="164" spans="1:18" x14ac:dyDescent="0.2">
      <c r="A164" s="323"/>
      <c r="B164" s="324"/>
      <c r="C164" s="324"/>
      <c r="D164" s="324"/>
      <c r="E164" s="324"/>
      <c r="F164" s="324"/>
      <c r="G164" s="324"/>
      <c r="H164" s="324"/>
      <c r="I164" s="324"/>
      <c r="J164" s="324"/>
      <c r="K164" s="323"/>
      <c r="L164" s="324"/>
      <c r="M164" s="324"/>
      <c r="N164" s="324"/>
      <c r="O164" s="324"/>
      <c r="P164" s="324"/>
      <c r="Q164" s="324"/>
      <c r="R164" s="324"/>
    </row>
    <row r="165" spans="1:18" x14ac:dyDescent="0.2">
      <c r="A165" s="323"/>
      <c r="B165" s="324"/>
      <c r="C165" s="324"/>
      <c r="D165" s="324"/>
      <c r="E165" s="324"/>
      <c r="F165" s="324"/>
      <c r="G165" s="324"/>
      <c r="H165" s="324"/>
      <c r="I165" s="324"/>
      <c r="J165" s="324"/>
      <c r="K165" s="323"/>
      <c r="L165" s="324"/>
      <c r="M165" s="324"/>
      <c r="N165" s="324"/>
      <c r="O165" s="324"/>
      <c r="P165" s="324"/>
      <c r="Q165" s="324"/>
      <c r="R165" s="324"/>
    </row>
    <row r="166" spans="1:18" x14ac:dyDescent="0.2">
      <c r="A166" s="323"/>
      <c r="B166" s="324"/>
      <c r="C166" s="324"/>
      <c r="D166" s="324"/>
      <c r="E166" s="324"/>
      <c r="F166" s="324"/>
      <c r="G166" s="324"/>
      <c r="H166" s="324"/>
      <c r="I166" s="324"/>
      <c r="J166" s="324"/>
      <c r="K166" s="323"/>
      <c r="L166" s="324"/>
      <c r="M166" s="324"/>
      <c r="N166" s="324"/>
      <c r="O166" s="324"/>
      <c r="P166" s="324"/>
      <c r="Q166" s="324"/>
      <c r="R166" s="324"/>
    </row>
    <row r="167" spans="1:18" x14ac:dyDescent="0.2">
      <c r="A167" s="323"/>
      <c r="B167" s="324"/>
      <c r="C167" s="324"/>
      <c r="D167" s="324"/>
      <c r="E167" s="324"/>
      <c r="F167" s="324"/>
      <c r="G167" s="324"/>
      <c r="H167" s="324"/>
      <c r="I167" s="324"/>
      <c r="J167" s="324"/>
      <c r="K167" s="323"/>
      <c r="L167" s="324"/>
      <c r="M167" s="324"/>
      <c r="N167" s="324"/>
      <c r="O167" s="324"/>
      <c r="P167" s="324"/>
      <c r="Q167" s="324"/>
      <c r="R167" s="324"/>
    </row>
    <row r="168" spans="1:18" x14ac:dyDescent="0.2">
      <c r="A168" s="323"/>
      <c r="B168" s="324"/>
      <c r="C168" s="324"/>
      <c r="D168" s="324"/>
      <c r="E168" s="324"/>
      <c r="F168" s="324"/>
      <c r="G168" s="324"/>
      <c r="H168" s="324"/>
      <c r="I168" s="324"/>
      <c r="J168" s="324"/>
      <c r="K168" s="323"/>
      <c r="L168" s="324"/>
      <c r="M168" s="324"/>
      <c r="N168" s="324"/>
      <c r="O168" s="324"/>
      <c r="P168" s="324"/>
      <c r="Q168" s="324"/>
      <c r="R168" s="324"/>
    </row>
    <row r="169" spans="1:18" x14ac:dyDescent="0.2">
      <c r="A169" s="323"/>
      <c r="B169" s="324"/>
      <c r="C169" s="324"/>
      <c r="D169" s="324"/>
      <c r="E169" s="324"/>
      <c r="F169" s="324"/>
      <c r="G169" s="324"/>
      <c r="H169" s="324"/>
      <c r="I169" s="324"/>
      <c r="J169" s="324"/>
      <c r="K169" s="323"/>
      <c r="L169" s="324"/>
      <c r="M169" s="324"/>
      <c r="N169" s="324"/>
      <c r="O169" s="324"/>
      <c r="P169" s="324"/>
      <c r="Q169" s="324"/>
      <c r="R169" s="324"/>
    </row>
    <row r="170" spans="1:18" x14ac:dyDescent="0.2">
      <c r="A170" s="323"/>
      <c r="B170" s="324"/>
      <c r="C170" s="324"/>
      <c r="D170" s="324"/>
      <c r="E170" s="324"/>
      <c r="F170" s="324"/>
      <c r="G170" s="324"/>
      <c r="H170" s="324"/>
      <c r="I170" s="324"/>
      <c r="J170" s="324"/>
      <c r="K170" s="323"/>
      <c r="L170" s="324"/>
      <c r="M170" s="324"/>
      <c r="N170" s="324"/>
      <c r="O170" s="324"/>
      <c r="P170" s="324"/>
      <c r="Q170" s="324"/>
      <c r="R170" s="324"/>
    </row>
    <row r="171" spans="1:18" x14ac:dyDescent="0.2">
      <c r="A171" s="323"/>
      <c r="B171" s="324"/>
      <c r="C171" s="324"/>
      <c r="D171" s="324"/>
      <c r="E171" s="324"/>
      <c r="F171" s="324"/>
      <c r="G171" s="324"/>
      <c r="H171" s="324"/>
      <c r="I171" s="324"/>
      <c r="J171" s="324"/>
      <c r="K171" s="323"/>
      <c r="L171" s="324"/>
      <c r="M171" s="324"/>
      <c r="N171" s="324"/>
      <c r="O171" s="324"/>
      <c r="P171" s="324"/>
      <c r="Q171" s="324"/>
      <c r="R171" s="324"/>
    </row>
    <row r="172" spans="1:18" x14ac:dyDescent="0.2">
      <c r="A172" s="323"/>
      <c r="B172" s="324"/>
      <c r="C172" s="324"/>
      <c r="D172" s="324"/>
      <c r="E172" s="324"/>
      <c r="F172" s="324"/>
      <c r="G172" s="324"/>
      <c r="H172" s="324"/>
      <c r="I172" s="324"/>
      <c r="J172" s="324"/>
      <c r="K172" s="323"/>
      <c r="L172" s="324"/>
      <c r="M172" s="324"/>
      <c r="N172" s="324"/>
      <c r="O172" s="324"/>
      <c r="P172" s="324"/>
      <c r="Q172" s="324"/>
      <c r="R172" s="324"/>
    </row>
    <row r="173" spans="1:18" x14ac:dyDescent="0.2">
      <c r="A173" s="323"/>
      <c r="B173" s="324"/>
      <c r="C173" s="324"/>
      <c r="D173" s="324"/>
      <c r="E173" s="324"/>
      <c r="F173" s="324"/>
      <c r="G173" s="324"/>
      <c r="H173" s="324"/>
      <c r="I173" s="324"/>
      <c r="J173" s="324"/>
      <c r="K173" s="323"/>
      <c r="L173" s="324"/>
      <c r="M173" s="324"/>
      <c r="N173" s="324"/>
      <c r="O173" s="324"/>
      <c r="P173" s="324"/>
      <c r="Q173" s="324"/>
      <c r="R173" s="324"/>
    </row>
    <row r="174" spans="1:18" x14ac:dyDescent="0.2">
      <c r="A174" s="323"/>
      <c r="B174" s="324"/>
      <c r="C174" s="324"/>
      <c r="D174" s="324"/>
      <c r="E174" s="324"/>
      <c r="F174" s="324"/>
      <c r="G174" s="324"/>
      <c r="H174" s="324"/>
      <c r="I174" s="324"/>
      <c r="J174" s="324"/>
      <c r="K174" s="323"/>
      <c r="L174" s="324"/>
      <c r="M174" s="324"/>
      <c r="N174" s="324"/>
      <c r="O174" s="324"/>
      <c r="P174" s="324"/>
      <c r="Q174" s="324"/>
      <c r="R174" s="324"/>
    </row>
    <row r="175" spans="1:18" x14ac:dyDescent="0.2">
      <c r="A175" s="323"/>
      <c r="B175" s="324"/>
      <c r="C175" s="324"/>
      <c r="D175" s="324"/>
      <c r="E175" s="324"/>
      <c r="F175" s="324"/>
      <c r="G175" s="324"/>
      <c r="H175" s="324"/>
      <c r="I175" s="324"/>
      <c r="J175" s="324"/>
      <c r="K175" s="323"/>
      <c r="L175" s="324"/>
      <c r="M175" s="324"/>
      <c r="N175" s="324"/>
      <c r="O175" s="324"/>
      <c r="P175" s="324"/>
      <c r="Q175" s="324"/>
      <c r="R175" s="324"/>
    </row>
    <row r="176" spans="1:18" x14ac:dyDescent="0.2">
      <c r="A176" s="323"/>
      <c r="B176" s="324"/>
      <c r="C176" s="324"/>
      <c r="D176" s="324"/>
      <c r="E176" s="324"/>
      <c r="F176" s="324"/>
      <c r="G176" s="324"/>
      <c r="H176" s="324"/>
      <c r="I176" s="324"/>
      <c r="J176" s="324"/>
      <c r="K176" s="323"/>
      <c r="L176" s="324"/>
      <c r="M176" s="324"/>
      <c r="N176" s="324"/>
      <c r="O176" s="324"/>
      <c r="P176" s="324"/>
      <c r="Q176" s="324"/>
      <c r="R176" s="324"/>
    </row>
    <row r="177" spans="1:18" x14ac:dyDescent="0.2">
      <c r="A177" s="323"/>
      <c r="B177" s="324"/>
      <c r="C177" s="324"/>
      <c r="D177" s="324"/>
      <c r="E177" s="324"/>
      <c r="F177" s="324"/>
      <c r="G177" s="324"/>
      <c r="H177" s="324"/>
      <c r="I177" s="324"/>
      <c r="J177" s="324"/>
      <c r="K177" s="323"/>
      <c r="L177" s="324"/>
      <c r="M177" s="324"/>
      <c r="N177" s="324"/>
      <c r="O177" s="324"/>
      <c r="P177" s="324"/>
      <c r="Q177" s="324"/>
      <c r="R177" s="324"/>
    </row>
    <row r="178" spans="1:18" x14ac:dyDescent="0.2">
      <c r="A178" s="323"/>
      <c r="B178" s="324"/>
      <c r="C178" s="324"/>
      <c r="D178" s="324"/>
      <c r="E178" s="324"/>
      <c r="F178" s="324"/>
      <c r="G178" s="324"/>
      <c r="H178" s="324"/>
      <c r="I178" s="324"/>
      <c r="J178" s="324"/>
      <c r="K178" s="323"/>
      <c r="L178" s="324"/>
      <c r="M178" s="324"/>
      <c r="N178" s="324"/>
      <c r="O178" s="324"/>
      <c r="P178" s="324"/>
      <c r="Q178" s="324"/>
      <c r="R178" s="324"/>
    </row>
    <row r="179" spans="1:18" x14ac:dyDescent="0.2">
      <c r="A179" s="323"/>
      <c r="B179" s="324"/>
      <c r="C179" s="324"/>
      <c r="D179" s="324"/>
      <c r="E179" s="324"/>
      <c r="F179" s="324"/>
      <c r="G179" s="324"/>
      <c r="H179" s="324"/>
      <c r="I179" s="324"/>
      <c r="J179" s="324"/>
      <c r="K179" s="323"/>
      <c r="L179" s="324"/>
      <c r="M179" s="324"/>
      <c r="N179" s="324"/>
      <c r="O179" s="324"/>
      <c r="P179" s="324"/>
      <c r="Q179" s="324"/>
      <c r="R179" s="324"/>
    </row>
    <row r="180" spans="1:18" x14ac:dyDescent="0.2">
      <c r="A180" s="323"/>
      <c r="B180" s="324"/>
      <c r="C180" s="324"/>
      <c r="D180" s="324"/>
      <c r="E180" s="324"/>
      <c r="F180" s="324"/>
      <c r="G180" s="324"/>
      <c r="H180" s="324"/>
      <c r="I180" s="324"/>
      <c r="J180" s="324"/>
      <c r="K180" s="323"/>
      <c r="L180" s="324"/>
      <c r="M180" s="324"/>
      <c r="N180" s="324"/>
      <c r="O180" s="324"/>
      <c r="P180" s="324"/>
      <c r="Q180" s="324"/>
      <c r="R180" s="324"/>
    </row>
    <row r="181" spans="1:18" x14ac:dyDescent="0.2">
      <c r="A181" s="323"/>
      <c r="B181" s="324"/>
      <c r="C181" s="324"/>
      <c r="D181" s="324"/>
      <c r="E181" s="324"/>
      <c r="F181" s="324"/>
      <c r="G181" s="324"/>
      <c r="H181" s="324"/>
      <c r="I181" s="324"/>
      <c r="J181" s="324"/>
      <c r="K181" s="323"/>
      <c r="L181" s="324"/>
      <c r="M181" s="324"/>
      <c r="N181" s="324"/>
      <c r="O181" s="324"/>
      <c r="P181" s="324"/>
      <c r="Q181" s="324"/>
      <c r="R181" s="324"/>
    </row>
    <row r="182" spans="1:18" x14ac:dyDescent="0.2">
      <c r="A182" s="323"/>
      <c r="B182" s="324"/>
      <c r="C182" s="324"/>
      <c r="D182" s="324"/>
      <c r="E182" s="324"/>
      <c r="F182" s="324"/>
      <c r="G182" s="324"/>
      <c r="H182" s="324"/>
      <c r="I182" s="324"/>
      <c r="J182" s="324"/>
      <c r="K182" s="323"/>
      <c r="L182" s="324"/>
      <c r="M182" s="324"/>
      <c r="N182" s="324"/>
      <c r="O182" s="324"/>
      <c r="P182" s="324"/>
      <c r="Q182" s="324"/>
      <c r="R182" s="324"/>
    </row>
    <row r="183" spans="1:18" x14ac:dyDescent="0.2">
      <c r="A183" s="323"/>
      <c r="B183" s="324"/>
      <c r="C183" s="324"/>
      <c r="D183" s="324"/>
      <c r="E183" s="324"/>
      <c r="F183" s="324"/>
      <c r="G183" s="324"/>
      <c r="H183" s="324"/>
      <c r="I183" s="324"/>
      <c r="J183" s="324"/>
      <c r="K183" s="323"/>
      <c r="L183" s="324"/>
      <c r="M183" s="324"/>
      <c r="N183" s="324"/>
      <c r="O183" s="324"/>
      <c r="P183" s="324"/>
      <c r="Q183" s="324"/>
      <c r="R183" s="324"/>
    </row>
    <row r="184" spans="1:18" x14ac:dyDescent="0.2">
      <c r="A184" s="323"/>
      <c r="B184" s="324"/>
      <c r="C184" s="324"/>
      <c r="D184" s="324"/>
      <c r="E184" s="324"/>
      <c r="F184" s="324"/>
      <c r="G184" s="324"/>
      <c r="H184" s="324"/>
      <c r="I184" s="324"/>
      <c r="J184" s="324"/>
      <c r="K184" s="323"/>
      <c r="L184" s="324"/>
      <c r="M184" s="324"/>
      <c r="N184" s="324"/>
      <c r="O184" s="324"/>
      <c r="P184" s="324"/>
      <c r="Q184" s="324"/>
      <c r="R184" s="324"/>
    </row>
    <row r="185" spans="1:18" x14ac:dyDescent="0.2">
      <c r="A185" s="323"/>
      <c r="B185" s="324"/>
      <c r="C185" s="324"/>
      <c r="D185" s="324"/>
      <c r="E185" s="324"/>
      <c r="F185" s="324"/>
      <c r="G185" s="324"/>
      <c r="H185" s="324"/>
      <c r="I185" s="324"/>
      <c r="J185" s="324"/>
      <c r="K185" s="323"/>
      <c r="L185" s="324"/>
      <c r="M185" s="324"/>
      <c r="N185" s="324"/>
      <c r="O185" s="324"/>
      <c r="P185" s="324"/>
      <c r="Q185" s="324"/>
      <c r="R185" s="324"/>
    </row>
    <row r="186" spans="1:18" x14ac:dyDescent="0.2">
      <c r="A186" s="323"/>
      <c r="B186" s="324"/>
      <c r="C186" s="324"/>
      <c r="D186" s="324"/>
      <c r="E186" s="324"/>
      <c r="F186" s="324"/>
      <c r="G186" s="324"/>
      <c r="H186" s="324"/>
      <c r="I186" s="324"/>
      <c r="J186" s="324"/>
      <c r="K186" s="323"/>
      <c r="L186" s="324"/>
      <c r="M186" s="324"/>
      <c r="N186" s="324"/>
      <c r="O186" s="324"/>
      <c r="P186" s="324"/>
      <c r="Q186" s="324"/>
      <c r="R186" s="324"/>
    </row>
    <row r="187" spans="1:18" x14ac:dyDescent="0.2">
      <c r="A187" s="323"/>
      <c r="B187" s="324"/>
      <c r="C187" s="324"/>
      <c r="D187" s="324"/>
      <c r="E187" s="324"/>
      <c r="F187" s="324"/>
      <c r="G187" s="324"/>
      <c r="H187" s="324"/>
      <c r="I187" s="324"/>
      <c r="J187" s="324"/>
      <c r="K187" s="323"/>
      <c r="L187" s="324"/>
      <c r="M187" s="324"/>
      <c r="N187" s="324"/>
      <c r="O187" s="324"/>
      <c r="P187" s="324"/>
      <c r="Q187" s="324"/>
      <c r="R187" s="324"/>
    </row>
    <row r="188" spans="1:18" x14ac:dyDescent="0.2">
      <c r="A188" s="323"/>
      <c r="B188" s="324"/>
      <c r="C188" s="324"/>
      <c r="D188" s="324"/>
      <c r="E188" s="324"/>
      <c r="F188" s="324"/>
      <c r="G188" s="324"/>
      <c r="H188" s="324"/>
      <c r="I188" s="324"/>
      <c r="J188" s="324"/>
      <c r="K188" s="323"/>
      <c r="L188" s="324"/>
      <c r="M188" s="324"/>
      <c r="N188" s="324"/>
      <c r="O188" s="324"/>
      <c r="P188" s="324"/>
      <c r="Q188" s="324"/>
      <c r="R188" s="324"/>
    </row>
    <row r="189" spans="1:18" x14ac:dyDescent="0.2">
      <c r="A189" s="323"/>
      <c r="B189" s="324"/>
      <c r="C189" s="324"/>
      <c r="D189" s="324"/>
      <c r="E189" s="324"/>
      <c r="F189" s="324"/>
      <c r="G189" s="324"/>
      <c r="H189" s="324"/>
      <c r="I189" s="324"/>
      <c r="J189" s="324"/>
      <c r="K189" s="323"/>
      <c r="L189" s="324"/>
      <c r="M189" s="324"/>
      <c r="N189" s="324"/>
      <c r="O189" s="324"/>
      <c r="P189" s="324"/>
      <c r="Q189" s="324"/>
      <c r="R189" s="324"/>
    </row>
    <row r="190" spans="1:18" x14ac:dyDescent="0.2">
      <c r="A190" s="323"/>
      <c r="B190" s="324"/>
      <c r="C190" s="324"/>
      <c r="D190" s="324"/>
      <c r="E190" s="324"/>
      <c r="F190" s="324"/>
      <c r="G190" s="324"/>
      <c r="H190" s="324"/>
      <c r="I190" s="324"/>
      <c r="J190" s="324"/>
      <c r="K190" s="323"/>
      <c r="L190" s="324"/>
      <c r="M190" s="324"/>
      <c r="N190" s="324"/>
      <c r="O190" s="324"/>
      <c r="P190" s="324"/>
      <c r="Q190" s="324"/>
      <c r="R190" s="324"/>
    </row>
    <row r="191" spans="1:18" x14ac:dyDescent="0.2">
      <c r="A191" s="323"/>
      <c r="B191" s="324"/>
      <c r="C191" s="324"/>
      <c r="D191" s="324"/>
      <c r="E191" s="324"/>
      <c r="F191" s="324"/>
      <c r="G191" s="324"/>
      <c r="H191" s="324"/>
      <c r="I191" s="324"/>
      <c r="J191" s="324"/>
      <c r="K191" s="323"/>
      <c r="L191" s="324"/>
      <c r="M191" s="324"/>
      <c r="N191" s="324"/>
      <c r="O191" s="324"/>
      <c r="P191" s="324"/>
      <c r="Q191" s="324"/>
      <c r="R191" s="324"/>
    </row>
    <row r="192" spans="1:18" x14ac:dyDescent="0.2">
      <c r="A192" s="323"/>
      <c r="B192" s="324"/>
      <c r="C192" s="324"/>
      <c r="D192" s="324"/>
      <c r="E192" s="324"/>
      <c r="F192" s="324"/>
      <c r="G192" s="324"/>
      <c r="H192" s="324"/>
      <c r="I192" s="324"/>
      <c r="J192" s="324"/>
      <c r="K192" s="323"/>
      <c r="L192" s="324"/>
      <c r="M192" s="324"/>
      <c r="N192" s="324"/>
      <c r="O192" s="324"/>
      <c r="P192" s="324"/>
      <c r="Q192" s="324"/>
      <c r="R192" s="324"/>
    </row>
    <row r="193" spans="1:18" x14ac:dyDescent="0.2">
      <c r="A193" s="323"/>
      <c r="B193" s="324"/>
      <c r="C193" s="324"/>
      <c r="D193" s="324"/>
      <c r="E193" s="324"/>
      <c r="F193" s="324"/>
      <c r="G193" s="324"/>
      <c r="H193" s="324"/>
      <c r="I193" s="324"/>
      <c r="J193" s="324"/>
      <c r="K193" s="323"/>
      <c r="L193" s="324"/>
      <c r="M193" s="324"/>
      <c r="N193" s="324"/>
      <c r="O193" s="324"/>
      <c r="P193" s="324"/>
      <c r="Q193" s="324"/>
      <c r="R193" s="324"/>
    </row>
    <row r="194" spans="1:18" x14ac:dyDescent="0.2">
      <c r="A194" s="323"/>
      <c r="B194" s="324"/>
      <c r="C194" s="324"/>
      <c r="D194" s="324"/>
      <c r="E194" s="324"/>
      <c r="F194" s="324"/>
      <c r="G194" s="324"/>
      <c r="H194" s="324"/>
      <c r="I194" s="324"/>
      <c r="J194" s="324"/>
      <c r="K194" s="323"/>
      <c r="L194" s="324"/>
      <c r="M194" s="324"/>
      <c r="N194" s="324"/>
      <c r="O194" s="324"/>
      <c r="P194" s="324"/>
      <c r="Q194" s="324"/>
      <c r="R194" s="324"/>
    </row>
    <row r="195" spans="1:18" x14ac:dyDescent="0.2">
      <c r="A195" s="323"/>
      <c r="B195" s="324"/>
      <c r="C195" s="324"/>
      <c r="D195" s="324"/>
      <c r="E195" s="324"/>
      <c r="F195" s="324"/>
      <c r="G195" s="324"/>
      <c r="H195" s="324"/>
      <c r="I195" s="324"/>
      <c r="J195" s="324"/>
      <c r="K195" s="323"/>
      <c r="L195" s="324"/>
      <c r="M195" s="324"/>
      <c r="N195" s="324"/>
      <c r="O195" s="324"/>
      <c r="P195" s="324"/>
      <c r="Q195" s="324"/>
      <c r="R195" s="324"/>
    </row>
    <row r="196" spans="1:18" x14ac:dyDescent="0.2">
      <c r="A196" s="323"/>
      <c r="B196" s="324"/>
      <c r="C196" s="324"/>
      <c r="D196" s="324"/>
      <c r="E196" s="324"/>
      <c r="F196" s="324"/>
      <c r="G196" s="324"/>
      <c r="H196" s="324"/>
      <c r="I196" s="324"/>
      <c r="J196" s="324"/>
      <c r="K196" s="323"/>
      <c r="L196" s="324"/>
      <c r="M196" s="324"/>
      <c r="N196" s="324"/>
      <c r="O196" s="324"/>
      <c r="P196" s="324"/>
      <c r="Q196" s="324"/>
      <c r="R196" s="324"/>
    </row>
    <row r="197" spans="1:18" x14ac:dyDescent="0.2">
      <c r="A197" s="323"/>
      <c r="B197" s="324"/>
      <c r="C197" s="324"/>
      <c r="D197" s="324"/>
      <c r="E197" s="324"/>
      <c r="F197" s="324"/>
      <c r="G197" s="324"/>
      <c r="H197" s="324"/>
      <c r="I197" s="324"/>
      <c r="J197" s="324"/>
      <c r="K197" s="323"/>
      <c r="L197" s="324"/>
      <c r="M197" s="324"/>
      <c r="N197" s="324"/>
      <c r="O197" s="324"/>
      <c r="P197" s="324"/>
      <c r="Q197" s="324"/>
      <c r="R197" s="324"/>
    </row>
    <row r="198" spans="1:18" x14ac:dyDescent="0.2">
      <c r="A198" s="323"/>
      <c r="B198" s="324"/>
      <c r="C198" s="324"/>
      <c r="D198" s="324"/>
      <c r="E198" s="324"/>
      <c r="F198" s="324"/>
      <c r="G198" s="324"/>
      <c r="H198" s="324"/>
      <c r="I198" s="324"/>
      <c r="J198" s="324"/>
      <c r="K198" s="323"/>
      <c r="L198" s="324"/>
      <c r="M198" s="324"/>
      <c r="N198" s="324"/>
      <c r="O198" s="324"/>
      <c r="P198" s="324"/>
      <c r="Q198" s="324"/>
      <c r="R198" s="324"/>
    </row>
    <row r="199" spans="1:18" x14ac:dyDescent="0.2">
      <c r="A199" s="323"/>
      <c r="B199" s="324"/>
      <c r="C199" s="324"/>
      <c r="D199" s="324"/>
      <c r="E199" s="324"/>
      <c r="F199" s="324"/>
      <c r="G199" s="324"/>
      <c r="H199" s="324"/>
      <c r="I199" s="324"/>
      <c r="J199" s="324"/>
      <c r="K199" s="323"/>
      <c r="L199" s="324"/>
      <c r="M199" s="324"/>
      <c r="N199" s="324"/>
      <c r="O199" s="324"/>
      <c r="P199" s="324"/>
      <c r="Q199" s="324"/>
      <c r="R199" s="324"/>
    </row>
    <row r="200" spans="1:18" x14ac:dyDescent="0.2">
      <c r="A200" s="323"/>
      <c r="B200" s="324"/>
      <c r="C200" s="324"/>
      <c r="D200" s="324"/>
      <c r="E200" s="324"/>
      <c r="F200" s="324"/>
      <c r="G200" s="324"/>
      <c r="H200" s="324"/>
      <c r="I200" s="324"/>
      <c r="J200" s="324"/>
      <c r="K200" s="323"/>
      <c r="L200" s="324"/>
      <c r="M200" s="324"/>
      <c r="N200" s="324"/>
      <c r="O200" s="324"/>
      <c r="P200" s="324"/>
      <c r="Q200" s="324"/>
      <c r="R200" s="324"/>
    </row>
    <row r="201" spans="1:18" x14ac:dyDescent="0.2">
      <c r="A201" s="323"/>
      <c r="B201" s="324"/>
      <c r="C201" s="324"/>
      <c r="D201" s="324"/>
      <c r="E201" s="324"/>
      <c r="F201" s="324"/>
      <c r="G201" s="324"/>
      <c r="H201" s="324"/>
      <c r="I201" s="324"/>
      <c r="J201" s="324"/>
      <c r="K201" s="323"/>
      <c r="L201" s="324"/>
      <c r="M201" s="324"/>
      <c r="N201" s="324"/>
      <c r="O201" s="324"/>
      <c r="P201" s="324"/>
      <c r="Q201" s="324"/>
      <c r="R201" s="324"/>
    </row>
    <row r="202" spans="1:18" x14ac:dyDescent="0.2">
      <c r="A202" s="323"/>
      <c r="B202" s="324"/>
      <c r="C202" s="324"/>
      <c r="D202" s="324"/>
      <c r="E202" s="324"/>
      <c r="F202" s="324"/>
      <c r="G202" s="324"/>
      <c r="H202" s="324"/>
      <c r="I202" s="324"/>
      <c r="J202" s="324"/>
      <c r="K202" s="323"/>
      <c r="L202" s="324"/>
      <c r="M202" s="324"/>
      <c r="N202" s="324"/>
      <c r="O202" s="324"/>
      <c r="P202" s="324"/>
      <c r="Q202" s="324"/>
      <c r="R202" s="324"/>
    </row>
    <row r="203" spans="1:18" x14ac:dyDescent="0.2">
      <c r="A203" s="323"/>
      <c r="B203" s="324"/>
      <c r="C203" s="324"/>
      <c r="D203" s="324"/>
      <c r="E203" s="324"/>
      <c r="F203" s="324"/>
      <c r="G203" s="324"/>
      <c r="H203" s="324"/>
      <c r="I203" s="324"/>
      <c r="J203" s="324"/>
      <c r="K203" s="323"/>
      <c r="L203" s="324"/>
      <c r="M203" s="324"/>
      <c r="N203" s="324"/>
      <c r="O203" s="324"/>
      <c r="P203" s="324"/>
      <c r="Q203" s="324"/>
      <c r="R203" s="324"/>
    </row>
    <row r="204" spans="1:18" x14ac:dyDescent="0.2">
      <c r="A204" s="323"/>
      <c r="B204" s="324"/>
      <c r="C204" s="324"/>
      <c r="D204" s="324"/>
      <c r="E204" s="324"/>
      <c r="F204" s="324"/>
      <c r="G204" s="324"/>
      <c r="H204" s="324"/>
      <c r="I204" s="324"/>
      <c r="J204" s="324"/>
      <c r="K204" s="323"/>
      <c r="L204" s="324"/>
      <c r="M204" s="324"/>
      <c r="N204" s="324"/>
      <c r="O204" s="324"/>
      <c r="P204" s="324"/>
      <c r="Q204" s="324"/>
      <c r="R204" s="324"/>
    </row>
    <row r="205" spans="1:18" x14ac:dyDescent="0.2">
      <c r="A205" s="323"/>
      <c r="B205" s="324"/>
      <c r="C205" s="324"/>
      <c r="D205" s="324"/>
      <c r="E205" s="324"/>
      <c r="F205" s="324"/>
      <c r="G205" s="324"/>
      <c r="H205" s="324"/>
      <c r="I205" s="324"/>
      <c r="J205" s="324"/>
      <c r="K205" s="323"/>
      <c r="L205" s="324"/>
      <c r="M205" s="324"/>
      <c r="N205" s="324"/>
      <c r="O205" s="324"/>
      <c r="P205" s="324"/>
      <c r="Q205" s="324"/>
      <c r="R205" s="324"/>
    </row>
    <row r="206" spans="1:18" x14ac:dyDescent="0.2">
      <c r="A206" s="323"/>
      <c r="B206" s="324"/>
      <c r="C206" s="324"/>
      <c r="D206" s="324"/>
      <c r="E206" s="324"/>
      <c r="F206" s="324"/>
      <c r="G206" s="324"/>
      <c r="H206" s="324"/>
      <c r="I206" s="324"/>
      <c r="J206" s="324"/>
      <c r="K206" s="323"/>
      <c r="L206" s="324"/>
      <c r="M206" s="324"/>
      <c r="N206" s="324"/>
      <c r="O206" s="324"/>
      <c r="P206" s="324"/>
      <c r="Q206" s="324"/>
      <c r="R206" s="324"/>
    </row>
    <row r="207" spans="1:18" x14ac:dyDescent="0.2">
      <c r="A207" s="323"/>
      <c r="B207" s="324"/>
      <c r="C207" s="324"/>
      <c r="D207" s="324"/>
      <c r="E207" s="324"/>
      <c r="F207" s="324"/>
      <c r="G207" s="324"/>
      <c r="H207" s="324"/>
      <c r="I207" s="324"/>
      <c r="J207" s="324"/>
      <c r="K207" s="323"/>
      <c r="L207" s="324"/>
      <c r="M207" s="324"/>
      <c r="N207" s="324"/>
      <c r="O207" s="324"/>
      <c r="P207" s="324"/>
      <c r="Q207" s="324"/>
      <c r="R207" s="324"/>
    </row>
    <row r="208" spans="1:18" x14ac:dyDescent="0.2">
      <c r="A208" s="323"/>
      <c r="B208" s="324"/>
      <c r="C208" s="324"/>
      <c r="D208" s="324"/>
      <c r="E208" s="324"/>
      <c r="F208" s="324"/>
      <c r="G208" s="324"/>
      <c r="H208" s="324"/>
      <c r="I208" s="324"/>
      <c r="J208" s="324"/>
      <c r="K208" s="323"/>
      <c r="L208" s="324"/>
      <c r="M208" s="324"/>
      <c r="N208" s="324"/>
      <c r="O208" s="324"/>
      <c r="P208" s="324"/>
      <c r="Q208" s="324"/>
      <c r="R208" s="324"/>
    </row>
    <row r="209" spans="1:18" x14ac:dyDescent="0.2">
      <c r="A209" s="323"/>
      <c r="B209" s="324"/>
      <c r="C209" s="324"/>
      <c r="D209" s="324"/>
      <c r="E209" s="324"/>
      <c r="F209" s="324"/>
      <c r="G209" s="324"/>
      <c r="H209" s="324"/>
      <c r="I209" s="324"/>
      <c r="J209" s="324"/>
      <c r="K209" s="323"/>
      <c r="L209" s="324"/>
      <c r="M209" s="324"/>
      <c r="N209" s="324"/>
      <c r="O209" s="324"/>
      <c r="P209" s="324"/>
      <c r="Q209" s="324"/>
      <c r="R209" s="324"/>
    </row>
    <row r="210" spans="1:18" x14ac:dyDescent="0.2">
      <c r="A210" s="323"/>
      <c r="B210" s="324"/>
      <c r="C210" s="324"/>
      <c r="D210" s="324"/>
      <c r="E210" s="324"/>
      <c r="F210" s="324"/>
      <c r="G210" s="324"/>
      <c r="H210" s="324"/>
      <c r="I210" s="324"/>
      <c r="J210" s="324"/>
      <c r="K210" s="323"/>
      <c r="L210" s="324"/>
      <c r="M210" s="324"/>
      <c r="N210" s="324"/>
      <c r="O210" s="324"/>
      <c r="P210" s="324"/>
      <c r="Q210" s="324"/>
      <c r="R210" s="324"/>
    </row>
    <row r="211" spans="1:18" x14ac:dyDescent="0.2">
      <c r="A211" s="323"/>
      <c r="B211" s="324"/>
      <c r="C211" s="324"/>
      <c r="D211" s="324"/>
      <c r="E211" s="324"/>
      <c r="F211" s="324"/>
      <c r="G211" s="324"/>
      <c r="H211" s="324"/>
      <c r="I211" s="324"/>
      <c r="J211" s="324"/>
      <c r="K211" s="323"/>
      <c r="L211" s="324"/>
      <c r="M211" s="324"/>
      <c r="N211" s="324"/>
      <c r="O211" s="324"/>
      <c r="P211" s="324"/>
      <c r="Q211" s="324"/>
      <c r="R211" s="324"/>
    </row>
    <row r="212" spans="1:18" x14ac:dyDescent="0.2">
      <c r="A212" s="323"/>
      <c r="B212" s="324"/>
      <c r="C212" s="324"/>
      <c r="D212" s="324"/>
      <c r="E212" s="324"/>
      <c r="F212" s="324"/>
      <c r="G212" s="324"/>
      <c r="H212" s="324"/>
      <c r="I212" s="324"/>
      <c r="J212" s="324"/>
      <c r="K212" s="323"/>
      <c r="L212" s="324"/>
      <c r="M212" s="324"/>
      <c r="N212" s="324"/>
      <c r="O212" s="324"/>
      <c r="P212" s="324"/>
      <c r="Q212" s="324"/>
      <c r="R212" s="324"/>
    </row>
    <row r="213" spans="1:18" x14ac:dyDescent="0.2">
      <c r="A213" s="323"/>
      <c r="B213" s="324"/>
      <c r="C213" s="324"/>
      <c r="D213" s="324"/>
      <c r="E213" s="324"/>
      <c r="F213" s="324"/>
      <c r="G213" s="324"/>
      <c r="H213" s="324"/>
      <c r="I213" s="324"/>
      <c r="J213" s="324"/>
      <c r="K213" s="323"/>
      <c r="L213" s="324"/>
      <c r="M213" s="324"/>
      <c r="N213" s="324"/>
      <c r="O213" s="324"/>
      <c r="P213" s="324"/>
      <c r="Q213" s="324"/>
      <c r="R213" s="324"/>
    </row>
    <row r="214" spans="1:18" x14ac:dyDescent="0.2">
      <c r="A214" s="323"/>
      <c r="B214" s="324"/>
      <c r="C214" s="324"/>
      <c r="D214" s="324"/>
      <c r="E214" s="324"/>
      <c r="F214" s="324"/>
      <c r="G214" s="324"/>
      <c r="H214" s="324"/>
      <c r="I214" s="324"/>
      <c r="J214" s="324"/>
      <c r="K214" s="323"/>
      <c r="L214" s="324"/>
      <c r="M214" s="324"/>
      <c r="N214" s="324"/>
      <c r="O214" s="324"/>
      <c r="P214" s="324"/>
      <c r="Q214" s="324"/>
      <c r="R214" s="324"/>
    </row>
    <row r="215" spans="1:18" x14ac:dyDescent="0.2">
      <c r="A215" s="323"/>
      <c r="B215" s="324"/>
      <c r="C215" s="324"/>
      <c r="D215" s="324"/>
      <c r="E215" s="324"/>
      <c r="F215" s="324"/>
      <c r="G215" s="324"/>
      <c r="H215" s="324"/>
      <c r="I215" s="324"/>
      <c r="J215" s="324"/>
      <c r="K215" s="323"/>
      <c r="L215" s="324"/>
      <c r="M215" s="324"/>
      <c r="N215" s="324"/>
      <c r="O215" s="324"/>
      <c r="P215" s="324"/>
      <c r="Q215" s="324"/>
      <c r="R215" s="324"/>
    </row>
    <row r="216" spans="1:18" x14ac:dyDescent="0.2">
      <c r="A216" s="323"/>
      <c r="B216" s="324"/>
      <c r="C216" s="324"/>
      <c r="D216" s="324"/>
      <c r="E216" s="324"/>
      <c r="F216" s="324"/>
      <c r="G216" s="324"/>
      <c r="H216" s="324"/>
      <c r="I216" s="324"/>
      <c r="J216" s="324"/>
      <c r="K216" s="323"/>
      <c r="L216" s="324"/>
      <c r="M216" s="324"/>
      <c r="N216" s="324"/>
      <c r="O216" s="324"/>
      <c r="P216" s="324"/>
      <c r="Q216" s="324"/>
      <c r="R216" s="324"/>
    </row>
    <row r="217" spans="1:18" x14ac:dyDescent="0.2">
      <c r="A217" s="323"/>
      <c r="B217" s="324"/>
      <c r="C217" s="324"/>
      <c r="D217" s="324"/>
      <c r="E217" s="324"/>
      <c r="F217" s="324"/>
      <c r="G217" s="324"/>
      <c r="H217" s="324"/>
      <c r="I217" s="324"/>
      <c r="J217" s="324"/>
      <c r="K217" s="323"/>
      <c r="L217" s="324"/>
      <c r="M217" s="324"/>
      <c r="N217" s="324"/>
      <c r="O217" s="324"/>
      <c r="P217" s="324"/>
      <c r="Q217" s="324"/>
      <c r="R217" s="324"/>
    </row>
    <row r="218" spans="1:18" x14ac:dyDescent="0.2">
      <c r="A218" s="323"/>
      <c r="B218" s="324"/>
      <c r="C218" s="324"/>
      <c r="D218" s="324"/>
      <c r="E218" s="324"/>
      <c r="F218" s="324"/>
      <c r="G218" s="324"/>
      <c r="H218" s="324"/>
      <c r="I218" s="324"/>
      <c r="J218" s="324"/>
      <c r="K218" s="323"/>
      <c r="L218" s="324"/>
      <c r="M218" s="324"/>
      <c r="N218" s="324"/>
      <c r="O218" s="324"/>
      <c r="P218" s="324"/>
      <c r="Q218" s="324"/>
      <c r="R218" s="324"/>
    </row>
    <row r="219" spans="1:18" x14ac:dyDescent="0.2">
      <c r="A219" s="323"/>
      <c r="B219" s="324"/>
      <c r="C219" s="324"/>
      <c r="D219" s="324"/>
      <c r="E219" s="324"/>
      <c r="F219" s="324"/>
      <c r="G219" s="324"/>
      <c r="H219" s="324"/>
      <c r="I219" s="324"/>
      <c r="J219" s="324"/>
      <c r="K219" s="323"/>
      <c r="L219" s="324"/>
      <c r="M219" s="324"/>
      <c r="N219" s="324"/>
      <c r="O219" s="324"/>
      <c r="P219" s="324"/>
      <c r="Q219" s="324"/>
      <c r="R219" s="324"/>
    </row>
    <row r="220" spans="1:18" x14ac:dyDescent="0.2">
      <c r="A220" s="323"/>
      <c r="B220" s="324"/>
      <c r="C220" s="324"/>
      <c r="D220" s="324"/>
      <c r="E220" s="324"/>
      <c r="F220" s="324"/>
      <c r="G220" s="324"/>
      <c r="H220" s="324"/>
      <c r="I220" s="324"/>
      <c r="J220" s="324"/>
      <c r="K220" s="323"/>
      <c r="L220" s="324"/>
      <c r="M220" s="324"/>
      <c r="N220" s="324"/>
      <c r="O220" s="324"/>
      <c r="P220" s="324"/>
      <c r="Q220" s="324"/>
      <c r="R220" s="324"/>
    </row>
    <row r="221" spans="1:18" x14ac:dyDescent="0.2">
      <c r="A221" s="323"/>
      <c r="B221" s="324"/>
      <c r="C221" s="324"/>
      <c r="D221" s="324"/>
      <c r="E221" s="324"/>
      <c r="F221" s="324"/>
      <c r="G221" s="324"/>
      <c r="H221" s="324"/>
      <c r="I221" s="324"/>
      <c r="J221" s="324"/>
      <c r="K221" s="323"/>
      <c r="L221" s="324"/>
      <c r="M221" s="324"/>
      <c r="N221" s="324"/>
      <c r="O221" s="324"/>
      <c r="P221" s="324"/>
      <c r="Q221" s="324"/>
      <c r="R221" s="324"/>
    </row>
    <row r="222" spans="1:18" x14ac:dyDescent="0.2">
      <c r="A222" s="323"/>
      <c r="B222" s="324"/>
      <c r="C222" s="324"/>
      <c r="D222" s="324"/>
      <c r="E222" s="324"/>
      <c r="F222" s="324"/>
      <c r="G222" s="324"/>
      <c r="H222" s="324"/>
      <c r="I222" s="324"/>
      <c r="J222" s="324"/>
      <c r="K222" s="323"/>
      <c r="L222" s="324"/>
      <c r="M222" s="324"/>
      <c r="N222" s="324"/>
      <c r="O222" s="324"/>
      <c r="P222" s="324"/>
      <c r="Q222" s="324"/>
      <c r="R222" s="324"/>
    </row>
    <row r="223" spans="1:18" x14ac:dyDescent="0.2">
      <c r="A223" s="323"/>
      <c r="B223" s="324"/>
      <c r="C223" s="324"/>
      <c r="D223" s="324"/>
      <c r="E223" s="324"/>
      <c r="F223" s="324"/>
      <c r="G223" s="324"/>
      <c r="H223" s="324"/>
      <c r="I223" s="324"/>
      <c r="J223" s="324"/>
      <c r="K223" s="323"/>
      <c r="L223" s="324"/>
      <c r="M223" s="324"/>
      <c r="N223" s="324"/>
      <c r="O223" s="324"/>
      <c r="P223" s="324"/>
      <c r="Q223" s="324"/>
      <c r="R223" s="324"/>
    </row>
    <row r="224" spans="1:18" x14ac:dyDescent="0.2">
      <c r="A224" s="323"/>
      <c r="B224" s="324"/>
      <c r="C224" s="324"/>
      <c r="D224" s="324"/>
      <c r="E224" s="324"/>
      <c r="F224" s="324"/>
      <c r="G224" s="324"/>
      <c r="H224" s="324"/>
      <c r="I224" s="324"/>
      <c r="J224" s="324"/>
      <c r="K224" s="323"/>
      <c r="L224" s="324"/>
      <c r="M224" s="324"/>
      <c r="N224" s="324"/>
      <c r="O224" s="324"/>
      <c r="P224" s="324"/>
      <c r="Q224" s="324"/>
      <c r="R224" s="324"/>
    </row>
    <row r="225" spans="1:18" x14ac:dyDescent="0.2">
      <c r="A225" s="323"/>
      <c r="B225" s="324"/>
      <c r="C225" s="324"/>
      <c r="D225" s="324"/>
      <c r="E225" s="324"/>
      <c r="F225" s="324"/>
      <c r="G225" s="324"/>
      <c r="H225" s="324"/>
      <c r="I225" s="324"/>
      <c r="J225" s="324"/>
      <c r="K225" s="323"/>
      <c r="L225" s="324"/>
      <c r="M225" s="324"/>
      <c r="N225" s="324"/>
      <c r="O225" s="324"/>
      <c r="P225" s="324"/>
      <c r="Q225" s="324"/>
      <c r="R225" s="324"/>
    </row>
    <row r="226" spans="1:18" x14ac:dyDescent="0.2">
      <c r="A226" s="323"/>
      <c r="B226" s="324"/>
      <c r="C226" s="324"/>
      <c r="D226" s="324"/>
      <c r="E226" s="324"/>
      <c r="F226" s="324"/>
      <c r="G226" s="324"/>
      <c r="H226" s="324"/>
      <c r="I226" s="324"/>
      <c r="J226" s="324"/>
      <c r="K226" s="323"/>
      <c r="L226" s="324"/>
      <c r="M226" s="324"/>
      <c r="N226" s="324"/>
      <c r="O226" s="324"/>
      <c r="P226" s="324"/>
      <c r="Q226" s="324"/>
      <c r="R226" s="324"/>
    </row>
    <row r="227" spans="1:18" x14ac:dyDescent="0.2">
      <c r="A227" s="323"/>
      <c r="B227" s="324"/>
      <c r="C227" s="324"/>
      <c r="D227" s="324"/>
      <c r="E227" s="324"/>
      <c r="F227" s="324"/>
      <c r="G227" s="324"/>
      <c r="H227" s="324"/>
      <c r="I227" s="324"/>
      <c r="J227" s="324"/>
      <c r="K227" s="323"/>
      <c r="L227" s="324"/>
      <c r="M227" s="324"/>
      <c r="N227" s="324"/>
      <c r="O227" s="324"/>
      <c r="P227" s="324"/>
      <c r="Q227" s="324"/>
      <c r="R227" s="324"/>
    </row>
    <row r="228" spans="1:18" x14ac:dyDescent="0.2">
      <c r="A228" s="323"/>
      <c r="B228" s="324"/>
      <c r="C228" s="324"/>
      <c r="D228" s="324"/>
      <c r="E228" s="324"/>
      <c r="F228" s="324"/>
      <c r="G228" s="324"/>
      <c r="H228" s="324"/>
      <c r="I228" s="324"/>
      <c r="J228" s="324"/>
      <c r="K228" s="323"/>
      <c r="L228" s="324"/>
      <c r="M228" s="324"/>
      <c r="N228" s="324"/>
      <c r="O228" s="324"/>
      <c r="P228" s="324"/>
      <c r="Q228" s="324"/>
      <c r="R228" s="324"/>
    </row>
    <row r="229" spans="1:18" x14ac:dyDescent="0.2">
      <c r="A229" s="323"/>
      <c r="B229" s="324"/>
      <c r="C229" s="324"/>
      <c r="D229" s="324"/>
      <c r="E229" s="324"/>
      <c r="F229" s="324"/>
      <c r="G229" s="324"/>
      <c r="H229" s="324"/>
      <c r="I229" s="324"/>
      <c r="J229" s="324"/>
      <c r="K229" s="323"/>
      <c r="L229" s="324"/>
      <c r="M229" s="324"/>
      <c r="N229" s="324"/>
      <c r="O229" s="324"/>
      <c r="P229" s="324"/>
      <c r="Q229" s="324"/>
      <c r="R229" s="324"/>
    </row>
    <row r="230" spans="1:18" x14ac:dyDescent="0.2">
      <c r="A230" s="323"/>
      <c r="B230" s="324"/>
      <c r="C230" s="324"/>
      <c r="D230" s="324"/>
      <c r="E230" s="324"/>
      <c r="F230" s="324"/>
      <c r="G230" s="324"/>
      <c r="H230" s="324"/>
      <c r="I230" s="324"/>
      <c r="J230" s="324"/>
      <c r="K230" s="323"/>
      <c r="L230" s="324"/>
      <c r="M230" s="324"/>
      <c r="N230" s="324"/>
      <c r="O230" s="324"/>
      <c r="P230" s="324"/>
      <c r="Q230" s="324"/>
      <c r="R230" s="324"/>
    </row>
    <row r="231" spans="1:18" x14ac:dyDescent="0.2">
      <c r="A231" s="323"/>
      <c r="B231" s="324"/>
      <c r="C231" s="324"/>
      <c r="D231" s="324"/>
      <c r="E231" s="324"/>
      <c r="F231" s="324"/>
      <c r="G231" s="324"/>
      <c r="H231" s="324"/>
      <c r="I231" s="324"/>
      <c r="J231" s="324"/>
      <c r="K231" s="323"/>
      <c r="L231" s="324"/>
      <c r="M231" s="324"/>
      <c r="N231" s="324"/>
      <c r="O231" s="324"/>
      <c r="P231" s="324"/>
      <c r="Q231" s="324"/>
      <c r="R231" s="324"/>
    </row>
    <row r="232" spans="1:18" x14ac:dyDescent="0.2">
      <c r="A232" s="323"/>
      <c r="B232" s="324"/>
      <c r="C232" s="324"/>
      <c r="D232" s="324"/>
      <c r="E232" s="324"/>
      <c r="F232" s="324"/>
      <c r="G232" s="324"/>
      <c r="H232" s="324"/>
      <c r="I232" s="324"/>
      <c r="J232" s="324"/>
      <c r="K232" s="323"/>
      <c r="L232" s="324"/>
      <c r="M232" s="324"/>
      <c r="N232" s="324"/>
      <c r="O232" s="324"/>
      <c r="P232" s="324"/>
      <c r="Q232" s="324"/>
      <c r="R232" s="324"/>
    </row>
    <row r="233" spans="1:18" x14ac:dyDescent="0.2">
      <c r="A233" s="323"/>
      <c r="B233" s="324"/>
      <c r="C233" s="324"/>
      <c r="D233" s="324"/>
      <c r="E233" s="324"/>
      <c r="F233" s="324"/>
      <c r="G233" s="324"/>
      <c r="H233" s="324"/>
      <c r="I233" s="324"/>
      <c r="J233" s="324"/>
      <c r="K233" s="323"/>
      <c r="L233" s="324"/>
      <c r="M233" s="324"/>
      <c r="N233" s="324"/>
      <c r="O233" s="324"/>
      <c r="P233" s="324"/>
      <c r="Q233" s="324"/>
      <c r="R233" s="324"/>
    </row>
    <row r="234" spans="1:18" x14ac:dyDescent="0.2">
      <c r="A234" s="323"/>
      <c r="B234" s="324"/>
      <c r="C234" s="324"/>
      <c r="D234" s="324"/>
      <c r="E234" s="324"/>
      <c r="F234" s="324"/>
      <c r="G234" s="324"/>
      <c r="H234" s="324"/>
      <c r="I234" s="324"/>
      <c r="J234" s="324"/>
      <c r="K234" s="323"/>
      <c r="L234" s="324"/>
      <c r="M234" s="324"/>
      <c r="N234" s="324"/>
      <c r="O234" s="324"/>
      <c r="P234" s="324"/>
      <c r="Q234" s="324"/>
      <c r="R234" s="324"/>
    </row>
    <row r="235" spans="1:18" x14ac:dyDescent="0.2">
      <c r="A235" s="323"/>
      <c r="B235" s="324"/>
      <c r="C235" s="324"/>
      <c r="D235" s="324"/>
      <c r="E235" s="324"/>
      <c r="F235" s="324"/>
      <c r="G235" s="324"/>
      <c r="H235" s="324"/>
      <c r="I235" s="324"/>
      <c r="J235" s="324"/>
      <c r="K235" s="323"/>
      <c r="L235" s="324"/>
      <c r="M235" s="324"/>
      <c r="N235" s="324"/>
      <c r="O235" s="324"/>
      <c r="P235" s="324"/>
      <c r="Q235" s="324"/>
      <c r="R235" s="324"/>
    </row>
    <row r="236" spans="1:18" x14ac:dyDescent="0.2">
      <c r="A236" s="323"/>
      <c r="B236" s="324"/>
      <c r="C236" s="324"/>
      <c r="D236" s="324"/>
      <c r="E236" s="324"/>
      <c r="F236" s="324"/>
      <c r="G236" s="324"/>
      <c r="H236" s="324"/>
      <c r="I236" s="324"/>
      <c r="J236" s="324"/>
      <c r="K236" s="323"/>
      <c r="L236" s="324"/>
      <c r="M236" s="324"/>
      <c r="N236" s="324"/>
      <c r="O236" s="324"/>
      <c r="P236" s="324"/>
      <c r="Q236" s="324"/>
      <c r="R236" s="324"/>
    </row>
    <row r="237" spans="1:18" x14ac:dyDescent="0.2">
      <c r="A237" s="323"/>
      <c r="B237" s="324"/>
      <c r="C237" s="324"/>
      <c r="D237" s="324"/>
      <c r="E237" s="324"/>
      <c r="F237" s="324"/>
      <c r="G237" s="324"/>
      <c r="H237" s="324"/>
      <c r="I237" s="324"/>
      <c r="J237" s="324"/>
      <c r="K237" s="323"/>
      <c r="L237" s="324"/>
      <c r="M237" s="324"/>
      <c r="N237" s="324"/>
      <c r="O237" s="324"/>
      <c r="P237" s="324"/>
      <c r="Q237" s="324"/>
      <c r="R237" s="324"/>
    </row>
    <row r="238" spans="1:18" x14ac:dyDescent="0.2">
      <c r="A238" s="323"/>
      <c r="B238" s="324"/>
      <c r="C238" s="324"/>
      <c r="D238" s="324"/>
      <c r="E238" s="324"/>
      <c r="F238" s="324"/>
      <c r="G238" s="324"/>
      <c r="H238" s="324"/>
      <c r="I238" s="324"/>
      <c r="J238" s="324"/>
      <c r="K238" s="323"/>
      <c r="L238" s="324"/>
      <c r="M238" s="324"/>
      <c r="N238" s="324"/>
      <c r="O238" s="324"/>
      <c r="P238" s="324"/>
      <c r="Q238" s="324"/>
      <c r="R238" s="324"/>
    </row>
    <row r="239" spans="1:18" x14ac:dyDescent="0.2">
      <c r="A239" s="323"/>
      <c r="B239" s="324"/>
      <c r="C239" s="324"/>
      <c r="D239" s="324"/>
      <c r="E239" s="324"/>
      <c r="F239" s="324"/>
      <c r="G239" s="324"/>
      <c r="H239" s="324"/>
      <c r="I239" s="324"/>
      <c r="J239" s="324"/>
      <c r="K239" s="323"/>
      <c r="L239" s="324"/>
      <c r="M239" s="324"/>
      <c r="N239" s="324"/>
      <c r="O239" s="324"/>
      <c r="P239" s="324"/>
      <c r="Q239" s="324"/>
      <c r="R239" s="324"/>
    </row>
    <row r="240" spans="1:18" x14ac:dyDescent="0.2">
      <c r="A240" s="323"/>
      <c r="B240" s="324"/>
      <c r="C240" s="324"/>
      <c r="D240" s="324"/>
      <c r="E240" s="324"/>
      <c r="F240" s="324"/>
      <c r="G240" s="324"/>
      <c r="H240" s="324"/>
      <c r="I240" s="324"/>
      <c r="J240" s="324"/>
      <c r="K240" s="323"/>
      <c r="L240" s="324"/>
      <c r="M240" s="324"/>
      <c r="N240" s="324"/>
      <c r="O240" s="324"/>
      <c r="P240" s="324"/>
      <c r="Q240" s="324"/>
      <c r="R240" s="324"/>
    </row>
    <row r="241" spans="1:18" x14ac:dyDescent="0.2">
      <c r="A241" s="323"/>
      <c r="B241" s="324"/>
      <c r="C241" s="324"/>
      <c r="D241" s="324"/>
      <c r="E241" s="324"/>
      <c r="F241" s="324"/>
      <c r="G241" s="324"/>
      <c r="H241" s="324"/>
      <c r="I241" s="324"/>
      <c r="J241" s="324"/>
      <c r="K241" s="323"/>
      <c r="L241" s="324"/>
      <c r="M241" s="324"/>
      <c r="N241" s="324"/>
      <c r="O241" s="324"/>
      <c r="P241" s="324"/>
      <c r="Q241" s="324"/>
      <c r="R241" s="324"/>
    </row>
    <row r="242" spans="1:18" x14ac:dyDescent="0.2">
      <c r="A242" s="323"/>
      <c r="B242" s="324"/>
      <c r="C242" s="324"/>
      <c r="D242" s="324"/>
      <c r="E242" s="324"/>
      <c r="F242" s="324"/>
      <c r="G242" s="324"/>
      <c r="H242" s="324"/>
      <c r="I242" s="324"/>
      <c r="J242" s="324"/>
      <c r="K242" s="323"/>
      <c r="L242" s="324"/>
      <c r="M242" s="324"/>
      <c r="N242" s="324"/>
      <c r="O242" s="324"/>
      <c r="P242" s="324"/>
      <c r="Q242" s="324"/>
      <c r="R242" s="324"/>
    </row>
    <row r="243" spans="1:18" x14ac:dyDescent="0.2">
      <c r="A243" s="323"/>
      <c r="B243" s="324"/>
      <c r="C243" s="324"/>
      <c r="D243" s="324"/>
      <c r="E243" s="324"/>
      <c r="F243" s="324"/>
      <c r="G243" s="324"/>
      <c r="H243" s="324"/>
      <c r="I243" s="324"/>
      <c r="J243" s="324"/>
      <c r="K243" s="323"/>
      <c r="L243" s="324"/>
      <c r="M243" s="324"/>
      <c r="N243" s="324"/>
      <c r="O243" s="324"/>
      <c r="P243" s="324"/>
      <c r="Q243" s="324"/>
      <c r="R243" s="324"/>
    </row>
    <row r="244" spans="1:18" x14ac:dyDescent="0.2">
      <c r="A244" s="323"/>
      <c r="B244" s="324"/>
      <c r="C244" s="324"/>
      <c r="D244" s="324"/>
      <c r="E244" s="324"/>
      <c r="F244" s="324"/>
      <c r="G244" s="324"/>
      <c r="H244" s="324"/>
      <c r="I244" s="324"/>
      <c r="J244" s="324"/>
      <c r="K244" s="323"/>
      <c r="L244" s="324"/>
      <c r="M244" s="324"/>
      <c r="N244" s="324"/>
      <c r="O244" s="324"/>
      <c r="P244" s="324"/>
      <c r="Q244" s="324"/>
      <c r="R244" s="324"/>
    </row>
    <row r="245" spans="1:18" x14ac:dyDescent="0.2">
      <c r="A245" s="323"/>
      <c r="B245" s="324"/>
      <c r="C245" s="324"/>
      <c r="D245" s="324"/>
      <c r="E245" s="324"/>
      <c r="F245" s="324"/>
      <c r="G245" s="324"/>
      <c r="H245" s="324"/>
      <c r="I245" s="324"/>
      <c r="J245" s="324"/>
      <c r="K245" s="323"/>
      <c r="L245" s="324"/>
      <c r="M245" s="324"/>
      <c r="N245" s="324"/>
      <c r="O245" s="324"/>
      <c r="P245" s="324"/>
      <c r="Q245" s="324"/>
      <c r="R245" s="324"/>
    </row>
    <row r="246" spans="1:18" x14ac:dyDescent="0.2">
      <c r="A246" s="323"/>
      <c r="B246" s="324"/>
      <c r="C246" s="324"/>
      <c r="D246" s="324"/>
      <c r="E246" s="324"/>
      <c r="F246" s="324"/>
      <c r="G246" s="324"/>
      <c r="H246" s="324"/>
      <c r="I246" s="324"/>
      <c r="J246" s="324"/>
      <c r="K246" s="323"/>
      <c r="L246" s="324"/>
      <c r="M246" s="324"/>
      <c r="N246" s="324"/>
      <c r="O246" s="324"/>
      <c r="P246" s="324"/>
      <c r="Q246" s="324"/>
      <c r="R246" s="324"/>
    </row>
    <row r="247" spans="1:18" x14ac:dyDescent="0.2">
      <c r="A247" s="323"/>
      <c r="B247" s="324"/>
      <c r="C247" s="324"/>
      <c r="D247" s="324"/>
      <c r="E247" s="324"/>
      <c r="F247" s="324"/>
      <c r="G247" s="324"/>
      <c r="H247" s="324"/>
      <c r="I247" s="324"/>
      <c r="J247" s="324"/>
      <c r="K247" s="323"/>
      <c r="L247" s="324"/>
      <c r="M247" s="324"/>
      <c r="N247" s="324"/>
      <c r="O247" s="324"/>
      <c r="P247" s="324"/>
      <c r="Q247" s="324"/>
      <c r="R247" s="324"/>
    </row>
    <row r="248" spans="1:18" x14ac:dyDescent="0.2">
      <c r="A248" s="323"/>
      <c r="B248" s="324"/>
      <c r="C248" s="324"/>
      <c r="D248" s="324"/>
      <c r="E248" s="324"/>
      <c r="F248" s="324"/>
      <c r="G248" s="324"/>
      <c r="H248" s="324"/>
      <c r="I248" s="324"/>
      <c r="J248" s="324"/>
      <c r="K248" s="323"/>
      <c r="L248" s="324"/>
      <c r="M248" s="324"/>
      <c r="N248" s="324"/>
      <c r="O248" s="324"/>
      <c r="P248" s="324"/>
      <c r="Q248" s="324"/>
      <c r="R248" s="324"/>
    </row>
    <row r="249" spans="1:18" x14ac:dyDescent="0.2">
      <c r="A249" s="323"/>
      <c r="B249" s="324"/>
      <c r="C249" s="324"/>
      <c r="D249" s="324"/>
      <c r="E249" s="324"/>
      <c r="F249" s="324"/>
      <c r="G249" s="324"/>
      <c r="H249" s="324"/>
      <c r="I249" s="324"/>
      <c r="J249" s="324"/>
      <c r="K249" s="323"/>
      <c r="L249" s="324"/>
      <c r="M249" s="324"/>
      <c r="N249" s="324"/>
      <c r="O249" s="324"/>
      <c r="P249" s="324"/>
      <c r="Q249" s="324"/>
      <c r="R249" s="324"/>
    </row>
    <row r="250" spans="1:18" x14ac:dyDescent="0.2">
      <c r="A250" s="323"/>
      <c r="B250" s="324"/>
      <c r="C250" s="324"/>
      <c r="D250" s="324"/>
      <c r="E250" s="324"/>
      <c r="F250" s="324"/>
      <c r="G250" s="324"/>
      <c r="H250" s="324"/>
      <c r="I250" s="324"/>
      <c r="J250" s="324"/>
      <c r="K250" s="323"/>
      <c r="L250" s="324"/>
      <c r="M250" s="324"/>
      <c r="N250" s="324"/>
      <c r="O250" s="324"/>
      <c r="P250" s="324"/>
      <c r="Q250" s="324"/>
      <c r="R250" s="324"/>
    </row>
    <row r="251" spans="1:18" x14ac:dyDescent="0.2">
      <c r="A251" s="323"/>
      <c r="B251" s="324"/>
      <c r="C251" s="324"/>
      <c r="D251" s="324"/>
      <c r="E251" s="324"/>
      <c r="F251" s="324"/>
      <c r="G251" s="324"/>
      <c r="H251" s="324"/>
      <c r="I251" s="324"/>
      <c r="J251" s="324"/>
      <c r="K251" s="323"/>
      <c r="L251" s="324"/>
      <c r="M251" s="324"/>
      <c r="N251" s="324"/>
      <c r="O251" s="324"/>
      <c r="P251" s="324"/>
      <c r="Q251" s="324"/>
      <c r="R251" s="324"/>
    </row>
    <row r="252" spans="1:18" x14ac:dyDescent="0.2">
      <c r="A252" s="323"/>
      <c r="B252" s="324"/>
      <c r="C252" s="324"/>
      <c r="D252" s="324"/>
      <c r="E252" s="324"/>
      <c r="F252" s="324"/>
      <c r="G252" s="324"/>
      <c r="H252" s="324"/>
      <c r="I252" s="324"/>
      <c r="J252" s="324"/>
      <c r="K252" s="323"/>
      <c r="L252" s="324"/>
      <c r="M252" s="324"/>
      <c r="N252" s="324"/>
      <c r="O252" s="324"/>
      <c r="P252" s="324"/>
      <c r="Q252" s="324"/>
      <c r="R252" s="324"/>
    </row>
    <row r="253" spans="1:18" x14ac:dyDescent="0.2">
      <c r="A253" s="323"/>
      <c r="B253" s="324"/>
      <c r="C253" s="324"/>
      <c r="D253" s="324"/>
      <c r="E253" s="324"/>
      <c r="F253" s="324"/>
      <c r="G253" s="324"/>
      <c r="H253" s="324"/>
      <c r="I253" s="324"/>
      <c r="J253" s="324"/>
      <c r="K253" s="323"/>
      <c r="L253" s="324"/>
      <c r="M253" s="324"/>
      <c r="N253" s="324"/>
      <c r="O253" s="324"/>
      <c r="P253" s="324"/>
      <c r="Q253" s="324"/>
      <c r="R253" s="324"/>
    </row>
    <row r="254" spans="1:18" x14ac:dyDescent="0.2">
      <c r="A254" s="323"/>
      <c r="B254" s="324"/>
      <c r="C254" s="324"/>
      <c r="D254" s="324"/>
      <c r="E254" s="324"/>
      <c r="F254" s="324"/>
      <c r="G254" s="324"/>
      <c r="H254" s="324"/>
      <c r="I254" s="324"/>
      <c r="J254" s="324"/>
      <c r="K254" s="323"/>
      <c r="L254" s="324"/>
      <c r="M254" s="324"/>
      <c r="N254" s="324"/>
      <c r="O254" s="324"/>
      <c r="P254" s="324"/>
      <c r="Q254" s="324"/>
      <c r="R254" s="324"/>
    </row>
    <row r="255" spans="1:18" x14ac:dyDescent="0.2">
      <c r="A255" s="323"/>
      <c r="B255" s="324"/>
      <c r="C255" s="324"/>
      <c r="D255" s="324"/>
      <c r="E255" s="324"/>
      <c r="F255" s="324"/>
      <c r="G255" s="324"/>
      <c r="H255" s="324"/>
      <c r="I255" s="324"/>
      <c r="J255" s="324"/>
      <c r="K255" s="323"/>
      <c r="L255" s="324"/>
      <c r="M255" s="324"/>
      <c r="N255" s="324"/>
      <c r="O255" s="324"/>
      <c r="P255" s="324"/>
      <c r="Q255" s="324"/>
      <c r="R255" s="324"/>
    </row>
    <row r="256" spans="1:18" x14ac:dyDescent="0.2">
      <c r="A256" s="323"/>
      <c r="B256" s="324"/>
      <c r="C256" s="324"/>
      <c r="D256" s="324"/>
      <c r="E256" s="324"/>
      <c r="F256" s="324"/>
      <c r="G256" s="324"/>
      <c r="H256" s="324"/>
      <c r="I256" s="324"/>
      <c r="J256" s="324"/>
      <c r="K256" s="323"/>
      <c r="L256" s="324"/>
      <c r="M256" s="324"/>
      <c r="N256" s="324"/>
      <c r="O256" s="324"/>
      <c r="P256" s="324"/>
      <c r="Q256" s="324"/>
      <c r="R256" s="324"/>
    </row>
    <row r="257" spans="1:18" x14ac:dyDescent="0.2">
      <c r="A257" s="323"/>
      <c r="B257" s="324"/>
      <c r="C257" s="324"/>
      <c r="D257" s="324"/>
      <c r="E257" s="324"/>
      <c r="F257" s="324"/>
      <c r="G257" s="324"/>
      <c r="H257" s="324"/>
      <c r="I257" s="324"/>
      <c r="J257" s="324"/>
      <c r="K257" s="323"/>
      <c r="L257" s="324"/>
      <c r="M257" s="324"/>
      <c r="N257" s="324"/>
      <c r="O257" s="324"/>
      <c r="P257" s="324"/>
      <c r="Q257" s="324"/>
      <c r="R257" s="324"/>
    </row>
    <row r="258" spans="1:18" x14ac:dyDescent="0.2">
      <c r="A258" s="323"/>
      <c r="B258" s="324"/>
      <c r="C258" s="324"/>
      <c r="D258" s="324"/>
      <c r="E258" s="324"/>
      <c r="F258" s="324"/>
      <c r="G258" s="324"/>
      <c r="H258" s="324"/>
      <c r="I258" s="324"/>
      <c r="J258" s="324"/>
      <c r="K258" s="323"/>
      <c r="L258" s="324"/>
      <c r="M258" s="324"/>
      <c r="N258" s="324"/>
      <c r="O258" s="324"/>
      <c r="P258" s="324"/>
      <c r="Q258" s="324"/>
      <c r="R258" s="324"/>
    </row>
    <row r="259" spans="1:18" x14ac:dyDescent="0.2">
      <c r="A259" s="323"/>
      <c r="B259" s="324"/>
      <c r="C259" s="324"/>
      <c r="D259" s="324"/>
      <c r="E259" s="324"/>
      <c r="F259" s="324"/>
      <c r="G259" s="324"/>
      <c r="H259" s="324"/>
      <c r="I259" s="324"/>
      <c r="J259" s="324"/>
      <c r="K259" s="323"/>
      <c r="L259" s="324"/>
      <c r="M259" s="324"/>
      <c r="N259" s="324"/>
      <c r="O259" s="324"/>
      <c r="P259" s="324"/>
      <c r="Q259" s="324"/>
      <c r="R259" s="324"/>
    </row>
    <row r="260" spans="1:18" x14ac:dyDescent="0.2">
      <c r="A260" s="323"/>
      <c r="B260" s="324"/>
      <c r="C260" s="324"/>
      <c r="D260" s="324"/>
      <c r="E260" s="324"/>
      <c r="F260" s="324"/>
      <c r="G260" s="324"/>
      <c r="H260" s="324"/>
      <c r="I260" s="324"/>
      <c r="J260" s="324"/>
      <c r="K260" s="323"/>
      <c r="L260" s="324"/>
      <c r="M260" s="324"/>
      <c r="N260" s="324"/>
      <c r="O260" s="324"/>
      <c r="P260" s="324"/>
      <c r="Q260" s="324"/>
      <c r="R260" s="324"/>
    </row>
    <row r="261" spans="1:18" x14ac:dyDescent="0.2">
      <c r="A261" s="323"/>
      <c r="B261" s="324"/>
      <c r="C261" s="324"/>
      <c r="D261" s="324"/>
      <c r="E261" s="324"/>
      <c r="F261" s="324"/>
      <c r="G261" s="324"/>
      <c r="H261" s="324"/>
      <c r="I261" s="324"/>
      <c r="J261" s="324"/>
      <c r="K261" s="323"/>
      <c r="L261" s="324"/>
      <c r="M261" s="324"/>
      <c r="N261" s="324"/>
      <c r="O261" s="324"/>
      <c r="P261" s="324"/>
      <c r="Q261" s="324"/>
      <c r="R261" s="324"/>
    </row>
    <row r="262" spans="1:18" x14ac:dyDescent="0.2">
      <c r="A262" s="323"/>
      <c r="B262" s="324"/>
      <c r="C262" s="324"/>
      <c r="D262" s="324"/>
      <c r="E262" s="324"/>
      <c r="F262" s="324"/>
      <c r="G262" s="324"/>
      <c r="H262" s="324"/>
      <c r="I262" s="324"/>
      <c r="J262" s="324"/>
      <c r="K262" s="323"/>
      <c r="L262" s="324"/>
      <c r="M262" s="324"/>
      <c r="N262" s="324"/>
      <c r="O262" s="324"/>
      <c r="P262" s="324"/>
      <c r="Q262" s="324"/>
      <c r="R262" s="324"/>
    </row>
    <row r="263" spans="1:18" x14ac:dyDescent="0.2">
      <c r="A263" s="323"/>
      <c r="B263" s="324"/>
      <c r="C263" s="324"/>
      <c r="D263" s="324"/>
      <c r="E263" s="324"/>
      <c r="F263" s="324"/>
      <c r="G263" s="324"/>
      <c r="H263" s="324"/>
      <c r="I263" s="324"/>
      <c r="J263" s="324"/>
      <c r="K263" s="323"/>
      <c r="L263" s="324"/>
      <c r="M263" s="324"/>
      <c r="N263" s="324"/>
      <c r="O263" s="324"/>
      <c r="P263" s="324"/>
      <c r="Q263" s="324"/>
      <c r="R263" s="324"/>
    </row>
    <row r="264" spans="1:18" x14ac:dyDescent="0.2">
      <c r="A264" s="323"/>
      <c r="B264" s="324"/>
      <c r="C264" s="324"/>
      <c r="D264" s="324"/>
      <c r="E264" s="324"/>
      <c r="F264" s="324"/>
      <c r="G264" s="324"/>
      <c r="H264" s="324"/>
      <c r="I264" s="324"/>
      <c r="J264" s="324"/>
      <c r="K264" s="323"/>
      <c r="L264" s="324"/>
      <c r="M264" s="324"/>
      <c r="N264" s="324"/>
      <c r="O264" s="324"/>
      <c r="P264" s="324"/>
      <c r="Q264" s="324"/>
      <c r="R264" s="324"/>
    </row>
    <row r="265" spans="1:18" x14ac:dyDescent="0.2">
      <c r="A265" s="323"/>
      <c r="B265" s="324"/>
      <c r="C265" s="324"/>
      <c r="D265" s="324"/>
      <c r="E265" s="324"/>
      <c r="F265" s="324"/>
      <c r="G265" s="324"/>
      <c r="H265" s="324"/>
      <c r="I265" s="324"/>
      <c r="J265" s="324"/>
      <c r="K265" s="323"/>
      <c r="L265" s="324"/>
      <c r="M265" s="324"/>
      <c r="N265" s="324"/>
      <c r="O265" s="324"/>
      <c r="P265" s="324"/>
      <c r="Q265" s="324"/>
      <c r="R265" s="324"/>
    </row>
    <row r="266" spans="1:18" x14ac:dyDescent="0.2">
      <c r="A266" s="323"/>
      <c r="B266" s="324"/>
      <c r="C266" s="324"/>
      <c r="D266" s="324"/>
      <c r="E266" s="324"/>
      <c r="F266" s="324"/>
      <c r="G266" s="324"/>
      <c r="H266" s="324"/>
      <c r="I266" s="324"/>
      <c r="J266" s="324"/>
      <c r="K266" s="323"/>
      <c r="L266" s="324"/>
      <c r="M266" s="324"/>
      <c r="N266" s="324"/>
      <c r="O266" s="324"/>
      <c r="P266" s="324"/>
      <c r="Q266" s="324"/>
      <c r="R266" s="324"/>
    </row>
    <row r="267" spans="1:18" x14ac:dyDescent="0.2">
      <c r="A267" s="323"/>
      <c r="B267" s="324"/>
      <c r="C267" s="324"/>
      <c r="D267" s="324"/>
      <c r="E267" s="324"/>
      <c r="F267" s="324"/>
      <c r="G267" s="324"/>
      <c r="H267" s="324"/>
      <c r="I267" s="324"/>
      <c r="J267" s="324"/>
      <c r="K267" s="323"/>
      <c r="L267" s="324"/>
      <c r="M267" s="324"/>
      <c r="N267" s="324"/>
      <c r="O267" s="324"/>
      <c r="P267" s="324"/>
      <c r="Q267" s="324"/>
      <c r="R267" s="324"/>
    </row>
    <row r="268" spans="1:18" x14ac:dyDescent="0.2">
      <c r="A268" s="323"/>
      <c r="B268" s="324"/>
      <c r="C268" s="324"/>
      <c r="D268" s="324"/>
      <c r="E268" s="324"/>
      <c r="F268" s="324"/>
      <c r="G268" s="324"/>
      <c r="H268" s="324"/>
      <c r="I268" s="324"/>
      <c r="J268" s="324"/>
      <c r="K268" s="323"/>
      <c r="L268" s="324"/>
      <c r="M268" s="324"/>
      <c r="N268" s="324"/>
      <c r="O268" s="324"/>
      <c r="P268" s="324"/>
      <c r="Q268" s="324"/>
      <c r="R268" s="324"/>
    </row>
    <row r="269" spans="1:18" x14ac:dyDescent="0.2">
      <c r="A269" s="323"/>
      <c r="B269" s="324"/>
      <c r="C269" s="324"/>
      <c r="D269" s="324"/>
      <c r="E269" s="324"/>
      <c r="F269" s="324"/>
      <c r="G269" s="324"/>
      <c r="H269" s="324"/>
      <c r="I269" s="324"/>
      <c r="J269" s="324"/>
      <c r="K269" s="323"/>
      <c r="L269" s="324"/>
      <c r="M269" s="324"/>
      <c r="N269" s="324"/>
      <c r="O269" s="324"/>
      <c r="P269" s="324"/>
      <c r="Q269" s="324"/>
      <c r="R269" s="324"/>
    </row>
    <row r="270" spans="1:18" x14ac:dyDescent="0.2">
      <c r="A270" s="323"/>
      <c r="B270" s="324"/>
      <c r="C270" s="324"/>
      <c r="D270" s="324"/>
      <c r="E270" s="324"/>
      <c r="F270" s="324"/>
      <c r="G270" s="324"/>
      <c r="H270" s="324"/>
      <c r="I270" s="324"/>
      <c r="J270" s="324"/>
      <c r="K270" s="323"/>
      <c r="L270" s="324"/>
      <c r="M270" s="324"/>
      <c r="N270" s="324"/>
      <c r="O270" s="324"/>
      <c r="P270" s="324"/>
      <c r="Q270" s="324"/>
      <c r="R270" s="324"/>
    </row>
    <row r="271" spans="1:18" x14ac:dyDescent="0.2">
      <c r="A271" s="323"/>
      <c r="B271" s="324"/>
      <c r="C271" s="324"/>
      <c r="D271" s="324"/>
      <c r="E271" s="324"/>
      <c r="F271" s="324"/>
      <c r="G271" s="324"/>
      <c r="H271" s="324"/>
      <c r="I271" s="324"/>
      <c r="J271" s="324"/>
      <c r="K271" s="323"/>
      <c r="L271" s="324"/>
      <c r="M271" s="324"/>
      <c r="N271" s="324"/>
      <c r="O271" s="324"/>
      <c r="P271" s="324"/>
      <c r="Q271" s="324"/>
      <c r="R271" s="324"/>
    </row>
    <row r="272" spans="1:18" x14ac:dyDescent="0.2">
      <c r="A272" s="323"/>
      <c r="B272" s="324"/>
      <c r="C272" s="324"/>
      <c r="D272" s="324"/>
      <c r="E272" s="324"/>
      <c r="F272" s="324"/>
      <c r="G272" s="324"/>
      <c r="H272" s="324"/>
      <c r="I272" s="324"/>
      <c r="J272" s="324"/>
      <c r="K272" s="323"/>
      <c r="L272" s="324"/>
      <c r="M272" s="324"/>
      <c r="N272" s="324"/>
      <c r="O272" s="324"/>
      <c r="P272" s="324"/>
      <c r="Q272" s="324"/>
      <c r="R272" s="324"/>
    </row>
    <row r="273" spans="1:18" x14ac:dyDescent="0.2">
      <c r="A273" s="323"/>
      <c r="B273" s="324"/>
      <c r="C273" s="324"/>
      <c r="D273" s="324"/>
      <c r="E273" s="324"/>
      <c r="F273" s="324"/>
      <c r="G273" s="324"/>
      <c r="H273" s="324"/>
      <c r="I273" s="324"/>
      <c r="J273" s="324"/>
      <c r="K273" s="323"/>
      <c r="L273" s="324"/>
      <c r="M273" s="324"/>
      <c r="N273" s="324"/>
      <c r="O273" s="324"/>
      <c r="P273" s="324"/>
      <c r="Q273" s="324"/>
      <c r="R273" s="324"/>
    </row>
    <row r="274" spans="1:18" x14ac:dyDescent="0.2">
      <c r="A274" s="323"/>
      <c r="B274" s="324"/>
      <c r="C274" s="324"/>
      <c r="D274" s="324"/>
      <c r="E274" s="324"/>
      <c r="F274" s="324"/>
      <c r="G274" s="324"/>
      <c r="H274" s="324"/>
      <c r="I274" s="324"/>
      <c r="J274" s="324"/>
      <c r="K274" s="323"/>
      <c r="L274" s="324"/>
      <c r="M274" s="324"/>
      <c r="N274" s="324"/>
      <c r="O274" s="324"/>
      <c r="P274" s="324"/>
      <c r="Q274" s="324"/>
      <c r="R274" s="324"/>
    </row>
    <row r="275" spans="1:18" x14ac:dyDescent="0.2">
      <c r="A275" s="323"/>
      <c r="B275" s="324"/>
      <c r="C275" s="324"/>
      <c r="D275" s="324"/>
      <c r="E275" s="324"/>
      <c r="F275" s="324"/>
      <c r="G275" s="324"/>
      <c r="H275" s="324"/>
      <c r="I275" s="324"/>
      <c r="J275" s="324"/>
      <c r="K275" s="323"/>
      <c r="L275" s="324"/>
      <c r="M275" s="324"/>
      <c r="N275" s="324"/>
      <c r="O275" s="324"/>
      <c r="P275" s="324"/>
      <c r="Q275" s="324"/>
      <c r="R275" s="324"/>
    </row>
    <row r="276" spans="1:18" x14ac:dyDescent="0.2">
      <c r="A276" s="323"/>
      <c r="B276" s="324"/>
      <c r="C276" s="324"/>
      <c r="D276" s="324"/>
      <c r="E276" s="324"/>
      <c r="F276" s="324"/>
      <c r="G276" s="324"/>
      <c r="H276" s="324"/>
      <c r="I276" s="324"/>
      <c r="J276" s="324"/>
      <c r="K276" s="323"/>
      <c r="L276" s="324"/>
      <c r="M276" s="324"/>
      <c r="N276" s="324"/>
      <c r="O276" s="324"/>
      <c r="P276" s="324"/>
      <c r="Q276" s="324"/>
      <c r="R276" s="324"/>
    </row>
    <row r="277" spans="1:18" x14ac:dyDescent="0.2">
      <c r="A277" s="323"/>
      <c r="B277" s="324"/>
      <c r="C277" s="324"/>
      <c r="D277" s="324"/>
      <c r="E277" s="324"/>
      <c r="F277" s="324"/>
      <c r="G277" s="324"/>
      <c r="H277" s="324"/>
      <c r="I277" s="324"/>
      <c r="J277" s="324"/>
      <c r="K277" s="323"/>
      <c r="L277" s="324"/>
      <c r="M277" s="324"/>
      <c r="N277" s="324"/>
      <c r="O277" s="324"/>
      <c r="P277" s="324"/>
      <c r="Q277" s="324"/>
      <c r="R277" s="324"/>
    </row>
    <row r="278" spans="1:18" x14ac:dyDescent="0.2">
      <c r="A278" s="323"/>
      <c r="B278" s="324"/>
      <c r="C278" s="324"/>
      <c r="D278" s="324"/>
      <c r="E278" s="324"/>
      <c r="F278" s="324"/>
      <c r="G278" s="324"/>
      <c r="H278" s="324"/>
      <c r="I278" s="324"/>
      <c r="J278" s="324"/>
      <c r="K278" s="323"/>
      <c r="L278" s="324"/>
      <c r="M278" s="324"/>
      <c r="N278" s="324"/>
      <c r="O278" s="324"/>
      <c r="P278" s="324"/>
      <c r="Q278" s="324"/>
      <c r="R278" s="324"/>
    </row>
    <row r="279" spans="1:18" x14ac:dyDescent="0.2">
      <c r="A279" s="323"/>
      <c r="B279" s="324"/>
      <c r="C279" s="324"/>
      <c r="D279" s="324"/>
      <c r="E279" s="324"/>
      <c r="F279" s="324"/>
      <c r="G279" s="324"/>
      <c r="H279" s="324"/>
      <c r="I279" s="324"/>
      <c r="J279" s="324"/>
      <c r="K279" s="323"/>
      <c r="L279" s="324"/>
      <c r="M279" s="324"/>
      <c r="N279" s="324"/>
      <c r="O279" s="324"/>
      <c r="P279" s="324"/>
      <c r="Q279" s="324"/>
      <c r="R279" s="324"/>
    </row>
    <row r="280" spans="1:18" x14ac:dyDescent="0.2">
      <c r="A280" s="323"/>
      <c r="B280" s="324"/>
      <c r="C280" s="324"/>
      <c r="D280" s="324"/>
      <c r="E280" s="324"/>
      <c r="F280" s="324"/>
      <c r="G280" s="324"/>
      <c r="H280" s="324"/>
      <c r="I280" s="324"/>
      <c r="J280" s="324"/>
      <c r="K280" s="323"/>
      <c r="L280" s="324"/>
      <c r="M280" s="324"/>
      <c r="N280" s="324"/>
      <c r="O280" s="324"/>
      <c r="P280" s="324"/>
      <c r="Q280" s="324"/>
      <c r="R280" s="324"/>
    </row>
    <row r="281" spans="1:18" x14ac:dyDescent="0.2">
      <c r="A281" s="323"/>
      <c r="B281" s="324"/>
      <c r="C281" s="324"/>
      <c r="D281" s="324"/>
      <c r="E281" s="324"/>
      <c r="F281" s="324"/>
      <c r="G281" s="324"/>
      <c r="H281" s="324"/>
      <c r="I281" s="324"/>
      <c r="J281" s="324"/>
      <c r="K281" s="323"/>
      <c r="L281" s="324"/>
      <c r="M281" s="324"/>
      <c r="N281" s="324"/>
      <c r="O281" s="324"/>
      <c r="P281" s="324"/>
      <c r="Q281" s="324"/>
      <c r="R281" s="324"/>
    </row>
    <row r="282" spans="1:18" x14ac:dyDescent="0.2">
      <c r="A282" s="323"/>
      <c r="B282" s="324"/>
      <c r="C282" s="324"/>
      <c r="D282" s="324"/>
      <c r="E282" s="324"/>
      <c r="F282" s="324"/>
      <c r="G282" s="324"/>
      <c r="H282" s="324"/>
      <c r="I282" s="324"/>
      <c r="J282" s="324"/>
      <c r="K282" s="323"/>
      <c r="L282" s="324"/>
      <c r="M282" s="324"/>
      <c r="N282" s="324"/>
      <c r="O282" s="324"/>
      <c r="P282" s="324"/>
      <c r="Q282" s="324"/>
      <c r="R282" s="324"/>
    </row>
    <row r="283" spans="1:18" x14ac:dyDescent="0.2">
      <c r="A283" s="323"/>
      <c r="B283" s="324"/>
      <c r="C283" s="324"/>
      <c r="D283" s="324"/>
      <c r="E283" s="324"/>
      <c r="F283" s="324"/>
      <c r="G283" s="324"/>
      <c r="H283" s="324"/>
      <c r="I283" s="324"/>
      <c r="J283" s="324"/>
      <c r="K283" s="323"/>
      <c r="L283" s="324"/>
      <c r="M283" s="324"/>
      <c r="N283" s="324"/>
      <c r="O283" s="324"/>
      <c r="P283" s="324"/>
      <c r="Q283" s="324"/>
      <c r="R283" s="324"/>
    </row>
    <row r="284" spans="1:18" x14ac:dyDescent="0.2">
      <c r="A284" s="323"/>
      <c r="B284" s="324"/>
      <c r="C284" s="324"/>
      <c r="D284" s="324"/>
      <c r="E284" s="324"/>
      <c r="F284" s="324"/>
      <c r="G284" s="324"/>
      <c r="H284" s="324"/>
      <c r="I284" s="324"/>
      <c r="J284" s="324"/>
      <c r="K284" s="323"/>
      <c r="L284" s="324"/>
      <c r="M284" s="324"/>
      <c r="N284" s="324"/>
      <c r="O284" s="324"/>
      <c r="P284" s="324"/>
      <c r="Q284" s="324"/>
      <c r="R284" s="324"/>
    </row>
    <row r="285" spans="1:18" x14ac:dyDescent="0.2">
      <c r="A285" s="323"/>
      <c r="B285" s="324"/>
      <c r="C285" s="324"/>
      <c r="D285" s="324"/>
      <c r="E285" s="324"/>
      <c r="F285" s="324"/>
      <c r="G285" s="324"/>
      <c r="H285" s="324"/>
      <c r="I285" s="324"/>
      <c r="J285" s="324"/>
      <c r="K285" s="323"/>
      <c r="L285" s="324"/>
      <c r="M285" s="324"/>
      <c r="N285" s="324"/>
      <c r="O285" s="324"/>
      <c r="P285" s="324"/>
      <c r="Q285" s="324"/>
      <c r="R285" s="324"/>
    </row>
    <row r="286" spans="1:18" x14ac:dyDescent="0.2">
      <c r="A286" s="323"/>
      <c r="B286" s="324"/>
      <c r="C286" s="324"/>
      <c r="D286" s="324"/>
      <c r="E286" s="324"/>
      <c r="F286" s="324"/>
      <c r="G286" s="324"/>
      <c r="H286" s="324"/>
      <c r="I286" s="324"/>
      <c r="J286" s="324"/>
      <c r="K286" s="323"/>
      <c r="L286" s="324"/>
      <c r="M286" s="324"/>
      <c r="N286" s="324"/>
      <c r="O286" s="324"/>
      <c r="P286" s="324"/>
      <c r="Q286" s="324"/>
      <c r="R286" s="324"/>
    </row>
    <row r="287" spans="1:18" x14ac:dyDescent="0.2">
      <c r="A287" s="323"/>
      <c r="B287" s="324"/>
      <c r="C287" s="324"/>
      <c r="D287" s="324"/>
      <c r="E287" s="324"/>
      <c r="F287" s="324"/>
      <c r="G287" s="324"/>
      <c r="H287" s="324"/>
      <c r="I287" s="324"/>
      <c r="J287" s="324"/>
      <c r="K287" s="323"/>
      <c r="L287" s="324"/>
      <c r="M287" s="324"/>
      <c r="N287" s="324"/>
      <c r="O287" s="324"/>
      <c r="P287" s="324"/>
      <c r="Q287" s="324"/>
      <c r="R287" s="324"/>
    </row>
    <row r="288" spans="1:18" x14ac:dyDescent="0.2">
      <c r="A288" s="323"/>
      <c r="B288" s="324"/>
      <c r="C288" s="324"/>
      <c r="D288" s="324"/>
      <c r="E288" s="324"/>
      <c r="F288" s="324"/>
      <c r="G288" s="324"/>
      <c r="H288" s="324"/>
      <c r="I288" s="324"/>
      <c r="J288" s="324"/>
      <c r="K288" s="323"/>
      <c r="L288" s="324"/>
      <c r="M288" s="324"/>
      <c r="N288" s="324"/>
      <c r="O288" s="324"/>
      <c r="P288" s="324"/>
      <c r="Q288" s="324"/>
      <c r="R288" s="324"/>
    </row>
    <row r="289" spans="1:18" x14ac:dyDescent="0.2">
      <c r="A289" s="323"/>
      <c r="B289" s="324"/>
      <c r="C289" s="324"/>
      <c r="D289" s="324"/>
      <c r="E289" s="324"/>
      <c r="F289" s="324"/>
      <c r="G289" s="324"/>
      <c r="H289" s="324"/>
      <c r="I289" s="324"/>
      <c r="J289" s="324"/>
      <c r="K289" s="323"/>
      <c r="L289" s="324"/>
      <c r="M289" s="324"/>
      <c r="N289" s="324"/>
      <c r="O289" s="324"/>
      <c r="P289" s="324"/>
      <c r="Q289" s="324"/>
      <c r="R289" s="324"/>
    </row>
    <row r="290" spans="1:18" x14ac:dyDescent="0.2">
      <c r="A290" s="323"/>
      <c r="B290" s="324"/>
      <c r="C290" s="324"/>
      <c r="D290" s="324"/>
      <c r="E290" s="324"/>
      <c r="F290" s="324"/>
      <c r="G290" s="324"/>
      <c r="H290" s="324"/>
      <c r="I290" s="324"/>
      <c r="J290" s="324"/>
      <c r="K290" s="323"/>
      <c r="L290" s="324"/>
      <c r="M290" s="324"/>
      <c r="N290" s="324"/>
      <c r="O290" s="324"/>
      <c r="P290" s="324"/>
      <c r="Q290" s="324"/>
      <c r="R290" s="324"/>
    </row>
    <row r="291" spans="1:18" x14ac:dyDescent="0.2">
      <c r="A291" s="323"/>
      <c r="B291" s="324"/>
      <c r="C291" s="324"/>
      <c r="D291" s="324"/>
      <c r="E291" s="324"/>
      <c r="F291" s="324"/>
      <c r="G291" s="324"/>
      <c r="H291" s="324"/>
      <c r="I291" s="324"/>
      <c r="J291" s="324"/>
      <c r="K291" s="323"/>
      <c r="L291" s="324"/>
      <c r="M291" s="324"/>
      <c r="N291" s="324"/>
      <c r="O291" s="324"/>
      <c r="P291" s="324"/>
      <c r="Q291" s="324"/>
      <c r="R291" s="324"/>
    </row>
    <row r="292" spans="1:18" x14ac:dyDescent="0.2">
      <c r="A292" s="323"/>
      <c r="B292" s="324"/>
      <c r="C292" s="324"/>
      <c r="D292" s="324"/>
      <c r="E292" s="324"/>
      <c r="F292" s="324"/>
      <c r="G292" s="324"/>
      <c r="H292" s="324"/>
      <c r="I292" s="324"/>
      <c r="J292" s="324"/>
      <c r="K292" s="323"/>
      <c r="L292" s="324"/>
      <c r="M292" s="324"/>
      <c r="N292" s="324"/>
      <c r="O292" s="324"/>
      <c r="P292" s="324"/>
      <c r="Q292" s="324"/>
      <c r="R292" s="324"/>
    </row>
    <row r="293" spans="1:18" x14ac:dyDescent="0.2">
      <c r="A293" s="323"/>
      <c r="B293" s="324"/>
      <c r="C293" s="324"/>
      <c r="D293" s="324"/>
      <c r="E293" s="324"/>
      <c r="F293" s="324"/>
      <c r="G293" s="324"/>
      <c r="H293" s="324"/>
      <c r="I293" s="324"/>
      <c r="J293" s="324"/>
      <c r="K293" s="323"/>
      <c r="L293" s="324"/>
      <c r="M293" s="324"/>
      <c r="N293" s="324"/>
      <c r="O293" s="324"/>
      <c r="P293" s="324"/>
      <c r="Q293" s="324"/>
      <c r="R293" s="324"/>
    </row>
    <row r="294" spans="1:18" x14ac:dyDescent="0.2">
      <c r="A294" s="323"/>
      <c r="B294" s="324"/>
      <c r="C294" s="324"/>
      <c r="D294" s="324"/>
      <c r="E294" s="324"/>
      <c r="F294" s="324"/>
      <c r="G294" s="324"/>
      <c r="H294" s="324"/>
      <c r="I294" s="324"/>
      <c r="J294" s="324"/>
      <c r="K294" s="323"/>
      <c r="L294" s="324"/>
      <c r="M294" s="324"/>
      <c r="N294" s="324"/>
      <c r="O294" s="324"/>
      <c r="P294" s="324"/>
      <c r="Q294" s="324"/>
      <c r="R294" s="324"/>
    </row>
    <row r="295" spans="1:18" x14ac:dyDescent="0.2">
      <c r="A295" s="323"/>
      <c r="B295" s="324"/>
      <c r="C295" s="324"/>
      <c r="D295" s="324"/>
      <c r="E295" s="324"/>
      <c r="F295" s="324"/>
      <c r="G295" s="324"/>
      <c r="H295" s="324"/>
      <c r="I295" s="324"/>
      <c r="J295" s="324"/>
      <c r="K295" s="323"/>
      <c r="L295" s="324"/>
      <c r="M295" s="324"/>
      <c r="N295" s="324"/>
      <c r="O295" s="324"/>
      <c r="P295" s="324"/>
      <c r="Q295" s="324"/>
      <c r="R295" s="324"/>
    </row>
    <row r="296" spans="1:18" x14ac:dyDescent="0.2">
      <c r="A296" s="323"/>
      <c r="B296" s="324"/>
      <c r="C296" s="324"/>
      <c r="D296" s="324"/>
      <c r="E296" s="324"/>
      <c r="F296" s="324"/>
      <c r="G296" s="324"/>
      <c r="H296" s="324"/>
      <c r="I296" s="324"/>
      <c r="J296" s="324"/>
      <c r="K296" s="323"/>
      <c r="L296" s="324"/>
      <c r="M296" s="324"/>
      <c r="N296" s="324"/>
      <c r="O296" s="324"/>
      <c r="P296" s="324"/>
      <c r="Q296" s="324"/>
      <c r="R296" s="324"/>
    </row>
    <row r="297" spans="1:18" x14ac:dyDescent="0.2">
      <c r="A297" s="323"/>
      <c r="B297" s="324"/>
      <c r="C297" s="324"/>
      <c r="D297" s="324"/>
      <c r="E297" s="324"/>
      <c r="F297" s="324"/>
      <c r="G297" s="324"/>
      <c r="H297" s="324"/>
      <c r="I297" s="324"/>
      <c r="J297" s="324"/>
      <c r="K297" s="323"/>
      <c r="L297" s="324"/>
      <c r="M297" s="324"/>
      <c r="N297" s="324"/>
      <c r="O297" s="324"/>
      <c r="P297" s="324"/>
      <c r="Q297" s="324"/>
      <c r="R297" s="324"/>
    </row>
    <row r="298" spans="1:18" x14ac:dyDescent="0.2">
      <c r="A298" s="323"/>
      <c r="B298" s="324"/>
      <c r="C298" s="324"/>
      <c r="D298" s="324"/>
      <c r="E298" s="324"/>
      <c r="F298" s="324"/>
      <c r="G298" s="324"/>
      <c r="H298" s="324"/>
      <c r="I298" s="324"/>
      <c r="J298" s="324"/>
      <c r="K298" s="323"/>
      <c r="L298" s="324"/>
      <c r="M298" s="324"/>
      <c r="N298" s="324"/>
      <c r="O298" s="324"/>
      <c r="P298" s="324"/>
      <c r="Q298" s="324"/>
      <c r="R298" s="324"/>
    </row>
    <row r="299" spans="1:18" x14ac:dyDescent="0.2">
      <c r="A299" s="323"/>
      <c r="B299" s="324"/>
      <c r="C299" s="324"/>
      <c r="D299" s="324"/>
      <c r="E299" s="324"/>
      <c r="F299" s="324"/>
      <c r="G299" s="324"/>
      <c r="H299" s="324"/>
      <c r="I299" s="324"/>
      <c r="J299" s="324"/>
      <c r="K299" s="323"/>
      <c r="L299" s="324"/>
      <c r="M299" s="324"/>
      <c r="N299" s="324"/>
      <c r="O299" s="324"/>
      <c r="P299" s="324"/>
      <c r="Q299" s="324"/>
      <c r="R299" s="324"/>
    </row>
    <row r="300" spans="1:18" x14ac:dyDescent="0.2">
      <c r="A300" s="323"/>
      <c r="B300" s="324"/>
      <c r="C300" s="324"/>
      <c r="D300" s="324"/>
      <c r="E300" s="324"/>
      <c r="F300" s="324"/>
      <c r="G300" s="324"/>
      <c r="H300" s="324"/>
      <c r="I300" s="324"/>
      <c r="J300" s="324"/>
      <c r="K300" s="323"/>
      <c r="L300" s="324"/>
      <c r="M300" s="324"/>
      <c r="N300" s="324"/>
      <c r="O300" s="324"/>
      <c r="P300" s="324"/>
      <c r="Q300" s="324"/>
      <c r="R300" s="324"/>
    </row>
    <row r="301" spans="1:18" x14ac:dyDescent="0.2">
      <c r="A301" s="323"/>
      <c r="B301" s="324"/>
      <c r="C301" s="324"/>
      <c r="D301" s="324"/>
      <c r="E301" s="324"/>
      <c r="F301" s="324"/>
      <c r="G301" s="324"/>
      <c r="H301" s="324"/>
      <c r="I301" s="324"/>
      <c r="J301" s="324"/>
      <c r="K301" s="323"/>
      <c r="L301" s="324"/>
      <c r="M301" s="324"/>
      <c r="N301" s="324"/>
      <c r="O301" s="324"/>
      <c r="P301" s="324"/>
      <c r="Q301" s="324"/>
      <c r="R301" s="324"/>
    </row>
    <row r="302" spans="1:18" x14ac:dyDescent="0.2">
      <c r="A302" s="323"/>
      <c r="B302" s="324"/>
      <c r="C302" s="324"/>
      <c r="D302" s="324"/>
      <c r="E302" s="324"/>
      <c r="F302" s="324"/>
      <c r="G302" s="324"/>
      <c r="H302" s="324"/>
      <c r="I302" s="324"/>
      <c r="J302" s="324"/>
      <c r="K302" s="323"/>
      <c r="L302" s="324"/>
      <c r="M302" s="324"/>
      <c r="N302" s="324"/>
      <c r="O302" s="324"/>
      <c r="P302" s="324"/>
      <c r="Q302" s="324"/>
      <c r="R302" s="324"/>
    </row>
    <row r="303" spans="1:18" x14ac:dyDescent="0.2">
      <c r="A303" s="323"/>
      <c r="B303" s="324"/>
      <c r="C303" s="324"/>
      <c r="D303" s="324"/>
      <c r="E303" s="324"/>
      <c r="F303" s="324"/>
      <c r="G303" s="324"/>
      <c r="H303" s="324"/>
      <c r="I303" s="324"/>
      <c r="J303" s="324"/>
      <c r="K303" s="323"/>
      <c r="L303" s="324"/>
      <c r="M303" s="324"/>
      <c r="N303" s="324"/>
      <c r="O303" s="324"/>
      <c r="P303" s="324"/>
      <c r="Q303" s="324"/>
      <c r="R303" s="324"/>
    </row>
    <row r="304" spans="1:18" x14ac:dyDescent="0.2">
      <c r="A304" s="323"/>
      <c r="B304" s="324"/>
      <c r="C304" s="324"/>
      <c r="D304" s="324"/>
      <c r="E304" s="324"/>
      <c r="F304" s="324"/>
      <c r="G304" s="324"/>
      <c r="H304" s="324"/>
      <c r="I304" s="324"/>
      <c r="J304" s="324"/>
      <c r="K304" s="323"/>
      <c r="L304" s="324"/>
      <c r="M304" s="324"/>
      <c r="N304" s="324"/>
      <c r="O304" s="324"/>
      <c r="P304" s="324"/>
      <c r="Q304" s="324"/>
      <c r="R304" s="324"/>
    </row>
    <row r="305" spans="1:18" x14ac:dyDescent="0.2">
      <c r="A305" s="323"/>
      <c r="B305" s="324"/>
      <c r="C305" s="324"/>
      <c r="D305" s="324"/>
      <c r="E305" s="324"/>
      <c r="F305" s="324"/>
      <c r="G305" s="324"/>
      <c r="H305" s="324"/>
      <c r="I305" s="324"/>
      <c r="J305" s="324"/>
      <c r="K305" s="323"/>
      <c r="L305" s="324"/>
      <c r="M305" s="324"/>
      <c r="N305" s="324"/>
      <c r="O305" s="324"/>
      <c r="P305" s="324"/>
      <c r="Q305" s="324"/>
      <c r="R305" s="324"/>
    </row>
    <row r="306" spans="1:18" x14ac:dyDescent="0.2">
      <c r="A306" s="323"/>
      <c r="B306" s="324"/>
      <c r="C306" s="324"/>
      <c r="D306" s="324"/>
      <c r="E306" s="324"/>
      <c r="F306" s="324"/>
      <c r="G306" s="324"/>
      <c r="H306" s="324"/>
      <c r="I306" s="324"/>
      <c r="J306" s="324"/>
      <c r="K306" s="323"/>
      <c r="L306" s="324"/>
      <c r="M306" s="324"/>
      <c r="N306" s="324"/>
      <c r="O306" s="324"/>
      <c r="P306" s="324"/>
      <c r="Q306" s="324"/>
      <c r="R306" s="324"/>
    </row>
    <row r="307" spans="1:18" x14ac:dyDescent="0.2">
      <c r="A307" s="323"/>
      <c r="B307" s="324"/>
      <c r="C307" s="324"/>
      <c r="D307" s="324"/>
      <c r="E307" s="324"/>
      <c r="F307" s="324"/>
      <c r="G307" s="324"/>
      <c r="H307" s="324"/>
      <c r="I307" s="324"/>
      <c r="J307" s="324"/>
      <c r="K307" s="323"/>
      <c r="L307" s="324"/>
      <c r="M307" s="324"/>
      <c r="N307" s="324"/>
      <c r="O307" s="324"/>
      <c r="P307" s="324"/>
      <c r="Q307" s="324"/>
      <c r="R307" s="324"/>
    </row>
    <row r="308" spans="1:18" x14ac:dyDescent="0.2">
      <c r="A308" s="323"/>
      <c r="B308" s="324"/>
      <c r="C308" s="324"/>
      <c r="D308" s="324"/>
      <c r="E308" s="324"/>
      <c r="F308" s="324"/>
      <c r="G308" s="324"/>
      <c r="H308" s="324"/>
      <c r="I308" s="324"/>
      <c r="J308" s="324"/>
      <c r="K308" s="323"/>
      <c r="L308" s="324"/>
      <c r="M308" s="324"/>
      <c r="N308" s="324"/>
      <c r="O308" s="324"/>
      <c r="P308" s="324"/>
      <c r="Q308" s="324"/>
      <c r="R308" s="324"/>
    </row>
    <row r="309" spans="1:18" x14ac:dyDescent="0.2">
      <c r="A309" s="323"/>
      <c r="B309" s="324"/>
      <c r="C309" s="324"/>
      <c r="D309" s="324"/>
      <c r="E309" s="324"/>
      <c r="F309" s="324"/>
      <c r="G309" s="324"/>
      <c r="H309" s="324"/>
      <c r="I309" s="324"/>
      <c r="J309" s="324"/>
      <c r="K309" s="323"/>
      <c r="L309" s="324"/>
      <c r="M309" s="324"/>
      <c r="N309" s="324"/>
      <c r="O309" s="324"/>
      <c r="P309" s="324"/>
      <c r="Q309" s="324"/>
      <c r="R309" s="324"/>
    </row>
    <row r="310" spans="1:18" x14ac:dyDescent="0.2">
      <c r="A310" s="323"/>
      <c r="B310" s="324"/>
      <c r="C310" s="324"/>
      <c r="D310" s="324"/>
      <c r="E310" s="324"/>
      <c r="F310" s="324"/>
      <c r="G310" s="324"/>
      <c r="H310" s="324"/>
      <c r="I310" s="324"/>
      <c r="J310" s="324"/>
      <c r="K310" s="323"/>
      <c r="L310" s="324"/>
      <c r="M310" s="324"/>
      <c r="N310" s="324"/>
      <c r="O310" s="324"/>
      <c r="P310" s="324"/>
      <c r="Q310" s="324"/>
      <c r="R310" s="324"/>
    </row>
  </sheetData>
  <mergeCells count="2">
    <mergeCell ref="G1:H1"/>
    <mergeCell ref="O1:Q1"/>
  </mergeCells>
  <phoneticPr fontId="0" type="noConversion"/>
  <printOptions horizontalCentered="1" verticalCentered="1"/>
  <pageMargins left="0" right="0" top="0.5" bottom="0.5" header="0" footer="0"/>
  <pageSetup scale="97" fitToHeight="3" orientation="portrait" r:id="rId1"/>
  <headerFooter alignWithMargins="0">
    <oddHeader>&amp;CMulti MBG</oddHeader>
    <oddFooter>&amp;CMulti MBG</oddFooter>
  </headerFooter>
  <rowBreaks count="2" manualBreakCount="2">
    <brk id="56" max="16" man="1"/>
    <brk id="106" max="16" man="1"/>
  </rowBreaks>
  <colBreaks count="1" manualBreakCount="1">
    <brk id="10" max="15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59"/>
  <sheetViews>
    <sheetView zoomScaleNormal="100" zoomScaleSheetLayoutView="144" workbookViewId="0"/>
  </sheetViews>
  <sheetFormatPr defaultColWidth="9.28515625" defaultRowHeight="12.75" x14ac:dyDescent="0.2"/>
  <cols>
    <col min="1" max="8" width="10.42578125" style="124" customWidth="1"/>
    <col min="9" max="9" width="5.7109375" style="124" customWidth="1"/>
    <col min="10" max="16384" width="9.28515625" style="124"/>
  </cols>
  <sheetData>
    <row r="1" spans="1:8" ht="13.5" x14ac:dyDescent="0.25">
      <c r="A1" s="451" t="s">
        <v>389</v>
      </c>
      <c r="B1" s="450"/>
      <c r="C1" s="452"/>
      <c r="D1" s="450"/>
      <c r="E1" s="453"/>
      <c r="F1" s="454"/>
      <c r="G1" s="605"/>
      <c r="H1" s="605"/>
    </row>
    <row r="2" spans="1:8" ht="13.5" x14ac:dyDescent="0.25">
      <c r="A2" s="455" t="s">
        <v>358</v>
      </c>
      <c r="B2" s="450"/>
      <c r="C2" s="456"/>
      <c r="D2" s="456"/>
      <c r="E2" s="456"/>
      <c r="F2" s="454"/>
      <c r="G2" s="457"/>
      <c r="H2" s="457"/>
    </row>
    <row r="3" spans="1:8" ht="13.5" x14ac:dyDescent="0.25">
      <c r="A3" s="458" t="s">
        <v>360</v>
      </c>
      <c r="B3" s="450"/>
      <c r="C3" s="450"/>
      <c r="D3" s="450"/>
      <c r="E3" s="450"/>
      <c r="F3" s="459"/>
      <c r="G3" s="460"/>
      <c r="H3" s="456"/>
    </row>
    <row r="4" spans="1:8" x14ac:dyDescent="0.2">
      <c r="A4" s="461" t="s">
        <v>390</v>
      </c>
      <c r="B4" s="445"/>
      <c r="C4" s="445"/>
      <c r="D4" s="445"/>
      <c r="E4" s="445"/>
      <c r="F4" s="445"/>
      <c r="G4" s="445"/>
      <c r="H4" s="445"/>
    </row>
    <row r="5" spans="1:8" ht="13.5" x14ac:dyDescent="0.25">
      <c r="A5" s="369" t="s">
        <v>363</v>
      </c>
      <c r="B5" s="369" t="s">
        <v>391</v>
      </c>
      <c r="C5" s="369" t="s">
        <v>392</v>
      </c>
      <c r="D5" s="369" t="s">
        <v>393</v>
      </c>
      <c r="E5" s="369" t="s">
        <v>394</v>
      </c>
      <c r="F5" s="369" t="s">
        <v>395</v>
      </c>
      <c r="G5" s="369" t="s">
        <v>396</v>
      </c>
      <c r="H5" s="369" t="s">
        <v>397</v>
      </c>
    </row>
    <row r="6" spans="1:8" ht="13.5" x14ac:dyDescent="0.25">
      <c r="A6" s="369" t="s">
        <v>374</v>
      </c>
      <c r="B6" s="462">
        <v>6.34</v>
      </c>
      <c r="C6" s="462">
        <v>6.34</v>
      </c>
      <c r="D6" s="462">
        <v>6.34</v>
      </c>
      <c r="E6" s="462">
        <v>7.03</v>
      </c>
      <c r="F6" s="462">
        <v>8.6999999999999993</v>
      </c>
      <c r="G6" s="462">
        <v>9.08</v>
      </c>
      <c r="H6" s="462">
        <v>9.16</v>
      </c>
    </row>
    <row r="7" spans="1:8" ht="13.5" x14ac:dyDescent="0.25">
      <c r="A7" s="463">
        <v>1</v>
      </c>
      <c r="B7" s="464">
        <v>6.39</v>
      </c>
      <c r="C7" s="464">
        <v>6.39</v>
      </c>
      <c r="D7" s="464">
        <v>6.39</v>
      </c>
      <c r="E7" s="464">
        <v>6.39</v>
      </c>
      <c r="F7" s="464">
        <v>7.75</v>
      </c>
      <c r="G7" s="464">
        <v>8.11</v>
      </c>
      <c r="H7" s="464">
        <v>8.24</v>
      </c>
    </row>
    <row r="8" spans="1:8" ht="13.5" x14ac:dyDescent="0.25">
      <c r="A8" s="465">
        <v>2</v>
      </c>
      <c r="B8" s="466">
        <v>6.39</v>
      </c>
      <c r="C8" s="466">
        <v>6.39</v>
      </c>
      <c r="D8" s="466">
        <v>6.39</v>
      </c>
      <c r="E8" s="466">
        <v>6.57</v>
      </c>
      <c r="F8" s="466">
        <v>8.57</v>
      </c>
      <c r="G8" s="466">
        <v>9.32</v>
      </c>
      <c r="H8" s="466">
        <v>9.73</v>
      </c>
    </row>
    <row r="9" spans="1:8" ht="13.5" x14ac:dyDescent="0.25">
      <c r="A9" s="465">
        <v>3</v>
      </c>
      <c r="B9" s="466">
        <v>6.39</v>
      </c>
      <c r="C9" s="466">
        <v>6.39</v>
      </c>
      <c r="D9" s="466">
        <v>6.39</v>
      </c>
      <c r="E9" s="466">
        <v>7.23</v>
      </c>
      <c r="F9" s="466">
        <v>9.84</v>
      </c>
      <c r="G9" s="466">
        <v>10.78</v>
      </c>
      <c r="H9" s="466">
        <v>11.17</v>
      </c>
    </row>
    <row r="10" spans="1:8" ht="13.5" x14ac:dyDescent="0.25">
      <c r="A10" s="465">
        <v>4</v>
      </c>
      <c r="B10" s="466">
        <v>6.39</v>
      </c>
      <c r="C10" s="466">
        <v>6.39</v>
      </c>
      <c r="D10" s="466">
        <v>6.39</v>
      </c>
      <c r="E10" s="466">
        <v>8.4</v>
      </c>
      <c r="F10" s="466">
        <v>11.36</v>
      </c>
      <c r="G10" s="466">
        <v>12.32</v>
      </c>
      <c r="H10" s="466">
        <v>12.72</v>
      </c>
    </row>
    <row r="11" spans="1:8" ht="13.5" x14ac:dyDescent="0.25">
      <c r="A11" s="467">
        <v>5</v>
      </c>
      <c r="B11" s="468">
        <v>6.39</v>
      </c>
      <c r="C11" s="468">
        <v>6.39</v>
      </c>
      <c r="D11" s="468">
        <v>6.88</v>
      </c>
      <c r="E11" s="468">
        <v>9.32</v>
      </c>
      <c r="F11" s="468">
        <v>12.67</v>
      </c>
      <c r="G11" s="468">
        <v>13.69</v>
      </c>
      <c r="H11" s="468">
        <v>14.46</v>
      </c>
    </row>
    <row r="12" spans="1:8" ht="13.5" x14ac:dyDescent="0.25">
      <c r="A12" s="463">
        <v>6</v>
      </c>
      <c r="B12" s="464">
        <v>6.39</v>
      </c>
      <c r="C12" s="464">
        <v>6.39</v>
      </c>
      <c r="D12" s="464">
        <v>7.46</v>
      </c>
      <c r="E12" s="464">
        <v>10.16</v>
      </c>
      <c r="F12" s="464">
        <v>14.09</v>
      </c>
      <c r="G12" s="464">
        <v>15.22</v>
      </c>
      <c r="H12" s="464">
        <v>15.85</v>
      </c>
    </row>
    <row r="13" spans="1:8" ht="13.5" x14ac:dyDescent="0.25">
      <c r="A13" s="465">
        <v>7</v>
      </c>
      <c r="B13" s="466">
        <v>6.39</v>
      </c>
      <c r="C13" s="466">
        <v>6.68</v>
      </c>
      <c r="D13" s="466">
        <v>8.11</v>
      </c>
      <c r="E13" s="466">
        <v>11.09</v>
      </c>
      <c r="F13" s="466">
        <v>15.85</v>
      </c>
      <c r="G13" s="466">
        <v>16.87</v>
      </c>
      <c r="H13" s="466">
        <v>17.420000000000002</v>
      </c>
    </row>
    <row r="14" spans="1:8" ht="13.5" x14ac:dyDescent="0.25">
      <c r="A14" s="465">
        <v>8</v>
      </c>
      <c r="B14" s="466">
        <v>6.39</v>
      </c>
      <c r="C14" s="466">
        <v>7.28</v>
      </c>
      <c r="D14" s="466">
        <v>8.68</v>
      </c>
      <c r="E14" s="466">
        <v>12.11</v>
      </c>
      <c r="F14" s="466">
        <v>17.5</v>
      </c>
      <c r="G14" s="466">
        <v>18.59</v>
      </c>
      <c r="H14" s="466">
        <v>19.14</v>
      </c>
    </row>
    <row r="15" spans="1:8" ht="13.5" x14ac:dyDescent="0.25">
      <c r="A15" s="465">
        <v>9</v>
      </c>
      <c r="B15" s="466">
        <v>6.57</v>
      </c>
      <c r="C15" s="466">
        <v>7.58</v>
      </c>
      <c r="D15" s="466">
        <v>9.36</v>
      </c>
      <c r="E15" s="466">
        <v>12.98</v>
      </c>
      <c r="F15" s="466">
        <v>19.02</v>
      </c>
      <c r="G15" s="466">
        <v>20.38</v>
      </c>
      <c r="H15" s="466">
        <v>21.03</v>
      </c>
    </row>
    <row r="16" spans="1:8" ht="13.5" x14ac:dyDescent="0.25">
      <c r="A16" s="467">
        <v>10</v>
      </c>
      <c r="B16" s="468">
        <v>6.86</v>
      </c>
      <c r="C16" s="468">
        <v>8.0500000000000007</v>
      </c>
      <c r="D16" s="468">
        <v>10.09</v>
      </c>
      <c r="E16" s="468">
        <v>13.87</v>
      </c>
      <c r="F16" s="468">
        <v>20.329999999999998</v>
      </c>
      <c r="G16" s="468">
        <v>22.17</v>
      </c>
      <c r="H16" s="468">
        <v>22.77</v>
      </c>
    </row>
    <row r="17" spans="1:8" ht="13.5" x14ac:dyDescent="0.25">
      <c r="A17" s="463">
        <v>11</v>
      </c>
      <c r="B17" s="464">
        <v>7.17</v>
      </c>
      <c r="C17" s="464">
        <v>8.49</v>
      </c>
      <c r="D17" s="464">
        <v>10.54</v>
      </c>
      <c r="E17" s="464">
        <v>14.84</v>
      </c>
      <c r="F17" s="464">
        <v>21.95</v>
      </c>
      <c r="G17" s="464">
        <v>23.78</v>
      </c>
      <c r="H17" s="464">
        <v>24.64</v>
      </c>
    </row>
    <row r="18" spans="1:8" ht="13.5" x14ac:dyDescent="0.25">
      <c r="A18" s="465">
        <v>12</v>
      </c>
      <c r="B18" s="466">
        <v>7.54</v>
      </c>
      <c r="C18" s="466">
        <v>8.99</v>
      </c>
      <c r="D18" s="466">
        <v>11.12</v>
      </c>
      <c r="E18" s="466">
        <v>15.65</v>
      </c>
      <c r="F18" s="466">
        <v>23.62</v>
      </c>
      <c r="G18" s="466">
        <v>25.46</v>
      </c>
      <c r="H18" s="466">
        <v>26.32</v>
      </c>
    </row>
    <row r="19" spans="1:8" ht="13.5" x14ac:dyDescent="0.25">
      <c r="A19" s="465">
        <v>13</v>
      </c>
      <c r="B19" s="466">
        <v>8.0500000000000007</v>
      </c>
      <c r="C19" s="466">
        <v>9.4499999999999993</v>
      </c>
      <c r="D19" s="466">
        <v>11.53</v>
      </c>
      <c r="E19" s="466">
        <v>16.62</v>
      </c>
      <c r="F19" s="466">
        <v>25.15</v>
      </c>
      <c r="G19" s="466">
        <v>26.69</v>
      </c>
      <c r="H19" s="466">
        <v>27.84</v>
      </c>
    </row>
    <row r="20" spans="1:8" ht="13.5" x14ac:dyDescent="0.25">
      <c r="A20" s="465">
        <v>14</v>
      </c>
      <c r="B20" s="466">
        <v>8.44</v>
      </c>
      <c r="C20" s="466">
        <v>9.94</v>
      </c>
      <c r="D20" s="466">
        <v>12.28</v>
      </c>
      <c r="E20" s="466">
        <v>17.54</v>
      </c>
      <c r="F20" s="466">
        <v>26.69</v>
      </c>
      <c r="G20" s="466">
        <v>28.08</v>
      </c>
      <c r="H20" s="466">
        <v>29.09</v>
      </c>
    </row>
    <row r="21" spans="1:8" ht="13.5" x14ac:dyDescent="0.25">
      <c r="A21" s="467">
        <v>15</v>
      </c>
      <c r="B21" s="468">
        <v>8.77</v>
      </c>
      <c r="C21" s="468">
        <v>10.19</v>
      </c>
      <c r="D21" s="468">
        <v>12.88</v>
      </c>
      <c r="E21" s="468">
        <v>18.239999999999998</v>
      </c>
      <c r="F21" s="468">
        <v>28.08</v>
      </c>
      <c r="G21" s="468">
        <v>29.34</v>
      </c>
      <c r="H21" s="468">
        <v>30.4</v>
      </c>
    </row>
    <row r="22" spans="1:8" ht="13.5" x14ac:dyDescent="0.25">
      <c r="A22" s="463">
        <v>16</v>
      </c>
      <c r="B22" s="464">
        <v>8.99</v>
      </c>
      <c r="C22" s="464">
        <v>10.52</v>
      </c>
      <c r="D22" s="464">
        <v>13.44</v>
      </c>
      <c r="E22" s="464">
        <v>18.84</v>
      </c>
      <c r="F22" s="464">
        <v>29.34</v>
      </c>
      <c r="G22" s="464">
        <v>30.84</v>
      </c>
      <c r="H22" s="464">
        <v>31.69</v>
      </c>
    </row>
    <row r="23" spans="1:8" ht="13.5" x14ac:dyDescent="0.25">
      <c r="A23" s="465">
        <v>17</v>
      </c>
      <c r="B23" s="466">
        <v>9.2799999999999994</v>
      </c>
      <c r="C23" s="466">
        <v>10.86</v>
      </c>
      <c r="D23" s="466">
        <v>14.02</v>
      </c>
      <c r="E23" s="466">
        <v>19.7</v>
      </c>
      <c r="F23" s="466">
        <v>30.68</v>
      </c>
      <c r="G23" s="466">
        <v>32.49</v>
      </c>
      <c r="H23" s="466">
        <v>33.159999999999997</v>
      </c>
    </row>
    <row r="24" spans="1:8" ht="13.5" x14ac:dyDescent="0.25">
      <c r="A24" s="465">
        <v>18</v>
      </c>
      <c r="B24" s="466">
        <v>9.6</v>
      </c>
      <c r="C24" s="466">
        <v>11.21</v>
      </c>
      <c r="D24" s="466">
        <v>14.54</v>
      </c>
      <c r="E24" s="466">
        <v>20.41</v>
      </c>
      <c r="F24" s="466">
        <v>31.94</v>
      </c>
      <c r="G24" s="466">
        <v>33.909999999999997</v>
      </c>
      <c r="H24" s="466">
        <v>35.15</v>
      </c>
    </row>
    <row r="25" spans="1:8" ht="13.5" x14ac:dyDescent="0.25">
      <c r="A25" s="465">
        <v>19</v>
      </c>
      <c r="B25" s="466">
        <v>9.94</v>
      </c>
      <c r="C25" s="466">
        <v>11.51</v>
      </c>
      <c r="D25" s="466">
        <v>14.96</v>
      </c>
      <c r="E25" s="466">
        <v>21.25</v>
      </c>
      <c r="F25" s="466">
        <v>33.11</v>
      </c>
      <c r="G25" s="466">
        <v>35.5</v>
      </c>
      <c r="H25" s="466">
        <v>36.29</v>
      </c>
    </row>
    <row r="26" spans="1:8" ht="13.5" x14ac:dyDescent="0.25">
      <c r="A26" s="467">
        <v>20</v>
      </c>
      <c r="B26" s="468">
        <v>10.3</v>
      </c>
      <c r="C26" s="468">
        <v>12</v>
      </c>
      <c r="D26" s="468">
        <v>15.53</v>
      </c>
      <c r="E26" s="468">
        <v>22.24</v>
      </c>
      <c r="F26" s="468">
        <v>34.26</v>
      </c>
      <c r="G26" s="468">
        <v>36.68</v>
      </c>
      <c r="H26" s="468">
        <v>37.6</v>
      </c>
    </row>
    <row r="27" spans="1:8" ht="13.5" x14ac:dyDescent="0.25">
      <c r="A27" s="463">
        <v>21</v>
      </c>
      <c r="B27" s="464">
        <v>10.78</v>
      </c>
      <c r="C27" s="464">
        <v>12.48</v>
      </c>
      <c r="D27" s="464">
        <v>16.14</v>
      </c>
      <c r="E27" s="464">
        <v>22.95</v>
      </c>
      <c r="F27" s="464">
        <v>35.5</v>
      </c>
      <c r="G27" s="464">
        <v>37.94</v>
      </c>
      <c r="H27" s="464">
        <v>39.369999999999997</v>
      </c>
    </row>
    <row r="28" spans="1:8" ht="13.5" x14ac:dyDescent="0.25">
      <c r="A28" s="465">
        <v>22</v>
      </c>
      <c r="B28" s="466">
        <v>11.09</v>
      </c>
      <c r="C28" s="466">
        <v>13.07</v>
      </c>
      <c r="D28" s="466">
        <v>16.579999999999998</v>
      </c>
      <c r="E28" s="466">
        <v>23.6</v>
      </c>
      <c r="F28" s="466">
        <v>36.64</v>
      </c>
      <c r="G28" s="466">
        <v>39.4</v>
      </c>
      <c r="H28" s="466">
        <v>40.81</v>
      </c>
    </row>
    <row r="29" spans="1:8" ht="13.5" x14ac:dyDescent="0.25">
      <c r="A29" s="465">
        <v>23</v>
      </c>
      <c r="B29" s="466">
        <v>11.38</v>
      </c>
      <c r="C29" s="466">
        <v>13.37</v>
      </c>
      <c r="D29" s="466">
        <v>17.13</v>
      </c>
      <c r="E29" s="466">
        <v>24.28</v>
      </c>
      <c r="F29" s="466">
        <v>37.94</v>
      </c>
      <c r="G29" s="466">
        <v>40.67</v>
      </c>
      <c r="H29" s="466">
        <v>42.35</v>
      </c>
    </row>
    <row r="30" spans="1:8" ht="13.5" x14ac:dyDescent="0.25">
      <c r="A30" s="465">
        <v>24</v>
      </c>
      <c r="B30" s="466">
        <v>11.64</v>
      </c>
      <c r="C30" s="466">
        <v>13.87</v>
      </c>
      <c r="D30" s="466">
        <v>17.68</v>
      </c>
      <c r="E30" s="466">
        <v>25.23</v>
      </c>
      <c r="F30" s="466">
        <v>39.340000000000003</v>
      </c>
      <c r="G30" s="466">
        <v>42.25</v>
      </c>
      <c r="H30" s="466">
        <v>43.85</v>
      </c>
    </row>
    <row r="31" spans="1:8" ht="13.5" x14ac:dyDescent="0.25">
      <c r="A31" s="467">
        <v>25</v>
      </c>
      <c r="B31" s="468">
        <v>12</v>
      </c>
      <c r="C31" s="468">
        <v>14.28</v>
      </c>
      <c r="D31" s="468">
        <v>18.05</v>
      </c>
      <c r="E31" s="468">
        <v>26.1</v>
      </c>
      <c r="F31" s="468">
        <v>40.619999999999997</v>
      </c>
      <c r="G31" s="468">
        <v>43.79</v>
      </c>
      <c r="H31" s="468">
        <v>45.34</v>
      </c>
    </row>
    <row r="32" spans="1:8" ht="13.5" x14ac:dyDescent="0.25">
      <c r="A32" s="463">
        <v>26</v>
      </c>
      <c r="B32" s="464">
        <v>12.37</v>
      </c>
      <c r="C32" s="464">
        <v>14.67</v>
      </c>
      <c r="D32" s="464">
        <v>18.71</v>
      </c>
      <c r="E32" s="464">
        <v>26.93</v>
      </c>
      <c r="F32" s="464">
        <v>41.99</v>
      </c>
      <c r="G32" s="464">
        <v>45.24</v>
      </c>
      <c r="H32" s="464">
        <v>46.57</v>
      </c>
    </row>
    <row r="33" spans="1:8" ht="13.5" x14ac:dyDescent="0.25">
      <c r="A33" s="465">
        <v>27</v>
      </c>
      <c r="B33" s="466">
        <v>12.78</v>
      </c>
      <c r="C33" s="466">
        <v>15.06</v>
      </c>
      <c r="D33" s="466">
        <v>19.190000000000001</v>
      </c>
      <c r="E33" s="466">
        <v>27.91</v>
      </c>
      <c r="F33" s="466">
        <v>43.42</v>
      </c>
      <c r="G33" s="466">
        <v>46.77</v>
      </c>
      <c r="H33" s="466">
        <v>48.04</v>
      </c>
    </row>
    <row r="34" spans="1:8" ht="13.5" x14ac:dyDescent="0.25">
      <c r="A34" s="465">
        <v>28</v>
      </c>
      <c r="B34" s="466">
        <v>13.15</v>
      </c>
      <c r="C34" s="466">
        <v>15.59</v>
      </c>
      <c r="D34" s="466">
        <v>19.600000000000001</v>
      </c>
      <c r="E34" s="466">
        <v>28.56</v>
      </c>
      <c r="F34" s="466">
        <v>44.51</v>
      </c>
      <c r="G34" s="466">
        <v>47.96</v>
      </c>
      <c r="H34" s="466">
        <v>49.22</v>
      </c>
    </row>
    <row r="35" spans="1:8" ht="13.5" x14ac:dyDescent="0.25">
      <c r="A35" s="465">
        <v>29</v>
      </c>
      <c r="B35" s="466">
        <v>13.55</v>
      </c>
      <c r="C35" s="466">
        <v>15.87</v>
      </c>
      <c r="D35" s="466">
        <v>20.2</v>
      </c>
      <c r="E35" s="466">
        <v>29.22</v>
      </c>
      <c r="F35" s="466">
        <v>45.72</v>
      </c>
      <c r="G35" s="466">
        <v>49.22</v>
      </c>
      <c r="H35" s="466">
        <v>50.67</v>
      </c>
    </row>
    <row r="36" spans="1:8" ht="13.5" x14ac:dyDescent="0.25">
      <c r="A36" s="467">
        <v>30</v>
      </c>
      <c r="B36" s="468">
        <v>13.77</v>
      </c>
      <c r="C36" s="468">
        <v>16.29</v>
      </c>
      <c r="D36" s="468">
        <v>20.9</v>
      </c>
      <c r="E36" s="468">
        <v>30.18</v>
      </c>
      <c r="F36" s="468">
        <v>46.96</v>
      </c>
      <c r="G36" s="468">
        <v>50.51</v>
      </c>
      <c r="H36" s="468">
        <v>51.93</v>
      </c>
    </row>
    <row r="37" spans="1:8" ht="13.5" x14ac:dyDescent="0.25">
      <c r="A37" s="463">
        <v>31</v>
      </c>
      <c r="B37" s="464">
        <v>14.18</v>
      </c>
      <c r="C37" s="464">
        <v>16.82</v>
      </c>
      <c r="D37" s="464">
        <v>21.49</v>
      </c>
      <c r="E37" s="464">
        <v>30.85</v>
      </c>
      <c r="F37" s="464">
        <v>48.04</v>
      </c>
      <c r="G37" s="464">
        <v>51.61</v>
      </c>
      <c r="H37" s="464">
        <v>53.33</v>
      </c>
    </row>
    <row r="38" spans="1:8" ht="13.5" x14ac:dyDescent="0.25">
      <c r="A38" s="465">
        <v>32</v>
      </c>
      <c r="B38" s="466">
        <v>14.4</v>
      </c>
      <c r="C38" s="466">
        <v>17.2</v>
      </c>
      <c r="D38" s="466">
        <v>22.06</v>
      </c>
      <c r="E38" s="466">
        <v>31.6</v>
      </c>
      <c r="F38" s="466">
        <v>49.42</v>
      </c>
      <c r="G38" s="466">
        <v>53.03</v>
      </c>
      <c r="H38" s="466">
        <v>54.61</v>
      </c>
    </row>
    <row r="39" spans="1:8" ht="13.5" x14ac:dyDescent="0.25">
      <c r="A39" s="465">
        <v>33</v>
      </c>
      <c r="B39" s="466">
        <v>14.79</v>
      </c>
      <c r="C39" s="466">
        <v>17.649999999999999</v>
      </c>
      <c r="D39" s="466">
        <v>22.65</v>
      </c>
      <c r="E39" s="466">
        <v>32.270000000000003</v>
      </c>
      <c r="F39" s="466">
        <v>50.76</v>
      </c>
      <c r="G39" s="466">
        <v>54.26</v>
      </c>
      <c r="H39" s="466">
        <v>55.99</v>
      </c>
    </row>
    <row r="40" spans="1:8" ht="13.5" x14ac:dyDescent="0.25">
      <c r="A40" s="465">
        <v>34</v>
      </c>
      <c r="B40" s="466">
        <v>15.28</v>
      </c>
      <c r="C40" s="466">
        <v>17.97</v>
      </c>
      <c r="D40" s="466">
        <v>23.17</v>
      </c>
      <c r="E40" s="466">
        <v>33.409999999999997</v>
      </c>
      <c r="F40" s="466">
        <v>52.32</v>
      </c>
      <c r="G40" s="466">
        <v>55.59</v>
      </c>
      <c r="H40" s="466">
        <v>57.39</v>
      </c>
    </row>
    <row r="41" spans="1:8" ht="13.5" x14ac:dyDescent="0.25">
      <c r="A41" s="467">
        <v>35</v>
      </c>
      <c r="B41" s="468">
        <v>15.58</v>
      </c>
      <c r="C41" s="468">
        <v>18.510000000000002</v>
      </c>
      <c r="D41" s="468">
        <v>23.66</v>
      </c>
      <c r="E41" s="468">
        <v>34.07</v>
      </c>
      <c r="F41" s="468">
        <v>53.88</v>
      </c>
      <c r="G41" s="468">
        <v>56.99</v>
      </c>
      <c r="H41" s="468">
        <v>58.8</v>
      </c>
    </row>
    <row r="42" spans="1:8" ht="13.5" x14ac:dyDescent="0.25">
      <c r="A42" s="463">
        <v>36</v>
      </c>
      <c r="B42" s="464">
        <v>15.79</v>
      </c>
      <c r="C42" s="464">
        <v>18.95</v>
      </c>
      <c r="D42" s="464">
        <v>24.13</v>
      </c>
      <c r="E42" s="464">
        <v>34.75</v>
      </c>
      <c r="F42" s="464">
        <v>55.34</v>
      </c>
      <c r="G42" s="464">
        <v>58.8</v>
      </c>
      <c r="H42" s="464">
        <v>60.29</v>
      </c>
    </row>
    <row r="43" spans="1:8" ht="13.5" x14ac:dyDescent="0.25">
      <c r="A43" s="465">
        <v>37</v>
      </c>
      <c r="B43" s="466">
        <v>16.079999999999998</v>
      </c>
      <c r="C43" s="466">
        <v>19.23</v>
      </c>
      <c r="D43" s="466">
        <v>24.71</v>
      </c>
      <c r="E43" s="466">
        <v>35.659999999999997</v>
      </c>
      <c r="F43" s="466">
        <v>56.84</v>
      </c>
      <c r="G43" s="466">
        <v>60.37</v>
      </c>
      <c r="H43" s="466">
        <v>61.88</v>
      </c>
    </row>
    <row r="44" spans="1:8" ht="13.5" x14ac:dyDescent="0.25">
      <c r="A44" s="465">
        <v>38</v>
      </c>
      <c r="B44" s="466">
        <v>16.38</v>
      </c>
      <c r="C44" s="466">
        <v>19.52</v>
      </c>
      <c r="D44" s="466">
        <v>25.36</v>
      </c>
      <c r="E44" s="466">
        <v>36.380000000000003</v>
      </c>
      <c r="F44" s="466">
        <v>58.28</v>
      </c>
      <c r="G44" s="466">
        <v>61.95</v>
      </c>
      <c r="H44" s="466">
        <v>63.58</v>
      </c>
    </row>
    <row r="45" spans="1:8" ht="13.5" x14ac:dyDescent="0.25">
      <c r="A45" s="465">
        <v>39</v>
      </c>
      <c r="B45" s="466">
        <v>16.87</v>
      </c>
      <c r="C45" s="466">
        <v>20.02</v>
      </c>
      <c r="D45" s="466">
        <v>25.78</v>
      </c>
      <c r="E45" s="466">
        <v>37.1</v>
      </c>
      <c r="F45" s="466">
        <v>59.67</v>
      </c>
      <c r="G45" s="466">
        <v>63.58</v>
      </c>
      <c r="H45" s="466">
        <v>65.22</v>
      </c>
    </row>
    <row r="46" spans="1:8" ht="13.5" x14ac:dyDescent="0.25">
      <c r="A46" s="467">
        <v>40</v>
      </c>
      <c r="B46" s="468">
        <v>17.34</v>
      </c>
      <c r="C46" s="468">
        <v>20.54</v>
      </c>
      <c r="D46" s="468">
        <v>26.38</v>
      </c>
      <c r="E46" s="468">
        <v>37.94</v>
      </c>
      <c r="F46" s="468">
        <v>61.05</v>
      </c>
      <c r="G46" s="468">
        <v>65.14</v>
      </c>
      <c r="H46" s="468">
        <v>66.69</v>
      </c>
    </row>
    <row r="47" spans="1:8" ht="13.5" x14ac:dyDescent="0.25">
      <c r="A47" s="463">
        <v>41</v>
      </c>
      <c r="B47" s="464">
        <v>17.78</v>
      </c>
      <c r="C47" s="464">
        <v>21.02</v>
      </c>
      <c r="D47" s="464">
        <v>26.67</v>
      </c>
      <c r="E47" s="464">
        <v>38.67</v>
      </c>
      <c r="F47" s="464">
        <v>62.38</v>
      </c>
      <c r="G47" s="464">
        <v>66.8</v>
      </c>
      <c r="H47" s="464">
        <v>68.510000000000005</v>
      </c>
    </row>
    <row r="48" spans="1:8" ht="13.5" x14ac:dyDescent="0.25">
      <c r="A48" s="465">
        <v>42</v>
      </c>
      <c r="B48" s="466">
        <v>18.05</v>
      </c>
      <c r="C48" s="466">
        <v>21.53</v>
      </c>
      <c r="D48" s="466">
        <v>27.21</v>
      </c>
      <c r="E48" s="466">
        <v>39.44</v>
      </c>
      <c r="F48" s="466">
        <v>63.74</v>
      </c>
      <c r="G48" s="466">
        <v>68.510000000000005</v>
      </c>
      <c r="H48" s="466">
        <v>70.2</v>
      </c>
    </row>
    <row r="49" spans="1:8" ht="13.5" x14ac:dyDescent="0.25">
      <c r="A49" s="465">
        <v>43</v>
      </c>
      <c r="B49" s="466">
        <v>18.440000000000001</v>
      </c>
      <c r="C49" s="466">
        <v>21.99</v>
      </c>
      <c r="D49" s="466">
        <v>27.64</v>
      </c>
      <c r="E49" s="466">
        <v>40.08</v>
      </c>
      <c r="F49" s="466">
        <v>65.22</v>
      </c>
      <c r="G49" s="466">
        <v>69.77</v>
      </c>
      <c r="H49" s="466">
        <v>71.66</v>
      </c>
    </row>
    <row r="50" spans="1:8" ht="13.5" x14ac:dyDescent="0.25">
      <c r="A50" s="465">
        <v>44</v>
      </c>
      <c r="B50" s="466">
        <v>18.79</v>
      </c>
      <c r="C50" s="466">
        <v>22.29</v>
      </c>
      <c r="D50" s="466">
        <v>28.23</v>
      </c>
      <c r="E50" s="466">
        <v>40.81</v>
      </c>
      <c r="F50" s="466">
        <v>66.5</v>
      </c>
      <c r="G50" s="466">
        <v>70.94</v>
      </c>
      <c r="H50" s="466">
        <v>73.069999999999993</v>
      </c>
    </row>
    <row r="51" spans="1:8" ht="13.5" x14ac:dyDescent="0.25">
      <c r="A51" s="467">
        <v>45</v>
      </c>
      <c r="B51" s="468">
        <v>19.190000000000001</v>
      </c>
      <c r="C51" s="468">
        <v>22.8</v>
      </c>
      <c r="D51" s="468">
        <v>28.66</v>
      </c>
      <c r="E51" s="468">
        <v>41.38</v>
      </c>
      <c r="F51" s="468">
        <v>67.680000000000007</v>
      </c>
      <c r="G51" s="468">
        <v>72.23</v>
      </c>
      <c r="H51" s="468">
        <v>74.14</v>
      </c>
    </row>
    <row r="52" spans="1:8" ht="13.5" x14ac:dyDescent="0.25">
      <c r="A52" s="463">
        <v>46</v>
      </c>
      <c r="B52" s="464">
        <v>19.39</v>
      </c>
      <c r="C52" s="464">
        <v>23.07</v>
      </c>
      <c r="D52" s="464">
        <v>29.24</v>
      </c>
      <c r="E52" s="464">
        <v>42.04</v>
      </c>
      <c r="F52" s="464">
        <v>68.87</v>
      </c>
      <c r="G52" s="464">
        <v>73.400000000000006</v>
      </c>
      <c r="H52" s="464">
        <v>75.959999999999994</v>
      </c>
    </row>
    <row r="53" spans="1:8" ht="13.5" x14ac:dyDescent="0.25">
      <c r="A53" s="465">
        <v>47</v>
      </c>
      <c r="B53" s="466">
        <v>19.82</v>
      </c>
      <c r="C53" s="466">
        <v>23.51</v>
      </c>
      <c r="D53" s="466">
        <v>29.77</v>
      </c>
      <c r="E53" s="466">
        <v>42.62</v>
      </c>
      <c r="F53" s="466">
        <v>70.2</v>
      </c>
      <c r="G53" s="466">
        <v>74.569999999999993</v>
      </c>
      <c r="H53" s="466">
        <v>77.42</v>
      </c>
    </row>
    <row r="54" spans="1:8" ht="13.5" x14ac:dyDescent="0.25">
      <c r="A54" s="465">
        <v>48</v>
      </c>
      <c r="B54" s="466">
        <v>20.2</v>
      </c>
      <c r="C54" s="466">
        <v>24.06</v>
      </c>
      <c r="D54" s="466">
        <v>30.29</v>
      </c>
      <c r="E54" s="466">
        <v>43.24</v>
      </c>
      <c r="F54" s="466">
        <v>71.44</v>
      </c>
      <c r="G54" s="466">
        <v>75.84</v>
      </c>
      <c r="H54" s="466">
        <v>78.69</v>
      </c>
    </row>
    <row r="55" spans="1:8" ht="13.5" x14ac:dyDescent="0.25">
      <c r="A55" s="465">
        <v>49</v>
      </c>
      <c r="B55" s="466">
        <v>20.6</v>
      </c>
      <c r="C55" s="466">
        <v>24.64</v>
      </c>
      <c r="D55" s="466">
        <v>30.79</v>
      </c>
      <c r="E55" s="466">
        <v>43.99</v>
      </c>
      <c r="F55" s="466">
        <v>72.66</v>
      </c>
      <c r="G55" s="466">
        <v>76.92</v>
      </c>
      <c r="H55" s="466">
        <v>80.2</v>
      </c>
    </row>
    <row r="56" spans="1:8" ht="13.5" x14ac:dyDescent="0.25">
      <c r="A56" s="467">
        <v>50</v>
      </c>
      <c r="B56" s="468">
        <v>20.91</v>
      </c>
      <c r="C56" s="468">
        <v>24.96</v>
      </c>
      <c r="D56" s="468">
        <v>31.27</v>
      </c>
      <c r="E56" s="468">
        <v>44.75</v>
      </c>
      <c r="F56" s="468">
        <v>73.900000000000006</v>
      </c>
      <c r="G56" s="468">
        <v>78.09</v>
      </c>
      <c r="H56" s="468">
        <v>81.459999999999994</v>
      </c>
    </row>
    <row r="57" spans="1:8" ht="13.5" x14ac:dyDescent="0.25">
      <c r="A57" s="463">
        <v>51</v>
      </c>
      <c r="B57" s="464">
        <v>21.21</v>
      </c>
      <c r="C57" s="464">
        <v>25.23</v>
      </c>
      <c r="D57" s="464">
        <v>31.81</v>
      </c>
      <c r="E57" s="464">
        <v>45.4</v>
      </c>
      <c r="F57" s="464">
        <v>75.13</v>
      </c>
      <c r="G57" s="464">
        <v>79.540000000000006</v>
      </c>
      <c r="H57" s="464">
        <v>82.9</v>
      </c>
    </row>
    <row r="58" spans="1:8" ht="13.5" x14ac:dyDescent="0.25">
      <c r="A58" s="465">
        <v>52</v>
      </c>
      <c r="B58" s="466">
        <v>21.49</v>
      </c>
      <c r="C58" s="466">
        <v>25.6</v>
      </c>
      <c r="D58" s="466">
        <v>32.39</v>
      </c>
      <c r="E58" s="466">
        <v>46.47</v>
      </c>
      <c r="F58" s="466">
        <v>76.260000000000005</v>
      </c>
      <c r="G58" s="466">
        <v>81</v>
      </c>
      <c r="H58" s="466">
        <v>84.33</v>
      </c>
    </row>
    <row r="59" spans="1:8" ht="13.5" x14ac:dyDescent="0.25">
      <c r="A59" s="465">
        <v>53</v>
      </c>
      <c r="B59" s="466">
        <v>21.88</v>
      </c>
      <c r="C59" s="466">
        <v>26.1</v>
      </c>
      <c r="D59" s="466">
        <v>32.840000000000003</v>
      </c>
      <c r="E59" s="466">
        <v>47.16</v>
      </c>
      <c r="F59" s="466">
        <v>77.42</v>
      </c>
      <c r="G59" s="466">
        <v>82.41</v>
      </c>
      <c r="H59" s="466">
        <v>85.38</v>
      </c>
    </row>
    <row r="60" spans="1:8" ht="13.5" x14ac:dyDescent="0.25">
      <c r="A60" s="465">
        <v>54</v>
      </c>
      <c r="B60" s="466">
        <v>22.19</v>
      </c>
      <c r="C60" s="466">
        <v>26.55</v>
      </c>
      <c r="D60" s="466">
        <v>33.33</v>
      </c>
      <c r="E60" s="466">
        <v>47.9</v>
      </c>
      <c r="F60" s="466">
        <v>78.69</v>
      </c>
      <c r="G60" s="466">
        <v>84.04</v>
      </c>
      <c r="H60" s="466">
        <v>86.66</v>
      </c>
    </row>
    <row r="61" spans="1:8" ht="13.5" x14ac:dyDescent="0.25">
      <c r="A61" s="467">
        <v>55</v>
      </c>
      <c r="B61" s="468">
        <v>22.62</v>
      </c>
      <c r="C61" s="468">
        <v>26.98</v>
      </c>
      <c r="D61" s="468">
        <v>33.75</v>
      </c>
      <c r="E61" s="468">
        <v>48.79</v>
      </c>
      <c r="F61" s="468">
        <v>80.11</v>
      </c>
      <c r="G61" s="468">
        <v>85.66</v>
      </c>
      <c r="H61" s="468">
        <v>87.95</v>
      </c>
    </row>
    <row r="62" spans="1:8" ht="13.5" x14ac:dyDescent="0.25">
      <c r="A62" s="463">
        <v>56</v>
      </c>
      <c r="B62" s="464">
        <v>22.93</v>
      </c>
      <c r="C62" s="464">
        <v>27.33</v>
      </c>
      <c r="D62" s="464">
        <v>34.22</v>
      </c>
      <c r="E62" s="464">
        <v>49.54</v>
      </c>
      <c r="F62" s="464">
        <v>81.33</v>
      </c>
      <c r="G62" s="464">
        <v>86.99</v>
      </c>
      <c r="H62" s="464">
        <v>89.52</v>
      </c>
    </row>
    <row r="63" spans="1:8" ht="13.5" x14ac:dyDescent="0.25">
      <c r="A63" s="465">
        <v>57</v>
      </c>
      <c r="B63" s="466">
        <v>23.22</v>
      </c>
      <c r="C63" s="466">
        <v>27.77</v>
      </c>
      <c r="D63" s="466">
        <v>34.770000000000003</v>
      </c>
      <c r="E63" s="466">
        <v>50.22</v>
      </c>
      <c r="F63" s="466">
        <v>82.74</v>
      </c>
      <c r="G63" s="466">
        <v>88.41</v>
      </c>
      <c r="H63" s="466">
        <v>91.17</v>
      </c>
    </row>
    <row r="64" spans="1:8" ht="13.5" x14ac:dyDescent="0.25">
      <c r="A64" s="465">
        <v>58</v>
      </c>
      <c r="B64" s="466">
        <v>23.66</v>
      </c>
      <c r="C64" s="466">
        <v>28.23</v>
      </c>
      <c r="D64" s="466">
        <v>35.4</v>
      </c>
      <c r="E64" s="466">
        <v>51.06</v>
      </c>
      <c r="F64" s="466">
        <v>84.33</v>
      </c>
      <c r="G64" s="466">
        <v>89.93</v>
      </c>
      <c r="H64" s="466">
        <v>92.58</v>
      </c>
    </row>
    <row r="65" spans="1:8" ht="13.5" x14ac:dyDescent="0.25">
      <c r="A65" s="465">
        <v>59</v>
      </c>
      <c r="B65" s="466">
        <v>23.96</v>
      </c>
      <c r="C65" s="466">
        <v>28.56</v>
      </c>
      <c r="D65" s="466">
        <v>36.07</v>
      </c>
      <c r="E65" s="466">
        <v>51.99</v>
      </c>
      <c r="F65" s="466">
        <v>85.89</v>
      </c>
      <c r="G65" s="466">
        <v>91.4</v>
      </c>
      <c r="H65" s="466">
        <v>94.05</v>
      </c>
    </row>
    <row r="66" spans="1:8" ht="13.5" x14ac:dyDescent="0.25">
      <c r="A66" s="467">
        <v>60</v>
      </c>
      <c r="B66" s="468">
        <v>24.18</v>
      </c>
      <c r="C66" s="468">
        <v>28.86</v>
      </c>
      <c r="D66" s="468">
        <v>36.64</v>
      </c>
      <c r="E66" s="468">
        <v>52.71</v>
      </c>
      <c r="F66" s="468">
        <v>87.4</v>
      </c>
      <c r="G66" s="468">
        <v>92.97</v>
      </c>
      <c r="H66" s="468">
        <v>95.24</v>
      </c>
    </row>
    <row r="67" spans="1:8" ht="13.5" x14ac:dyDescent="0.25">
      <c r="A67" s="463">
        <v>61</v>
      </c>
      <c r="B67" s="464">
        <v>24.64</v>
      </c>
      <c r="C67" s="464">
        <v>29.24</v>
      </c>
      <c r="D67" s="464">
        <v>37.14</v>
      </c>
      <c r="E67" s="464">
        <v>53.39</v>
      </c>
      <c r="F67" s="464">
        <v>88.71</v>
      </c>
      <c r="G67" s="464">
        <v>94.02</v>
      </c>
      <c r="H67" s="464">
        <v>96.79</v>
      </c>
    </row>
    <row r="68" spans="1:8" ht="13.5" x14ac:dyDescent="0.25">
      <c r="A68" s="465">
        <v>62</v>
      </c>
      <c r="B68" s="466">
        <v>25.08</v>
      </c>
      <c r="C68" s="466">
        <v>29.82</v>
      </c>
      <c r="D68" s="466">
        <v>37.58</v>
      </c>
      <c r="E68" s="466">
        <v>54.26</v>
      </c>
      <c r="F68" s="466">
        <v>89.93</v>
      </c>
      <c r="G68" s="466">
        <v>95.62</v>
      </c>
      <c r="H68" s="466">
        <v>98.5</v>
      </c>
    </row>
    <row r="69" spans="1:8" ht="13.5" x14ac:dyDescent="0.25">
      <c r="A69" s="465">
        <v>63</v>
      </c>
      <c r="B69" s="466">
        <v>25.46</v>
      </c>
      <c r="C69" s="466">
        <v>30.29</v>
      </c>
      <c r="D69" s="466">
        <v>38.08</v>
      </c>
      <c r="E69" s="466">
        <v>54.98</v>
      </c>
      <c r="F69" s="466">
        <v>91.27</v>
      </c>
      <c r="G69" s="466">
        <v>97.18</v>
      </c>
      <c r="H69" s="466">
        <v>100.38</v>
      </c>
    </row>
    <row r="70" spans="1:8" ht="13.5" x14ac:dyDescent="0.25">
      <c r="A70" s="465">
        <v>64</v>
      </c>
      <c r="B70" s="466">
        <v>25.94</v>
      </c>
      <c r="C70" s="466">
        <v>30.73</v>
      </c>
      <c r="D70" s="466">
        <v>38.51</v>
      </c>
      <c r="E70" s="466">
        <v>55.71</v>
      </c>
      <c r="F70" s="466">
        <v>92.6</v>
      </c>
      <c r="G70" s="466">
        <v>98.78</v>
      </c>
      <c r="H70" s="466">
        <v>101.68</v>
      </c>
    </row>
    <row r="71" spans="1:8" ht="13.5" x14ac:dyDescent="0.25">
      <c r="A71" s="467">
        <v>65</v>
      </c>
      <c r="B71" s="468">
        <v>26.32</v>
      </c>
      <c r="C71" s="468">
        <v>31.2</v>
      </c>
      <c r="D71" s="468">
        <v>39.11</v>
      </c>
      <c r="E71" s="468">
        <v>56.57</v>
      </c>
      <c r="F71" s="468">
        <v>93.98</v>
      </c>
      <c r="G71" s="468">
        <v>100.42</v>
      </c>
      <c r="H71" s="468">
        <v>103.43</v>
      </c>
    </row>
    <row r="72" spans="1:8" ht="13.5" x14ac:dyDescent="0.25">
      <c r="A72" s="463">
        <v>66</v>
      </c>
      <c r="B72" s="464">
        <v>26.65</v>
      </c>
      <c r="C72" s="464">
        <v>31.5</v>
      </c>
      <c r="D72" s="464">
        <v>39.64</v>
      </c>
      <c r="E72" s="464">
        <v>57.48</v>
      </c>
      <c r="F72" s="464">
        <v>95.52</v>
      </c>
      <c r="G72" s="464">
        <v>101.68</v>
      </c>
      <c r="H72" s="464">
        <v>105.28</v>
      </c>
    </row>
    <row r="73" spans="1:8" ht="13.5" x14ac:dyDescent="0.25">
      <c r="A73" s="465">
        <v>67</v>
      </c>
      <c r="B73" s="466">
        <v>26.9</v>
      </c>
      <c r="C73" s="466">
        <v>32.119999999999997</v>
      </c>
      <c r="D73" s="466">
        <v>40.270000000000003</v>
      </c>
      <c r="E73" s="466">
        <v>58.41</v>
      </c>
      <c r="F73" s="466">
        <v>96.69</v>
      </c>
      <c r="G73" s="466">
        <v>103.18</v>
      </c>
      <c r="H73" s="466">
        <v>106.8</v>
      </c>
    </row>
    <row r="74" spans="1:8" ht="13.5" x14ac:dyDescent="0.25">
      <c r="A74" s="465">
        <v>68</v>
      </c>
      <c r="B74" s="466">
        <v>27.21</v>
      </c>
      <c r="C74" s="466">
        <v>32.39</v>
      </c>
      <c r="D74" s="466">
        <v>40.81</v>
      </c>
      <c r="E74" s="466">
        <v>59.41</v>
      </c>
      <c r="F74" s="466">
        <v>97.98</v>
      </c>
      <c r="G74" s="466">
        <v>104.55</v>
      </c>
      <c r="H74" s="466">
        <v>108.16</v>
      </c>
    </row>
    <row r="75" spans="1:8" ht="13.5" x14ac:dyDescent="0.25">
      <c r="A75" s="465">
        <v>69</v>
      </c>
      <c r="B75" s="466">
        <v>27.66</v>
      </c>
      <c r="C75" s="466">
        <v>32.86</v>
      </c>
      <c r="D75" s="466">
        <v>41.35</v>
      </c>
      <c r="E75" s="466">
        <v>60.5</v>
      </c>
      <c r="F75" s="466">
        <v>99.23</v>
      </c>
      <c r="G75" s="466">
        <v>105.99</v>
      </c>
      <c r="H75" s="466">
        <v>110.05</v>
      </c>
    </row>
    <row r="76" spans="1:8" ht="13.5" x14ac:dyDescent="0.25">
      <c r="A76" s="467">
        <v>70</v>
      </c>
      <c r="B76" s="468">
        <v>28.08</v>
      </c>
      <c r="C76" s="468">
        <v>33.36</v>
      </c>
      <c r="D76" s="468">
        <v>41.99</v>
      </c>
      <c r="E76" s="468">
        <v>61.55</v>
      </c>
      <c r="F76" s="468">
        <v>100.42</v>
      </c>
      <c r="G76" s="468">
        <v>107.31</v>
      </c>
      <c r="H76" s="468">
        <v>111.25</v>
      </c>
    </row>
    <row r="77" spans="1:8" ht="13.5" x14ac:dyDescent="0.25">
      <c r="A77" s="463">
        <v>71</v>
      </c>
      <c r="B77" s="464">
        <v>28.46</v>
      </c>
      <c r="C77" s="464">
        <v>33.799999999999997</v>
      </c>
      <c r="D77" s="464">
        <v>42.56</v>
      </c>
      <c r="E77" s="464">
        <v>62.38</v>
      </c>
      <c r="F77" s="464">
        <v>101.76</v>
      </c>
      <c r="G77" s="464">
        <v>108.53</v>
      </c>
      <c r="H77" s="464">
        <v>112.74</v>
      </c>
    </row>
    <row r="78" spans="1:8" ht="13.5" x14ac:dyDescent="0.25">
      <c r="A78" s="465">
        <v>72</v>
      </c>
      <c r="B78" s="466">
        <v>28.8</v>
      </c>
      <c r="C78" s="466">
        <v>34.43</v>
      </c>
      <c r="D78" s="466">
        <v>43.1</v>
      </c>
      <c r="E78" s="466">
        <v>63.33</v>
      </c>
      <c r="F78" s="466">
        <v>103.18</v>
      </c>
      <c r="G78" s="466">
        <v>110.09</v>
      </c>
      <c r="H78" s="466">
        <v>114.44</v>
      </c>
    </row>
    <row r="79" spans="1:8" ht="13.5" x14ac:dyDescent="0.25">
      <c r="A79" s="465">
        <v>73</v>
      </c>
      <c r="B79" s="466">
        <v>29.06</v>
      </c>
      <c r="C79" s="466">
        <v>34.71</v>
      </c>
      <c r="D79" s="466">
        <v>43.73</v>
      </c>
      <c r="E79" s="466">
        <v>64.41</v>
      </c>
      <c r="F79" s="466">
        <v>104.63</v>
      </c>
      <c r="G79" s="466">
        <v>111.58</v>
      </c>
      <c r="H79" s="466">
        <v>115.72</v>
      </c>
    </row>
    <row r="80" spans="1:8" ht="13.5" x14ac:dyDescent="0.25">
      <c r="A80" s="465">
        <v>74</v>
      </c>
      <c r="B80" s="466">
        <v>29.48</v>
      </c>
      <c r="C80" s="466">
        <v>35.15</v>
      </c>
      <c r="D80" s="466">
        <v>44.33</v>
      </c>
      <c r="E80" s="466">
        <v>65.22</v>
      </c>
      <c r="F80" s="466">
        <v>106.05</v>
      </c>
      <c r="G80" s="466">
        <v>113.3</v>
      </c>
      <c r="H80" s="466">
        <v>117.47</v>
      </c>
    </row>
    <row r="81" spans="1:8" ht="13.5" x14ac:dyDescent="0.25">
      <c r="A81" s="467">
        <v>75</v>
      </c>
      <c r="B81" s="468">
        <v>29.88</v>
      </c>
      <c r="C81" s="468">
        <v>35.69</v>
      </c>
      <c r="D81" s="468">
        <v>44.82</v>
      </c>
      <c r="E81" s="468">
        <v>66.11</v>
      </c>
      <c r="F81" s="468">
        <v>107.47</v>
      </c>
      <c r="G81" s="468">
        <v>114.8</v>
      </c>
      <c r="H81" s="468">
        <v>119.04</v>
      </c>
    </row>
    <row r="82" spans="1:8" ht="13.5" x14ac:dyDescent="0.25">
      <c r="A82" s="463">
        <v>76</v>
      </c>
      <c r="B82" s="464">
        <v>30.2</v>
      </c>
      <c r="C82" s="464">
        <v>36.090000000000003</v>
      </c>
      <c r="D82" s="464">
        <v>45.36</v>
      </c>
      <c r="E82" s="464">
        <v>66.89</v>
      </c>
      <c r="F82" s="464">
        <v>108.08</v>
      </c>
      <c r="G82" s="464">
        <v>116.47</v>
      </c>
      <c r="H82" s="464">
        <v>120.32</v>
      </c>
    </row>
    <row r="83" spans="1:8" ht="13.5" x14ac:dyDescent="0.25">
      <c r="A83" s="465">
        <v>77</v>
      </c>
      <c r="B83" s="466">
        <v>30.73</v>
      </c>
      <c r="C83" s="466">
        <v>36.56</v>
      </c>
      <c r="D83" s="466">
        <v>45.93</v>
      </c>
      <c r="E83" s="466">
        <v>67.73</v>
      </c>
      <c r="F83" s="466">
        <v>110.42</v>
      </c>
      <c r="G83" s="466">
        <v>117.82</v>
      </c>
      <c r="H83" s="466">
        <v>121.77</v>
      </c>
    </row>
    <row r="84" spans="1:8" ht="13.5" x14ac:dyDescent="0.25">
      <c r="A84" s="465">
        <v>78</v>
      </c>
      <c r="B84" s="466">
        <v>31.01</v>
      </c>
      <c r="C84" s="466">
        <v>36.869999999999997</v>
      </c>
      <c r="D84" s="466">
        <v>46.59</v>
      </c>
      <c r="E84" s="466">
        <v>68.72</v>
      </c>
      <c r="F84" s="466">
        <v>110.44</v>
      </c>
      <c r="G84" s="466">
        <v>119.32</v>
      </c>
      <c r="H84" s="466">
        <v>122.77</v>
      </c>
    </row>
    <row r="85" spans="1:8" ht="13.5" x14ac:dyDescent="0.25">
      <c r="A85" s="465">
        <v>79</v>
      </c>
      <c r="B85" s="466">
        <v>31.39</v>
      </c>
      <c r="C85" s="466">
        <v>37.32</v>
      </c>
      <c r="D85" s="466">
        <v>47.22</v>
      </c>
      <c r="E85" s="466">
        <v>69.72</v>
      </c>
      <c r="F85" s="466">
        <v>113.37</v>
      </c>
      <c r="G85" s="466">
        <v>120.68</v>
      </c>
      <c r="H85" s="466">
        <v>124.83</v>
      </c>
    </row>
    <row r="86" spans="1:8" ht="13.5" x14ac:dyDescent="0.25">
      <c r="A86" s="467">
        <v>80</v>
      </c>
      <c r="B86" s="468">
        <v>31.87</v>
      </c>
      <c r="C86" s="468">
        <v>37.799999999999997</v>
      </c>
      <c r="D86" s="468">
        <v>47.9</v>
      </c>
      <c r="E86" s="468">
        <v>70.61</v>
      </c>
      <c r="F86" s="468">
        <v>114.8</v>
      </c>
      <c r="G86" s="468">
        <v>122.19</v>
      </c>
      <c r="H86" s="468">
        <v>124.85</v>
      </c>
    </row>
    <row r="87" spans="1:8" ht="13.5" x14ac:dyDescent="0.25">
      <c r="A87" s="463">
        <v>81</v>
      </c>
      <c r="B87" s="464">
        <v>32.159999999999997</v>
      </c>
      <c r="C87" s="464">
        <v>38.19</v>
      </c>
      <c r="D87" s="464">
        <v>47.91</v>
      </c>
      <c r="E87" s="464">
        <v>70.63</v>
      </c>
      <c r="F87" s="464">
        <v>114.83</v>
      </c>
      <c r="G87" s="464">
        <v>122.21</v>
      </c>
      <c r="H87" s="464">
        <v>124.87</v>
      </c>
    </row>
    <row r="88" spans="1:8" ht="13.5" x14ac:dyDescent="0.25">
      <c r="A88" s="465">
        <v>82</v>
      </c>
      <c r="B88" s="466">
        <v>32.520000000000003</v>
      </c>
      <c r="C88" s="466">
        <v>38.69</v>
      </c>
      <c r="D88" s="466">
        <v>48.96</v>
      </c>
      <c r="E88" s="466">
        <v>72.42</v>
      </c>
      <c r="F88" s="466">
        <v>117.45</v>
      </c>
      <c r="G88" s="466">
        <v>125.25</v>
      </c>
      <c r="H88" s="466">
        <v>129.36000000000001</v>
      </c>
    </row>
    <row r="89" spans="1:8" ht="13.5" x14ac:dyDescent="0.25">
      <c r="A89" s="465">
        <v>83</v>
      </c>
      <c r="B89" s="466">
        <v>32.74</v>
      </c>
      <c r="C89" s="466">
        <v>39.130000000000003</v>
      </c>
      <c r="D89" s="466">
        <v>49.6</v>
      </c>
      <c r="E89" s="466">
        <v>72.459999999999994</v>
      </c>
      <c r="F89" s="466">
        <v>118.78</v>
      </c>
      <c r="G89" s="466">
        <v>125.73</v>
      </c>
      <c r="H89" s="466">
        <v>130.88999999999999</v>
      </c>
    </row>
    <row r="90" spans="1:8" ht="13.5" x14ac:dyDescent="0.25">
      <c r="A90" s="465">
        <v>84</v>
      </c>
      <c r="B90" s="466">
        <v>33.14</v>
      </c>
      <c r="C90" s="466">
        <v>39.64</v>
      </c>
      <c r="D90" s="466">
        <v>50.04</v>
      </c>
      <c r="E90" s="466">
        <v>73.69</v>
      </c>
      <c r="F90" s="466">
        <v>118.82</v>
      </c>
      <c r="G90" s="466">
        <v>128.63</v>
      </c>
      <c r="H90" s="466">
        <v>132.16999999999999</v>
      </c>
    </row>
    <row r="91" spans="1:8" ht="13.5" x14ac:dyDescent="0.25">
      <c r="A91" s="467">
        <v>85</v>
      </c>
      <c r="B91" s="468">
        <v>33.549999999999997</v>
      </c>
      <c r="C91" s="468">
        <v>40.159999999999997</v>
      </c>
      <c r="D91" s="468">
        <v>50.53</v>
      </c>
      <c r="E91" s="468">
        <v>74.88</v>
      </c>
      <c r="F91" s="468">
        <v>121.45</v>
      </c>
      <c r="G91" s="468">
        <v>130.34</v>
      </c>
      <c r="H91" s="468">
        <v>133.58000000000001</v>
      </c>
    </row>
    <row r="92" spans="1:8" ht="13.5" x14ac:dyDescent="0.25">
      <c r="A92" s="463">
        <v>86</v>
      </c>
      <c r="B92" s="464">
        <v>34.03</v>
      </c>
      <c r="C92" s="464">
        <v>40.18</v>
      </c>
      <c r="D92" s="464">
        <v>51.13</v>
      </c>
      <c r="E92" s="464">
        <v>75.760000000000005</v>
      </c>
      <c r="F92" s="464">
        <v>121.47</v>
      </c>
      <c r="G92" s="464">
        <v>132.04</v>
      </c>
      <c r="H92" s="464">
        <v>135.13999999999999</v>
      </c>
    </row>
    <row r="93" spans="1:8" ht="13.5" x14ac:dyDescent="0.25">
      <c r="A93" s="465">
        <v>87</v>
      </c>
      <c r="B93" s="466">
        <v>34.26</v>
      </c>
      <c r="C93" s="466">
        <v>41</v>
      </c>
      <c r="D93" s="466">
        <v>51.69</v>
      </c>
      <c r="E93" s="466">
        <v>76.61</v>
      </c>
      <c r="F93" s="466">
        <v>121.49</v>
      </c>
      <c r="G93" s="466">
        <v>132.06</v>
      </c>
      <c r="H93" s="466">
        <v>136.49</v>
      </c>
    </row>
    <row r="94" spans="1:8" ht="13.5" x14ac:dyDescent="0.25">
      <c r="A94" s="465">
        <v>88</v>
      </c>
      <c r="B94" s="466">
        <v>34.57</v>
      </c>
      <c r="C94" s="466">
        <v>41.49</v>
      </c>
      <c r="D94" s="466">
        <v>52.32</v>
      </c>
      <c r="E94" s="466">
        <v>77.319999999999993</v>
      </c>
      <c r="F94" s="466">
        <v>121.5</v>
      </c>
      <c r="G94" s="466">
        <v>132.08000000000001</v>
      </c>
      <c r="H94" s="466">
        <v>136.52000000000001</v>
      </c>
    </row>
    <row r="95" spans="1:8" ht="13.5" x14ac:dyDescent="0.25">
      <c r="A95" s="465">
        <v>89</v>
      </c>
      <c r="B95" s="466">
        <v>34.950000000000003</v>
      </c>
      <c r="C95" s="466">
        <v>41.74</v>
      </c>
      <c r="D95" s="466">
        <v>52.82</v>
      </c>
      <c r="E95" s="466">
        <v>78.06</v>
      </c>
      <c r="F95" s="466">
        <v>121.54</v>
      </c>
      <c r="G95" s="466">
        <v>132.1</v>
      </c>
      <c r="H95" s="466">
        <v>136.54</v>
      </c>
    </row>
    <row r="96" spans="1:8" ht="13.5" x14ac:dyDescent="0.25">
      <c r="A96" s="467">
        <v>90</v>
      </c>
      <c r="B96" s="468">
        <v>35.54</v>
      </c>
      <c r="C96" s="468">
        <v>42.18</v>
      </c>
      <c r="D96" s="468">
        <v>53.35</v>
      </c>
      <c r="E96" s="468">
        <v>78.86</v>
      </c>
      <c r="F96" s="468">
        <v>126.67</v>
      </c>
      <c r="G96" s="468">
        <v>138.33000000000001</v>
      </c>
      <c r="H96" s="468">
        <v>141.22999999999999</v>
      </c>
    </row>
    <row r="97" spans="1:8" ht="13.5" x14ac:dyDescent="0.25">
      <c r="A97" s="463">
        <v>91</v>
      </c>
      <c r="B97" s="464">
        <v>36.03</v>
      </c>
      <c r="C97" s="464">
        <v>42.7</v>
      </c>
      <c r="D97" s="464">
        <v>53.36</v>
      </c>
      <c r="E97" s="464">
        <v>79.86</v>
      </c>
      <c r="F97" s="464">
        <v>126.69</v>
      </c>
      <c r="G97" s="464">
        <v>140.07</v>
      </c>
      <c r="H97" s="464">
        <v>142.74</v>
      </c>
    </row>
    <row r="98" spans="1:8" ht="13.5" x14ac:dyDescent="0.25">
      <c r="A98" s="465">
        <v>92</v>
      </c>
      <c r="B98" s="466">
        <v>36.49</v>
      </c>
      <c r="C98" s="466">
        <v>43.15</v>
      </c>
      <c r="D98" s="466">
        <v>54.46</v>
      </c>
      <c r="E98" s="466">
        <v>79.88</v>
      </c>
      <c r="F98" s="466">
        <v>126.73</v>
      </c>
      <c r="G98" s="466">
        <v>140.09</v>
      </c>
      <c r="H98" s="466">
        <v>144.19</v>
      </c>
    </row>
    <row r="99" spans="1:8" ht="13.5" x14ac:dyDescent="0.25">
      <c r="A99" s="465">
        <v>93</v>
      </c>
      <c r="B99" s="466">
        <v>36.799999999999997</v>
      </c>
      <c r="C99" s="466">
        <v>43.79</v>
      </c>
      <c r="D99" s="466">
        <v>54.49</v>
      </c>
      <c r="E99" s="466">
        <v>79.930000000000007</v>
      </c>
      <c r="F99" s="466">
        <v>126.74</v>
      </c>
      <c r="G99" s="466">
        <v>140.11000000000001</v>
      </c>
      <c r="H99" s="466">
        <v>144.22</v>
      </c>
    </row>
    <row r="100" spans="1:8" ht="13.5" x14ac:dyDescent="0.25">
      <c r="A100" s="465">
        <v>94</v>
      </c>
      <c r="B100" s="466">
        <v>37.1</v>
      </c>
      <c r="C100" s="466">
        <v>43.8</v>
      </c>
      <c r="D100" s="466">
        <v>55.08</v>
      </c>
      <c r="E100" s="466">
        <v>79.95</v>
      </c>
      <c r="F100" s="466">
        <v>126.76</v>
      </c>
      <c r="G100" s="466">
        <v>144.41</v>
      </c>
      <c r="H100" s="466">
        <v>145.63</v>
      </c>
    </row>
    <row r="101" spans="1:8" ht="13.5" x14ac:dyDescent="0.25">
      <c r="A101" s="467">
        <v>95</v>
      </c>
      <c r="B101" s="468">
        <v>37.4</v>
      </c>
      <c r="C101" s="468">
        <v>43.83</v>
      </c>
      <c r="D101" s="468">
        <v>56.23</v>
      </c>
      <c r="E101" s="468">
        <v>79.989999999999995</v>
      </c>
      <c r="F101" s="468">
        <v>126.78</v>
      </c>
      <c r="G101" s="468">
        <v>144.44</v>
      </c>
      <c r="H101" s="468">
        <v>148.44999999999999</v>
      </c>
    </row>
    <row r="102" spans="1:8" ht="13.5" x14ac:dyDescent="0.25">
      <c r="A102" s="463">
        <v>96</v>
      </c>
      <c r="B102" s="464">
        <v>37.68</v>
      </c>
      <c r="C102" s="464">
        <v>44.33</v>
      </c>
      <c r="D102" s="464">
        <v>56.69</v>
      </c>
      <c r="E102" s="464">
        <v>80.430000000000007</v>
      </c>
      <c r="F102" s="464">
        <v>127.83</v>
      </c>
      <c r="G102" s="464">
        <v>144.47</v>
      </c>
      <c r="H102" s="464">
        <v>150.03</v>
      </c>
    </row>
    <row r="103" spans="1:8" ht="13.5" x14ac:dyDescent="0.25">
      <c r="A103" s="465">
        <v>97</v>
      </c>
      <c r="B103" s="466">
        <v>38.08</v>
      </c>
      <c r="C103" s="466">
        <v>44.35</v>
      </c>
      <c r="D103" s="466">
        <v>56.73</v>
      </c>
      <c r="E103" s="466">
        <v>84.23</v>
      </c>
      <c r="F103" s="466">
        <v>137.47</v>
      </c>
      <c r="G103" s="466">
        <v>144.49</v>
      </c>
      <c r="H103" s="466">
        <v>150.82</v>
      </c>
    </row>
    <row r="104" spans="1:8" ht="13.5" x14ac:dyDescent="0.25">
      <c r="A104" s="465">
        <v>98</v>
      </c>
      <c r="B104" s="466">
        <v>38.4</v>
      </c>
      <c r="C104" s="466">
        <v>44.38</v>
      </c>
      <c r="D104" s="466">
        <v>57.36</v>
      </c>
      <c r="E104" s="466">
        <v>84.25</v>
      </c>
      <c r="F104" s="466">
        <v>137.47999999999999</v>
      </c>
      <c r="G104" s="466">
        <v>150.19</v>
      </c>
      <c r="H104" s="466">
        <v>150.83000000000001</v>
      </c>
    </row>
    <row r="105" spans="1:8" ht="13.5" x14ac:dyDescent="0.25">
      <c r="A105" s="465">
        <v>99</v>
      </c>
      <c r="B105" s="466">
        <v>38.729999999999997</v>
      </c>
      <c r="C105" s="466">
        <v>44.84</v>
      </c>
      <c r="D105" s="466">
        <v>57.39</v>
      </c>
      <c r="E105" s="466">
        <v>84.3</v>
      </c>
      <c r="F105" s="466">
        <v>137.51</v>
      </c>
      <c r="G105" s="466">
        <v>150.21</v>
      </c>
      <c r="H105" s="466">
        <v>150.87</v>
      </c>
    </row>
    <row r="106" spans="1:8" ht="13.5" x14ac:dyDescent="0.25">
      <c r="A106" s="467">
        <v>100</v>
      </c>
      <c r="B106" s="468">
        <v>39.03</v>
      </c>
      <c r="C106" s="468">
        <v>44.86</v>
      </c>
      <c r="D106" s="468">
        <v>57.41</v>
      </c>
      <c r="E106" s="468">
        <v>84.31</v>
      </c>
      <c r="F106" s="468">
        <v>139.91</v>
      </c>
      <c r="G106" s="468">
        <v>150.65</v>
      </c>
      <c r="H106" s="468">
        <v>153.82</v>
      </c>
    </row>
    <row r="107" spans="1:8" ht="13.5" x14ac:dyDescent="0.25">
      <c r="A107" s="463">
        <v>101</v>
      </c>
      <c r="B107" s="464">
        <v>39.42</v>
      </c>
      <c r="C107" s="464">
        <v>45.31</v>
      </c>
      <c r="D107" s="464">
        <v>57.99</v>
      </c>
      <c r="E107" s="464">
        <v>85.13</v>
      </c>
      <c r="F107" s="464">
        <v>141.28</v>
      </c>
      <c r="G107" s="464">
        <v>152.13999999999999</v>
      </c>
      <c r="H107" s="464">
        <v>155.34</v>
      </c>
    </row>
    <row r="108" spans="1:8" ht="13.5" x14ac:dyDescent="0.25">
      <c r="A108" s="465">
        <v>102</v>
      </c>
      <c r="B108" s="466">
        <v>39.79</v>
      </c>
      <c r="C108" s="466">
        <v>45.34</v>
      </c>
      <c r="D108" s="466">
        <v>58.55</v>
      </c>
      <c r="E108" s="466">
        <v>85.99</v>
      </c>
      <c r="F108" s="466">
        <v>142.69999999999999</v>
      </c>
      <c r="G108" s="466">
        <v>153.66999999999999</v>
      </c>
      <c r="H108" s="466">
        <v>156.88999999999999</v>
      </c>
    </row>
    <row r="109" spans="1:8" ht="13.5" x14ac:dyDescent="0.25">
      <c r="A109" s="465">
        <v>103</v>
      </c>
      <c r="B109" s="466">
        <v>40.18</v>
      </c>
      <c r="C109" s="466">
        <v>45.74</v>
      </c>
      <c r="D109" s="466">
        <v>59.14</v>
      </c>
      <c r="E109" s="466">
        <v>86.83</v>
      </c>
      <c r="F109" s="466">
        <v>144.1</v>
      </c>
      <c r="G109" s="466">
        <v>155.16999999999999</v>
      </c>
      <c r="H109" s="466">
        <v>158.41999999999999</v>
      </c>
    </row>
    <row r="110" spans="1:8" ht="13.5" x14ac:dyDescent="0.25">
      <c r="A110" s="465">
        <v>104</v>
      </c>
      <c r="B110" s="466">
        <v>40.6</v>
      </c>
      <c r="C110" s="466">
        <v>46.19</v>
      </c>
      <c r="D110" s="466">
        <v>59.69</v>
      </c>
      <c r="E110" s="466">
        <v>87.67</v>
      </c>
      <c r="F110" s="466">
        <v>145.51</v>
      </c>
      <c r="G110" s="466">
        <v>156.68</v>
      </c>
      <c r="H110" s="466">
        <v>159.97</v>
      </c>
    </row>
    <row r="111" spans="1:8" ht="13.5" x14ac:dyDescent="0.25">
      <c r="A111" s="467">
        <v>105</v>
      </c>
      <c r="B111" s="468">
        <v>40.950000000000003</v>
      </c>
      <c r="C111" s="468">
        <v>46.62</v>
      </c>
      <c r="D111" s="468">
        <v>60.27</v>
      </c>
      <c r="E111" s="468">
        <v>88.51</v>
      </c>
      <c r="F111" s="468">
        <v>146.87</v>
      </c>
      <c r="G111" s="468">
        <v>158.19999999999999</v>
      </c>
      <c r="H111" s="468">
        <v>161.47</v>
      </c>
    </row>
    <row r="112" spans="1:8" ht="13.5" x14ac:dyDescent="0.25">
      <c r="A112" s="463">
        <v>106</v>
      </c>
      <c r="B112" s="464">
        <v>41.36</v>
      </c>
      <c r="C112" s="464">
        <v>47.05</v>
      </c>
      <c r="D112" s="464">
        <v>60.86</v>
      </c>
      <c r="E112" s="464">
        <v>89.38</v>
      </c>
      <c r="F112" s="464">
        <v>148.29</v>
      </c>
      <c r="G112" s="464">
        <v>159.69999999999999</v>
      </c>
      <c r="H112" s="464">
        <v>163.03</v>
      </c>
    </row>
    <row r="113" spans="1:8" ht="13.5" x14ac:dyDescent="0.25">
      <c r="A113" s="465">
        <v>107</v>
      </c>
      <c r="B113" s="466">
        <v>41.74</v>
      </c>
      <c r="C113" s="466">
        <v>47.51</v>
      </c>
      <c r="D113" s="466">
        <v>61.41</v>
      </c>
      <c r="E113" s="466">
        <v>90.2</v>
      </c>
      <c r="F113" s="466">
        <v>149.69999999999999</v>
      </c>
      <c r="G113" s="466">
        <v>161.19</v>
      </c>
      <c r="H113" s="466">
        <v>164.56</v>
      </c>
    </row>
    <row r="114" spans="1:8" ht="13.5" x14ac:dyDescent="0.25">
      <c r="A114" s="465">
        <v>108</v>
      </c>
      <c r="B114" s="466">
        <v>42.14</v>
      </c>
      <c r="C114" s="466">
        <v>47.96</v>
      </c>
      <c r="D114" s="466">
        <v>61.98</v>
      </c>
      <c r="E114" s="466">
        <v>91.05</v>
      </c>
      <c r="F114" s="466">
        <v>151.1</v>
      </c>
      <c r="G114" s="466">
        <v>162.72999999999999</v>
      </c>
      <c r="H114" s="466">
        <v>166.1</v>
      </c>
    </row>
    <row r="115" spans="1:8" ht="13.5" x14ac:dyDescent="0.25">
      <c r="A115" s="465">
        <v>109</v>
      </c>
      <c r="B115" s="466">
        <v>42.53</v>
      </c>
      <c r="C115" s="466">
        <v>48.4</v>
      </c>
      <c r="D115" s="466">
        <v>62.56</v>
      </c>
      <c r="E115" s="466">
        <v>91.9</v>
      </c>
      <c r="F115" s="466">
        <v>152.49</v>
      </c>
      <c r="G115" s="466">
        <v>164.23</v>
      </c>
      <c r="H115" s="466">
        <v>167.62</v>
      </c>
    </row>
    <row r="116" spans="1:8" ht="13.5" x14ac:dyDescent="0.25">
      <c r="A116" s="467">
        <v>110</v>
      </c>
      <c r="B116" s="468">
        <v>42.93</v>
      </c>
      <c r="C116" s="468">
        <v>48.84</v>
      </c>
      <c r="D116" s="468">
        <v>63.14</v>
      </c>
      <c r="E116" s="468">
        <v>92.71</v>
      </c>
      <c r="F116" s="468">
        <v>153.88</v>
      </c>
      <c r="G116" s="468">
        <v>165.71</v>
      </c>
      <c r="H116" s="468">
        <v>169.2</v>
      </c>
    </row>
    <row r="117" spans="1:8" ht="13.5" x14ac:dyDescent="0.25">
      <c r="A117" s="463">
        <v>111</v>
      </c>
      <c r="B117" s="464">
        <v>43.29</v>
      </c>
      <c r="C117" s="464">
        <v>49.27</v>
      </c>
      <c r="D117" s="464">
        <v>63.72</v>
      </c>
      <c r="E117" s="464">
        <v>93.58</v>
      </c>
      <c r="F117" s="464">
        <v>155.29</v>
      </c>
      <c r="G117" s="464">
        <v>167.22</v>
      </c>
      <c r="H117" s="464">
        <v>170.71</v>
      </c>
    </row>
    <row r="118" spans="1:8" ht="13.5" x14ac:dyDescent="0.25">
      <c r="A118" s="465">
        <v>112</v>
      </c>
      <c r="B118" s="466">
        <v>43.72</v>
      </c>
      <c r="C118" s="466">
        <v>49.73</v>
      </c>
      <c r="D118" s="466">
        <v>64.27</v>
      </c>
      <c r="E118" s="466">
        <v>94.43</v>
      </c>
      <c r="F118" s="466">
        <v>156.68</v>
      </c>
      <c r="G118" s="466">
        <v>168.74</v>
      </c>
      <c r="H118" s="466">
        <v>172.25</v>
      </c>
    </row>
    <row r="119" spans="1:8" ht="13.5" x14ac:dyDescent="0.25">
      <c r="A119" s="465">
        <v>113</v>
      </c>
      <c r="B119" s="466">
        <v>44.09</v>
      </c>
      <c r="C119" s="466">
        <v>50.17</v>
      </c>
      <c r="D119" s="466">
        <v>64.88</v>
      </c>
      <c r="E119" s="466">
        <v>95.28</v>
      </c>
      <c r="F119" s="466">
        <v>158.09</v>
      </c>
      <c r="G119" s="466">
        <v>170.25</v>
      </c>
      <c r="H119" s="466">
        <v>173.78</v>
      </c>
    </row>
    <row r="120" spans="1:8" ht="13.5" x14ac:dyDescent="0.25">
      <c r="A120" s="465">
        <v>114</v>
      </c>
      <c r="B120" s="466">
        <v>44.48</v>
      </c>
      <c r="C120" s="466">
        <v>50.59</v>
      </c>
      <c r="D120" s="466">
        <v>65.45</v>
      </c>
      <c r="E120" s="466">
        <v>96.09</v>
      </c>
      <c r="F120" s="466">
        <v>159.46</v>
      </c>
      <c r="G120" s="466">
        <v>171.74</v>
      </c>
      <c r="H120" s="466">
        <v>175.33</v>
      </c>
    </row>
    <row r="121" spans="1:8" ht="13.5" x14ac:dyDescent="0.25">
      <c r="A121" s="467">
        <v>115</v>
      </c>
      <c r="B121" s="468">
        <v>44.86</v>
      </c>
      <c r="C121" s="468">
        <v>51.06</v>
      </c>
      <c r="D121" s="468">
        <v>66.02</v>
      </c>
      <c r="E121" s="468">
        <v>96.95</v>
      </c>
      <c r="F121" s="468">
        <v>160.86000000000001</v>
      </c>
      <c r="G121" s="468">
        <v>173.25</v>
      </c>
      <c r="H121" s="468">
        <v>176.85</v>
      </c>
    </row>
    <row r="122" spans="1:8" ht="13.5" x14ac:dyDescent="0.25">
      <c r="A122" s="463">
        <v>116</v>
      </c>
      <c r="B122" s="464">
        <v>45.27</v>
      </c>
      <c r="C122" s="464">
        <v>51.5</v>
      </c>
      <c r="D122" s="464">
        <v>66.62</v>
      </c>
      <c r="E122" s="464">
        <v>97.8</v>
      </c>
      <c r="F122" s="464">
        <v>162.29</v>
      </c>
      <c r="G122" s="464">
        <v>174.76</v>
      </c>
      <c r="H122" s="464">
        <v>178.4</v>
      </c>
    </row>
    <row r="123" spans="1:8" ht="13.5" x14ac:dyDescent="0.25">
      <c r="A123" s="465">
        <v>117</v>
      </c>
      <c r="B123" s="466">
        <v>45.64</v>
      </c>
      <c r="C123" s="466">
        <v>51.93</v>
      </c>
      <c r="D123" s="466">
        <v>67.16</v>
      </c>
      <c r="E123" s="466">
        <v>98.63</v>
      </c>
      <c r="F123" s="466">
        <v>163.68</v>
      </c>
      <c r="G123" s="466">
        <v>176.26</v>
      </c>
      <c r="H123" s="466">
        <v>179.92</v>
      </c>
    </row>
    <row r="124" spans="1:8" ht="13.5" x14ac:dyDescent="0.25">
      <c r="A124" s="465">
        <v>118</v>
      </c>
      <c r="B124" s="466">
        <v>46.04</v>
      </c>
      <c r="C124" s="466">
        <v>52.4</v>
      </c>
      <c r="D124" s="466">
        <v>67.73</v>
      </c>
      <c r="E124" s="466">
        <v>99.47</v>
      </c>
      <c r="F124" s="466">
        <v>165.08</v>
      </c>
      <c r="G124" s="466">
        <v>177.8</v>
      </c>
      <c r="H124" s="466">
        <v>181.47</v>
      </c>
    </row>
    <row r="125" spans="1:8" ht="13.5" x14ac:dyDescent="0.25">
      <c r="A125" s="465">
        <v>119</v>
      </c>
      <c r="B125" s="466">
        <v>46.42</v>
      </c>
      <c r="C125" s="466">
        <v>52.82</v>
      </c>
      <c r="D125" s="466">
        <v>68.290000000000006</v>
      </c>
      <c r="E125" s="466">
        <v>100.32</v>
      </c>
      <c r="F125" s="466">
        <v>166.47</v>
      </c>
      <c r="G125" s="466">
        <v>179.27</v>
      </c>
      <c r="H125" s="466">
        <v>182.99</v>
      </c>
    </row>
    <row r="126" spans="1:8" ht="13.5" x14ac:dyDescent="0.25">
      <c r="A126" s="467">
        <v>120</v>
      </c>
      <c r="B126" s="468">
        <v>46.81</v>
      </c>
      <c r="C126" s="468">
        <v>53.27</v>
      </c>
      <c r="D126" s="468">
        <v>68.900000000000006</v>
      </c>
      <c r="E126" s="468">
        <v>101.16</v>
      </c>
      <c r="F126" s="468">
        <v>167.88</v>
      </c>
      <c r="G126" s="468">
        <v>180.79</v>
      </c>
      <c r="H126" s="468">
        <v>184.57</v>
      </c>
    </row>
    <row r="127" spans="1:8" ht="13.5" x14ac:dyDescent="0.25">
      <c r="A127" s="463">
        <v>121</v>
      </c>
      <c r="B127" s="464">
        <v>47.2</v>
      </c>
      <c r="C127" s="464">
        <v>53.74</v>
      </c>
      <c r="D127" s="464">
        <v>69.459999999999994</v>
      </c>
      <c r="E127" s="464">
        <v>102.01</v>
      </c>
      <c r="F127" s="464">
        <v>169.27</v>
      </c>
      <c r="G127" s="464">
        <v>182.29</v>
      </c>
      <c r="H127" s="464">
        <v>186.09</v>
      </c>
    </row>
    <row r="128" spans="1:8" ht="13.5" x14ac:dyDescent="0.25">
      <c r="A128" s="465">
        <v>122</v>
      </c>
      <c r="B128" s="466">
        <v>47.61</v>
      </c>
      <c r="C128" s="466">
        <v>54.19</v>
      </c>
      <c r="D128" s="466">
        <v>70.02</v>
      </c>
      <c r="E128" s="466">
        <v>102.86</v>
      </c>
      <c r="F128" s="466">
        <v>170.66</v>
      </c>
      <c r="G128" s="466">
        <v>183.82</v>
      </c>
      <c r="H128" s="466">
        <v>187.64</v>
      </c>
    </row>
    <row r="129" spans="1:8" ht="13.5" x14ac:dyDescent="0.25">
      <c r="A129" s="465">
        <v>123</v>
      </c>
      <c r="B129" s="466">
        <v>47.99</v>
      </c>
      <c r="C129" s="466">
        <v>54.61</v>
      </c>
      <c r="D129" s="466">
        <v>70.61</v>
      </c>
      <c r="E129" s="466">
        <v>103.67</v>
      </c>
      <c r="F129" s="466">
        <v>172.09</v>
      </c>
      <c r="G129" s="466">
        <v>185.3</v>
      </c>
      <c r="H129" s="466">
        <v>189.15</v>
      </c>
    </row>
    <row r="130" spans="1:8" ht="13.5" x14ac:dyDescent="0.25">
      <c r="A130" s="465">
        <v>124</v>
      </c>
      <c r="B130" s="466">
        <v>48.38</v>
      </c>
      <c r="C130" s="466">
        <v>55.05</v>
      </c>
      <c r="D130" s="466">
        <v>71.180000000000007</v>
      </c>
      <c r="E130" s="466">
        <v>104.53</v>
      </c>
      <c r="F130" s="466">
        <v>173.46</v>
      </c>
      <c r="G130" s="466">
        <v>186.79</v>
      </c>
      <c r="H130" s="466">
        <v>190.7</v>
      </c>
    </row>
    <row r="131" spans="1:8" ht="13.5" x14ac:dyDescent="0.25">
      <c r="A131" s="467">
        <v>125</v>
      </c>
      <c r="B131" s="468">
        <v>48.79</v>
      </c>
      <c r="C131" s="468">
        <v>55.5</v>
      </c>
      <c r="D131" s="468">
        <v>71.75</v>
      </c>
      <c r="E131" s="468">
        <v>105.4</v>
      </c>
      <c r="F131" s="468">
        <v>174.88</v>
      </c>
      <c r="G131" s="468">
        <v>188.34</v>
      </c>
      <c r="H131" s="468">
        <v>192.23</v>
      </c>
    </row>
    <row r="132" spans="1:8" ht="13.5" x14ac:dyDescent="0.25">
      <c r="A132" s="463">
        <v>126</v>
      </c>
      <c r="B132" s="464">
        <v>49.17</v>
      </c>
      <c r="C132" s="464">
        <v>55.96</v>
      </c>
      <c r="D132" s="464">
        <v>72.319999999999993</v>
      </c>
      <c r="E132" s="464">
        <v>106.19</v>
      </c>
      <c r="F132" s="464">
        <v>176.26</v>
      </c>
      <c r="G132" s="464">
        <v>189.81</v>
      </c>
      <c r="H132" s="464">
        <v>193.79</v>
      </c>
    </row>
    <row r="133" spans="1:8" ht="13.5" x14ac:dyDescent="0.25">
      <c r="A133" s="465">
        <v>127</v>
      </c>
      <c r="B133" s="466">
        <v>49.56</v>
      </c>
      <c r="C133" s="466">
        <v>56.4</v>
      </c>
      <c r="D133" s="466">
        <v>72.900000000000006</v>
      </c>
      <c r="E133" s="466">
        <v>107.06</v>
      </c>
      <c r="F133" s="466">
        <v>177.66</v>
      </c>
      <c r="G133" s="466">
        <v>191.32</v>
      </c>
      <c r="H133" s="466">
        <v>195.3</v>
      </c>
    </row>
    <row r="134" spans="1:8" ht="13.5" x14ac:dyDescent="0.25">
      <c r="A134" s="465">
        <v>128</v>
      </c>
      <c r="B134" s="466">
        <v>49.96</v>
      </c>
      <c r="C134" s="466">
        <v>56.85</v>
      </c>
      <c r="D134" s="466">
        <v>73.489999999999995</v>
      </c>
      <c r="E134" s="466">
        <v>107.93</v>
      </c>
      <c r="F134" s="466">
        <v>179.06</v>
      </c>
      <c r="G134" s="466">
        <v>192.82</v>
      </c>
      <c r="H134" s="466">
        <v>196.86</v>
      </c>
    </row>
    <row r="135" spans="1:8" ht="13.5" x14ac:dyDescent="0.25">
      <c r="A135" s="465">
        <v>129</v>
      </c>
      <c r="B135" s="466">
        <v>50.34</v>
      </c>
      <c r="C135" s="466">
        <v>57.27</v>
      </c>
      <c r="D135" s="466">
        <v>74.040000000000006</v>
      </c>
      <c r="E135" s="466">
        <v>108.74</v>
      </c>
      <c r="F135" s="466">
        <v>180.45</v>
      </c>
      <c r="G135" s="466">
        <v>194.35</v>
      </c>
      <c r="H135" s="466">
        <v>198.37</v>
      </c>
    </row>
    <row r="136" spans="1:8" ht="13.5" x14ac:dyDescent="0.25">
      <c r="A136" s="467">
        <v>130</v>
      </c>
      <c r="B136" s="468">
        <v>50.73</v>
      </c>
      <c r="C136" s="468">
        <v>57.71</v>
      </c>
      <c r="D136" s="468">
        <v>74.62</v>
      </c>
      <c r="E136" s="468">
        <v>109.58</v>
      </c>
      <c r="F136" s="468">
        <v>181.89</v>
      </c>
      <c r="G136" s="468">
        <v>195.84</v>
      </c>
      <c r="H136" s="468">
        <v>199.94</v>
      </c>
    </row>
    <row r="137" spans="1:8" ht="13.5" x14ac:dyDescent="0.25">
      <c r="A137" s="463">
        <v>131</v>
      </c>
      <c r="B137" s="464">
        <v>51.13</v>
      </c>
      <c r="C137" s="464">
        <v>58.17</v>
      </c>
      <c r="D137" s="464">
        <v>75.19</v>
      </c>
      <c r="E137" s="464">
        <v>110.44</v>
      </c>
      <c r="F137" s="464">
        <v>183.26</v>
      </c>
      <c r="G137" s="464">
        <v>197.35</v>
      </c>
      <c r="H137" s="464">
        <v>201.48</v>
      </c>
    </row>
    <row r="138" spans="1:8" ht="13.5" x14ac:dyDescent="0.25">
      <c r="A138" s="465">
        <v>132</v>
      </c>
      <c r="B138" s="466">
        <v>51.5</v>
      </c>
      <c r="C138" s="466">
        <v>58.62</v>
      </c>
      <c r="D138" s="466">
        <v>75.760000000000005</v>
      </c>
      <c r="E138" s="466">
        <v>111.25</v>
      </c>
      <c r="F138" s="466">
        <v>184.67</v>
      </c>
      <c r="G138" s="466">
        <v>198.85</v>
      </c>
      <c r="H138" s="466">
        <v>203.02</v>
      </c>
    </row>
    <row r="139" spans="1:8" ht="13.5" x14ac:dyDescent="0.25">
      <c r="A139" s="465">
        <v>133</v>
      </c>
      <c r="B139" s="466">
        <v>51.9</v>
      </c>
      <c r="C139" s="466">
        <v>59.05</v>
      </c>
      <c r="D139" s="466">
        <v>76.34</v>
      </c>
      <c r="E139" s="466">
        <v>112.12</v>
      </c>
      <c r="F139" s="466">
        <v>186.04</v>
      </c>
      <c r="G139" s="466">
        <v>200.36</v>
      </c>
      <c r="H139" s="466">
        <v>204.55</v>
      </c>
    </row>
    <row r="140" spans="1:8" ht="13.5" x14ac:dyDescent="0.25">
      <c r="A140" s="465">
        <v>134</v>
      </c>
      <c r="B140" s="466">
        <v>52.3</v>
      </c>
      <c r="C140" s="466">
        <v>59.48</v>
      </c>
      <c r="D140" s="466">
        <v>76.92</v>
      </c>
      <c r="E140" s="466">
        <v>112.99</v>
      </c>
      <c r="F140" s="466">
        <v>187.47</v>
      </c>
      <c r="G140" s="466">
        <v>201.87</v>
      </c>
      <c r="H140" s="466">
        <v>206.08</v>
      </c>
    </row>
    <row r="141" spans="1:8" ht="13.5" x14ac:dyDescent="0.25">
      <c r="A141" s="467">
        <v>135</v>
      </c>
      <c r="B141" s="468">
        <v>52.67</v>
      </c>
      <c r="C141" s="468">
        <v>59.93</v>
      </c>
      <c r="D141" s="468">
        <v>77.48</v>
      </c>
      <c r="E141" s="468">
        <v>113.81</v>
      </c>
      <c r="F141" s="468">
        <v>188.85</v>
      </c>
      <c r="G141" s="468">
        <v>203.39</v>
      </c>
      <c r="H141" s="468">
        <v>207.62</v>
      </c>
    </row>
    <row r="142" spans="1:8" ht="13.5" x14ac:dyDescent="0.25">
      <c r="A142" s="463">
        <v>136</v>
      </c>
      <c r="B142" s="464">
        <v>53.07</v>
      </c>
      <c r="C142" s="464">
        <v>60.38</v>
      </c>
      <c r="D142" s="464">
        <v>78.06</v>
      </c>
      <c r="E142" s="464">
        <v>114.64</v>
      </c>
      <c r="F142" s="464">
        <v>190.26</v>
      </c>
      <c r="G142" s="464">
        <v>204.91</v>
      </c>
      <c r="H142" s="464">
        <v>209.15</v>
      </c>
    </row>
    <row r="143" spans="1:8" ht="13.5" x14ac:dyDescent="0.25">
      <c r="A143" s="465">
        <v>137</v>
      </c>
      <c r="B143" s="466">
        <v>53.47</v>
      </c>
      <c r="C143" s="466">
        <v>60.82</v>
      </c>
      <c r="D143" s="466">
        <v>78.64</v>
      </c>
      <c r="E143" s="466">
        <v>115.51</v>
      </c>
      <c r="F143" s="466">
        <v>191.64</v>
      </c>
      <c r="G143" s="466">
        <v>206.38</v>
      </c>
      <c r="H143" s="466">
        <v>210.68</v>
      </c>
    </row>
    <row r="144" spans="1:8" ht="13.5" x14ac:dyDescent="0.25">
      <c r="A144" s="465">
        <v>138</v>
      </c>
      <c r="B144" s="466">
        <v>53.82</v>
      </c>
      <c r="C144" s="466">
        <v>61.25</v>
      </c>
      <c r="D144" s="466">
        <v>79.209999999999994</v>
      </c>
      <c r="E144" s="466">
        <v>116.35</v>
      </c>
      <c r="F144" s="466">
        <v>193.06</v>
      </c>
      <c r="G144" s="466">
        <v>207.89</v>
      </c>
      <c r="H144" s="466">
        <v>212.23</v>
      </c>
    </row>
    <row r="145" spans="1:8" ht="13.5" x14ac:dyDescent="0.25">
      <c r="A145" s="465">
        <v>139</v>
      </c>
      <c r="B145" s="466">
        <v>54.24</v>
      </c>
      <c r="C145" s="466">
        <v>61.71</v>
      </c>
      <c r="D145" s="466">
        <v>79.78</v>
      </c>
      <c r="E145" s="466">
        <v>117.17</v>
      </c>
      <c r="F145" s="466">
        <v>194.47</v>
      </c>
      <c r="G145" s="466">
        <v>209.42</v>
      </c>
      <c r="H145" s="466">
        <v>213.77</v>
      </c>
    </row>
    <row r="146" spans="1:8" ht="13.5" x14ac:dyDescent="0.25">
      <c r="A146" s="467">
        <v>140</v>
      </c>
      <c r="B146" s="468">
        <v>54.61</v>
      </c>
      <c r="C146" s="468">
        <v>62.16</v>
      </c>
      <c r="D146" s="468">
        <v>80.37</v>
      </c>
      <c r="E146" s="468">
        <v>118.01</v>
      </c>
      <c r="F146" s="468">
        <v>195.84</v>
      </c>
      <c r="G146" s="468">
        <v>210.92</v>
      </c>
      <c r="H146" s="468">
        <v>215.33</v>
      </c>
    </row>
    <row r="147" spans="1:8" ht="13.5" x14ac:dyDescent="0.25">
      <c r="A147" s="463">
        <v>141</v>
      </c>
      <c r="B147" s="464">
        <v>55.01</v>
      </c>
      <c r="C147" s="464">
        <v>62.59</v>
      </c>
      <c r="D147" s="464">
        <v>80.94</v>
      </c>
      <c r="E147" s="464">
        <v>118.87</v>
      </c>
      <c r="F147" s="464">
        <v>197.25</v>
      </c>
      <c r="G147" s="464">
        <v>212.42</v>
      </c>
      <c r="H147" s="464">
        <v>216.86</v>
      </c>
    </row>
    <row r="148" spans="1:8" ht="13.5" x14ac:dyDescent="0.25">
      <c r="A148" s="465">
        <v>142</v>
      </c>
      <c r="B148" s="466">
        <v>55.4</v>
      </c>
      <c r="C148" s="466">
        <v>63.04</v>
      </c>
      <c r="D148" s="466">
        <v>81.489999999999995</v>
      </c>
      <c r="E148" s="466">
        <v>119.71</v>
      </c>
      <c r="F148" s="466">
        <v>198.65</v>
      </c>
      <c r="G148" s="466">
        <v>213.91</v>
      </c>
      <c r="H148" s="466">
        <v>218.39</v>
      </c>
    </row>
    <row r="149" spans="1:8" ht="13.5" x14ac:dyDescent="0.25">
      <c r="A149" s="465">
        <v>143</v>
      </c>
      <c r="B149" s="466">
        <v>55.8</v>
      </c>
      <c r="C149" s="466">
        <v>63.47</v>
      </c>
      <c r="D149" s="466">
        <v>82.06</v>
      </c>
      <c r="E149" s="466">
        <v>120.54</v>
      </c>
      <c r="F149" s="466">
        <v>200.06</v>
      </c>
      <c r="G149" s="466">
        <v>215.43</v>
      </c>
      <c r="H149" s="466">
        <v>219.93</v>
      </c>
    </row>
    <row r="150" spans="1:8" ht="13.5" x14ac:dyDescent="0.25">
      <c r="A150" s="465">
        <v>144</v>
      </c>
      <c r="B150" s="466">
        <v>56.17</v>
      </c>
      <c r="C150" s="466">
        <v>63.93</v>
      </c>
      <c r="D150" s="466">
        <v>82.66</v>
      </c>
      <c r="E150" s="466">
        <v>121.4</v>
      </c>
      <c r="F150" s="466">
        <v>201.44</v>
      </c>
      <c r="G150" s="466">
        <v>216.94</v>
      </c>
      <c r="H150" s="466">
        <v>221.46</v>
      </c>
    </row>
    <row r="151" spans="1:8" ht="13.5" x14ac:dyDescent="0.25">
      <c r="A151" s="467">
        <v>145</v>
      </c>
      <c r="B151" s="468">
        <v>56.59</v>
      </c>
      <c r="C151" s="468">
        <v>64.38</v>
      </c>
      <c r="D151" s="468">
        <v>83.22</v>
      </c>
      <c r="E151" s="468">
        <v>122.22</v>
      </c>
      <c r="F151" s="468">
        <v>202.85</v>
      </c>
      <c r="G151" s="468">
        <v>218.45</v>
      </c>
      <c r="H151" s="468">
        <v>223</v>
      </c>
    </row>
    <row r="152" spans="1:8" ht="13.5" x14ac:dyDescent="0.25">
      <c r="A152" s="463">
        <v>146</v>
      </c>
      <c r="B152" s="464">
        <v>56.96</v>
      </c>
      <c r="C152" s="464">
        <v>64.81</v>
      </c>
      <c r="D152" s="464">
        <v>83.8</v>
      </c>
      <c r="E152" s="464">
        <v>123.07</v>
      </c>
      <c r="F152" s="464">
        <v>204.22</v>
      </c>
      <c r="G152" s="464">
        <v>219.95</v>
      </c>
      <c r="H152" s="464">
        <v>224.53</v>
      </c>
    </row>
    <row r="153" spans="1:8" ht="13.5" x14ac:dyDescent="0.25">
      <c r="A153" s="465">
        <v>147</v>
      </c>
      <c r="B153" s="466">
        <v>57.36</v>
      </c>
      <c r="C153" s="466">
        <v>65.28</v>
      </c>
      <c r="D153" s="466">
        <v>84.39</v>
      </c>
      <c r="E153" s="466">
        <v>123.92</v>
      </c>
      <c r="F153" s="466">
        <v>205.63</v>
      </c>
      <c r="G153" s="466">
        <v>221.46</v>
      </c>
      <c r="H153" s="466">
        <v>226.08</v>
      </c>
    </row>
    <row r="154" spans="1:8" ht="13.5" x14ac:dyDescent="0.25">
      <c r="A154" s="465">
        <v>148</v>
      </c>
      <c r="B154" s="466">
        <v>57.73</v>
      </c>
      <c r="C154" s="466">
        <v>65.69</v>
      </c>
      <c r="D154" s="466">
        <v>84.94</v>
      </c>
      <c r="E154" s="466">
        <v>124.75</v>
      </c>
      <c r="F154" s="466">
        <v>207.05</v>
      </c>
      <c r="G154" s="466">
        <v>222.98</v>
      </c>
      <c r="H154" s="466">
        <v>227.59</v>
      </c>
    </row>
    <row r="155" spans="1:8" ht="13.5" x14ac:dyDescent="0.25">
      <c r="A155" s="465">
        <v>149</v>
      </c>
      <c r="B155" s="466">
        <v>58.14</v>
      </c>
      <c r="C155" s="466">
        <v>66.14</v>
      </c>
      <c r="D155" s="466">
        <v>85.5</v>
      </c>
      <c r="E155" s="466">
        <v>125.6</v>
      </c>
      <c r="F155" s="466">
        <v>208.45</v>
      </c>
      <c r="G155" s="466">
        <v>224.5</v>
      </c>
      <c r="H155" s="466">
        <v>229.15</v>
      </c>
    </row>
    <row r="156" spans="1:8" ht="13.5" x14ac:dyDescent="0.25">
      <c r="A156" s="467">
        <v>150</v>
      </c>
      <c r="B156" s="468">
        <v>58.51</v>
      </c>
      <c r="C156" s="468">
        <v>66.62</v>
      </c>
      <c r="D156" s="468">
        <v>86.11</v>
      </c>
      <c r="E156" s="468">
        <v>126.46</v>
      </c>
      <c r="F156" s="468">
        <v>209.84</v>
      </c>
      <c r="G156" s="468">
        <v>225.97</v>
      </c>
      <c r="H156" s="468">
        <v>230.69</v>
      </c>
    </row>
    <row r="157" spans="1:8" ht="13.5" x14ac:dyDescent="0.25">
      <c r="A157" s="467" t="s">
        <v>375</v>
      </c>
      <c r="B157" s="468">
        <v>0.38</v>
      </c>
      <c r="C157" s="468">
        <v>0.43</v>
      </c>
      <c r="D157" s="468">
        <v>0.56000000000000005</v>
      </c>
      <c r="E157" s="468">
        <v>0.82</v>
      </c>
      <c r="F157" s="468">
        <v>1.37</v>
      </c>
      <c r="G157" s="468">
        <v>1.48</v>
      </c>
      <c r="H157" s="468">
        <v>1.51</v>
      </c>
    </row>
    <row r="159" spans="1:8" x14ac:dyDescent="0.2">
      <c r="A159" s="445" t="s">
        <v>388</v>
      </c>
    </row>
  </sheetData>
  <mergeCells count="1">
    <mergeCell ref="G1:H1"/>
  </mergeCells>
  <phoneticPr fontId="0" type="noConversion"/>
  <printOptions horizontalCentered="1" verticalCentered="1"/>
  <pageMargins left="0" right="0" top="0.5" bottom="0.5" header="0" footer="0"/>
  <pageSetup scale="97" fitToHeight="3" orientation="portrait" r:id="rId1"/>
  <headerFooter alignWithMargins="0">
    <oddHeader>&amp;CMulti MBG</oddHeader>
    <oddFooter>&amp;CMulti MBG</oddFooter>
  </headerFooter>
  <rowBreaks count="2" manualBreakCount="2">
    <brk id="56" max="7" man="1"/>
    <brk id="106"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310"/>
  <sheetViews>
    <sheetView zoomScale="99" zoomScaleNormal="99" zoomScaleSheetLayoutView="130" workbookViewId="0"/>
  </sheetViews>
  <sheetFormatPr defaultColWidth="9.28515625" defaultRowHeight="12.75" x14ac:dyDescent="0.2"/>
  <cols>
    <col min="1" max="23" width="7.28515625" style="124" customWidth="1"/>
    <col min="24" max="24" width="5.28515625" style="124" customWidth="1"/>
    <col min="25" max="16384" width="9.28515625" style="124"/>
  </cols>
  <sheetData>
    <row r="1" spans="1:23" ht="15.75" x14ac:dyDescent="0.25">
      <c r="A1" s="327" t="s">
        <v>398</v>
      </c>
      <c r="B1" s="325"/>
      <c r="C1" s="326"/>
      <c r="D1" s="308"/>
      <c r="E1" s="308"/>
      <c r="F1" s="302"/>
      <c r="G1" s="303"/>
      <c r="H1" s="309"/>
      <c r="I1" s="604"/>
      <c r="J1" s="604"/>
      <c r="K1" s="301"/>
      <c r="M1" s="327" t="s">
        <v>398</v>
      </c>
      <c r="N1" s="325"/>
      <c r="O1" s="326"/>
      <c r="P1" s="308"/>
      <c r="Q1" s="308"/>
      <c r="R1" s="302"/>
      <c r="S1" s="303"/>
      <c r="T1" s="309"/>
      <c r="U1" s="604"/>
      <c r="V1" s="604"/>
      <c r="W1" s="301"/>
    </row>
    <row r="2" spans="1:23" ht="13.5" x14ac:dyDescent="0.25">
      <c r="A2" s="311" t="s">
        <v>358</v>
      </c>
      <c r="B2" s="308"/>
      <c r="C2" s="301"/>
      <c r="D2" s="301"/>
      <c r="E2" s="301"/>
      <c r="F2" s="302"/>
      <c r="G2" s="303"/>
      <c r="H2" s="303"/>
      <c r="I2" s="301"/>
      <c r="J2" s="301"/>
      <c r="K2" s="301"/>
      <c r="M2" s="311" t="s">
        <v>380</v>
      </c>
      <c r="N2" s="308"/>
      <c r="O2" s="301"/>
      <c r="P2" s="301"/>
      <c r="Q2" s="301"/>
      <c r="R2" s="606"/>
      <c r="S2" s="606"/>
      <c r="T2" s="606"/>
      <c r="U2" s="298"/>
      <c r="V2" s="316"/>
      <c r="W2" s="316"/>
    </row>
    <row r="3" spans="1:23" ht="13.5" x14ac:dyDescent="0.25">
      <c r="A3" s="312" t="s">
        <v>360</v>
      </c>
      <c r="B3" s="308"/>
      <c r="C3" s="308"/>
      <c r="D3" s="308"/>
      <c r="E3" s="308"/>
      <c r="F3" s="313"/>
      <c r="G3" s="314"/>
      <c r="H3" s="315"/>
      <c r="I3" s="315"/>
      <c r="J3" s="315"/>
      <c r="K3" s="315"/>
      <c r="M3" s="312" t="s">
        <v>360</v>
      </c>
      <c r="N3" s="308"/>
      <c r="O3" s="308"/>
      <c r="P3" s="308"/>
      <c r="Q3" s="308"/>
      <c r="R3" s="313"/>
      <c r="S3" s="314"/>
      <c r="T3" s="315"/>
      <c r="U3" s="315"/>
      <c r="V3" s="315"/>
      <c r="W3" s="315"/>
    </row>
    <row r="4" spans="1:23" x14ac:dyDescent="0.2">
      <c r="A4" s="316" t="s">
        <v>361</v>
      </c>
      <c r="B4" s="316"/>
      <c r="C4" s="316"/>
      <c r="D4" s="316"/>
      <c r="E4" s="316"/>
      <c r="F4" s="316"/>
      <c r="G4" s="316"/>
      <c r="H4" s="316"/>
      <c r="I4" s="301"/>
      <c r="J4" s="301"/>
      <c r="K4" s="301"/>
      <c r="M4" s="317" t="s">
        <v>362</v>
      </c>
      <c r="N4" s="316"/>
      <c r="O4" s="316"/>
      <c r="P4" s="316"/>
      <c r="Q4" s="316"/>
      <c r="R4" s="316"/>
      <c r="S4" s="316"/>
      <c r="T4" s="316"/>
      <c r="U4" s="301"/>
      <c r="V4" s="301"/>
      <c r="W4" s="301"/>
    </row>
    <row r="5" spans="1:23" ht="13.5" x14ac:dyDescent="0.25">
      <c r="A5" s="369" t="s">
        <v>363</v>
      </c>
      <c r="B5" s="369" t="s">
        <v>399</v>
      </c>
      <c r="C5" s="369" t="s">
        <v>400</v>
      </c>
      <c r="D5" s="369" t="s">
        <v>401</v>
      </c>
      <c r="E5" s="369" t="s">
        <v>402</v>
      </c>
      <c r="F5" s="369" t="s">
        <v>403</v>
      </c>
      <c r="G5" s="369" t="s">
        <v>404</v>
      </c>
      <c r="H5" s="369" t="s">
        <v>405</v>
      </c>
      <c r="I5" s="369" t="s">
        <v>406</v>
      </c>
      <c r="J5" s="369" t="s">
        <v>407</v>
      </c>
      <c r="K5" s="369" t="s">
        <v>408</v>
      </c>
      <c r="L5" s="450"/>
      <c r="M5" s="369" t="s">
        <v>363</v>
      </c>
      <c r="N5" s="369" t="s">
        <v>399</v>
      </c>
      <c r="O5" s="369" t="s">
        <v>400</v>
      </c>
      <c r="P5" s="369" t="s">
        <v>401</v>
      </c>
      <c r="Q5" s="369" t="s">
        <v>402</v>
      </c>
      <c r="R5" s="369" t="s">
        <v>403</v>
      </c>
      <c r="S5" s="369" t="s">
        <v>404</v>
      </c>
      <c r="T5" s="369" t="s">
        <v>405</v>
      </c>
      <c r="U5" s="369" t="s">
        <v>406</v>
      </c>
      <c r="V5" s="369" t="s">
        <v>407</v>
      </c>
      <c r="W5" s="369" t="s">
        <v>408</v>
      </c>
    </row>
    <row r="6" spans="1:23" x14ac:dyDescent="0.2">
      <c r="A6" s="420" t="s">
        <v>374</v>
      </c>
      <c r="B6" s="446">
        <v>5.38</v>
      </c>
      <c r="C6" s="446">
        <v>5.38</v>
      </c>
      <c r="D6" s="446">
        <v>5.38</v>
      </c>
      <c r="E6" s="446">
        <v>5.38</v>
      </c>
      <c r="F6" s="446">
        <v>6.55</v>
      </c>
      <c r="G6" s="446">
        <v>6.82</v>
      </c>
      <c r="H6" s="446">
        <v>6.89</v>
      </c>
      <c r="I6" s="446">
        <v>11.07</v>
      </c>
      <c r="J6" s="446">
        <v>11.07</v>
      </c>
      <c r="K6" s="446">
        <v>12.32</v>
      </c>
      <c r="L6" s="444"/>
      <c r="M6" s="420" t="s">
        <v>374</v>
      </c>
      <c r="N6" s="446">
        <v>7.16</v>
      </c>
      <c r="O6" s="446">
        <v>7.16</v>
      </c>
      <c r="P6" s="446">
        <v>7.16</v>
      </c>
      <c r="Q6" s="446">
        <v>7.16</v>
      </c>
      <c r="R6" s="446">
        <v>8.32</v>
      </c>
      <c r="S6" s="446">
        <v>8.59</v>
      </c>
      <c r="T6" s="446">
        <v>8.65</v>
      </c>
      <c r="U6" s="446">
        <v>12.84</v>
      </c>
      <c r="V6" s="446">
        <v>12.84</v>
      </c>
      <c r="W6" s="446">
        <v>14.08</v>
      </c>
    </row>
    <row r="7" spans="1:23" x14ac:dyDescent="0.2">
      <c r="A7" s="447">
        <v>1</v>
      </c>
      <c r="B7" s="443">
        <v>5.43</v>
      </c>
      <c r="C7" s="443">
        <v>5.43</v>
      </c>
      <c r="D7" s="443">
        <v>5.43</v>
      </c>
      <c r="E7" s="443">
        <v>5.43</v>
      </c>
      <c r="F7" s="443">
        <v>6.47</v>
      </c>
      <c r="G7" s="443">
        <v>6.77</v>
      </c>
      <c r="H7" s="443">
        <v>6.88</v>
      </c>
      <c r="I7" s="443">
        <v>10.6</v>
      </c>
      <c r="J7" s="443">
        <v>10.6</v>
      </c>
      <c r="K7" s="443">
        <v>11.33</v>
      </c>
      <c r="L7" s="445"/>
      <c r="M7" s="447">
        <v>1</v>
      </c>
      <c r="N7" s="443">
        <v>7.21</v>
      </c>
      <c r="O7" s="443">
        <v>7.21</v>
      </c>
      <c r="P7" s="443">
        <v>7.21</v>
      </c>
      <c r="Q7" s="443">
        <v>7.21</v>
      </c>
      <c r="R7" s="443">
        <v>8.24</v>
      </c>
      <c r="S7" s="443">
        <v>8.5399999999999991</v>
      </c>
      <c r="T7" s="443">
        <v>8.64</v>
      </c>
      <c r="U7" s="443">
        <v>12.38</v>
      </c>
      <c r="V7" s="443">
        <v>12.38</v>
      </c>
      <c r="W7" s="443">
        <v>13.1</v>
      </c>
    </row>
    <row r="8" spans="1:23" x14ac:dyDescent="0.2">
      <c r="A8" s="448">
        <v>2</v>
      </c>
      <c r="B8" s="444">
        <v>5.43</v>
      </c>
      <c r="C8" s="444">
        <v>5.43</v>
      </c>
      <c r="D8" s="444">
        <v>5.43</v>
      </c>
      <c r="E8" s="444">
        <v>5.73</v>
      </c>
      <c r="F8" s="444">
        <v>7.16</v>
      </c>
      <c r="G8" s="444">
        <v>7.79</v>
      </c>
      <c r="H8" s="444">
        <v>8.11</v>
      </c>
      <c r="I8" s="444">
        <v>11.84</v>
      </c>
      <c r="J8" s="444">
        <v>11.84</v>
      </c>
      <c r="K8" s="444">
        <v>14.02</v>
      </c>
      <c r="L8" s="445"/>
      <c r="M8" s="448">
        <v>2</v>
      </c>
      <c r="N8" s="444">
        <v>7.21</v>
      </c>
      <c r="O8" s="444">
        <v>7.21</v>
      </c>
      <c r="P8" s="444">
        <v>7.21</v>
      </c>
      <c r="Q8" s="444">
        <v>7.51</v>
      </c>
      <c r="R8" s="444">
        <v>8.91</v>
      </c>
      <c r="S8" s="444">
        <v>9.56</v>
      </c>
      <c r="T8" s="444">
        <v>9.8800000000000008</v>
      </c>
      <c r="U8" s="444">
        <v>13.61</v>
      </c>
      <c r="V8" s="444">
        <v>13.61</v>
      </c>
      <c r="W8" s="444">
        <v>15.79</v>
      </c>
    </row>
    <row r="9" spans="1:23" x14ac:dyDescent="0.2">
      <c r="A9" s="448">
        <v>3</v>
      </c>
      <c r="B9" s="444">
        <v>5.43</v>
      </c>
      <c r="C9" s="444">
        <v>5.43</v>
      </c>
      <c r="D9" s="444">
        <v>5.43</v>
      </c>
      <c r="E9" s="444">
        <v>6.29</v>
      </c>
      <c r="F9" s="444">
        <v>8.2200000000000006</v>
      </c>
      <c r="G9" s="444">
        <v>9.0299999999999994</v>
      </c>
      <c r="H9" s="444">
        <v>9.32</v>
      </c>
      <c r="I9" s="444">
        <v>13.52</v>
      </c>
      <c r="J9" s="444">
        <v>13.52</v>
      </c>
      <c r="K9" s="444">
        <v>14.66</v>
      </c>
      <c r="L9" s="445"/>
      <c r="M9" s="448">
        <v>3</v>
      </c>
      <c r="N9" s="444">
        <v>7.21</v>
      </c>
      <c r="O9" s="444">
        <v>7.21</v>
      </c>
      <c r="P9" s="444">
        <v>7.21</v>
      </c>
      <c r="Q9" s="444">
        <v>8.06</v>
      </c>
      <c r="R9" s="444">
        <v>9.98</v>
      </c>
      <c r="S9" s="444">
        <v>10.79</v>
      </c>
      <c r="T9" s="444">
        <v>11.08</v>
      </c>
      <c r="U9" s="444">
        <v>15.29</v>
      </c>
      <c r="V9" s="444">
        <v>15.29</v>
      </c>
      <c r="W9" s="444">
        <v>16.420000000000002</v>
      </c>
    </row>
    <row r="10" spans="1:23" x14ac:dyDescent="0.2">
      <c r="A10" s="448">
        <v>4</v>
      </c>
      <c r="B10" s="444">
        <v>5.43</v>
      </c>
      <c r="C10" s="444">
        <v>5.43</v>
      </c>
      <c r="D10" s="444">
        <v>5.52</v>
      </c>
      <c r="E10" s="444">
        <v>7.32</v>
      </c>
      <c r="F10" s="444">
        <v>9.48</v>
      </c>
      <c r="G10" s="444">
        <v>10.28</v>
      </c>
      <c r="H10" s="444">
        <v>10.62</v>
      </c>
      <c r="I10" s="444">
        <v>14.42</v>
      </c>
      <c r="J10" s="444">
        <v>14.42</v>
      </c>
      <c r="K10" s="444">
        <v>15.39</v>
      </c>
      <c r="L10" s="445"/>
      <c r="M10" s="448">
        <v>4</v>
      </c>
      <c r="N10" s="444">
        <v>7.21</v>
      </c>
      <c r="O10" s="444">
        <v>7.21</v>
      </c>
      <c r="P10" s="444">
        <v>7.28</v>
      </c>
      <c r="Q10" s="444">
        <v>9.1</v>
      </c>
      <c r="R10" s="444">
        <v>11.25</v>
      </c>
      <c r="S10" s="444">
        <v>12.06</v>
      </c>
      <c r="T10" s="444">
        <v>12.39</v>
      </c>
      <c r="U10" s="444">
        <v>16.190000000000001</v>
      </c>
      <c r="V10" s="444">
        <v>16.190000000000001</v>
      </c>
      <c r="W10" s="444">
        <v>17.170000000000002</v>
      </c>
    </row>
    <row r="11" spans="1:23" x14ac:dyDescent="0.2">
      <c r="A11" s="449">
        <v>5</v>
      </c>
      <c r="B11" s="442">
        <v>5.43</v>
      </c>
      <c r="C11" s="442">
        <v>5.43</v>
      </c>
      <c r="D11" s="442">
        <v>6.01</v>
      </c>
      <c r="E11" s="442">
        <v>8.1300000000000008</v>
      </c>
      <c r="F11" s="442">
        <v>10.58</v>
      </c>
      <c r="G11" s="442">
        <v>11.44</v>
      </c>
      <c r="H11" s="442">
        <v>12.09</v>
      </c>
      <c r="I11" s="442">
        <v>15.65</v>
      </c>
      <c r="J11" s="442">
        <v>15.65</v>
      </c>
      <c r="K11" s="442">
        <v>16.02</v>
      </c>
      <c r="L11" s="445"/>
      <c r="M11" s="449">
        <v>5</v>
      </c>
      <c r="N11" s="442">
        <v>7.21</v>
      </c>
      <c r="O11" s="442">
        <v>7.21</v>
      </c>
      <c r="P11" s="442">
        <v>7.79</v>
      </c>
      <c r="Q11" s="442">
        <v>9.9</v>
      </c>
      <c r="R11" s="442">
        <v>12.35</v>
      </c>
      <c r="S11" s="442">
        <v>13.2</v>
      </c>
      <c r="T11" s="442">
        <v>13.86</v>
      </c>
      <c r="U11" s="442">
        <v>17.43</v>
      </c>
      <c r="V11" s="442">
        <v>17.43</v>
      </c>
      <c r="W11" s="442">
        <v>17.79</v>
      </c>
    </row>
    <row r="12" spans="1:23" x14ac:dyDescent="0.2">
      <c r="A12" s="447">
        <v>6</v>
      </c>
      <c r="B12" s="443">
        <v>5.43</v>
      </c>
      <c r="C12" s="443">
        <v>5.43</v>
      </c>
      <c r="D12" s="443">
        <v>6.53</v>
      </c>
      <c r="E12" s="443">
        <v>8.86</v>
      </c>
      <c r="F12" s="443">
        <v>11.77</v>
      </c>
      <c r="G12" s="443">
        <v>12.72</v>
      </c>
      <c r="H12" s="443">
        <v>13.22</v>
      </c>
      <c r="I12" s="443">
        <v>16.61</v>
      </c>
      <c r="J12" s="443">
        <v>16.61</v>
      </c>
      <c r="K12" s="443">
        <v>17.02</v>
      </c>
      <c r="L12" s="445"/>
      <c r="M12" s="447">
        <v>6</v>
      </c>
      <c r="N12" s="443">
        <v>7.21</v>
      </c>
      <c r="O12" s="443">
        <v>7.21</v>
      </c>
      <c r="P12" s="443">
        <v>8.2899999999999991</v>
      </c>
      <c r="Q12" s="443">
        <v>10.63</v>
      </c>
      <c r="R12" s="443">
        <v>13.53</v>
      </c>
      <c r="S12" s="443">
        <v>14.49</v>
      </c>
      <c r="T12" s="443">
        <v>14.99</v>
      </c>
      <c r="U12" s="443">
        <v>18.38</v>
      </c>
      <c r="V12" s="443">
        <v>18.38</v>
      </c>
      <c r="W12" s="443">
        <v>18.79</v>
      </c>
    </row>
    <row r="13" spans="1:23" x14ac:dyDescent="0.2">
      <c r="A13" s="448">
        <v>7</v>
      </c>
      <c r="B13" s="444">
        <v>5.43</v>
      </c>
      <c r="C13" s="444">
        <v>5.82</v>
      </c>
      <c r="D13" s="444">
        <v>7.07</v>
      </c>
      <c r="E13" s="444">
        <v>9.7100000000000009</v>
      </c>
      <c r="F13" s="444">
        <v>13.22</v>
      </c>
      <c r="G13" s="444">
        <v>14.09</v>
      </c>
      <c r="H13" s="444">
        <v>14.54</v>
      </c>
      <c r="I13" s="444">
        <v>17.91</v>
      </c>
      <c r="J13" s="444">
        <v>17.91</v>
      </c>
      <c r="K13" s="444">
        <v>17.88</v>
      </c>
      <c r="L13" s="445"/>
      <c r="M13" s="448">
        <v>7</v>
      </c>
      <c r="N13" s="444">
        <v>7.21</v>
      </c>
      <c r="O13" s="444">
        <v>7.58</v>
      </c>
      <c r="P13" s="444">
        <v>8.84</v>
      </c>
      <c r="Q13" s="444">
        <v>11.48</v>
      </c>
      <c r="R13" s="444">
        <v>14.99</v>
      </c>
      <c r="S13" s="444">
        <v>15.87</v>
      </c>
      <c r="T13" s="444">
        <v>16.309999999999999</v>
      </c>
      <c r="U13" s="444">
        <v>19.68</v>
      </c>
      <c r="V13" s="444">
        <v>19.68</v>
      </c>
      <c r="W13" s="444">
        <v>19.649999999999999</v>
      </c>
    </row>
    <row r="14" spans="1:23" x14ac:dyDescent="0.2">
      <c r="A14" s="448">
        <v>8</v>
      </c>
      <c r="B14" s="444">
        <v>5.43</v>
      </c>
      <c r="C14" s="444">
        <v>6.36</v>
      </c>
      <c r="D14" s="444">
        <v>7.57</v>
      </c>
      <c r="E14" s="444">
        <v>10.56</v>
      </c>
      <c r="F14" s="444">
        <v>14.63</v>
      </c>
      <c r="G14" s="444">
        <v>15.54</v>
      </c>
      <c r="H14" s="444">
        <v>16.010000000000002</v>
      </c>
      <c r="I14" s="444">
        <v>18.82</v>
      </c>
      <c r="J14" s="444">
        <v>18.82</v>
      </c>
      <c r="K14" s="444">
        <v>18.850000000000001</v>
      </c>
      <c r="L14" s="445"/>
      <c r="M14" s="448">
        <v>8</v>
      </c>
      <c r="N14" s="444">
        <v>7.21</v>
      </c>
      <c r="O14" s="444">
        <v>8.1300000000000008</v>
      </c>
      <c r="P14" s="444">
        <v>9.34</v>
      </c>
      <c r="Q14" s="444">
        <v>12.33</v>
      </c>
      <c r="R14" s="444">
        <v>16.399999999999999</v>
      </c>
      <c r="S14" s="444">
        <v>17.29</v>
      </c>
      <c r="T14" s="444">
        <v>17.78</v>
      </c>
      <c r="U14" s="444">
        <v>20.6</v>
      </c>
      <c r="V14" s="444">
        <v>20.6</v>
      </c>
      <c r="W14" s="444">
        <v>20.63</v>
      </c>
    </row>
    <row r="15" spans="1:23" x14ac:dyDescent="0.2">
      <c r="A15" s="448">
        <v>9</v>
      </c>
      <c r="B15" s="444">
        <v>5.73</v>
      </c>
      <c r="C15" s="444">
        <v>6.63</v>
      </c>
      <c r="D15" s="444">
        <v>8.17</v>
      </c>
      <c r="E15" s="444">
        <v>11.34</v>
      </c>
      <c r="F15" s="444">
        <v>15.89</v>
      </c>
      <c r="G15" s="444">
        <v>17.02</v>
      </c>
      <c r="H15" s="444">
        <v>17.57</v>
      </c>
      <c r="I15" s="444">
        <v>20.149999999999999</v>
      </c>
      <c r="J15" s="444">
        <v>20.149999999999999</v>
      </c>
      <c r="K15" s="444">
        <v>19.98</v>
      </c>
      <c r="L15" s="445"/>
      <c r="M15" s="448">
        <v>9</v>
      </c>
      <c r="N15" s="444">
        <v>7.51</v>
      </c>
      <c r="O15" s="444">
        <v>8.39</v>
      </c>
      <c r="P15" s="444">
        <v>9.94</v>
      </c>
      <c r="Q15" s="444">
        <v>13.11</v>
      </c>
      <c r="R15" s="444">
        <v>17.66</v>
      </c>
      <c r="S15" s="444">
        <v>18.79</v>
      </c>
      <c r="T15" s="444">
        <v>19.350000000000001</v>
      </c>
      <c r="U15" s="444">
        <v>21.93</v>
      </c>
      <c r="V15" s="444">
        <v>21.93</v>
      </c>
      <c r="W15" s="444">
        <v>21.74</v>
      </c>
    </row>
    <row r="16" spans="1:23" x14ac:dyDescent="0.2">
      <c r="A16" s="449">
        <v>10</v>
      </c>
      <c r="B16" s="442">
        <v>5.99</v>
      </c>
      <c r="C16" s="442">
        <v>7.03</v>
      </c>
      <c r="D16" s="442">
        <v>8.81</v>
      </c>
      <c r="E16" s="442">
        <v>12.12</v>
      </c>
      <c r="F16" s="442">
        <v>16.96</v>
      </c>
      <c r="G16" s="442">
        <v>18.510000000000002</v>
      </c>
      <c r="H16" s="442">
        <v>19.02</v>
      </c>
      <c r="I16" s="442">
        <v>21.85</v>
      </c>
      <c r="J16" s="442">
        <v>21.85</v>
      </c>
      <c r="K16" s="442">
        <v>20.93</v>
      </c>
      <c r="L16" s="445"/>
      <c r="M16" s="449">
        <v>10</v>
      </c>
      <c r="N16" s="442">
        <v>7.76</v>
      </c>
      <c r="O16" s="442">
        <v>8.81</v>
      </c>
      <c r="P16" s="442">
        <v>10.57</v>
      </c>
      <c r="Q16" s="442">
        <v>13.89</v>
      </c>
      <c r="R16" s="442">
        <v>18.739999999999998</v>
      </c>
      <c r="S16" s="442">
        <v>20.29</v>
      </c>
      <c r="T16" s="442">
        <v>20.77</v>
      </c>
      <c r="U16" s="442">
        <v>23.61</v>
      </c>
      <c r="V16" s="442">
        <v>23.61</v>
      </c>
      <c r="W16" s="442">
        <v>22.68</v>
      </c>
    </row>
    <row r="17" spans="1:23" x14ac:dyDescent="0.2">
      <c r="A17" s="447">
        <v>11</v>
      </c>
      <c r="B17" s="443">
        <v>6.25</v>
      </c>
      <c r="C17" s="443">
        <v>7.42</v>
      </c>
      <c r="D17" s="443">
        <v>9.1999999999999993</v>
      </c>
      <c r="E17" s="443">
        <v>12.95</v>
      </c>
      <c r="F17" s="443">
        <v>18.34</v>
      </c>
      <c r="G17" s="443">
        <v>19.84</v>
      </c>
      <c r="H17" s="443">
        <v>20.57</v>
      </c>
      <c r="I17" s="443">
        <v>23.15</v>
      </c>
      <c r="J17" s="443">
        <v>23.15</v>
      </c>
      <c r="K17" s="443">
        <v>22.71</v>
      </c>
      <c r="L17" s="445"/>
      <c r="M17" s="447">
        <v>11</v>
      </c>
      <c r="N17" s="443">
        <v>8.02</v>
      </c>
      <c r="O17" s="443">
        <v>9.18</v>
      </c>
      <c r="P17" s="443">
        <v>10.98</v>
      </c>
      <c r="Q17" s="443">
        <v>14.72</v>
      </c>
      <c r="R17" s="443">
        <v>20.100000000000001</v>
      </c>
      <c r="S17" s="443">
        <v>21.61</v>
      </c>
      <c r="T17" s="443">
        <v>22.32</v>
      </c>
      <c r="U17" s="443">
        <v>24.92</v>
      </c>
      <c r="V17" s="443">
        <v>24.92</v>
      </c>
      <c r="W17" s="443">
        <v>24.47</v>
      </c>
    </row>
    <row r="18" spans="1:23" x14ac:dyDescent="0.2">
      <c r="A18" s="448">
        <v>12</v>
      </c>
      <c r="B18" s="444">
        <v>6.59</v>
      </c>
      <c r="C18" s="444">
        <v>7.85</v>
      </c>
      <c r="D18" s="444">
        <v>9.73</v>
      </c>
      <c r="E18" s="444">
        <v>13.68</v>
      </c>
      <c r="F18" s="444">
        <v>19.73</v>
      </c>
      <c r="G18" s="444">
        <v>21.27</v>
      </c>
      <c r="H18" s="444">
        <v>21.99</v>
      </c>
      <c r="I18" s="444">
        <v>23.98</v>
      </c>
      <c r="J18" s="444">
        <v>23.98</v>
      </c>
      <c r="K18" s="444">
        <v>23.69</v>
      </c>
      <c r="L18" s="445"/>
      <c r="M18" s="448">
        <v>12</v>
      </c>
      <c r="N18" s="444">
        <v>8.35</v>
      </c>
      <c r="O18" s="444">
        <v>9.6199999999999992</v>
      </c>
      <c r="P18" s="444">
        <v>11.5</v>
      </c>
      <c r="Q18" s="444">
        <v>15.45</v>
      </c>
      <c r="R18" s="444">
        <v>21.51</v>
      </c>
      <c r="S18" s="444">
        <v>23.05</v>
      </c>
      <c r="T18" s="444">
        <v>23.76</v>
      </c>
      <c r="U18" s="444">
        <v>25.75</v>
      </c>
      <c r="V18" s="444">
        <v>25.75</v>
      </c>
      <c r="W18" s="444">
        <v>25.45</v>
      </c>
    </row>
    <row r="19" spans="1:23" x14ac:dyDescent="0.2">
      <c r="A19" s="448">
        <v>13</v>
      </c>
      <c r="B19" s="444">
        <v>7.03</v>
      </c>
      <c r="C19" s="444">
        <v>8.25</v>
      </c>
      <c r="D19" s="444">
        <v>10.08</v>
      </c>
      <c r="E19" s="444">
        <v>14.5</v>
      </c>
      <c r="F19" s="444">
        <v>21.01</v>
      </c>
      <c r="G19" s="444">
        <v>22.3</v>
      </c>
      <c r="H19" s="444">
        <v>23.25</v>
      </c>
      <c r="I19" s="444">
        <v>24.85</v>
      </c>
      <c r="J19" s="444">
        <v>24.85</v>
      </c>
      <c r="K19" s="444">
        <v>24.38</v>
      </c>
      <c r="L19" s="445"/>
      <c r="M19" s="448">
        <v>13</v>
      </c>
      <c r="N19" s="444">
        <v>8.81</v>
      </c>
      <c r="O19" s="444">
        <v>10.02</v>
      </c>
      <c r="P19" s="444">
        <v>11.84</v>
      </c>
      <c r="Q19" s="444">
        <v>16.27</v>
      </c>
      <c r="R19" s="444">
        <v>22.79</v>
      </c>
      <c r="S19" s="444">
        <v>24.08</v>
      </c>
      <c r="T19" s="444">
        <v>25.02</v>
      </c>
      <c r="U19" s="444">
        <v>26.62</v>
      </c>
      <c r="V19" s="444">
        <v>26.62</v>
      </c>
      <c r="W19" s="444">
        <v>26.13</v>
      </c>
    </row>
    <row r="20" spans="1:23" x14ac:dyDescent="0.2">
      <c r="A20" s="448">
        <v>14</v>
      </c>
      <c r="B20" s="444">
        <v>7.35</v>
      </c>
      <c r="C20" s="444">
        <v>8.68</v>
      </c>
      <c r="D20" s="444">
        <v>10.72</v>
      </c>
      <c r="E20" s="444">
        <v>15.33</v>
      </c>
      <c r="F20" s="444">
        <v>22.3</v>
      </c>
      <c r="G20" s="444">
        <v>23.47</v>
      </c>
      <c r="H20" s="444">
        <v>24.29</v>
      </c>
      <c r="I20" s="444">
        <v>25.81</v>
      </c>
      <c r="J20" s="444">
        <v>25.81</v>
      </c>
      <c r="K20" s="444">
        <v>25.39</v>
      </c>
      <c r="L20" s="445"/>
      <c r="M20" s="448">
        <v>14</v>
      </c>
      <c r="N20" s="444">
        <v>9.1300000000000008</v>
      </c>
      <c r="O20" s="444">
        <v>10.45</v>
      </c>
      <c r="P20" s="444">
        <v>12.48</v>
      </c>
      <c r="Q20" s="444">
        <v>17.11</v>
      </c>
      <c r="R20" s="444">
        <v>24.08</v>
      </c>
      <c r="S20" s="444">
        <v>25.24</v>
      </c>
      <c r="T20" s="444">
        <v>26.06</v>
      </c>
      <c r="U20" s="444">
        <v>27.59</v>
      </c>
      <c r="V20" s="444">
        <v>27.59</v>
      </c>
      <c r="W20" s="444">
        <v>27.15</v>
      </c>
    </row>
    <row r="21" spans="1:23" x14ac:dyDescent="0.2">
      <c r="A21" s="449">
        <v>15</v>
      </c>
      <c r="B21" s="442">
        <v>7.64</v>
      </c>
      <c r="C21" s="442">
        <v>8.8800000000000008</v>
      </c>
      <c r="D21" s="442">
        <v>11.25</v>
      </c>
      <c r="E21" s="442">
        <v>15.93</v>
      </c>
      <c r="F21" s="442">
        <v>23.47</v>
      </c>
      <c r="G21" s="442">
        <v>24.52</v>
      </c>
      <c r="H21" s="442">
        <v>25.41</v>
      </c>
      <c r="I21" s="442">
        <v>27</v>
      </c>
      <c r="J21" s="442">
        <v>27</v>
      </c>
      <c r="K21" s="442">
        <v>26.82</v>
      </c>
      <c r="L21" s="445"/>
      <c r="M21" s="449">
        <v>15</v>
      </c>
      <c r="N21" s="442">
        <v>9.42</v>
      </c>
      <c r="O21" s="442">
        <v>10.66</v>
      </c>
      <c r="P21" s="442">
        <v>13.02</v>
      </c>
      <c r="Q21" s="442">
        <v>17.71</v>
      </c>
      <c r="R21" s="442">
        <v>25.24</v>
      </c>
      <c r="S21" s="442">
        <v>26.3</v>
      </c>
      <c r="T21" s="442">
        <v>27.18</v>
      </c>
      <c r="U21" s="442">
        <v>28.77</v>
      </c>
      <c r="V21" s="442">
        <v>28.77</v>
      </c>
      <c r="W21" s="442">
        <v>28.58</v>
      </c>
    </row>
    <row r="22" spans="1:23" x14ac:dyDescent="0.2">
      <c r="A22" s="447">
        <v>16</v>
      </c>
      <c r="B22" s="443">
        <v>7.85</v>
      </c>
      <c r="C22" s="443">
        <v>9.18</v>
      </c>
      <c r="D22" s="443">
        <v>11.75</v>
      </c>
      <c r="E22" s="443">
        <v>16.45</v>
      </c>
      <c r="F22" s="443">
        <v>24.52</v>
      </c>
      <c r="G22" s="443">
        <v>25.76</v>
      </c>
      <c r="H22" s="443">
        <v>26.48</v>
      </c>
      <c r="I22" s="443">
        <v>28.11</v>
      </c>
      <c r="J22" s="443">
        <v>28.11</v>
      </c>
      <c r="K22" s="443">
        <v>27.22</v>
      </c>
      <c r="L22" s="445"/>
      <c r="M22" s="447">
        <v>16</v>
      </c>
      <c r="N22" s="443">
        <v>9.6199999999999992</v>
      </c>
      <c r="O22" s="443">
        <v>10.95</v>
      </c>
      <c r="P22" s="443">
        <v>13.51</v>
      </c>
      <c r="Q22" s="443">
        <v>18.21</v>
      </c>
      <c r="R22" s="443">
        <v>26.3</v>
      </c>
      <c r="S22" s="443">
        <v>27.54</v>
      </c>
      <c r="T22" s="443">
        <v>28.24</v>
      </c>
      <c r="U22" s="443">
        <v>29.87</v>
      </c>
      <c r="V22" s="443">
        <v>29.87</v>
      </c>
      <c r="W22" s="443">
        <v>28.99</v>
      </c>
    </row>
    <row r="23" spans="1:23" x14ac:dyDescent="0.2">
      <c r="A23" s="448">
        <v>17</v>
      </c>
      <c r="B23" s="444">
        <v>8.08</v>
      </c>
      <c r="C23" s="444">
        <v>9.4700000000000006</v>
      </c>
      <c r="D23" s="444">
        <v>12.24</v>
      </c>
      <c r="E23" s="444">
        <v>17.21</v>
      </c>
      <c r="F23" s="444">
        <v>25.62</v>
      </c>
      <c r="G23" s="444">
        <v>27.14</v>
      </c>
      <c r="H23" s="444">
        <v>27.72</v>
      </c>
      <c r="I23" s="444">
        <v>29.46</v>
      </c>
      <c r="J23" s="444">
        <v>29.46</v>
      </c>
      <c r="K23" s="444">
        <v>28.45</v>
      </c>
      <c r="L23" s="445"/>
      <c r="M23" s="448">
        <v>17</v>
      </c>
      <c r="N23" s="444">
        <v>9.85</v>
      </c>
      <c r="O23" s="444">
        <v>11.24</v>
      </c>
      <c r="P23" s="444">
        <v>14</v>
      </c>
      <c r="Q23" s="444">
        <v>18.989999999999998</v>
      </c>
      <c r="R23" s="444">
        <v>27.38</v>
      </c>
      <c r="S23" s="444">
        <v>28.91</v>
      </c>
      <c r="T23" s="444">
        <v>29.49</v>
      </c>
      <c r="U23" s="444">
        <v>31.22</v>
      </c>
      <c r="V23" s="444">
        <v>31.22</v>
      </c>
      <c r="W23" s="444">
        <v>30.2</v>
      </c>
    </row>
    <row r="24" spans="1:23" x14ac:dyDescent="0.2">
      <c r="A24" s="448">
        <v>18</v>
      </c>
      <c r="B24" s="444">
        <v>8.3800000000000008</v>
      </c>
      <c r="C24" s="444">
        <v>9.7799999999999994</v>
      </c>
      <c r="D24" s="444">
        <v>12.69</v>
      </c>
      <c r="E24" s="444">
        <v>17.829999999999998</v>
      </c>
      <c r="F24" s="444">
        <v>26.66</v>
      </c>
      <c r="G24" s="444">
        <v>28.36</v>
      </c>
      <c r="H24" s="444">
        <v>29.35</v>
      </c>
      <c r="I24" s="444">
        <v>31.2</v>
      </c>
      <c r="J24" s="444">
        <v>31.2</v>
      </c>
      <c r="K24" s="444">
        <v>30.85</v>
      </c>
      <c r="L24" s="445"/>
      <c r="M24" s="448">
        <v>18</v>
      </c>
      <c r="N24" s="444">
        <v>10.15</v>
      </c>
      <c r="O24" s="444">
        <v>11.55</v>
      </c>
      <c r="P24" s="444">
        <v>14.46</v>
      </c>
      <c r="Q24" s="444">
        <v>19.61</v>
      </c>
      <c r="R24" s="444">
        <v>28.43</v>
      </c>
      <c r="S24" s="444">
        <v>30.12</v>
      </c>
      <c r="T24" s="444">
        <v>31.12</v>
      </c>
      <c r="U24" s="444">
        <v>32.97</v>
      </c>
      <c r="V24" s="444">
        <v>32.97</v>
      </c>
      <c r="W24" s="444">
        <v>32.61</v>
      </c>
    </row>
    <row r="25" spans="1:23" x14ac:dyDescent="0.2">
      <c r="A25" s="448">
        <v>19</v>
      </c>
      <c r="B25" s="444">
        <v>8.68</v>
      </c>
      <c r="C25" s="444">
        <v>10.039999999999999</v>
      </c>
      <c r="D25" s="444">
        <v>13.06</v>
      </c>
      <c r="E25" s="444">
        <v>18.55</v>
      </c>
      <c r="F25" s="444">
        <v>27.65</v>
      </c>
      <c r="G25" s="444">
        <v>29.66</v>
      </c>
      <c r="H25" s="444">
        <v>30.32</v>
      </c>
      <c r="I25" s="444">
        <v>32.229999999999997</v>
      </c>
      <c r="J25" s="444">
        <v>32.229999999999997</v>
      </c>
      <c r="K25" s="444">
        <v>31.34</v>
      </c>
      <c r="L25" s="445"/>
      <c r="M25" s="448">
        <v>19</v>
      </c>
      <c r="N25" s="444">
        <v>10.45</v>
      </c>
      <c r="O25" s="444">
        <v>11.81</v>
      </c>
      <c r="P25" s="444">
        <v>14.82</v>
      </c>
      <c r="Q25" s="444">
        <v>20.329999999999998</v>
      </c>
      <c r="R25" s="444">
        <v>29.43</v>
      </c>
      <c r="S25" s="444">
        <v>31.43</v>
      </c>
      <c r="T25" s="444">
        <v>32.08</v>
      </c>
      <c r="U25" s="444">
        <v>34.01</v>
      </c>
      <c r="V25" s="444">
        <v>34.01</v>
      </c>
      <c r="W25" s="444">
        <v>33.1</v>
      </c>
    </row>
    <row r="26" spans="1:23" x14ac:dyDescent="0.2">
      <c r="A26" s="449">
        <v>20</v>
      </c>
      <c r="B26" s="442">
        <v>9.01</v>
      </c>
      <c r="C26" s="442">
        <v>10.48</v>
      </c>
      <c r="D26" s="442">
        <v>13.57</v>
      </c>
      <c r="E26" s="442">
        <v>19.41</v>
      </c>
      <c r="F26" s="442">
        <v>28.61</v>
      </c>
      <c r="G26" s="442">
        <v>30.67</v>
      </c>
      <c r="H26" s="442">
        <v>31.42</v>
      </c>
      <c r="I26" s="442">
        <v>33.369999999999997</v>
      </c>
      <c r="J26" s="442">
        <v>33.369999999999997</v>
      </c>
      <c r="K26" s="442">
        <v>32.53</v>
      </c>
      <c r="L26" s="445"/>
      <c r="M26" s="449">
        <v>20</v>
      </c>
      <c r="N26" s="442">
        <v>10.77</v>
      </c>
      <c r="O26" s="442">
        <v>12.26</v>
      </c>
      <c r="P26" s="442">
        <v>15.33</v>
      </c>
      <c r="Q26" s="442">
        <v>21.19</v>
      </c>
      <c r="R26" s="442">
        <v>30.38</v>
      </c>
      <c r="S26" s="442">
        <v>32.44</v>
      </c>
      <c r="T26" s="442">
        <v>33.19</v>
      </c>
      <c r="U26" s="442">
        <v>35.14</v>
      </c>
      <c r="V26" s="442">
        <v>35.14</v>
      </c>
      <c r="W26" s="442">
        <v>34.31</v>
      </c>
    </row>
    <row r="27" spans="1:23" x14ac:dyDescent="0.2">
      <c r="A27" s="447">
        <v>21</v>
      </c>
      <c r="B27" s="443">
        <v>9.43</v>
      </c>
      <c r="C27" s="443">
        <v>10.91</v>
      </c>
      <c r="D27" s="443">
        <v>14.07</v>
      </c>
      <c r="E27" s="443">
        <v>20.059999999999999</v>
      </c>
      <c r="F27" s="443">
        <v>29.66</v>
      </c>
      <c r="G27" s="443">
        <v>31.7</v>
      </c>
      <c r="H27" s="443">
        <v>32.89</v>
      </c>
      <c r="I27" s="443">
        <v>34.93</v>
      </c>
      <c r="J27" s="443">
        <v>34.93</v>
      </c>
      <c r="K27" s="443">
        <v>34.119999999999997</v>
      </c>
      <c r="L27" s="445"/>
      <c r="M27" s="447">
        <v>21</v>
      </c>
      <c r="N27" s="443">
        <v>11.2</v>
      </c>
      <c r="O27" s="443">
        <v>12.67</v>
      </c>
      <c r="P27" s="443">
        <v>15.85</v>
      </c>
      <c r="Q27" s="443">
        <v>21.83</v>
      </c>
      <c r="R27" s="443">
        <v>31.43</v>
      </c>
      <c r="S27" s="443">
        <v>33.47</v>
      </c>
      <c r="T27" s="443">
        <v>34.659999999999997</v>
      </c>
      <c r="U27" s="443">
        <v>36.700000000000003</v>
      </c>
      <c r="V27" s="443">
        <v>36.700000000000003</v>
      </c>
      <c r="W27" s="443">
        <v>35.9</v>
      </c>
    </row>
    <row r="28" spans="1:23" x14ac:dyDescent="0.2">
      <c r="A28" s="448">
        <v>22</v>
      </c>
      <c r="B28" s="444">
        <v>9.7100000000000009</v>
      </c>
      <c r="C28" s="444">
        <v>11.4</v>
      </c>
      <c r="D28" s="444">
        <v>14.46</v>
      </c>
      <c r="E28" s="444">
        <v>20.61</v>
      </c>
      <c r="F28" s="444">
        <v>30.62</v>
      </c>
      <c r="G28" s="444">
        <v>32.909999999999997</v>
      </c>
      <c r="H28" s="444">
        <v>34.1</v>
      </c>
      <c r="I28" s="444">
        <v>36.22</v>
      </c>
      <c r="J28" s="444">
        <v>36.22</v>
      </c>
      <c r="K28" s="444">
        <v>35.58</v>
      </c>
      <c r="L28" s="445"/>
      <c r="M28" s="448">
        <v>22</v>
      </c>
      <c r="N28" s="444">
        <v>11.48</v>
      </c>
      <c r="O28" s="444">
        <v>13.17</v>
      </c>
      <c r="P28" s="444">
        <v>16.22</v>
      </c>
      <c r="Q28" s="444">
        <v>22.36</v>
      </c>
      <c r="R28" s="444">
        <v>32.39</v>
      </c>
      <c r="S28" s="444">
        <v>34.67</v>
      </c>
      <c r="T28" s="444">
        <v>35.880000000000003</v>
      </c>
      <c r="U28" s="444">
        <v>37.979999999999997</v>
      </c>
      <c r="V28" s="444">
        <v>37.979999999999997</v>
      </c>
      <c r="W28" s="444">
        <v>37.35</v>
      </c>
    </row>
    <row r="29" spans="1:23" x14ac:dyDescent="0.2">
      <c r="A29" s="448">
        <v>23</v>
      </c>
      <c r="B29" s="444">
        <v>9.94</v>
      </c>
      <c r="C29" s="444">
        <v>11.66</v>
      </c>
      <c r="D29" s="444">
        <v>14.96</v>
      </c>
      <c r="E29" s="444">
        <v>21.22</v>
      </c>
      <c r="F29" s="444">
        <v>31.7</v>
      </c>
      <c r="G29" s="444">
        <v>34</v>
      </c>
      <c r="H29" s="444">
        <v>35.369999999999997</v>
      </c>
      <c r="I29" s="444">
        <v>37.58</v>
      </c>
      <c r="J29" s="444">
        <v>37.58</v>
      </c>
      <c r="K29" s="444">
        <v>36.840000000000003</v>
      </c>
      <c r="L29" s="445"/>
      <c r="M29" s="448">
        <v>23</v>
      </c>
      <c r="N29" s="444">
        <v>11.71</v>
      </c>
      <c r="O29" s="444">
        <v>13.43</v>
      </c>
      <c r="P29" s="444">
        <v>16.72</v>
      </c>
      <c r="Q29" s="444">
        <v>22.98</v>
      </c>
      <c r="R29" s="444">
        <v>33.47</v>
      </c>
      <c r="S29" s="444">
        <v>35.76</v>
      </c>
      <c r="T29" s="444">
        <v>37.14</v>
      </c>
      <c r="U29" s="444">
        <v>39.36</v>
      </c>
      <c r="V29" s="444">
        <v>39.36</v>
      </c>
      <c r="W29" s="444">
        <v>38.61</v>
      </c>
    </row>
    <row r="30" spans="1:23" x14ac:dyDescent="0.2">
      <c r="A30" s="448">
        <v>24</v>
      </c>
      <c r="B30" s="444">
        <v>10.15</v>
      </c>
      <c r="C30" s="444">
        <v>12.12</v>
      </c>
      <c r="D30" s="444">
        <v>15.45</v>
      </c>
      <c r="E30" s="444">
        <v>22.02</v>
      </c>
      <c r="F30" s="444">
        <v>32.86</v>
      </c>
      <c r="G30" s="444">
        <v>35.31</v>
      </c>
      <c r="H30" s="444">
        <v>36.630000000000003</v>
      </c>
      <c r="I30" s="444">
        <v>38.9</v>
      </c>
      <c r="J30" s="444">
        <v>38.9</v>
      </c>
      <c r="K30" s="444">
        <v>38.229999999999997</v>
      </c>
      <c r="L30" s="445"/>
      <c r="M30" s="448">
        <v>24</v>
      </c>
      <c r="N30" s="444">
        <v>11.92</v>
      </c>
      <c r="O30" s="444">
        <v>13.89</v>
      </c>
      <c r="P30" s="444">
        <v>17.21</v>
      </c>
      <c r="Q30" s="444">
        <v>23.8</v>
      </c>
      <c r="R30" s="444">
        <v>34.64</v>
      </c>
      <c r="S30" s="444">
        <v>37.08</v>
      </c>
      <c r="T30" s="444">
        <v>38.409999999999997</v>
      </c>
      <c r="U30" s="444">
        <v>40.67</v>
      </c>
      <c r="V30" s="444">
        <v>40.67</v>
      </c>
      <c r="W30" s="444">
        <v>40.01</v>
      </c>
    </row>
    <row r="31" spans="1:23" x14ac:dyDescent="0.2">
      <c r="A31" s="449">
        <v>25</v>
      </c>
      <c r="B31" s="442">
        <v>10.48</v>
      </c>
      <c r="C31" s="442">
        <v>12.46</v>
      </c>
      <c r="D31" s="442">
        <v>15.74</v>
      </c>
      <c r="E31" s="442">
        <v>22.81</v>
      </c>
      <c r="F31" s="442">
        <v>33.92</v>
      </c>
      <c r="G31" s="442">
        <v>36.57</v>
      </c>
      <c r="H31" s="442">
        <v>37.880000000000003</v>
      </c>
      <c r="I31" s="442">
        <v>40.28</v>
      </c>
      <c r="J31" s="442">
        <v>40.28</v>
      </c>
      <c r="K31" s="442">
        <v>39.64</v>
      </c>
      <c r="L31" s="445"/>
      <c r="M31" s="449">
        <v>25</v>
      </c>
      <c r="N31" s="442">
        <v>12.26</v>
      </c>
      <c r="O31" s="442">
        <v>14.23</v>
      </c>
      <c r="P31" s="442">
        <v>17.5</v>
      </c>
      <c r="Q31" s="442">
        <v>24.56</v>
      </c>
      <c r="R31" s="442">
        <v>35.69</v>
      </c>
      <c r="S31" s="442">
        <v>38.340000000000003</v>
      </c>
      <c r="T31" s="442">
        <v>39.659999999999997</v>
      </c>
      <c r="U31" s="442">
        <v>42.04</v>
      </c>
      <c r="V31" s="442">
        <v>42.04</v>
      </c>
      <c r="W31" s="442">
        <v>41.39</v>
      </c>
    </row>
    <row r="32" spans="1:23" x14ac:dyDescent="0.2">
      <c r="A32" s="447">
        <v>26</v>
      </c>
      <c r="B32" s="443">
        <v>10.78</v>
      </c>
      <c r="C32" s="443">
        <v>12.8</v>
      </c>
      <c r="D32" s="443">
        <v>16.329999999999998</v>
      </c>
      <c r="E32" s="443">
        <v>23.53</v>
      </c>
      <c r="F32" s="443">
        <v>35.1</v>
      </c>
      <c r="G32" s="443">
        <v>37.81</v>
      </c>
      <c r="H32" s="443">
        <v>38.9</v>
      </c>
      <c r="I32" s="443">
        <v>41.34</v>
      </c>
      <c r="J32" s="443">
        <v>41.34</v>
      </c>
      <c r="K32" s="443">
        <v>40.94</v>
      </c>
      <c r="L32" s="445"/>
      <c r="M32" s="447">
        <v>26</v>
      </c>
      <c r="N32" s="443">
        <v>12.56</v>
      </c>
      <c r="O32" s="443">
        <v>14.57</v>
      </c>
      <c r="P32" s="443">
        <v>18.100000000000001</v>
      </c>
      <c r="Q32" s="443">
        <v>25.3</v>
      </c>
      <c r="R32" s="443">
        <v>36.869999999999997</v>
      </c>
      <c r="S32" s="443">
        <v>39.57</v>
      </c>
      <c r="T32" s="443">
        <v>40.67</v>
      </c>
      <c r="U32" s="443">
        <v>43.12</v>
      </c>
      <c r="V32" s="443">
        <v>43.12</v>
      </c>
      <c r="W32" s="443">
        <v>42.7</v>
      </c>
    </row>
    <row r="33" spans="1:23" x14ac:dyDescent="0.2">
      <c r="A33" s="448">
        <v>27</v>
      </c>
      <c r="B33" s="444">
        <v>11.14</v>
      </c>
      <c r="C33" s="444">
        <v>13.16</v>
      </c>
      <c r="D33" s="444">
        <v>16.760000000000002</v>
      </c>
      <c r="E33" s="444">
        <v>24.37</v>
      </c>
      <c r="F33" s="444">
        <v>36.29</v>
      </c>
      <c r="G33" s="444">
        <v>39.090000000000003</v>
      </c>
      <c r="H33" s="444">
        <v>40.119999999999997</v>
      </c>
      <c r="I33" s="444">
        <v>42.65</v>
      </c>
      <c r="J33" s="444">
        <v>42.65</v>
      </c>
      <c r="K33" s="444">
        <v>42.23</v>
      </c>
      <c r="L33" s="445"/>
      <c r="M33" s="448">
        <v>27</v>
      </c>
      <c r="N33" s="444">
        <v>12.91</v>
      </c>
      <c r="O33" s="444">
        <v>14.94</v>
      </c>
      <c r="P33" s="444">
        <v>18.52</v>
      </c>
      <c r="Q33" s="444">
        <v>26.12</v>
      </c>
      <c r="R33" s="444">
        <v>38.07</v>
      </c>
      <c r="S33" s="444">
        <v>40.86</v>
      </c>
      <c r="T33" s="444">
        <v>41.9</v>
      </c>
      <c r="U33" s="444">
        <v>44.42</v>
      </c>
      <c r="V33" s="444">
        <v>44.42</v>
      </c>
      <c r="W33" s="444">
        <v>44</v>
      </c>
    </row>
    <row r="34" spans="1:23" x14ac:dyDescent="0.2">
      <c r="A34" s="448">
        <v>28</v>
      </c>
      <c r="B34" s="444">
        <v>11.5</v>
      </c>
      <c r="C34" s="444">
        <v>13.63</v>
      </c>
      <c r="D34" s="444">
        <v>17.12</v>
      </c>
      <c r="E34" s="444">
        <v>24.96</v>
      </c>
      <c r="F34" s="444">
        <v>37.18</v>
      </c>
      <c r="G34" s="444">
        <v>40.07</v>
      </c>
      <c r="H34" s="444">
        <v>41.11</v>
      </c>
      <c r="I34" s="444">
        <v>44.04</v>
      </c>
      <c r="J34" s="444">
        <v>44.04</v>
      </c>
      <c r="K34" s="444">
        <v>43.83</v>
      </c>
      <c r="L34" s="445"/>
      <c r="M34" s="448">
        <v>28</v>
      </c>
      <c r="N34" s="444">
        <v>13.26</v>
      </c>
      <c r="O34" s="444">
        <v>15.38</v>
      </c>
      <c r="P34" s="444">
        <v>18.87</v>
      </c>
      <c r="Q34" s="444">
        <v>26.71</v>
      </c>
      <c r="R34" s="444">
        <v>38.950000000000003</v>
      </c>
      <c r="S34" s="444">
        <v>41.85</v>
      </c>
      <c r="T34" s="444">
        <v>42.89</v>
      </c>
      <c r="U34" s="444">
        <v>45.8</v>
      </c>
      <c r="V34" s="444">
        <v>45.8</v>
      </c>
      <c r="W34" s="444">
        <v>45.61</v>
      </c>
    </row>
    <row r="35" spans="1:23" x14ac:dyDescent="0.2">
      <c r="A35" s="448">
        <v>29</v>
      </c>
      <c r="B35" s="444">
        <v>11.82</v>
      </c>
      <c r="C35" s="444">
        <v>13.84</v>
      </c>
      <c r="D35" s="444">
        <v>17.66</v>
      </c>
      <c r="E35" s="444">
        <v>25.52</v>
      </c>
      <c r="F35" s="444">
        <v>38.200000000000003</v>
      </c>
      <c r="G35" s="444">
        <v>41.11</v>
      </c>
      <c r="H35" s="444">
        <v>42.33</v>
      </c>
      <c r="I35" s="444">
        <v>45.16</v>
      </c>
      <c r="J35" s="444">
        <v>45.16</v>
      </c>
      <c r="K35" s="444">
        <v>45.11</v>
      </c>
      <c r="L35" s="445"/>
      <c r="M35" s="448">
        <v>29</v>
      </c>
      <c r="N35" s="444">
        <v>13.59</v>
      </c>
      <c r="O35" s="444">
        <v>15.6</v>
      </c>
      <c r="P35" s="444">
        <v>19.420000000000002</v>
      </c>
      <c r="Q35" s="444">
        <v>27.29</v>
      </c>
      <c r="R35" s="444">
        <v>39.979999999999997</v>
      </c>
      <c r="S35" s="444">
        <v>42.89</v>
      </c>
      <c r="T35" s="444">
        <v>44.1</v>
      </c>
      <c r="U35" s="444">
        <v>46.94</v>
      </c>
      <c r="V35" s="444">
        <v>46.94</v>
      </c>
      <c r="W35" s="444">
        <v>46.89</v>
      </c>
    </row>
    <row r="36" spans="1:23" x14ac:dyDescent="0.2">
      <c r="A36" s="449">
        <v>30</v>
      </c>
      <c r="B36" s="442">
        <v>12.03</v>
      </c>
      <c r="C36" s="442">
        <v>14.21</v>
      </c>
      <c r="D36" s="442">
        <v>18.239999999999998</v>
      </c>
      <c r="E36" s="442">
        <v>26.35</v>
      </c>
      <c r="F36" s="442">
        <v>39.24</v>
      </c>
      <c r="G36" s="442">
        <v>42.2</v>
      </c>
      <c r="H36" s="442">
        <v>43.41</v>
      </c>
      <c r="I36" s="442">
        <v>46.56</v>
      </c>
      <c r="J36" s="442">
        <v>46.56</v>
      </c>
      <c r="K36" s="442">
        <v>46.32</v>
      </c>
      <c r="L36" s="445"/>
      <c r="M36" s="449">
        <v>30</v>
      </c>
      <c r="N36" s="442">
        <v>13.79</v>
      </c>
      <c r="O36" s="442">
        <v>15.97</v>
      </c>
      <c r="P36" s="442">
        <v>20.02</v>
      </c>
      <c r="Q36" s="442">
        <v>28.13</v>
      </c>
      <c r="R36" s="442">
        <v>41.01</v>
      </c>
      <c r="S36" s="442">
        <v>43.96</v>
      </c>
      <c r="T36" s="442">
        <v>45.16</v>
      </c>
      <c r="U36" s="442">
        <v>48.32</v>
      </c>
      <c r="V36" s="442">
        <v>48.32</v>
      </c>
      <c r="W36" s="442">
        <v>48.09</v>
      </c>
    </row>
    <row r="37" spans="1:23" x14ac:dyDescent="0.2">
      <c r="A37" s="447">
        <v>31</v>
      </c>
      <c r="B37" s="443">
        <v>12.39</v>
      </c>
      <c r="C37" s="443">
        <v>14.7</v>
      </c>
      <c r="D37" s="443">
        <v>18.75</v>
      </c>
      <c r="E37" s="443">
        <v>26.95</v>
      </c>
      <c r="F37" s="443">
        <v>40.119999999999997</v>
      </c>
      <c r="G37" s="443">
        <v>43.14</v>
      </c>
      <c r="H37" s="443">
        <v>44.54</v>
      </c>
      <c r="I37" s="443">
        <v>47.71</v>
      </c>
      <c r="J37" s="443">
        <v>47.71</v>
      </c>
      <c r="K37" s="443">
        <v>47.79</v>
      </c>
      <c r="L37" s="445"/>
      <c r="M37" s="447">
        <v>31</v>
      </c>
      <c r="N37" s="443">
        <v>14.16</v>
      </c>
      <c r="O37" s="443">
        <v>16.47</v>
      </c>
      <c r="P37" s="443">
        <v>20.52</v>
      </c>
      <c r="Q37" s="443">
        <v>28.72</v>
      </c>
      <c r="R37" s="443">
        <v>41.9</v>
      </c>
      <c r="S37" s="443">
        <v>44.89</v>
      </c>
      <c r="T37" s="443">
        <v>46.31</v>
      </c>
      <c r="U37" s="443">
        <v>49.48</v>
      </c>
      <c r="V37" s="443">
        <v>49.48</v>
      </c>
      <c r="W37" s="443">
        <v>49.56</v>
      </c>
    </row>
    <row r="38" spans="1:23" x14ac:dyDescent="0.2">
      <c r="A38" s="448">
        <v>32</v>
      </c>
      <c r="B38" s="444">
        <v>12.57</v>
      </c>
      <c r="C38" s="444">
        <v>15.02</v>
      </c>
      <c r="D38" s="444">
        <v>19.28</v>
      </c>
      <c r="E38" s="444">
        <v>27.62</v>
      </c>
      <c r="F38" s="444">
        <v>41.3</v>
      </c>
      <c r="G38" s="444">
        <v>44.33</v>
      </c>
      <c r="H38" s="444">
        <v>45.64</v>
      </c>
      <c r="I38" s="444">
        <v>49.22</v>
      </c>
      <c r="J38" s="444">
        <v>49.22</v>
      </c>
      <c r="K38" s="444">
        <v>49.15</v>
      </c>
      <c r="L38" s="445"/>
      <c r="M38" s="448">
        <v>32</v>
      </c>
      <c r="N38" s="444">
        <v>14.33</v>
      </c>
      <c r="O38" s="444">
        <v>16.8</v>
      </c>
      <c r="P38" s="444">
        <v>21.03</v>
      </c>
      <c r="Q38" s="444">
        <v>29.39</v>
      </c>
      <c r="R38" s="444">
        <v>43.07</v>
      </c>
      <c r="S38" s="444">
        <v>46.09</v>
      </c>
      <c r="T38" s="444">
        <v>47.39</v>
      </c>
      <c r="U38" s="444">
        <v>51</v>
      </c>
      <c r="V38" s="444">
        <v>51</v>
      </c>
      <c r="W38" s="444">
        <v>50.92</v>
      </c>
    </row>
    <row r="39" spans="1:23" x14ac:dyDescent="0.2">
      <c r="A39" s="448">
        <v>33</v>
      </c>
      <c r="B39" s="444">
        <v>12.92</v>
      </c>
      <c r="C39" s="444">
        <v>15.39</v>
      </c>
      <c r="D39" s="444">
        <v>19.79</v>
      </c>
      <c r="E39" s="444">
        <v>28.19</v>
      </c>
      <c r="F39" s="444">
        <v>42.43</v>
      </c>
      <c r="G39" s="444">
        <v>45.35</v>
      </c>
      <c r="H39" s="444">
        <v>46.77</v>
      </c>
      <c r="I39" s="444">
        <v>50.56</v>
      </c>
      <c r="J39" s="444">
        <v>50.56</v>
      </c>
      <c r="K39" s="444">
        <v>50.42</v>
      </c>
      <c r="L39" s="445"/>
      <c r="M39" s="448">
        <v>33</v>
      </c>
      <c r="N39" s="444">
        <v>14.69</v>
      </c>
      <c r="O39" s="444">
        <v>17.170000000000002</v>
      </c>
      <c r="P39" s="444">
        <v>21.56</v>
      </c>
      <c r="Q39" s="444">
        <v>29.96</v>
      </c>
      <c r="R39" s="444">
        <v>44.19</v>
      </c>
      <c r="S39" s="444">
        <v>47.1</v>
      </c>
      <c r="T39" s="444">
        <v>48.55</v>
      </c>
      <c r="U39" s="444">
        <v>52.33</v>
      </c>
      <c r="V39" s="444">
        <v>52.33</v>
      </c>
      <c r="W39" s="444">
        <v>52.18</v>
      </c>
    </row>
    <row r="40" spans="1:23" x14ac:dyDescent="0.2">
      <c r="A40" s="448">
        <v>34</v>
      </c>
      <c r="B40" s="444">
        <v>13.34</v>
      </c>
      <c r="C40" s="444">
        <v>15.69</v>
      </c>
      <c r="D40" s="444">
        <v>20.23</v>
      </c>
      <c r="E40" s="444">
        <v>29.18</v>
      </c>
      <c r="F40" s="444">
        <v>43.71</v>
      </c>
      <c r="G40" s="444">
        <v>46.44</v>
      </c>
      <c r="H40" s="444">
        <v>47.95</v>
      </c>
      <c r="I40" s="444">
        <v>51.88</v>
      </c>
      <c r="J40" s="444">
        <v>51.88</v>
      </c>
      <c r="K40" s="444">
        <v>51.8</v>
      </c>
      <c r="L40" s="445"/>
      <c r="M40" s="448">
        <v>34</v>
      </c>
      <c r="N40" s="444">
        <v>15.1</v>
      </c>
      <c r="O40" s="444">
        <v>17.47</v>
      </c>
      <c r="P40" s="444">
        <v>21.99</v>
      </c>
      <c r="Q40" s="444">
        <v>30.94</v>
      </c>
      <c r="R40" s="444">
        <v>45.46</v>
      </c>
      <c r="S40" s="444">
        <v>48.22</v>
      </c>
      <c r="T40" s="444">
        <v>49.71</v>
      </c>
      <c r="U40" s="444">
        <v>53.65</v>
      </c>
      <c r="V40" s="444">
        <v>53.65</v>
      </c>
      <c r="W40" s="444">
        <v>53.57</v>
      </c>
    </row>
    <row r="41" spans="1:23" x14ac:dyDescent="0.2">
      <c r="A41" s="449">
        <v>35</v>
      </c>
      <c r="B41" s="442">
        <v>13.6</v>
      </c>
      <c r="C41" s="442">
        <v>16.16</v>
      </c>
      <c r="D41" s="442">
        <v>20.68</v>
      </c>
      <c r="E41" s="442">
        <v>29.76</v>
      </c>
      <c r="F41" s="442">
        <v>45.02</v>
      </c>
      <c r="G41" s="442">
        <v>47.63</v>
      </c>
      <c r="H41" s="442">
        <v>49.15</v>
      </c>
      <c r="I41" s="442">
        <v>53.3</v>
      </c>
      <c r="J41" s="442">
        <v>53.3</v>
      </c>
      <c r="K41" s="442">
        <v>53.27</v>
      </c>
      <c r="L41" s="445"/>
      <c r="M41" s="449">
        <v>35</v>
      </c>
      <c r="N41" s="442">
        <v>15.36</v>
      </c>
      <c r="O41" s="442">
        <v>17.920000000000002</v>
      </c>
      <c r="P41" s="442">
        <v>22.46</v>
      </c>
      <c r="Q41" s="442">
        <v>31.52</v>
      </c>
      <c r="R41" s="442">
        <v>46.77</v>
      </c>
      <c r="S41" s="442">
        <v>49.41</v>
      </c>
      <c r="T41" s="442">
        <v>50.92</v>
      </c>
      <c r="U41" s="442">
        <v>55.07</v>
      </c>
      <c r="V41" s="442">
        <v>55.07</v>
      </c>
      <c r="W41" s="442">
        <v>55.04</v>
      </c>
    </row>
    <row r="42" spans="1:23" x14ac:dyDescent="0.2">
      <c r="A42" s="447">
        <v>36</v>
      </c>
      <c r="B42" s="443">
        <v>13.77</v>
      </c>
      <c r="C42" s="443">
        <v>16.54</v>
      </c>
      <c r="D42" s="443">
        <v>21.06</v>
      </c>
      <c r="E42" s="443">
        <v>30.36</v>
      </c>
      <c r="F42" s="443">
        <v>46.24</v>
      </c>
      <c r="G42" s="443">
        <v>49.15</v>
      </c>
      <c r="H42" s="443">
        <v>50.39</v>
      </c>
      <c r="I42" s="443">
        <v>54.52</v>
      </c>
      <c r="J42" s="443">
        <v>54.52</v>
      </c>
      <c r="K42" s="443">
        <v>54.49</v>
      </c>
      <c r="L42" s="445"/>
      <c r="M42" s="447">
        <v>36</v>
      </c>
      <c r="N42" s="443">
        <v>15.55</v>
      </c>
      <c r="O42" s="443">
        <v>18.3</v>
      </c>
      <c r="P42" s="443">
        <v>22.84</v>
      </c>
      <c r="Q42" s="443">
        <v>32.130000000000003</v>
      </c>
      <c r="R42" s="443">
        <v>48</v>
      </c>
      <c r="S42" s="443">
        <v>50.92</v>
      </c>
      <c r="T42" s="443">
        <v>52.15</v>
      </c>
      <c r="U42" s="443">
        <v>56.29</v>
      </c>
      <c r="V42" s="443">
        <v>56.29</v>
      </c>
      <c r="W42" s="443">
        <v>56.25</v>
      </c>
    </row>
    <row r="43" spans="1:23" x14ac:dyDescent="0.2">
      <c r="A43" s="448">
        <v>37</v>
      </c>
      <c r="B43" s="444">
        <v>14.05</v>
      </c>
      <c r="C43" s="444">
        <v>16.77</v>
      </c>
      <c r="D43" s="444">
        <v>21.58</v>
      </c>
      <c r="E43" s="444">
        <v>31.13</v>
      </c>
      <c r="F43" s="444">
        <v>47.47</v>
      </c>
      <c r="G43" s="444">
        <v>50.44</v>
      </c>
      <c r="H43" s="444">
        <v>51.72</v>
      </c>
      <c r="I43" s="444">
        <v>55.94</v>
      </c>
      <c r="J43" s="444">
        <v>55.94</v>
      </c>
      <c r="K43" s="444">
        <v>56.09</v>
      </c>
      <c r="L43" s="445"/>
      <c r="M43" s="448">
        <v>37</v>
      </c>
      <c r="N43" s="444">
        <v>15.83</v>
      </c>
      <c r="O43" s="444">
        <v>18.53</v>
      </c>
      <c r="P43" s="444">
        <v>23.36</v>
      </c>
      <c r="Q43" s="444">
        <v>32.909999999999997</v>
      </c>
      <c r="R43" s="444">
        <v>49.23</v>
      </c>
      <c r="S43" s="444">
        <v>52.2</v>
      </c>
      <c r="T43" s="444">
        <v>53.48</v>
      </c>
      <c r="U43" s="444">
        <v>57.71</v>
      </c>
      <c r="V43" s="444">
        <v>57.71</v>
      </c>
      <c r="W43" s="444">
        <v>57.85</v>
      </c>
    </row>
    <row r="44" spans="1:23" x14ac:dyDescent="0.2">
      <c r="A44" s="448">
        <v>38</v>
      </c>
      <c r="B44" s="444">
        <v>14.3</v>
      </c>
      <c r="C44" s="444">
        <v>17.04</v>
      </c>
      <c r="D44" s="444">
        <v>22.14</v>
      </c>
      <c r="E44" s="444">
        <v>31.78</v>
      </c>
      <c r="F44" s="444">
        <v>48.69</v>
      </c>
      <c r="G44" s="444">
        <v>51.75</v>
      </c>
      <c r="H44" s="444">
        <v>53.12</v>
      </c>
      <c r="I44" s="444">
        <v>57.23</v>
      </c>
      <c r="J44" s="444">
        <v>57.23</v>
      </c>
      <c r="K44" s="444">
        <v>57.3</v>
      </c>
      <c r="L44" s="445"/>
      <c r="M44" s="448">
        <v>38</v>
      </c>
      <c r="N44" s="444">
        <v>16.07</v>
      </c>
      <c r="O44" s="444">
        <v>18.809999999999999</v>
      </c>
      <c r="P44" s="444">
        <v>23.9</v>
      </c>
      <c r="Q44" s="444">
        <v>33.549999999999997</v>
      </c>
      <c r="R44" s="444">
        <v>50.46</v>
      </c>
      <c r="S44" s="444">
        <v>53.51</v>
      </c>
      <c r="T44" s="444">
        <v>54.88</v>
      </c>
      <c r="U44" s="444">
        <v>59</v>
      </c>
      <c r="V44" s="444">
        <v>59</v>
      </c>
      <c r="W44" s="444">
        <v>59.08</v>
      </c>
    </row>
    <row r="45" spans="1:23" x14ac:dyDescent="0.2">
      <c r="A45" s="448">
        <v>39</v>
      </c>
      <c r="B45" s="444">
        <v>14.73</v>
      </c>
      <c r="C45" s="444">
        <v>17.48</v>
      </c>
      <c r="D45" s="444">
        <v>22.51</v>
      </c>
      <c r="E45" s="444">
        <v>32.39</v>
      </c>
      <c r="F45" s="444">
        <v>49.86</v>
      </c>
      <c r="G45" s="444">
        <v>53.12</v>
      </c>
      <c r="H45" s="444">
        <v>54.51</v>
      </c>
      <c r="I45" s="444">
        <v>58.58</v>
      </c>
      <c r="J45" s="444">
        <v>58.58</v>
      </c>
      <c r="K45" s="444">
        <v>58.73</v>
      </c>
      <c r="L45" s="445"/>
      <c r="M45" s="448">
        <v>39</v>
      </c>
      <c r="N45" s="444">
        <v>16.5</v>
      </c>
      <c r="O45" s="444">
        <v>19.260000000000002</v>
      </c>
      <c r="P45" s="444">
        <v>24.27</v>
      </c>
      <c r="Q45" s="444">
        <v>34.159999999999997</v>
      </c>
      <c r="R45" s="444">
        <v>51.63</v>
      </c>
      <c r="S45" s="444">
        <v>54.88</v>
      </c>
      <c r="T45" s="444">
        <v>56.28</v>
      </c>
      <c r="U45" s="444">
        <v>60.36</v>
      </c>
      <c r="V45" s="444">
        <v>60.36</v>
      </c>
      <c r="W45" s="444">
        <v>60.48</v>
      </c>
    </row>
    <row r="46" spans="1:23" x14ac:dyDescent="0.2">
      <c r="A46" s="449">
        <v>40</v>
      </c>
      <c r="B46" s="442">
        <v>15.12</v>
      </c>
      <c r="C46" s="442">
        <v>17.93</v>
      </c>
      <c r="D46" s="442">
        <v>23.03</v>
      </c>
      <c r="E46" s="442">
        <v>33.14</v>
      </c>
      <c r="F46" s="442">
        <v>51.01</v>
      </c>
      <c r="G46" s="442">
        <v>54.42</v>
      </c>
      <c r="H46" s="442">
        <v>55.71</v>
      </c>
      <c r="I46" s="442">
        <v>59.75</v>
      </c>
      <c r="J46" s="442">
        <v>59.75</v>
      </c>
      <c r="K46" s="442">
        <v>60.16</v>
      </c>
      <c r="L46" s="445"/>
      <c r="M46" s="449">
        <v>40</v>
      </c>
      <c r="N46" s="442">
        <v>16.89</v>
      </c>
      <c r="O46" s="442">
        <v>19.7</v>
      </c>
      <c r="P46" s="442">
        <v>24.79</v>
      </c>
      <c r="Q46" s="442">
        <v>34.92</v>
      </c>
      <c r="R46" s="442">
        <v>52.77</v>
      </c>
      <c r="S46" s="442">
        <v>56.18</v>
      </c>
      <c r="T46" s="442">
        <v>57.49</v>
      </c>
      <c r="U46" s="442">
        <v>61.53</v>
      </c>
      <c r="V46" s="442">
        <v>61.53</v>
      </c>
      <c r="W46" s="442">
        <v>61.94</v>
      </c>
    </row>
    <row r="47" spans="1:23" x14ac:dyDescent="0.2">
      <c r="A47" s="447">
        <v>41</v>
      </c>
      <c r="B47" s="443">
        <v>15.53</v>
      </c>
      <c r="C47" s="443">
        <v>18.37</v>
      </c>
      <c r="D47" s="443">
        <v>23.29</v>
      </c>
      <c r="E47" s="443">
        <v>33.770000000000003</v>
      </c>
      <c r="F47" s="443">
        <v>52.13</v>
      </c>
      <c r="G47" s="443">
        <v>55.82</v>
      </c>
      <c r="H47" s="443">
        <v>57.23</v>
      </c>
      <c r="I47" s="443">
        <v>61.04</v>
      </c>
      <c r="J47" s="443">
        <v>61.04</v>
      </c>
      <c r="K47" s="443">
        <v>60.73</v>
      </c>
      <c r="L47" s="445"/>
      <c r="M47" s="447">
        <v>41</v>
      </c>
      <c r="N47" s="443">
        <v>17.28</v>
      </c>
      <c r="O47" s="443">
        <v>20.13</v>
      </c>
      <c r="P47" s="443">
        <v>25.06</v>
      </c>
      <c r="Q47" s="443">
        <v>35.54</v>
      </c>
      <c r="R47" s="443">
        <v>53.9</v>
      </c>
      <c r="S47" s="443">
        <v>57.58</v>
      </c>
      <c r="T47" s="443">
        <v>59</v>
      </c>
      <c r="U47" s="443">
        <v>62.82</v>
      </c>
      <c r="V47" s="443">
        <v>62.82</v>
      </c>
      <c r="W47" s="443">
        <v>62.51</v>
      </c>
    </row>
    <row r="48" spans="1:23" x14ac:dyDescent="0.2">
      <c r="A48" s="448">
        <v>42</v>
      </c>
      <c r="B48" s="444">
        <v>15.74</v>
      </c>
      <c r="C48" s="444">
        <v>18.8</v>
      </c>
      <c r="D48" s="444">
        <v>23.78</v>
      </c>
      <c r="E48" s="444">
        <v>34.44</v>
      </c>
      <c r="F48" s="444">
        <v>53.25</v>
      </c>
      <c r="G48" s="444">
        <v>57.23</v>
      </c>
      <c r="H48" s="444">
        <v>58.66</v>
      </c>
      <c r="I48" s="444">
        <v>62.46</v>
      </c>
      <c r="J48" s="444">
        <v>62.46</v>
      </c>
      <c r="K48" s="444">
        <v>62.11</v>
      </c>
      <c r="L48" s="445"/>
      <c r="M48" s="448">
        <v>42</v>
      </c>
      <c r="N48" s="444">
        <v>17.5</v>
      </c>
      <c r="O48" s="444">
        <v>20.58</v>
      </c>
      <c r="P48" s="444">
        <v>25.54</v>
      </c>
      <c r="Q48" s="444">
        <v>36.22</v>
      </c>
      <c r="R48" s="444">
        <v>55.02</v>
      </c>
      <c r="S48" s="444">
        <v>59</v>
      </c>
      <c r="T48" s="444">
        <v>60.43</v>
      </c>
      <c r="U48" s="444">
        <v>64.209999999999994</v>
      </c>
      <c r="V48" s="444">
        <v>64.209999999999994</v>
      </c>
      <c r="W48" s="444">
        <v>63.88</v>
      </c>
    </row>
    <row r="49" spans="1:23" x14ac:dyDescent="0.2">
      <c r="A49" s="448">
        <v>43</v>
      </c>
      <c r="B49" s="444">
        <v>16.09</v>
      </c>
      <c r="C49" s="444">
        <v>19.18</v>
      </c>
      <c r="D49" s="444">
        <v>24.15</v>
      </c>
      <c r="E49" s="444">
        <v>35.020000000000003</v>
      </c>
      <c r="F49" s="444">
        <v>54.51</v>
      </c>
      <c r="G49" s="444">
        <v>58.28</v>
      </c>
      <c r="H49" s="444">
        <v>59.87</v>
      </c>
      <c r="I49" s="444">
        <v>63.6</v>
      </c>
      <c r="J49" s="444">
        <v>63.6</v>
      </c>
      <c r="K49" s="444">
        <v>63.67</v>
      </c>
      <c r="L49" s="445"/>
      <c r="M49" s="448">
        <v>43</v>
      </c>
      <c r="N49" s="444">
        <v>17.850000000000001</v>
      </c>
      <c r="O49" s="444">
        <v>20.96</v>
      </c>
      <c r="P49" s="444">
        <v>25.93</v>
      </c>
      <c r="Q49" s="444">
        <v>36.799999999999997</v>
      </c>
      <c r="R49" s="444">
        <v>56.28</v>
      </c>
      <c r="S49" s="444">
        <v>60.06</v>
      </c>
      <c r="T49" s="444">
        <v>61.65</v>
      </c>
      <c r="U49" s="444">
        <v>65.37</v>
      </c>
      <c r="V49" s="444">
        <v>65.37</v>
      </c>
      <c r="W49" s="444">
        <v>65.45</v>
      </c>
    </row>
    <row r="50" spans="1:23" x14ac:dyDescent="0.2">
      <c r="A50" s="448">
        <v>44</v>
      </c>
      <c r="B50" s="444">
        <v>16.41</v>
      </c>
      <c r="C50" s="444">
        <v>19.45</v>
      </c>
      <c r="D50" s="444">
        <v>24.67</v>
      </c>
      <c r="E50" s="444">
        <v>35.659999999999997</v>
      </c>
      <c r="F50" s="444">
        <v>55.58</v>
      </c>
      <c r="G50" s="444">
        <v>59.28</v>
      </c>
      <c r="H50" s="444">
        <v>61.05</v>
      </c>
      <c r="I50" s="444">
        <v>64.849999999999994</v>
      </c>
      <c r="J50" s="444">
        <v>64.849999999999994</v>
      </c>
      <c r="K50" s="444">
        <v>64.790000000000006</v>
      </c>
      <c r="L50" s="445"/>
      <c r="M50" s="448">
        <v>44</v>
      </c>
      <c r="N50" s="444">
        <v>18.18</v>
      </c>
      <c r="O50" s="444">
        <v>21.23</v>
      </c>
      <c r="P50" s="444">
        <v>26.42</v>
      </c>
      <c r="Q50" s="444">
        <v>37.43</v>
      </c>
      <c r="R50" s="444">
        <v>57.33</v>
      </c>
      <c r="S50" s="444">
        <v>61.04</v>
      </c>
      <c r="T50" s="444">
        <v>62.83</v>
      </c>
      <c r="U50" s="444">
        <v>66.63</v>
      </c>
      <c r="V50" s="444">
        <v>66.63</v>
      </c>
      <c r="W50" s="444">
        <v>66.569999999999993</v>
      </c>
    </row>
    <row r="51" spans="1:23" x14ac:dyDescent="0.2">
      <c r="A51" s="449">
        <v>45</v>
      </c>
      <c r="B51" s="442">
        <v>16.760000000000002</v>
      </c>
      <c r="C51" s="442">
        <v>19.91</v>
      </c>
      <c r="D51" s="442">
        <v>25.04</v>
      </c>
      <c r="E51" s="442">
        <v>36.17</v>
      </c>
      <c r="F51" s="442">
        <v>56.56</v>
      </c>
      <c r="G51" s="442">
        <v>60.37</v>
      </c>
      <c r="H51" s="442">
        <v>61.96</v>
      </c>
      <c r="I51" s="442">
        <v>65.819999999999993</v>
      </c>
      <c r="J51" s="442">
        <v>65.819999999999993</v>
      </c>
      <c r="K51" s="442">
        <v>66.069999999999993</v>
      </c>
      <c r="L51" s="445"/>
      <c r="M51" s="449">
        <v>45</v>
      </c>
      <c r="N51" s="442">
        <v>18.52</v>
      </c>
      <c r="O51" s="442">
        <v>21.67</v>
      </c>
      <c r="P51" s="442">
        <v>26.81</v>
      </c>
      <c r="Q51" s="442">
        <v>37.92</v>
      </c>
      <c r="R51" s="442">
        <v>58.32</v>
      </c>
      <c r="S51" s="442">
        <v>62.13</v>
      </c>
      <c r="T51" s="442">
        <v>63.73</v>
      </c>
      <c r="U51" s="442">
        <v>67.599999999999994</v>
      </c>
      <c r="V51" s="442">
        <v>67.599999999999994</v>
      </c>
      <c r="W51" s="442">
        <v>67.849999999999994</v>
      </c>
    </row>
    <row r="52" spans="1:23" x14ac:dyDescent="0.2">
      <c r="A52" s="447">
        <v>46</v>
      </c>
      <c r="B52" s="443">
        <v>16.940000000000001</v>
      </c>
      <c r="C52" s="443">
        <v>20.14</v>
      </c>
      <c r="D52" s="443">
        <v>25.54</v>
      </c>
      <c r="E52" s="443">
        <v>36.71</v>
      </c>
      <c r="F52" s="443">
        <v>57.54</v>
      </c>
      <c r="G52" s="443">
        <v>61.33</v>
      </c>
      <c r="H52" s="443">
        <v>63.46</v>
      </c>
      <c r="I52" s="443">
        <v>67.41</v>
      </c>
      <c r="J52" s="443">
        <v>67.41</v>
      </c>
      <c r="K52" s="443">
        <v>67.44</v>
      </c>
      <c r="L52" s="445"/>
      <c r="M52" s="447">
        <v>46</v>
      </c>
      <c r="N52" s="443">
        <v>18.72</v>
      </c>
      <c r="O52" s="443">
        <v>21.92</v>
      </c>
      <c r="P52" s="443">
        <v>27.31</v>
      </c>
      <c r="Q52" s="443">
        <v>38.47</v>
      </c>
      <c r="R52" s="443">
        <v>59.31</v>
      </c>
      <c r="S52" s="443">
        <v>63.11</v>
      </c>
      <c r="T52" s="443">
        <v>65.22</v>
      </c>
      <c r="U52" s="443">
        <v>69.19</v>
      </c>
      <c r="V52" s="443">
        <v>69.19</v>
      </c>
      <c r="W52" s="443">
        <v>69.22</v>
      </c>
    </row>
    <row r="53" spans="1:23" x14ac:dyDescent="0.2">
      <c r="A53" s="448">
        <v>47</v>
      </c>
      <c r="B53" s="444">
        <v>17.3</v>
      </c>
      <c r="C53" s="444">
        <v>20.53</v>
      </c>
      <c r="D53" s="444">
        <v>26.01</v>
      </c>
      <c r="E53" s="444">
        <v>37.229999999999997</v>
      </c>
      <c r="F53" s="444">
        <v>58.66</v>
      </c>
      <c r="G53" s="444">
        <v>62.3</v>
      </c>
      <c r="H53" s="444">
        <v>64.7</v>
      </c>
      <c r="I53" s="444">
        <v>68.69</v>
      </c>
      <c r="J53" s="444">
        <v>68.69</v>
      </c>
      <c r="K53" s="444">
        <v>69.05</v>
      </c>
      <c r="L53" s="445"/>
      <c r="M53" s="448">
        <v>47</v>
      </c>
      <c r="N53" s="444">
        <v>19.079999999999998</v>
      </c>
      <c r="O53" s="444">
        <v>22.29</v>
      </c>
      <c r="P53" s="444">
        <v>27.77</v>
      </c>
      <c r="Q53" s="444">
        <v>39</v>
      </c>
      <c r="R53" s="444">
        <v>60.43</v>
      </c>
      <c r="S53" s="444">
        <v>64.08</v>
      </c>
      <c r="T53" s="444">
        <v>66.45</v>
      </c>
      <c r="U53" s="444">
        <v>70.459999999999994</v>
      </c>
      <c r="V53" s="444">
        <v>70.459999999999994</v>
      </c>
      <c r="W53" s="444">
        <v>70.819999999999993</v>
      </c>
    </row>
    <row r="54" spans="1:23" x14ac:dyDescent="0.2">
      <c r="A54" s="448">
        <v>48</v>
      </c>
      <c r="B54" s="444">
        <v>17.66</v>
      </c>
      <c r="C54" s="444">
        <v>21</v>
      </c>
      <c r="D54" s="444">
        <v>26.47</v>
      </c>
      <c r="E54" s="444">
        <v>37.78</v>
      </c>
      <c r="F54" s="444">
        <v>59.69</v>
      </c>
      <c r="G54" s="444">
        <v>63.36</v>
      </c>
      <c r="H54" s="444">
        <v>65.77</v>
      </c>
      <c r="I54" s="444">
        <v>69.849999999999994</v>
      </c>
      <c r="J54" s="444">
        <v>69.849999999999994</v>
      </c>
      <c r="K54" s="444">
        <v>70.22</v>
      </c>
      <c r="L54" s="445"/>
      <c r="M54" s="448">
        <v>48</v>
      </c>
      <c r="N54" s="444">
        <v>19.420000000000002</v>
      </c>
      <c r="O54" s="444">
        <v>22.78</v>
      </c>
      <c r="P54" s="444">
        <v>28.23</v>
      </c>
      <c r="Q54" s="444">
        <v>39.53</v>
      </c>
      <c r="R54" s="444">
        <v>61.45</v>
      </c>
      <c r="S54" s="444">
        <v>65.14</v>
      </c>
      <c r="T54" s="444">
        <v>67.540000000000006</v>
      </c>
      <c r="U54" s="444">
        <v>71.62</v>
      </c>
      <c r="V54" s="444">
        <v>71.62</v>
      </c>
      <c r="W54" s="444">
        <v>72</v>
      </c>
    </row>
    <row r="55" spans="1:23" x14ac:dyDescent="0.2">
      <c r="A55" s="448">
        <v>49</v>
      </c>
      <c r="B55" s="444">
        <v>17.989999999999998</v>
      </c>
      <c r="C55" s="444">
        <v>21.51</v>
      </c>
      <c r="D55" s="444">
        <v>26.9</v>
      </c>
      <c r="E55" s="444">
        <v>38.42</v>
      </c>
      <c r="F55" s="444">
        <v>60.7</v>
      </c>
      <c r="G55" s="444">
        <v>64.260000000000005</v>
      </c>
      <c r="H55" s="444">
        <v>67.03</v>
      </c>
      <c r="I55" s="444">
        <v>71.17</v>
      </c>
      <c r="J55" s="444">
        <v>71.17</v>
      </c>
      <c r="K55" s="444">
        <v>70.64</v>
      </c>
      <c r="L55" s="445"/>
      <c r="M55" s="448">
        <v>49</v>
      </c>
      <c r="N55" s="444">
        <v>19.760000000000002</v>
      </c>
      <c r="O55" s="444">
        <v>23.27</v>
      </c>
      <c r="P55" s="444">
        <v>28.67</v>
      </c>
      <c r="Q55" s="444">
        <v>40.18</v>
      </c>
      <c r="R55" s="444">
        <v>62.48</v>
      </c>
      <c r="S55" s="444">
        <v>66.040000000000006</v>
      </c>
      <c r="T55" s="444">
        <v>68.8</v>
      </c>
      <c r="U55" s="444">
        <v>72.95</v>
      </c>
      <c r="V55" s="444">
        <v>72.95</v>
      </c>
      <c r="W55" s="444">
        <v>72.41</v>
      </c>
    </row>
    <row r="56" spans="1:23" x14ac:dyDescent="0.2">
      <c r="A56" s="449">
        <v>50</v>
      </c>
      <c r="B56" s="442">
        <v>18.27</v>
      </c>
      <c r="C56" s="442">
        <v>21.79</v>
      </c>
      <c r="D56" s="442">
        <v>27.32</v>
      </c>
      <c r="E56" s="442">
        <v>39.090000000000003</v>
      </c>
      <c r="F56" s="442">
        <v>61.74</v>
      </c>
      <c r="G56" s="442">
        <v>65.25</v>
      </c>
      <c r="H56" s="442">
        <v>68.06</v>
      </c>
      <c r="I56" s="442">
        <v>72.319999999999993</v>
      </c>
      <c r="J56" s="442">
        <v>72.319999999999993</v>
      </c>
      <c r="K56" s="442">
        <v>70.66</v>
      </c>
      <c r="L56" s="445"/>
      <c r="M56" s="449">
        <v>50</v>
      </c>
      <c r="N56" s="442">
        <v>20.04</v>
      </c>
      <c r="O56" s="442">
        <v>23.55</v>
      </c>
      <c r="P56" s="442">
        <v>29.09</v>
      </c>
      <c r="Q56" s="442">
        <v>40.86</v>
      </c>
      <c r="R56" s="442">
        <v>63.51</v>
      </c>
      <c r="S56" s="442">
        <v>67.03</v>
      </c>
      <c r="T56" s="442">
        <v>69.84</v>
      </c>
      <c r="U56" s="442">
        <v>74.09</v>
      </c>
      <c r="V56" s="442">
        <v>74.09</v>
      </c>
      <c r="W56" s="442">
        <v>72.430000000000007</v>
      </c>
    </row>
    <row r="57" spans="1:23" x14ac:dyDescent="0.2">
      <c r="A57" s="447">
        <v>51</v>
      </c>
      <c r="B57" s="443">
        <v>18.53</v>
      </c>
      <c r="C57" s="443">
        <v>22.02</v>
      </c>
      <c r="D57" s="443">
        <v>27.77</v>
      </c>
      <c r="E57" s="443">
        <v>39.659999999999997</v>
      </c>
      <c r="F57" s="443">
        <v>62.78</v>
      </c>
      <c r="G57" s="443">
        <v>66.45</v>
      </c>
      <c r="H57" s="443">
        <v>69.27</v>
      </c>
      <c r="I57" s="443">
        <v>73.569999999999993</v>
      </c>
      <c r="J57" s="443">
        <v>73.569999999999993</v>
      </c>
      <c r="K57" s="443">
        <v>72.41</v>
      </c>
      <c r="L57" s="445"/>
      <c r="M57" s="447">
        <v>51</v>
      </c>
      <c r="N57" s="443">
        <v>20.309999999999999</v>
      </c>
      <c r="O57" s="443">
        <v>23.8</v>
      </c>
      <c r="P57" s="443">
        <v>29.54</v>
      </c>
      <c r="Q57" s="443">
        <v>41.41</v>
      </c>
      <c r="R57" s="443">
        <v>64.53</v>
      </c>
      <c r="S57" s="443">
        <v>68.23</v>
      </c>
      <c r="T57" s="443">
        <v>71.05</v>
      </c>
      <c r="U57" s="443">
        <v>75.33</v>
      </c>
      <c r="V57" s="443">
        <v>75.33</v>
      </c>
      <c r="W57" s="443">
        <v>74.17</v>
      </c>
    </row>
    <row r="58" spans="1:23" x14ac:dyDescent="0.2">
      <c r="A58" s="448">
        <v>52</v>
      </c>
      <c r="B58" s="444">
        <v>18.75</v>
      </c>
      <c r="C58" s="444">
        <v>22.36</v>
      </c>
      <c r="D58" s="444">
        <v>28.29</v>
      </c>
      <c r="E58" s="444">
        <v>40.6</v>
      </c>
      <c r="F58" s="444">
        <v>63.72</v>
      </c>
      <c r="G58" s="444">
        <v>67.67</v>
      </c>
      <c r="H58" s="444">
        <v>70.47</v>
      </c>
      <c r="I58" s="444">
        <v>74.849999999999994</v>
      </c>
      <c r="J58" s="444">
        <v>74.849999999999994</v>
      </c>
      <c r="K58" s="444">
        <v>75.22</v>
      </c>
      <c r="L58" s="445"/>
      <c r="M58" s="448">
        <v>52</v>
      </c>
      <c r="N58" s="444">
        <v>20.52</v>
      </c>
      <c r="O58" s="444">
        <v>24.14</v>
      </c>
      <c r="P58" s="444">
        <v>30.07</v>
      </c>
      <c r="Q58" s="444">
        <v>42.36</v>
      </c>
      <c r="R58" s="444">
        <v>65.48</v>
      </c>
      <c r="S58" s="444">
        <v>69.45</v>
      </c>
      <c r="T58" s="444">
        <v>72.239999999999995</v>
      </c>
      <c r="U58" s="444">
        <v>76.61</v>
      </c>
      <c r="V58" s="444">
        <v>76.61</v>
      </c>
      <c r="W58" s="444">
        <v>76.989999999999995</v>
      </c>
    </row>
    <row r="59" spans="1:23" x14ac:dyDescent="0.2">
      <c r="A59" s="448">
        <v>53</v>
      </c>
      <c r="B59" s="444">
        <v>19.100000000000001</v>
      </c>
      <c r="C59" s="444">
        <v>22.81</v>
      </c>
      <c r="D59" s="444">
        <v>28.69</v>
      </c>
      <c r="E59" s="444">
        <v>41.2</v>
      </c>
      <c r="F59" s="444">
        <v>64.7</v>
      </c>
      <c r="G59" s="444">
        <v>68.88</v>
      </c>
      <c r="H59" s="444">
        <v>71.349999999999994</v>
      </c>
      <c r="I59" s="444">
        <v>74.87</v>
      </c>
      <c r="J59" s="444">
        <v>74.87</v>
      </c>
      <c r="K59" s="444">
        <v>75.239999999999995</v>
      </c>
      <c r="L59" s="445"/>
      <c r="M59" s="448">
        <v>53</v>
      </c>
      <c r="N59" s="444">
        <v>20.88</v>
      </c>
      <c r="O59" s="444">
        <v>24.56</v>
      </c>
      <c r="P59" s="444">
        <v>30.45</v>
      </c>
      <c r="Q59" s="444">
        <v>42.96</v>
      </c>
      <c r="R59" s="444">
        <v>66.45</v>
      </c>
      <c r="S59" s="444">
        <v>70.650000000000006</v>
      </c>
      <c r="T59" s="444">
        <v>73.11</v>
      </c>
      <c r="U59" s="444">
        <v>76.63</v>
      </c>
      <c r="V59" s="444">
        <v>76.63</v>
      </c>
      <c r="W59" s="444">
        <v>77.010000000000005</v>
      </c>
    </row>
    <row r="60" spans="1:23" x14ac:dyDescent="0.2">
      <c r="A60" s="448">
        <v>54</v>
      </c>
      <c r="B60" s="444">
        <v>19.37</v>
      </c>
      <c r="C60" s="444">
        <v>23.18</v>
      </c>
      <c r="D60" s="444">
        <v>29.12</v>
      </c>
      <c r="E60" s="444">
        <v>41.84</v>
      </c>
      <c r="F60" s="444">
        <v>65.77</v>
      </c>
      <c r="G60" s="444">
        <v>70.209999999999994</v>
      </c>
      <c r="H60" s="444">
        <v>72.41</v>
      </c>
      <c r="I60" s="444">
        <v>76.92</v>
      </c>
      <c r="J60" s="444">
        <v>76.92</v>
      </c>
      <c r="K60" s="444">
        <v>75.260000000000005</v>
      </c>
      <c r="L60" s="445"/>
      <c r="M60" s="448">
        <v>54</v>
      </c>
      <c r="N60" s="444">
        <v>21.15</v>
      </c>
      <c r="O60" s="444">
        <v>24.96</v>
      </c>
      <c r="P60" s="444">
        <v>30.89</v>
      </c>
      <c r="Q60" s="444">
        <v>43.59</v>
      </c>
      <c r="R60" s="444">
        <v>67.540000000000006</v>
      </c>
      <c r="S60" s="444">
        <v>71.989999999999995</v>
      </c>
      <c r="T60" s="444">
        <v>74.17</v>
      </c>
      <c r="U60" s="444">
        <v>78.69</v>
      </c>
      <c r="V60" s="444">
        <v>78.69</v>
      </c>
      <c r="W60" s="444">
        <v>77.03</v>
      </c>
    </row>
    <row r="61" spans="1:23" x14ac:dyDescent="0.2">
      <c r="A61" s="449">
        <v>55</v>
      </c>
      <c r="B61" s="442">
        <v>19.75</v>
      </c>
      <c r="C61" s="442">
        <v>23.56</v>
      </c>
      <c r="D61" s="442">
        <v>29.48</v>
      </c>
      <c r="E61" s="442">
        <v>42.59</v>
      </c>
      <c r="F61" s="442">
        <v>66.930000000000007</v>
      </c>
      <c r="G61" s="442">
        <v>71.56</v>
      </c>
      <c r="H61" s="442">
        <v>73.5</v>
      </c>
      <c r="I61" s="442">
        <v>78.05</v>
      </c>
      <c r="J61" s="442">
        <v>78.05</v>
      </c>
      <c r="K61" s="442">
        <v>79.13</v>
      </c>
      <c r="L61" s="445"/>
      <c r="M61" s="449">
        <v>55</v>
      </c>
      <c r="N61" s="442">
        <v>21.52</v>
      </c>
      <c r="O61" s="442">
        <v>25.33</v>
      </c>
      <c r="P61" s="442">
        <v>31.24</v>
      </c>
      <c r="Q61" s="442">
        <v>44.36</v>
      </c>
      <c r="R61" s="442">
        <v>68.69</v>
      </c>
      <c r="S61" s="442">
        <v>73.33</v>
      </c>
      <c r="T61" s="442">
        <v>75.260000000000005</v>
      </c>
      <c r="U61" s="442">
        <v>79.81</v>
      </c>
      <c r="V61" s="442">
        <v>79.81</v>
      </c>
      <c r="W61" s="442">
        <v>80.89</v>
      </c>
    </row>
    <row r="62" spans="1:23" x14ac:dyDescent="0.2">
      <c r="A62" s="447">
        <v>56</v>
      </c>
      <c r="B62" s="443">
        <v>20.04</v>
      </c>
      <c r="C62" s="443">
        <v>23.88</v>
      </c>
      <c r="D62" s="443">
        <v>29.9</v>
      </c>
      <c r="E62" s="443">
        <v>43.27</v>
      </c>
      <c r="F62" s="443">
        <v>67.959999999999994</v>
      </c>
      <c r="G62" s="443">
        <v>72.69</v>
      </c>
      <c r="H62" s="443">
        <v>74.81</v>
      </c>
      <c r="I62" s="443">
        <v>79.48</v>
      </c>
      <c r="J62" s="443">
        <v>79.48</v>
      </c>
      <c r="K62" s="443">
        <v>79.75</v>
      </c>
      <c r="L62" s="445"/>
      <c r="M62" s="447">
        <v>56</v>
      </c>
      <c r="N62" s="443">
        <v>21.81</v>
      </c>
      <c r="O62" s="443">
        <v>25.66</v>
      </c>
      <c r="P62" s="443">
        <v>31.67</v>
      </c>
      <c r="Q62" s="443">
        <v>45.05</v>
      </c>
      <c r="R62" s="443">
        <v>69.73</v>
      </c>
      <c r="S62" s="443">
        <v>74.45</v>
      </c>
      <c r="T62" s="443">
        <v>76.58</v>
      </c>
      <c r="U62" s="443">
        <v>81.260000000000005</v>
      </c>
      <c r="V62" s="443">
        <v>81.260000000000005</v>
      </c>
      <c r="W62" s="443">
        <v>81.52</v>
      </c>
    </row>
    <row r="63" spans="1:23" x14ac:dyDescent="0.2">
      <c r="A63" s="448">
        <v>57</v>
      </c>
      <c r="B63" s="444">
        <v>20.29</v>
      </c>
      <c r="C63" s="444">
        <v>24.25</v>
      </c>
      <c r="D63" s="444">
        <v>30.38</v>
      </c>
      <c r="E63" s="444">
        <v>43.87</v>
      </c>
      <c r="F63" s="444">
        <v>69.14</v>
      </c>
      <c r="G63" s="444">
        <v>73.89</v>
      </c>
      <c r="H63" s="444">
        <v>76.180000000000007</v>
      </c>
      <c r="I63" s="444">
        <v>80.91</v>
      </c>
      <c r="J63" s="444">
        <v>80.91</v>
      </c>
      <c r="K63" s="444">
        <v>79.760000000000005</v>
      </c>
      <c r="L63" s="445"/>
      <c r="M63" s="448">
        <v>57</v>
      </c>
      <c r="N63" s="444">
        <v>22.04</v>
      </c>
      <c r="O63" s="444">
        <v>26.03</v>
      </c>
      <c r="P63" s="444">
        <v>32.15</v>
      </c>
      <c r="Q63" s="444">
        <v>45.65</v>
      </c>
      <c r="R63" s="444">
        <v>70.91</v>
      </c>
      <c r="S63" s="444">
        <v>75.66</v>
      </c>
      <c r="T63" s="444">
        <v>77.94</v>
      </c>
      <c r="U63" s="444">
        <v>82.68</v>
      </c>
      <c r="V63" s="444">
        <v>82.68</v>
      </c>
      <c r="W63" s="444">
        <v>81.53</v>
      </c>
    </row>
    <row r="64" spans="1:23" x14ac:dyDescent="0.2">
      <c r="A64" s="448">
        <v>58</v>
      </c>
      <c r="B64" s="444">
        <v>20.68</v>
      </c>
      <c r="C64" s="444">
        <v>24.67</v>
      </c>
      <c r="D64" s="444">
        <v>30.93</v>
      </c>
      <c r="E64" s="444">
        <v>44.59</v>
      </c>
      <c r="F64" s="444">
        <v>70.47</v>
      </c>
      <c r="G64" s="444">
        <v>75.16</v>
      </c>
      <c r="H64" s="444">
        <v>77.349999999999994</v>
      </c>
      <c r="I64" s="444">
        <v>82.14</v>
      </c>
      <c r="J64" s="444">
        <v>82.14</v>
      </c>
      <c r="K64" s="444">
        <v>81.02</v>
      </c>
      <c r="L64" s="445"/>
      <c r="M64" s="448">
        <v>58</v>
      </c>
      <c r="N64" s="444">
        <v>22.46</v>
      </c>
      <c r="O64" s="444">
        <v>26.42</v>
      </c>
      <c r="P64" s="444">
        <v>32.700000000000003</v>
      </c>
      <c r="Q64" s="444">
        <v>46.37</v>
      </c>
      <c r="R64" s="444">
        <v>72.239999999999995</v>
      </c>
      <c r="S64" s="444">
        <v>76.92</v>
      </c>
      <c r="T64" s="444">
        <v>79.13</v>
      </c>
      <c r="U64" s="444">
        <v>83.9</v>
      </c>
      <c r="V64" s="444">
        <v>83.9</v>
      </c>
      <c r="W64" s="444">
        <v>82.78</v>
      </c>
    </row>
    <row r="65" spans="1:23" x14ac:dyDescent="0.2">
      <c r="A65" s="448">
        <v>59</v>
      </c>
      <c r="B65" s="444">
        <v>20.93</v>
      </c>
      <c r="C65" s="444">
        <v>24.96</v>
      </c>
      <c r="D65" s="444">
        <v>31.51</v>
      </c>
      <c r="E65" s="444">
        <v>45.41</v>
      </c>
      <c r="F65" s="444">
        <v>71.760000000000005</v>
      </c>
      <c r="G65" s="444">
        <v>76.36</v>
      </c>
      <c r="H65" s="444">
        <v>78.599999999999994</v>
      </c>
      <c r="I65" s="444">
        <v>83.5</v>
      </c>
      <c r="J65" s="444">
        <v>83.5</v>
      </c>
      <c r="K65" s="444">
        <v>82.01</v>
      </c>
      <c r="L65" s="445"/>
      <c r="M65" s="448">
        <v>59</v>
      </c>
      <c r="N65" s="444">
        <v>22.68</v>
      </c>
      <c r="O65" s="444">
        <v>26.71</v>
      </c>
      <c r="P65" s="444">
        <v>33.28</v>
      </c>
      <c r="Q65" s="444">
        <v>47.19</v>
      </c>
      <c r="R65" s="444">
        <v>73.53</v>
      </c>
      <c r="S65" s="444">
        <v>78.14</v>
      </c>
      <c r="T65" s="444">
        <v>80.37</v>
      </c>
      <c r="U65" s="444">
        <v>85.25</v>
      </c>
      <c r="V65" s="444">
        <v>85.25</v>
      </c>
      <c r="W65" s="444">
        <v>83.79</v>
      </c>
    </row>
    <row r="66" spans="1:23" x14ac:dyDescent="0.2">
      <c r="A66" s="449">
        <v>60</v>
      </c>
      <c r="B66" s="442">
        <v>21.11</v>
      </c>
      <c r="C66" s="442">
        <v>25.19</v>
      </c>
      <c r="D66" s="442">
        <v>32</v>
      </c>
      <c r="E66" s="442">
        <v>46.04</v>
      </c>
      <c r="F66" s="442">
        <v>73.040000000000006</v>
      </c>
      <c r="G66" s="442">
        <v>77.680000000000007</v>
      </c>
      <c r="H66" s="442">
        <v>79.59</v>
      </c>
      <c r="I66" s="442">
        <v>84.51</v>
      </c>
      <c r="J66" s="442">
        <v>84.51</v>
      </c>
      <c r="K66" s="442">
        <v>82.95</v>
      </c>
      <c r="L66" s="445"/>
      <c r="M66" s="449">
        <v>60</v>
      </c>
      <c r="N66" s="442">
        <v>22.88</v>
      </c>
      <c r="O66" s="442">
        <v>26.96</v>
      </c>
      <c r="P66" s="442">
        <v>33.770000000000003</v>
      </c>
      <c r="Q66" s="442">
        <v>47.82</v>
      </c>
      <c r="R66" s="442">
        <v>74.81</v>
      </c>
      <c r="S66" s="442">
        <v>79.45</v>
      </c>
      <c r="T66" s="442">
        <v>81.36</v>
      </c>
      <c r="U66" s="442">
        <v>86.28</v>
      </c>
      <c r="V66" s="442">
        <v>86.28</v>
      </c>
      <c r="W66" s="442">
        <v>84.72</v>
      </c>
    </row>
    <row r="67" spans="1:23" x14ac:dyDescent="0.2">
      <c r="A67" s="447">
        <v>61</v>
      </c>
      <c r="B67" s="443">
        <v>21.51</v>
      </c>
      <c r="C67" s="443">
        <v>25.54</v>
      </c>
      <c r="D67" s="443">
        <v>32.450000000000003</v>
      </c>
      <c r="E67" s="443">
        <v>46.65</v>
      </c>
      <c r="F67" s="443">
        <v>74.12</v>
      </c>
      <c r="G67" s="443">
        <v>78.55</v>
      </c>
      <c r="H67" s="443">
        <v>80.87</v>
      </c>
      <c r="I67" s="443">
        <v>84.69</v>
      </c>
      <c r="J67" s="443">
        <v>84.69</v>
      </c>
      <c r="K67" s="443">
        <v>87.03</v>
      </c>
      <c r="L67" s="445"/>
      <c r="M67" s="447">
        <v>61</v>
      </c>
      <c r="N67" s="443">
        <v>23.27</v>
      </c>
      <c r="O67" s="443">
        <v>27.31</v>
      </c>
      <c r="P67" s="443">
        <v>34.21</v>
      </c>
      <c r="Q67" s="443">
        <v>48.41</v>
      </c>
      <c r="R67" s="443">
        <v>75.89</v>
      </c>
      <c r="S67" s="443">
        <v>80.33</v>
      </c>
      <c r="T67" s="443">
        <v>82.64</v>
      </c>
      <c r="U67" s="443">
        <v>86.45</v>
      </c>
      <c r="V67" s="443">
        <v>86.45</v>
      </c>
      <c r="W67" s="443">
        <v>88.81</v>
      </c>
    </row>
    <row r="68" spans="1:23" x14ac:dyDescent="0.2">
      <c r="A68" s="448">
        <v>62</v>
      </c>
      <c r="B68" s="444">
        <v>21.9</v>
      </c>
      <c r="C68" s="444">
        <v>26.04</v>
      </c>
      <c r="D68" s="444">
        <v>32.83</v>
      </c>
      <c r="E68" s="444">
        <v>47.39</v>
      </c>
      <c r="F68" s="444">
        <v>75.16</v>
      </c>
      <c r="G68" s="444">
        <v>79.91</v>
      </c>
      <c r="H68" s="444">
        <v>82.29</v>
      </c>
      <c r="I68" s="444">
        <v>87.39</v>
      </c>
      <c r="J68" s="444">
        <v>87.39</v>
      </c>
      <c r="K68" s="444">
        <v>89.07</v>
      </c>
      <c r="L68" s="445"/>
      <c r="M68" s="448">
        <v>62</v>
      </c>
      <c r="N68" s="444">
        <v>23.66</v>
      </c>
      <c r="O68" s="444">
        <v>27.82</v>
      </c>
      <c r="P68" s="444">
        <v>34.61</v>
      </c>
      <c r="Q68" s="444">
        <v>49.17</v>
      </c>
      <c r="R68" s="444">
        <v>76.92</v>
      </c>
      <c r="S68" s="444">
        <v>81.67</v>
      </c>
      <c r="T68" s="444">
        <v>84.07</v>
      </c>
      <c r="U68" s="444">
        <v>89.17</v>
      </c>
      <c r="V68" s="444">
        <v>89.17</v>
      </c>
      <c r="W68" s="444">
        <v>90.83</v>
      </c>
    </row>
    <row r="69" spans="1:23" x14ac:dyDescent="0.2">
      <c r="A69" s="448">
        <v>63</v>
      </c>
      <c r="B69" s="444">
        <v>22.25</v>
      </c>
      <c r="C69" s="444">
        <v>26.47</v>
      </c>
      <c r="D69" s="444">
        <v>33.25</v>
      </c>
      <c r="E69" s="444">
        <v>48.02</v>
      </c>
      <c r="F69" s="444">
        <v>76.25</v>
      </c>
      <c r="G69" s="444">
        <v>81.209999999999994</v>
      </c>
      <c r="H69" s="444">
        <v>83.87</v>
      </c>
      <c r="I69" s="444">
        <v>88.96</v>
      </c>
      <c r="J69" s="444">
        <v>88.96</v>
      </c>
      <c r="K69" s="444">
        <v>89.09</v>
      </c>
      <c r="L69" s="445"/>
      <c r="M69" s="448">
        <v>63</v>
      </c>
      <c r="N69" s="444">
        <v>24.02</v>
      </c>
      <c r="O69" s="444">
        <v>28.23</v>
      </c>
      <c r="P69" s="444">
        <v>35.01</v>
      </c>
      <c r="Q69" s="444">
        <v>49.79</v>
      </c>
      <c r="R69" s="444">
        <v>78.010000000000005</v>
      </c>
      <c r="S69" s="444">
        <v>82.98</v>
      </c>
      <c r="T69" s="444">
        <v>85.65</v>
      </c>
      <c r="U69" s="444">
        <v>90.74</v>
      </c>
      <c r="V69" s="444">
        <v>90.74</v>
      </c>
      <c r="W69" s="444">
        <v>90.85</v>
      </c>
    </row>
    <row r="70" spans="1:23" x14ac:dyDescent="0.2">
      <c r="A70" s="448">
        <v>64</v>
      </c>
      <c r="B70" s="444">
        <v>22.64</v>
      </c>
      <c r="C70" s="444">
        <v>26.84</v>
      </c>
      <c r="D70" s="444">
        <v>33.630000000000003</v>
      </c>
      <c r="E70" s="444">
        <v>48.67</v>
      </c>
      <c r="F70" s="444">
        <v>77.38</v>
      </c>
      <c r="G70" s="444">
        <v>82.54</v>
      </c>
      <c r="H70" s="444">
        <v>84.95</v>
      </c>
      <c r="I70" s="444">
        <v>88.98</v>
      </c>
      <c r="J70" s="444">
        <v>88.98</v>
      </c>
      <c r="K70" s="444">
        <v>89.1</v>
      </c>
      <c r="L70" s="445"/>
      <c r="M70" s="448">
        <v>64</v>
      </c>
      <c r="N70" s="444">
        <v>24.42</v>
      </c>
      <c r="O70" s="444">
        <v>28.61</v>
      </c>
      <c r="P70" s="444">
        <v>35.4</v>
      </c>
      <c r="Q70" s="444">
        <v>50.45</v>
      </c>
      <c r="R70" s="444">
        <v>79.150000000000006</v>
      </c>
      <c r="S70" s="444">
        <v>84.3</v>
      </c>
      <c r="T70" s="444">
        <v>86.73</v>
      </c>
      <c r="U70" s="444">
        <v>90.76</v>
      </c>
      <c r="V70" s="444">
        <v>90.76</v>
      </c>
      <c r="W70" s="444">
        <v>90.86</v>
      </c>
    </row>
    <row r="71" spans="1:23" x14ac:dyDescent="0.2">
      <c r="A71" s="449">
        <v>65</v>
      </c>
      <c r="B71" s="442">
        <v>22.99</v>
      </c>
      <c r="C71" s="442">
        <v>27.24</v>
      </c>
      <c r="D71" s="442">
        <v>34.14</v>
      </c>
      <c r="E71" s="442">
        <v>49.41</v>
      </c>
      <c r="F71" s="442">
        <v>78.52</v>
      </c>
      <c r="G71" s="442">
        <v>83.89</v>
      </c>
      <c r="H71" s="442">
        <v>86.44</v>
      </c>
      <c r="I71" s="442">
        <v>91.8</v>
      </c>
      <c r="J71" s="442">
        <v>91.8</v>
      </c>
      <c r="K71" s="442">
        <v>90.21</v>
      </c>
      <c r="L71" s="445"/>
      <c r="M71" s="449">
        <v>65</v>
      </c>
      <c r="N71" s="442">
        <v>24.76</v>
      </c>
      <c r="O71" s="442">
        <v>29.01</v>
      </c>
      <c r="P71" s="442">
        <v>35.92</v>
      </c>
      <c r="Q71" s="442">
        <v>51.17</v>
      </c>
      <c r="R71" s="442">
        <v>80.3</v>
      </c>
      <c r="S71" s="442">
        <v>85.67</v>
      </c>
      <c r="T71" s="442">
        <v>88.21</v>
      </c>
      <c r="U71" s="442">
        <v>93.57</v>
      </c>
      <c r="V71" s="442">
        <v>93.57</v>
      </c>
      <c r="W71" s="442">
        <v>91.98</v>
      </c>
    </row>
    <row r="72" spans="1:23" x14ac:dyDescent="0.2">
      <c r="A72" s="447">
        <v>66</v>
      </c>
      <c r="B72" s="443">
        <v>23.27</v>
      </c>
      <c r="C72" s="443">
        <v>27.52</v>
      </c>
      <c r="D72" s="443">
        <v>34.630000000000003</v>
      </c>
      <c r="E72" s="443">
        <v>50.2</v>
      </c>
      <c r="F72" s="443">
        <v>79.8</v>
      </c>
      <c r="G72" s="443">
        <v>84.95</v>
      </c>
      <c r="H72" s="443">
        <v>87.98</v>
      </c>
      <c r="I72" s="443">
        <v>92.12</v>
      </c>
      <c r="J72" s="443">
        <v>92.12</v>
      </c>
      <c r="K72" s="443">
        <v>92</v>
      </c>
      <c r="L72" s="445"/>
      <c r="M72" s="447">
        <v>66</v>
      </c>
      <c r="N72" s="443">
        <v>25.04</v>
      </c>
      <c r="O72" s="443">
        <v>29.29</v>
      </c>
      <c r="P72" s="443">
        <v>36.4</v>
      </c>
      <c r="Q72" s="443">
        <v>51.98</v>
      </c>
      <c r="R72" s="443">
        <v>81.58</v>
      </c>
      <c r="S72" s="443">
        <v>86.73</v>
      </c>
      <c r="T72" s="443">
        <v>89.74</v>
      </c>
      <c r="U72" s="443">
        <v>93.9</v>
      </c>
      <c r="V72" s="443">
        <v>93.9</v>
      </c>
      <c r="W72" s="443">
        <v>93.76</v>
      </c>
    </row>
    <row r="73" spans="1:23" x14ac:dyDescent="0.2">
      <c r="A73" s="448">
        <v>67</v>
      </c>
      <c r="B73" s="444">
        <v>23.48</v>
      </c>
      <c r="C73" s="444">
        <v>28.04</v>
      </c>
      <c r="D73" s="444">
        <v>35.17</v>
      </c>
      <c r="E73" s="444">
        <v>51.03</v>
      </c>
      <c r="F73" s="444">
        <v>80.790000000000006</v>
      </c>
      <c r="G73" s="444">
        <v>86.2</v>
      </c>
      <c r="H73" s="444">
        <v>89.24</v>
      </c>
      <c r="I73" s="444">
        <v>94.78</v>
      </c>
      <c r="J73" s="444">
        <v>94.78</v>
      </c>
      <c r="K73" s="444">
        <v>93.4</v>
      </c>
      <c r="L73" s="445"/>
      <c r="M73" s="448">
        <v>67</v>
      </c>
      <c r="N73" s="444">
        <v>25.25</v>
      </c>
      <c r="O73" s="444">
        <v>29.81</v>
      </c>
      <c r="P73" s="444">
        <v>36.94</v>
      </c>
      <c r="Q73" s="444">
        <v>52.8</v>
      </c>
      <c r="R73" s="444">
        <v>82.56</v>
      </c>
      <c r="S73" s="444">
        <v>87.98</v>
      </c>
      <c r="T73" s="444">
        <v>91.01</v>
      </c>
      <c r="U73" s="444">
        <v>96.54</v>
      </c>
      <c r="V73" s="444">
        <v>96.54</v>
      </c>
      <c r="W73" s="444">
        <v>95.17</v>
      </c>
    </row>
    <row r="74" spans="1:23" x14ac:dyDescent="0.2">
      <c r="A74" s="448">
        <v>68</v>
      </c>
      <c r="B74" s="444">
        <v>23.78</v>
      </c>
      <c r="C74" s="444">
        <v>28.29</v>
      </c>
      <c r="D74" s="444">
        <v>35.659999999999997</v>
      </c>
      <c r="E74" s="444">
        <v>51.9</v>
      </c>
      <c r="F74" s="444">
        <v>81.89</v>
      </c>
      <c r="G74" s="444">
        <v>87.35</v>
      </c>
      <c r="H74" s="444">
        <v>90.36</v>
      </c>
      <c r="I74" s="444">
        <v>95.98</v>
      </c>
      <c r="J74" s="444">
        <v>95.98</v>
      </c>
      <c r="K74" s="444">
        <v>94.55</v>
      </c>
      <c r="L74" s="445"/>
      <c r="M74" s="448">
        <v>68</v>
      </c>
      <c r="N74" s="444">
        <v>25.54</v>
      </c>
      <c r="O74" s="444">
        <v>30.07</v>
      </c>
      <c r="P74" s="444">
        <v>37.43</v>
      </c>
      <c r="Q74" s="444">
        <v>53.67</v>
      </c>
      <c r="R74" s="444">
        <v>83.64</v>
      </c>
      <c r="S74" s="444">
        <v>89.13</v>
      </c>
      <c r="T74" s="444">
        <v>92.13</v>
      </c>
      <c r="U74" s="444">
        <v>97.75</v>
      </c>
      <c r="V74" s="444">
        <v>97.75</v>
      </c>
      <c r="W74" s="444">
        <v>96.32</v>
      </c>
    </row>
    <row r="75" spans="1:23" x14ac:dyDescent="0.2">
      <c r="A75" s="448">
        <v>69</v>
      </c>
      <c r="B75" s="444">
        <v>24.16</v>
      </c>
      <c r="C75" s="444">
        <v>28.7</v>
      </c>
      <c r="D75" s="444">
        <v>36.1</v>
      </c>
      <c r="E75" s="444">
        <v>52.85</v>
      </c>
      <c r="F75" s="444">
        <v>82.91</v>
      </c>
      <c r="G75" s="444">
        <v>88.55</v>
      </c>
      <c r="H75" s="444">
        <v>91.94</v>
      </c>
      <c r="I75" s="444">
        <v>96.32</v>
      </c>
      <c r="J75" s="444">
        <v>96.32</v>
      </c>
      <c r="K75" s="444">
        <v>95.09</v>
      </c>
      <c r="L75" s="445"/>
      <c r="M75" s="448">
        <v>69</v>
      </c>
      <c r="N75" s="444">
        <v>25.94</v>
      </c>
      <c r="O75" s="444">
        <v>30.46</v>
      </c>
      <c r="P75" s="444">
        <v>37.869999999999997</v>
      </c>
      <c r="Q75" s="444">
        <v>54.61</v>
      </c>
      <c r="R75" s="444">
        <v>84.68</v>
      </c>
      <c r="S75" s="444">
        <v>90.3</v>
      </c>
      <c r="T75" s="444">
        <v>93.71</v>
      </c>
      <c r="U75" s="444">
        <v>98.08</v>
      </c>
      <c r="V75" s="444">
        <v>98.08</v>
      </c>
      <c r="W75" s="444">
        <v>96.86</v>
      </c>
    </row>
    <row r="76" spans="1:23" x14ac:dyDescent="0.2">
      <c r="A76" s="449">
        <v>70</v>
      </c>
      <c r="B76" s="442">
        <v>24.53</v>
      </c>
      <c r="C76" s="442">
        <v>29.15</v>
      </c>
      <c r="D76" s="442">
        <v>36.700000000000003</v>
      </c>
      <c r="E76" s="442">
        <v>53.76</v>
      </c>
      <c r="F76" s="442">
        <v>83.89</v>
      </c>
      <c r="G76" s="442">
        <v>89.65</v>
      </c>
      <c r="H76" s="442">
        <v>92.98</v>
      </c>
      <c r="I76" s="442">
        <v>97.37</v>
      </c>
      <c r="J76" s="442">
        <v>97.37</v>
      </c>
      <c r="K76" s="442">
        <v>96.23</v>
      </c>
      <c r="L76" s="445"/>
      <c r="M76" s="449">
        <v>70</v>
      </c>
      <c r="N76" s="442">
        <v>26.31</v>
      </c>
      <c r="O76" s="442">
        <v>30.91</v>
      </c>
      <c r="P76" s="442">
        <v>38.46</v>
      </c>
      <c r="Q76" s="442">
        <v>55.53</v>
      </c>
      <c r="R76" s="442">
        <v>85.67</v>
      </c>
      <c r="S76" s="442">
        <v>91.42</v>
      </c>
      <c r="T76" s="442">
        <v>94.75</v>
      </c>
      <c r="U76" s="442">
        <v>99.14</v>
      </c>
      <c r="V76" s="442">
        <v>99.14</v>
      </c>
      <c r="W76" s="442">
        <v>98</v>
      </c>
    </row>
    <row r="77" spans="1:23" x14ac:dyDescent="0.2">
      <c r="A77" s="447">
        <v>71</v>
      </c>
      <c r="B77" s="443">
        <v>24.85</v>
      </c>
      <c r="C77" s="443">
        <v>29.53</v>
      </c>
      <c r="D77" s="443">
        <v>37.18</v>
      </c>
      <c r="E77" s="443">
        <v>54.51</v>
      </c>
      <c r="F77" s="443">
        <v>85.05</v>
      </c>
      <c r="G77" s="443">
        <v>90.69</v>
      </c>
      <c r="H77" s="443">
        <v>94.21</v>
      </c>
      <c r="I77" s="443">
        <v>98.65</v>
      </c>
      <c r="J77" s="443">
        <v>98.65</v>
      </c>
      <c r="K77" s="443">
        <v>98.61</v>
      </c>
      <c r="L77" s="445"/>
      <c r="M77" s="447">
        <v>71</v>
      </c>
      <c r="N77" s="443">
        <v>26.62</v>
      </c>
      <c r="O77" s="443">
        <v>31.31</v>
      </c>
      <c r="P77" s="443">
        <v>38.950000000000003</v>
      </c>
      <c r="Q77" s="443">
        <v>56.28</v>
      </c>
      <c r="R77" s="443">
        <v>86.8</v>
      </c>
      <c r="S77" s="443">
        <v>92.45</v>
      </c>
      <c r="T77" s="443">
        <v>95.97</v>
      </c>
      <c r="U77" s="443">
        <v>100.42</v>
      </c>
      <c r="V77" s="443">
        <v>100.42</v>
      </c>
      <c r="W77" s="443">
        <v>100.39</v>
      </c>
    </row>
    <row r="78" spans="1:23" x14ac:dyDescent="0.2">
      <c r="A78" s="448">
        <v>72</v>
      </c>
      <c r="B78" s="444">
        <v>25.15</v>
      </c>
      <c r="C78" s="444">
        <v>30.07</v>
      </c>
      <c r="D78" s="444">
        <v>37.630000000000003</v>
      </c>
      <c r="E78" s="444">
        <v>55.33</v>
      </c>
      <c r="F78" s="444">
        <v>86.2</v>
      </c>
      <c r="G78" s="444">
        <v>92</v>
      </c>
      <c r="H78" s="444">
        <v>95.61</v>
      </c>
      <c r="I78" s="444">
        <v>100.13</v>
      </c>
      <c r="J78" s="444">
        <v>100.13</v>
      </c>
      <c r="K78" s="444">
        <v>99.01</v>
      </c>
      <c r="L78" s="445"/>
      <c r="M78" s="448">
        <v>72</v>
      </c>
      <c r="N78" s="444">
        <v>26.92</v>
      </c>
      <c r="O78" s="444">
        <v>31.84</v>
      </c>
      <c r="P78" s="444">
        <v>39.409999999999997</v>
      </c>
      <c r="Q78" s="444">
        <v>57.1</v>
      </c>
      <c r="R78" s="444">
        <v>87.98</v>
      </c>
      <c r="S78" s="444">
        <v>93.76</v>
      </c>
      <c r="T78" s="444">
        <v>97.39</v>
      </c>
      <c r="U78" s="444">
        <v>101.9</v>
      </c>
      <c r="V78" s="444">
        <v>101.9</v>
      </c>
      <c r="W78" s="444">
        <v>100.77</v>
      </c>
    </row>
    <row r="79" spans="1:23" x14ac:dyDescent="0.2">
      <c r="A79" s="448">
        <v>73</v>
      </c>
      <c r="B79" s="444">
        <v>25.39</v>
      </c>
      <c r="C79" s="444">
        <v>30.31</v>
      </c>
      <c r="D79" s="444">
        <v>38.200000000000003</v>
      </c>
      <c r="E79" s="444">
        <v>56.25</v>
      </c>
      <c r="F79" s="444">
        <v>87.44</v>
      </c>
      <c r="G79" s="444">
        <v>93.25</v>
      </c>
      <c r="H79" s="444">
        <v>96.7</v>
      </c>
      <c r="I79" s="444">
        <v>101.26</v>
      </c>
      <c r="J79" s="444">
        <v>101.26</v>
      </c>
      <c r="K79" s="444">
        <v>100.12</v>
      </c>
      <c r="L79" s="445"/>
      <c r="M79" s="448">
        <v>73</v>
      </c>
      <c r="N79" s="444">
        <v>27.15</v>
      </c>
      <c r="O79" s="444">
        <v>32.07</v>
      </c>
      <c r="P79" s="444">
        <v>39.979999999999997</v>
      </c>
      <c r="Q79" s="444">
        <v>58.02</v>
      </c>
      <c r="R79" s="444">
        <v>89.21</v>
      </c>
      <c r="S79" s="444">
        <v>95.02</v>
      </c>
      <c r="T79" s="444">
        <v>98.48</v>
      </c>
      <c r="U79" s="444">
        <v>103.03</v>
      </c>
      <c r="V79" s="444">
        <v>103.03</v>
      </c>
      <c r="W79" s="444">
        <v>101.88</v>
      </c>
    </row>
    <row r="80" spans="1:23" x14ac:dyDescent="0.2">
      <c r="A80" s="448">
        <v>74</v>
      </c>
      <c r="B80" s="444">
        <v>25.74</v>
      </c>
      <c r="C80" s="444">
        <v>30.69</v>
      </c>
      <c r="D80" s="444">
        <v>38.72</v>
      </c>
      <c r="E80" s="444">
        <v>56.97</v>
      </c>
      <c r="F80" s="444">
        <v>88.61</v>
      </c>
      <c r="G80" s="444">
        <v>94.66</v>
      </c>
      <c r="H80" s="444">
        <v>98.18</v>
      </c>
      <c r="I80" s="444">
        <v>104.26</v>
      </c>
      <c r="J80" s="444">
        <v>104.26</v>
      </c>
      <c r="K80" s="444">
        <v>102.94</v>
      </c>
      <c r="L80" s="445"/>
      <c r="M80" s="448">
        <v>74</v>
      </c>
      <c r="N80" s="444">
        <v>27.51</v>
      </c>
      <c r="O80" s="444">
        <v>32.46</v>
      </c>
      <c r="P80" s="444">
        <v>40.479999999999997</v>
      </c>
      <c r="Q80" s="444">
        <v>58.75</v>
      </c>
      <c r="R80" s="444">
        <v>90.37</v>
      </c>
      <c r="S80" s="444">
        <v>96.44</v>
      </c>
      <c r="T80" s="444">
        <v>99.94</v>
      </c>
      <c r="U80" s="444">
        <v>106.04</v>
      </c>
      <c r="V80" s="444">
        <v>106.04</v>
      </c>
      <c r="W80" s="444">
        <v>104.72</v>
      </c>
    </row>
    <row r="81" spans="1:23" x14ac:dyDescent="0.2">
      <c r="A81" s="449">
        <v>75</v>
      </c>
      <c r="B81" s="442">
        <v>26.1</v>
      </c>
      <c r="C81" s="442">
        <v>31.19</v>
      </c>
      <c r="D81" s="442">
        <v>39.14</v>
      </c>
      <c r="E81" s="442">
        <v>57.77</v>
      </c>
      <c r="F81" s="442">
        <v>89.81</v>
      </c>
      <c r="G81" s="442">
        <v>95.92</v>
      </c>
      <c r="H81" s="442">
        <v>99.46</v>
      </c>
      <c r="I81" s="442">
        <v>105.58</v>
      </c>
      <c r="J81" s="442">
        <v>105.58</v>
      </c>
      <c r="K81" s="442">
        <v>104.24</v>
      </c>
      <c r="L81" s="445"/>
      <c r="M81" s="449">
        <v>75</v>
      </c>
      <c r="N81" s="442">
        <v>27.88</v>
      </c>
      <c r="O81" s="442">
        <v>32.96</v>
      </c>
      <c r="P81" s="442">
        <v>40.909999999999997</v>
      </c>
      <c r="Q81" s="442">
        <v>59.53</v>
      </c>
      <c r="R81" s="442">
        <v>91.58</v>
      </c>
      <c r="S81" s="442">
        <v>97.7</v>
      </c>
      <c r="T81" s="442">
        <v>101.23</v>
      </c>
      <c r="U81" s="442">
        <v>107.36</v>
      </c>
      <c r="V81" s="442">
        <v>107.36</v>
      </c>
      <c r="W81" s="442">
        <v>106.02</v>
      </c>
    </row>
    <row r="82" spans="1:23" x14ac:dyDescent="0.2">
      <c r="A82" s="447">
        <v>76</v>
      </c>
      <c r="B82" s="443">
        <v>26.38</v>
      </c>
      <c r="C82" s="443">
        <v>31.53</v>
      </c>
      <c r="D82" s="443">
        <v>39.630000000000003</v>
      </c>
      <c r="E82" s="443">
        <v>58.44</v>
      </c>
      <c r="F82" s="443">
        <v>90.32</v>
      </c>
      <c r="G82" s="443">
        <v>97.32</v>
      </c>
      <c r="H82" s="443">
        <v>100.53</v>
      </c>
      <c r="I82" s="443">
        <v>106.55</v>
      </c>
      <c r="J82" s="443">
        <v>106.55</v>
      </c>
      <c r="K82" s="443">
        <v>105.67</v>
      </c>
      <c r="L82" s="445"/>
      <c r="M82" s="447">
        <v>76</v>
      </c>
      <c r="N82" s="443">
        <v>28.16</v>
      </c>
      <c r="O82" s="443">
        <v>33.299999999999997</v>
      </c>
      <c r="P82" s="443">
        <v>41.38</v>
      </c>
      <c r="Q82" s="443">
        <v>60.19</v>
      </c>
      <c r="R82" s="443">
        <v>92.09</v>
      </c>
      <c r="S82" s="443">
        <v>99.1</v>
      </c>
      <c r="T82" s="443">
        <v>102.31</v>
      </c>
      <c r="U82" s="443">
        <v>108.32</v>
      </c>
      <c r="V82" s="443">
        <v>108.32</v>
      </c>
      <c r="W82" s="443">
        <v>107.43</v>
      </c>
    </row>
    <row r="83" spans="1:23" x14ac:dyDescent="0.2">
      <c r="A83" s="448">
        <v>77</v>
      </c>
      <c r="B83" s="444">
        <v>26.84</v>
      </c>
      <c r="C83" s="444">
        <v>31.95</v>
      </c>
      <c r="D83" s="444">
        <v>40.11</v>
      </c>
      <c r="E83" s="444">
        <v>59.16</v>
      </c>
      <c r="F83" s="444">
        <v>92.25</v>
      </c>
      <c r="G83" s="444">
        <v>98.44</v>
      </c>
      <c r="H83" s="444">
        <v>101.75</v>
      </c>
      <c r="I83" s="444">
        <v>106.57</v>
      </c>
      <c r="J83" s="444">
        <v>106.57</v>
      </c>
      <c r="K83" s="444">
        <v>105.72</v>
      </c>
      <c r="L83" s="445"/>
      <c r="M83" s="448">
        <v>77</v>
      </c>
      <c r="N83" s="444">
        <v>28.61</v>
      </c>
      <c r="O83" s="444">
        <v>33.72</v>
      </c>
      <c r="P83" s="444">
        <v>41.89</v>
      </c>
      <c r="Q83" s="444">
        <v>60.94</v>
      </c>
      <c r="R83" s="444">
        <v>94.02</v>
      </c>
      <c r="S83" s="444">
        <v>100.2</v>
      </c>
      <c r="T83" s="444">
        <v>103.52</v>
      </c>
      <c r="U83" s="444">
        <v>108.34</v>
      </c>
      <c r="V83" s="444">
        <v>108.34</v>
      </c>
      <c r="W83" s="444">
        <v>107.47</v>
      </c>
    </row>
    <row r="84" spans="1:23" x14ac:dyDescent="0.2">
      <c r="A84" s="448">
        <v>78</v>
      </c>
      <c r="B84" s="444">
        <v>27.1</v>
      </c>
      <c r="C84" s="444">
        <v>32.21</v>
      </c>
      <c r="D84" s="444">
        <v>40.700000000000003</v>
      </c>
      <c r="E84" s="444">
        <v>60.02</v>
      </c>
      <c r="F84" s="444">
        <v>92.28</v>
      </c>
      <c r="G84" s="444">
        <v>99.71</v>
      </c>
      <c r="H84" s="444">
        <v>102.58</v>
      </c>
      <c r="I84" s="444">
        <v>107.43</v>
      </c>
      <c r="J84" s="444">
        <v>107.43</v>
      </c>
      <c r="K84" s="444">
        <v>106.32</v>
      </c>
      <c r="L84" s="445"/>
      <c r="M84" s="448">
        <v>78</v>
      </c>
      <c r="N84" s="444">
        <v>28.86</v>
      </c>
      <c r="O84" s="444">
        <v>33.99</v>
      </c>
      <c r="P84" s="444">
        <v>42.47</v>
      </c>
      <c r="Q84" s="444">
        <v>61.78</v>
      </c>
      <c r="R84" s="444">
        <v>94.04</v>
      </c>
      <c r="S84" s="444">
        <v>101.47</v>
      </c>
      <c r="T84" s="444">
        <v>104.33</v>
      </c>
      <c r="U84" s="444">
        <v>109.21</v>
      </c>
      <c r="V84" s="444">
        <v>109.21</v>
      </c>
      <c r="W84" s="444">
        <v>108.07</v>
      </c>
    </row>
    <row r="85" spans="1:23" x14ac:dyDescent="0.2">
      <c r="A85" s="448">
        <v>79</v>
      </c>
      <c r="B85" s="444">
        <v>27.4</v>
      </c>
      <c r="C85" s="444">
        <v>32.61</v>
      </c>
      <c r="D85" s="444">
        <v>41.26</v>
      </c>
      <c r="E85" s="444">
        <v>60.92</v>
      </c>
      <c r="F85" s="444">
        <v>94.73</v>
      </c>
      <c r="G85" s="444">
        <v>100.84</v>
      </c>
      <c r="H85" s="444">
        <v>104.3</v>
      </c>
      <c r="I85" s="444">
        <v>109.24</v>
      </c>
      <c r="J85" s="444">
        <v>109.24</v>
      </c>
      <c r="K85" s="444">
        <v>108.07</v>
      </c>
      <c r="L85" s="445"/>
      <c r="M85" s="448">
        <v>79</v>
      </c>
      <c r="N85" s="444">
        <v>29.17</v>
      </c>
      <c r="O85" s="444">
        <v>34.380000000000003</v>
      </c>
      <c r="P85" s="444">
        <v>43.01</v>
      </c>
      <c r="Q85" s="444">
        <v>62.67</v>
      </c>
      <c r="R85" s="444">
        <v>96.49</v>
      </c>
      <c r="S85" s="444">
        <v>102.62</v>
      </c>
      <c r="T85" s="444">
        <v>106.08</v>
      </c>
      <c r="U85" s="444">
        <v>111</v>
      </c>
      <c r="V85" s="444">
        <v>111</v>
      </c>
      <c r="W85" s="444">
        <v>109.85</v>
      </c>
    </row>
    <row r="86" spans="1:23" x14ac:dyDescent="0.2">
      <c r="A86" s="449">
        <v>80</v>
      </c>
      <c r="B86" s="442">
        <v>27.84</v>
      </c>
      <c r="C86" s="442">
        <v>32.99</v>
      </c>
      <c r="D86" s="442">
        <v>41.84</v>
      </c>
      <c r="E86" s="442">
        <v>61.69</v>
      </c>
      <c r="F86" s="442">
        <v>95.92</v>
      </c>
      <c r="G86" s="442">
        <v>102.08</v>
      </c>
      <c r="H86" s="442">
        <v>104.31</v>
      </c>
      <c r="I86" s="442">
        <v>110.58</v>
      </c>
      <c r="J86" s="442">
        <v>110.58</v>
      </c>
      <c r="K86" s="442">
        <v>109.43</v>
      </c>
      <c r="L86" s="445"/>
      <c r="M86" s="449">
        <v>80</v>
      </c>
      <c r="N86" s="442">
        <v>29.6</v>
      </c>
      <c r="O86" s="442">
        <v>34.75</v>
      </c>
      <c r="P86" s="442">
        <v>43.59</v>
      </c>
      <c r="Q86" s="442">
        <v>63.46</v>
      </c>
      <c r="R86" s="442">
        <v>97.7</v>
      </c>
      <c r="S86" s="442">
        <v>103.86</v>
      </c>
      <c r="T86" s="442">
        <v>106.09</v>
      </c>
      <c r="U86" s="442">
        <v>112.35</v>
      </c>
      <c r="V86" s="442">
        <v>112.35</v>
      </c>
      <c r="W86" s="442">
        <v>111.2</v>
      </c>
    </row>
    <row r="87" spans="1:23" x14ac:dyDescent="0.2">
      <c r="A87" s="447">
        <v>81</v>
      </c>
      <c r="B87" s="443">
        <v>28.08</v>
      </c>
      <c r="C87" s="443">
        <v>33.369999999999997</v>
      </c>
      <c r="D87" s="443">
        <v>41.86</v>
      </c>
      <c r="E87" s="443">
        <v>61.71</v>
      </c>
      <c r="F87" s="443">
        <v>95.95</v>
      </c>
      <c r="G87" s="443">
        <v>102.1</v>
      </c>
      <c r="H87" s="443">
        <v>104.33</v>
      </c>
      <c r="I87" s="443">
        <v>111.4</v>
      </c>
      <c r="J87" s="443">
        <v>111.4</v>
      </c>
      <c r="K87" s="443">
        <v>109.78</v>
      </c>
      <c r="L87" s="445"/>
      <c r="M87" s="447">
        <v>81</v>
      </c>
      <c r="N87" s="443">
        <v>29.84</v>
      </c>
      <c r="O87" s="443">
        <v>35.14</v>
      </c>
      <c r="P87" s="443">
        <v>43.61</v>
      </c>
      <c r="Q87" s="443">
        <v>63.48</v>
      </c>
      <c r="R87" s="443">
        <v>97.72</v>
      </c>
      <c r="S87" s="443">
        <v>103.88</v>
      </c>
      <c r="T87" s="443">
        <v>106.11</v>
      </c>
      <c r="U87" s="443">
        <v>113.15</v>
      </c>
      <c r="V87" s="443">
        <v>113.15</v>
      </c>
      <c r="W87" s="443">
        <v>111.53</v>
      </c>
    </row>
    <row r="88" spans="1:23" x14ac:dyDescent="0.2">
      <c r="A88" s="448">
        <v>82</v>
      </c>
      <c r="B88" s="444">
        <v>28.4</v>
      </c>
      <c r="C88" s="444">
        <v>33.78</v>
      </c>
      <c r="D88" s="444">
        <v>42.78</v>
      </c>
      <c r="E88" s="444">
        <v>63.27</v>
      </c>
      <c r="F88" s="444">
        <v>98.15</v>
      </c>
      <c r="G88" s="444">
        <v>104.65</v>
      </c>
      <c r="H88" s="444">
        <v>108.08</v>
      </c>
      <c r="I88" s="444">
        <v>113.18</v>
      </c>
      <c r="J88" s="444">
        <v>113.18</v>
      </c>
      <c r="K88" s="444">
        <v>112.15</v>
      </c>
      <c r="L88" s="445"/>
      <c r="M88" s="448">
        <v>82</v>
      </c>
      <c r="N88" s="444">
        <v>30.16</v>
      </c>
      <c r="O88" s="444">
        <v>35.549999999999997</v>
      </c>
      <c r="P88" s="444">
        <v>44.54</v>
      </c>
      <c r="Q88" s="444">
        <v>65.040000000000006</v>
      </c>
      <c r="R88" s="444">
        <v>99.92</v>
      </c>
      <c r="S88" s="444">
        <v>106.42</v>
      </c>
      <c r="T88" s="444">
        <v>109.86</v>
      </c>
      <c r="U88" s="444">
        <v>114.95</v>
      </c>
      <c r="V88" s="444">
        <v>114.95</v>
      </c>
      <c r="W88" s="444">
        <v>113.92</v>
      </c>
    </row>
    <row r="89" spans="1:23" x14ac:dyDescent="0.2">
      <c r="A89" s="448">
        <v>83</v>
      </c>
      <c r="B89" s="444">
        <v>28.59</v>
      </c>
      <c r="C89" s="444">
        <v>34.17</v>
      </c>
      <c r="D89" s="444">
        <v>43.32</v>
      </c>
      <c r="E89" s="444">
        <v>63.29</v>
      </c>
      <c r="F89" s="444">
        <v>99.27</v>
      </c>
      <c r="G89" s="444">
        <v>105.06</v>
      </c>
      <c r="H89" s="444">
        <v>109.36</v>
      </c>
      <c r="I89" s="444">
        <v>114.5</v>
      </c>
      <c r="J89" s="444">
        <v>114.5</v>
      </c>
      <c r="K89" s="444">
        <v>113.6</v>
      </c>
      <c r="L89" s="445"/>
      <c r="M89" s="448">
        <v>83</v>
      </c>
      <c r="N89" s="444">
        <v>30.37</v>
      </c>
      <c r="O89" s="444">
        <v>35.94</v>
      </c>
      <c r="P89" s="444">
        <v>45.1</v>
      </c>
      <c r="Q89" s="444">
        <v>65.06</v>
      </c>
      <c r="R89" s="444">
        <v>101.04</v>
      </c>
      <c r="S89" s="444">
        <v>106.82</v>
      </c>
      <c r="T89" s="444">
        <v>111.14</v>
      </c>
      <c r="U89" s="444">
        <v>116.27</v>
      </c>
      <c r="V89" s="444">
        <v>116.27</v>
      </c>
      <c r="W89" s="444">
        <v>115.37</v>
      </c>
    </row>
    <row r="90" spans="1:23" x14ac:dyDescent="0.2">
      <c r="A90" s="448">
        <v>84</v>
      </c>
      <c r="B90" s="444">
        <v>28.95</v>
      </c>
      <c r="C90" s="444">
        <v>34.630000000000003</v>
      </c>
      <c r="D90" s="444">
        <v>43.72</v>
      </c>
      <c r="E90" s="444">
        <v>64.400000000000006</v>
      </c>
      <c r="F90" s="444">
        <v>99.3</v>
      </c>
      <c r="G90" s="444">
        <v>107.47</v>
      </c>
      <c r="H90" s="444">
        <v>110.45</v>
      </c>
      <c r="I90" s="444">
        <v>115.65</v>
      </c>
      <c r="J90" s="444">
        <v>115.65</v>
      </c>
      <c r="K90" s="444">
        <v>114.83</v>
      </c>
      <c r="L90" s="445"/>
      <c r="M90" s="448">
        <v>84</v>
      </c>
      <c r="N90" s="444">
        <v>30.72</v>
      </c>
      <c r="O90" s="444">
        <v>36.4</v>
      </c>
      <c r="P90" s="444">
        <v>45.47</v>
      </c>
      <c r="Q90" s="444">
        <v>66.150000000000006</v>
      </c>
      <c r="R90" s="444">
        <v>101.06</v>
      </c>
      <c r="S90" s="444">
        <v>109.25</v>
      </c>
      <c r="T90" s="444">
        <v>112.21</v>
      </c>
      <c r="U90" s="444">
        <v>117.42</v>
      </c>
      <c r="V90" s="444">
        <v>117.42</v>
      </c>
      <c r="W90" s="444">
        <v>116.59</v>
      </c>
    </row>
    <row r="91" spans="1:23" x14ac:dyDescent="0.2">
      <c r="A91" s="449">
        <v>85</v>
      </c>
      <c r="B91" s="442">
        <v>29.3</v>
      </c>
      <c r="C91" s="442">
        <v>35.090000000000003</v>
      </c>
      <c r="D91" s="442">
        <v>44.13</v>
      </c>
      <c r="E91" s="442">
        <v>65.42</v>
      </c>
      <c r="F91" s="442">
        <v>101.48</v>
      </c>
      <c r="G91" s="442">
        <v>108.92</v>
      </c>
      <c r="H91" s="442">
        <v>111.63</v>
      </c>
      <c r="I91" s="442">
        <v>116.89</v>
      </c>
      <c r="J91" s="442">
        <v>116.89</v>
      </c>
      <c r="K91" s="442">
        <v>116.14</v>
      </c>
      <c r="L91" s="445"/>
      <c r="M91" s="449">
        <v>85</v>
      </c>
      <c r="N91" s="442">
        <v>31.07</v>
      </c>
      <c r="O91" s="442">
        <v>36.86</v>
      </c>
      <c r="P91" s="442">
        <v>45.9</v>
      </c>
      <c r="Q91" s="442">
        <v>67.180000000000007</v>
      </c>
      <c r="R91" s="442">
        <v>103.25</v>
      </c>
      <c r="S91" s="442">
        <v>110.68</v>
      </c>
      <c r="T91" s="442">
        <v>113.39</v>
      </c>
      <c r="U91" s="442">
        <v>118.67</v>
      </c>
      <c r="V91" s="442">
        <v>118.67</v>
      </c>
      <c r="W91" s="442">
        <v>117.91</v>
      </c>
    </row>
    <row r="92" spans="1:23" x14ac:dyDescent="0.2">
      <c r="A92" s="447">
        <v>86</v>
      </c>
      <c r="B92" s="443">
        <v>29.72</v>
      </c>
      <c r="C92" s="443">
        <v>35.119999999999997</v>
      </c>
      <c r="D92" s="443">
        <v>44.66</v>
      </c>
      <c r="E92" s="443">
        <v>66.16</v>
      </c>
      <c r="F92" s="443">
        <v>101.49</v>
      </c>
      <c r="G92" s="443">
        <v>110.32</v>
      </c>
      <c r="H92" s="443">
        <v>112.93</v>
      </c>
      <c r="I92" s="443">
        <v>118.24</v>
      </c>
      <c r="J92" s="443">
        <v>118.24</v>
      </c>
      <c r="K92" s="443">
        <v>117.43</v>
      </c>
      <c r="L92" s="445"/>
      <c r="M92" s="447">
        <v>86</v>
      </c>
      <c r="N92" s="443">
        <v>31.48</v>
      </c>
      <c r="O92" s="443">
        <v>36.880000000000003</v>
      </c>
      <c r="P92" s="443">
        <v>46.42</v>
      </c>
      <c r="Q92" s="443">
        <v>67.94</v>
      </c>
      <c r="R92" s="443">
        <v>103.26</v>
      </c>
      <c r="S92" s="443">
        <v>112.09</v>
      </c>
      <c r="T92" s="443">
        <v>114.7</v>
      </c>
      <c r="U92" s="443">
        <v>120.01</v>
      </c>
      <c r="V92" s="443">
        <v>120.01</v>
      </c>
      <c r="W92" s="443">
        <v>119.2</v>
      </c>
    </row>
    <row r="93" spans="1:23" x14ac:dyDescent="0.2">
      <c r="A93" s="448">
        <v>87</v>
      </c>
      <c r="B93" s="444">
        <v>29.92</v>
      </c>
      <c r="C93" s="444">
        <v>35.799999999999997</v>
      </c>
      <c r="D93" s="444">
        <v>45.15</v>
      </c>
      <c r="E93" s="444">
        <v>66.92</v>
      </c>
      <c r="F93" s="444">
        <v>101.52</v>
      </c>
      <c r="G93" s="444">
        <v>110.35</v>
      </c>
      <c r="H93" s="444">
        <v>114.06</v>
      </c>
      <c r="I93" s="444">
        <v>119.43</v>
      </c>
      <c r="J93" s="444">
        <v>119.43</v>
      </c>
      <c r="K93" s="444">
        <v>118.69</v>
      </c>
      <c r="L93" s="445"/>
      <c r="M93" s="448">
        <v>87</v>
      </c>
      <c r="N93" s="444">
        <v>31.69</v>
      </c>
      <c r="O93" s="444">
        <v>37.57</v>
      </c>
      <c r="P93" s="444">
        <v>46.93</v>
      </c>
      <c r="Q93" s="444">
        <v>68.680000000000007</v>
      </c>
      <c r="R93" s="444">
        <v>103.29</v>
      </c>
      <c r="S93" s="444">
        <v>112.11</v>
      </c>
      <c r="T93" s="444">
        <v>115.83</v>
      </c>
      <c r="U93" s="444">
        <v>121.18</v>
      </c>
      <c r="V93" s="444">
        <v>121.18</v>
      </c>
      <c r="W93" s="444">
        <v>120.45</v>
      </c>
    </row>
    <row r="94" spans="1:23" x14ac:dyDescent="0.2">
      <c r="A94" s="448">
        <v>88</v>
      </c>
      <c r="B94" s="444">
        <v>30.19</v>
      </c>
      <c r="C94" s="444">
        <v>36.25</v>
      </c>
      <c r="D94" s="444">
        <v>45.69</v>
      </c>
      <c r="E94" s="444">
        <v>67.540000000000006</v>
      </c>
      <c r="F94" s="444">
        <v>101.54</v>
      </c>
      <c r="G94" s="444">
        <v>110.37</v>
      </c>
      <c r="H94" s="444">
        <v>114.08</v>
      </c>
      <c r="I94" s="444">
        <v>120.75</v>
      </c>
      <c r="J94" s="444">
        <v>120.75</v>
      </c>
      <c r="K94" s="444">
        <v>120.02</v>
      </c>
      <c r="L94" s="445"/>
      <c r="M94" s="448">
        <v>88</v>
      </c>
      <c r="N94" s="444">
        <v>31.97</v>
      </c>
      <c r="O94" s="444">
        <v>38.020000000000003</v>
      </c>
      <c r="P94" s="444">
        <v>47.46</v>
      </c>
      <c r="Q94" s="444">
        <v>69.3</v>
      </c>
      <c r="R94" s="444">
        <v>103.31</v>
      </c>
      <c r="S94" s="444">
        <v>112.14</v>
      </c>
      <c r="T94" s="444">
        <v>115.85</v>
      </c>
      <c r="U94" s="444">
        <v>122.51</v>
      </c>
      <c r="V94" s="444">
        <v>122.51</v>
      </c>
      <c r="W94" s="444">
        <v>121.78</v>
      </c>
    </row>
    <row r="95" spans="1:23" x14ac:dyDescent="0.2">
      <c r="A95" s="448">
        <v>89</v>
      </c>
      <c r="B95" s="444">
        <v>30.51</v>
      </c>
      <c r="C95" s="444">
        <v>36.46</v>
      </c>
      <c r="D95" s="444">
        <v>46.15</v>
      </c>
      <c r="E95" s="444">
        <v>68.19</v>
      </c>
      <c r="F95" s="444">
        <v>101.55</v>
      </c>
      <c r="G95" s="444">
        <v>110.38</v>
      </c>
      <c r="H95" s="444">
        <v>114.09</v>
      </c>
      <c r="I95" s="444">
        <v>122.27</v>
      </c>
      <c r="J95" s="444">
        <v>122.27</v>
      </c>
      <c r="K95" s="444">
        <v>121.37</v>
      </c>
      <c r="L95" s="445"/>
      <c r="M95" s="448">
        <v>89</v>
      </c>
      <c r="N95" s="444">
        <v>32.28</v>
      </c>
      <c r="O95" s="444">
        <v>38.22</v>
      </c>
      <c r="P95" s="444">
        <v>47.92</v>
      </c>
      <c r="Q95" s="444">
        <v>69.94</v>
      </c>
      <c r="R95" s="444">
        <v>103.32</v>
      </c>
      <c r="S95" s="444">
        <v>112.15</v>
      </c>
      <c r="T95" s="444">
        <v>115.86</v>
      </c>
      <c r="U95" s="444">
        <v>124.03</v>
      </c>
      <c r="V95" s="444">
        <v>124.03</v>
      </c>
      <c r="W95" s="444">
        <v>123.13</v>
      </c>
    </row>
    <row r="96" spans="1:23" x14ac:dyDescent="0.2">
      <c r="A96" s="449">
        <v>90</v>
      </c>
      <c r="B96" s="442">
        <v>31.04</v>
      </c>
      <c r="C96" s="442">
        <v>36.840000000000003</v>
      </c>
      <c r="D96" s="442">
        <v>46.59</v>
      </c>
      <c r="E96" s="442">
        <v>68.900000000000006</v>
      </c>
      <c r="F96" s="442">
        <v>105.83</v>
      </c>
      <c r="G96" s="442">
        <v>115.59</v>
      </c>
      <c r="H96" s="442">
        <v>117.99</v>
      </c>
      <c r="I96" s="442">
        <v>123.58</v>
      </c>
      <c r="J96" s="442">
        <v>123.58</v>
      </c>
      <c r="K96" s="442">
        <v>122.79</v>
      </c>
      <c r="L96" s="445"/>
      <c r="M96" s="449">
        <v>90</v>
      </c>
      <c r="N96" s="442">
        <v>32.799999999999997</v>
      </c>
      <c r="O96" s="442">
        <v>38.61</v>
      </c>
      <c r="P96" s="442">
        <v>48.35</v>
      </c>
      <c r="Q96" s="442">
        <v>70.66</v>
      </c>
      <c r="R96" s="442">
        <v>107.61</v>
      </c>
      <c r="S96" s="442">
        <v>117.36</v>
      </c>
      <c r="T96" s="442">
        <v>119.77</v>
      </c>
      <c r="U96" s="442">
        <v>125.35</v>
      </c>
      <c r="V96" s="442">
        <v>125.35</v>
      </c>
      <c r="W96" s="442">
        <v>124.56</v>
      </c>
    </row>
    <row r="97" spans="1:23" x14ac:dyDescent="0.2">
      <c r="A97" s="447">
        <v>91</v>
      </c>
      <c r="B97" s="443">
        <v>31.47</v>
      </c>
      <c r="C97" s="443">
        <v>37.299999999999997</v>
      </c>
      <c r="D97" s="443">
        <v>46.62</v>
      </c>
      <c r="E97" s="443">
        <v>69.78</v>
      </c>
      <c r="F97" s="443">
        <v>105.85</v>
      </c>
      <c r="G97" s="443">
        <v>117.04</v>
      </c>
      <c r="H97" s="443">
        <v>119.27</v>
      </c>
      <c r="I97" s="443">
        <v>124.89</v>
      </c>
      <c r="J97" s="443">
        <v>124.89</v>
      </c>
      <c r="K97" s="443">
        <v>124.18</v>
      </c>
      <c r="L97" s="445"/>
      <c r="M97" s="447">
        <v>91</v>
      </c>
      <c r="N97" s="443">
        <v>33.24</v>
      </c>
      <c r="O97" s="443">
        <v>39.07</v>
      </c>
      <c r="P97" s="443">
        <v>48.38</v>
      </c>
      <c r="Q97" s="443">
        <v>71.540000000000006</v>
      </c>
      <c r="R97" s="443">
        <v>107.63</v>
      </c>
      <c r="S97" s="443">
        <v>118.81</v>
      </c>
      <c r="T97" s="443">
        <v>121.05</v>
      </c>
      <c r="U97" s="443">
        <v>126.67</v>
      </c>
      <c r="V97" s="443">
        <v>126.67</v>
      </c>
      <c r="W97" s="443">
        <v>125.94</v>
      </c>
    </row>
    <row r="98" spans="1:23" x14ac:dyDescent="0.2">
      <c r="A98" s="448">
        <v>92</v>
      </c>
      <c r="B98" s="444">
        <v>31.87</v>
      </c>
      <c r="C98" s="444">
        <v>37.68</v>
      </c>
      <c r="D98" s="444">
        <v>47.57</v>
      </c>
      <c r="E98" s="444">
        <v>69.8</v>
      </c>
      <c r="F98" s="444">
        <v>105.87</v>
      </c>
      <c r="G98" s="444">
        <v>117.06</v>
      </c>
      <c r="H98" s="444">
        <v>120.49</v>
      </c>
      <c r="I98" s="444">
        <v>126.17</v>
      </c>
      <c r="J98" s="444">
        <v>126.17</v>
      </c>
      <c r="K98" s="444">
        <v>125.48</v>
      </c>
      <c r="L98" s="445"/>
      <c r="M98" s="448">
        <v>92</v>
      </c>
      <c r="N98" s="444">
        <v>33.630000000000003</v>
      </c>
      <c r="O98" s="444">
        <v>39.450000000000003</v>
      </c>
      <c r="P98" s="444">
        <v>49.34</v>
      </c>
      <c r="Q98" s="444">
        <v>71.56</v>
      </c>
      <c r="R98" s="444">
        <v>107.65</v>
      </c>
      <c r="S98" s="444">
        <v>118.83</v>
      </c>
      <c r="T98" s="444">
        <v>122.26</v>
      </c>
      <c r="U98" s="444">
        <v>127.94</v>
      </c>
      <c r="V98" s="444">
        <v>127.94</v>
      </c>
      <c r="W98" s="444">
        <v>127.26</v>
      </c>
    </row>
    <row r="99" spans="1:23" x14ac:dyDescent="0.2">
      <c r="A99" s="448">
        <v>93</v>
      </c>
      <c r="B99" s="444">
        <v>32.14</v>
      </c>
      <c r="C99" s="444">
        <v>38.229999999999997</v>
      </c>
      <c r="D99" s="444">
        <v>47.58</v>
      </c>
      <c r="E99" s="444">
        <v>69.819999999999993</v>
      </c>
      <c r="F99" s="444">
        <v>105.89</v>
      </c>
      <c r="G99" s="444">
        <v>117.09</v>
      </c>
      <c r="H99" s="444">
        <v>120.51</v>
      </c>
      <c r="I99" s="444">
        <v>127.4</v>
      </c>
      <c r="J99" s="444">
        <v>127.4</v>
      </c>
      <c r="K99" s="444">
        <v>126.8</v>
      </c>
      <c r="L99" s="445"/>
      <c r="M99" s="448">
        <v>93</v>
      </c>
      <c r="N99" s="444">
        <v>33.9</v>
      </c>
      <c r="O99" s="444">
        <v>40.01</v>
      </c>
      <c r="P99" s="444">
        <v>49.35</v>
      </c>
      <c r="Q99" s="444">
        <v>71.59</v>
      </c>
      <c r="R99" s="444">
        <v>107.67</v>
      </c>
      <c r="S99" s="444">
        <v>118.86</v>
      </c>
      <c r="T99" s="444">
        <v>122.28</v>
      </c>
      <c r="U99" s="444">
        <v>129.18</v>
      </c>
      <c r="V99" s="444">
        <v>129.18</v>
      </c>
      <c r="W99" s="444">
        <v>128.58000000000001</v>
      </c>
    </row>
    <row r="100" spans="1:23" x14ac:dyDescent="0.2">
      <c r="A100" s="448">
        <v>94</v>
      </c>
      <c r="B100" s="444">
        <v>32.39</v>
      </c>
      <c r="C100" s="444">
        <v>38.25</v>
      </c>
      <c r="D100" s="444">
        <v>48.12</v>
      </c>
      <c r="E100" s="444">
        <v>69.83</v>
      </c>
      <c r="F100" s="444">
        <v>105.91</v>
      </c>
      <c r="G100" s="444">
        <v>120.66</v>
      </c>
      <c r="H100" s="444">
        <v>121.7</v>
      </c>
      <c r="I100" s="444">
        <v>127.42</v>
      </c>
      <c r="J100" s="444">
        <v>127.42</v>
      </c>
      <c r="K100" s="444">
        <v>126.81</v>
      </c>
      <c r="L100" s="445"/>
      <c r="M100" s="448">
        <v>94</v>
      </c>
      <c r="N100" s="444">
        <v>34.159999999999997</v>
      </c>
      <c r="O100" s="444">
        <v>40.03</v>
      </c>
      <c r="P100" s="444">
        <v>49.89</v>
      </c>
      <c r="Q100" s="444">
        <v>71.599999999999994</v>
      </c>
      <c r="R100" s="444">
        <v>107.69</v>
      </c>
      <c r="S100" s="444">
        <v>122.43</v>
      </c>
      <c r="T100" s="444">
        <v>123.47</v>
      </c>
      <c r="U100" s="444">
        <v>129.19999999999999</v>
      </c>
      <c r="V100" s="444">
        <v>129.19999999999999</v>
      </c>
      <c r="W100" s="444">
        <v>128.59</v>
      </c>
    </row>
    <row r="101" spans="1:23" x14ac:dyDescent="0.2">
      <c r="A101" s="449">
        <v>95</v>
      </c>
      <c r="B101" s="442">
        <v>32.67</v>
      </c>
      <c r="C101" s="442">
        <v>38.29</v>
      </c>
      <c r="D101" s="442">
        <v>49.12</v>
      </c>
      <c r="E101" s="442">
        <v>69.849999999999994</v>
      </c>
      <c r="F101" s="442">
        <v>105.93</v>
      </c>
      <c r="G101" s="442">
        <v>120.68</v>
      </c>
      <c r="H101" s="442">
        <v>124.07</v>
      </c>
      <c r="I101" s="442">
        <v>129.88999999999999</v>
      </c>
      <c r="J101" s="442">
        <v>129.88999999999999</v>
      </c>
      <c r="K101" s="442">
        <v>129.16999999999999</v>
      </c>
      <c r="L101" s="445"/>
      <c r="M101" s="449">
        <v>95</v>
      </c>
      <c r="N101" s="442">
        <v>34.43</v>
      </c>
      <c r="O101" s="442">
        <v>40.049999999999997</v>
      </c>
      <c r="P101" s="442">
        <v>50.88</v>
      </c>
      <c r="Q101" s="442">
        <v>71.62</v>
      </c>
      <c r="R101" s="442">
        <v>107.71</v>
      </c>
      <c r="S101" s="442">
        <v>122.44</v>
      </c>
      <c r="T101" s="442">
        <v>125.84</v>
      </c>
      <c r="U101" s="442">
        <v>131.65</v>
      </c>
      <c r="V101" s="442">
        <v>131.65</v>
      </c>
      <c r="W101" s="442">
        <v>130.91999999999999</v>
      </c>
    </row>
    <row r="102" spans="1:23" x14ac:dyDescent="0.2">
      <c r="A102" s="447">
        <v>96</v>
      </c>
      <c r="B102" s="443">
        <v>32.92</v>
      </c>
      <c r="C102" s="443">
        <v>38.72</v>
      </c>
      <c r="D102" s="443">
        <v>49.53</v>
      </c>
      <c r="E102" s="443">
        <v>70.260000000000005</v>
      </c>
      <c r="F102" s="443">
        <v>106.83</v>
      </c>
      <c r="G102" s="443">
        <v>120.7</v>
      </c>
      <c r="H102" s="443">
        <v>125.38</v>
      </c>
      <c r="I102" s="443">
        <v>131.29</v>
      </c>
      <c r="J102" s="443">
        <v>131.29</v>
      </c>
      <c r="K102" s="443">
        <v>130.44999999999999</v>
      </c>
      <c r="L102" s="445"/>
      <c r="M102" s="447">
        <v>96</v>
      </c>
      <c r="N102" s="443">
        <v>34.68</v>
      </c>
      <c r="O102" s="443">
        <v>40.479999999999997</v>
      </c>
      <c r="P102" s="443">
        <v>51.3</v>
      </c>
      <c r="Q102" s="443">
        <v>72.03</v>
      </c>
      <c r="R102" s="443">
        <v>108.6</v>
      </c>
      <c r="S102" s="443">
        <v>122.46</v>
      </c>
      <c r="T102" s="443">
        <v>127.13</v>
      </c>
      <c r="U102" s="443">
        <v>133.06</v>
      </c>
      <c r="V102" s="443">
        <v>133.06</v>
      </c>
      <c r="W102" s="443">
        <v>132.19999999999999</v>
      </c>
    </row>
    <row r="103" spans="1:23" x14ac:dyDescent="0.2">
      <c r="A103" s="448">
        <v>97</v>
      </c>
      <c r="B103" s="444">
        <v>33.25</v>
      </c>
      <c r="C103" s="444">
        <v>38.74</v>
      </c>
      <c r="D103" s="444">
        <v>49.54</v>
      </c>
      <c r="E103" s="444">
        <v>73.59</v>
      </c>
      <c r="F103" s="444">
        <v>114.87</v>
      </c>
      <c r="G103" s="444">
        <v>120.74</v>
      </c>
      <c r="H103" s="444">
        <v>126.02</v>
      </c>
      <c r="I103" s="444">
        <v>132.55000000000001</v>
      </c>
      <c r="J103" s="444">
        <v>132.55000000000001</v>
      </c>
      <c r="K103" s="444">
        <v>131.66</v>
      </c>
      <c r="L103" s="445"/>
      <c r="M103" s="448">
        <v>97</v>
      </c>
      <c r="N103" s="444">
        <v>35.01</v>
      </c>
      <c r="O103" s="444">
        <v>40.51</v>
      </c>
      <c r="P103" s="444">
        <v>51.32</v>
      </c>
      <c r="Q103" s="444">
        <v>75.36</v>
      </c>
      <c r="R103" s="444">
        <v>116.63</v>
      </c>
      <c r="S103" s="444">
        <v>122.5</v>
      </c>
      <c r="T103" s="444">
        <v>127.78</v>
      </c>
      <c r="U103" s="444">
        <v>134.32</v>
      </c>
      <c r="V103" s="444">
        <v>134.32</v>
      </c>
      <c r="W103" s="444">
        <v>133.43</v>
      </c>
    </row>
    <row r="104" spans="1:23" x14ac:dyDescent="0.2">
      <c r="A104" s="448">
        <v>98</v>
      </c>
      <c r="B104" s="444">
        <v>33.53</v>
      </c>
      <c r="C104" s="444">
        <v>38.76</v>
      </c>
      <c r="D104" s="444">
        <v>50.11</v>
      </c>
      <c r="E104" s="444">
        <v>73.61</v>
      </c>
      <c r="F104" s="444">
        <v>114.89</v>
      </c>
      <c r="G104" s="444">
        <v>125.5</v>
      </c>
      <c r="H104" s="444">
        <v>126.04</v>
      </c>
      <c r="I104" s="444">
        <v>132.6</v>
      </c>
      <c r="J104" s="444">
        <v>132.6</v>
      </c>
      <c r="K104" s="444">
        <v>131.76</v>
      </c>
      <c r="L104" s="445"/>
      <c r="M104" s="448">
        <v>98</v>
      </c>
      <c r="N104" s="444">
        <v>35.29</v>
      </c>
      <c r="O104" s="444">
        <v>40.53</v>
      </c>
      <c r="P104" s="444">
        <v>51.87</v>
      </c>
      <c r="Q104" s="444">
        <v>75.38</v>
      </c>
      <c r="R104" s="444">
        <v>116.65</v>
      </c>
      <c r="S104" s="444">
        <v>127.28</v>
      </c>
      <c r="T104" s="444">
        <v>127.8</v>
      </c>
      <c r="U104" s="444">
        <v>134.36000000000001</v>
      </c>
      <c r="V104" s="444">
        <v>134.36000000000001</v>
      </c>
      <c r="W104" s="444">
        <v>133.52000000000001</v>
      </c>
    </row>
    <row r="105" spans="1:23" x14ac:dyDescent="0.2">
      <c r="A105" s="448">
        <v>99</v>
      </c>
      <c r="B105" s="444">
        <v>33.82</v>
      </c>
      <c r="C105" s="444">
        <v>39.159999999999997</v>
      </c>
      <c r="D105" s="444">
        <v>50.13</v>
      </c>
      <c r="E105" s="444">
        <v>73.63</v>
      </c>
      <c r="F105" s="444">
        <v>114.91</v>
      </c>
      <c r="G105" s="444">
        <v>125.52</v>
      </c>
      <c r="H105" s="444">
        <v>126.05</v>
      </c>
      <c r="I105" s="444">
        <v>132.65</v>
      </c>
      <c r="J105" s="444">
        <v>132.65</v>
      </c>
      <c r="K105" s="444">
        <v>131.82</v>
      </c>
      <c r="L105" s="445"/>
      <c r="M105" s="448">
        <v>99</v>
      </c>
      <c r="N105" s="444">
        <v>35.6</v>
      </c>
      <c r="O105" s="444">
        <v>40.93</v>
      </c>
      <c r="P105" s="444">
        <v>51.89</v>
      </c>
      <c r="Q105" s="444">
        <v>75.400000000000006</v>
      </c>
      <c r="R105" s="444">
        <v>116.67</v>
      </c>
      <c r="S105" s="444">
        <v>127.3</v>
      </c>
      <c r="T105" s="444">
        <v>127.81</v>
      </c>
      <c r="U105" s="444">
        <v>134.4</v>
      </c>
      <c r="V105" s="444">
        <v>134.4</v>
      </c>
      <c r="W105" s="444">
        <v>133.58000000000001</v>
      </c>
    </row>
    <row r="106" spans="1:23" x14ac:dyDescent="0.2">
      <c r="A106" s="449">
        <v>100</v>
      </c>
      <c r="B106" s="442">
        <v>34.090000000000003</v>
      </c>
      <c r="C106" s="442">
        <v>39.18</v>
      </c>
      <c r="D106" s="442">
        <v>50.15</v>
      </c>
      <c r="E106" s="442">
        <v>73.64</v>
      </c>
      <c r="F106" s="442">
        <v>116.89</v>
      </c>
      <c r="G106" s="442">
        <v>125.9</v>
      </c>
      <c r="H106" s="442">
        <v>128.54</v>
      </c>
      <c r="I106" s="442">
        <v>137.09</v>
      </c>
      <c r="J106" s="442">
        <v>137.09</v>
      </c>
      <c r="K106" s="442">
        <v>136.99</v>
      </c>
      <c r="L106" s="445"/>
      <c r="M106" s="449">
        <v>100</v>
      </c>
      <c r="N106" s="442">
        <v>35.869999999999997</v>
      </c>
      <c r="O106" s="442">
        <v>40.950000000000003</v>
      </c>
      <c r="P106" s="442">
        <v>51.91</v>
      </c>
      <c r="Q106" s="442">
        <v>75.41</v>
      </c>
      <c r="R106" s="442">
        <v>118.67</v>
      </c>
      <c r="S106" s="442">
        <v>127.67</v>
      </c>
      <c r="T106" s="442">
        <v>130.29</v>
      </c>
      <c r="U106" s="442">
        <v>138.86000000000001</v>
      </c>
      <c r="V106" s="442">
        <v>138.86000000000001</v>
      </c>
      <c r="W106" s="442">
        <v>138.76</v>
      </c>
    </row>
    <row r="107" spans="1:23" x14ac:dyDescent="0.2">
      <c r="A107" s="447">
        <v>101</v>
      </c>
      <c r="B107" s="443">
        <v>34.42</v>
      </c>
      <c r="C107" s="443">
        <v>39.57</v>
      </c>
      <c r="D107" s="443">
        <v>50.65</v>
      </c>
      <c r="E107" s="443">
        <v>74.37</v>
      </c>
      <c r="F107" s="443">
        <v>118.06</v>
      </c>
      <c r="G107" s="443">
        <v>127.13</v>
      </c>
      <c r="H107" s="443">
        <v>129.81</v>
      </c>
      <c r="I107" s="443">
        <v>138.47</v>
      </c>
      <c r="J107" s="443">
        <v>138.47</v>
      </c>
      <c r="K107" s="443">
        <v>138.38999999999999</v>
      </c>
      <c r="L107" s="445"/>
      <c r="M107" s="447">
        <v>101</v>
      </c>
      <c r="N107" s="443">
        <v>36.200000000000003</v>
      </c>
      <c r="O107" s="443">
        <v>41.34</v>
      </c>
      <c r="P107" s="443">
        <v>52.41</v>
      </c>
      <c r="Q107" s="443">
        <v>76.13</v>
      </c>
      <c r="R107" s="443">
        <v>119.82</v>
      </c>
      <c r="S107" s="443">
        <v>128.91</v>
      </c>
      <c r="T107" s="443">
        <v>131.57</v>
      </c>
      <c r="U107" s="443">
        <v>140.22999999999999</v>
      </c>
      <c r="V107" s="443">
        <v>140.22999999999999</v>
      </c>
      <c r="W107" s="443">
        <v>140.16</v>
      </c>
    </row>
    <row r="108" spans="1:23" x14ac:dyDescent="0.2">
      <c r="A108" s="448">
        <v>102</v>
      </c>
      <c r="B108" s="444">
        <v>34.76</v>
      </c>
      <c r="C108" s="444">
        <v>39.590000000000003</v>
      </c>
      <c r="D108" s="444">
        <v>51.13</v>
      </c>
      <c r="E108" s="444">
        <v>75.12</v>
      </c>
      <c r="F108" s="444">
        <v>119.24</v>
      </c>
      <c r="G108" s="444">
        <v>128.41</v>
      </c>
      <c r="H108" s="444">
        <v>131.1</v>
      </c>
      <c r="I108" s="444">
        <v>139.84</v>
      </c>
      <c r="J108" s="444">
        <v>139.84</v>
      </c>
      <c r="K108" s="444">
        <v>139.79</v>
      </c>
      <c r="L108" s="445"/>
      <c r="M108" s="448">
        <v>102</v>
      </c>
      <c r="N108" s="444">
        <v>36.54</v>
      </c>
      <c r="O108" s="444">
        <v>41.36</v>
      </c>
      <c r="P108" s="444">
        <v>52.91</v>
      </c>
      <c r="Q108" s="444">
        <v>76.89</v>
      </c>
      <c r="R108" s="444">
        <v>121.02</v>
      </c>
      <c r="S108" s="444">
        <v>130.19</v>
      </c>
      <c r="T108" s="444">
        <v>132.86000000000001</v>
      </c>
      <c r="U108" s="444">
        <v>141.6</v>
      </c>
      <c r="V108" s="444">
        <v>141.6</v>
      </c>
      <c r="W108" s="444">
        <v>141.56</v>
      </c>
    </row>
    <row r="109" spans="1:23" x14ac:dyDescent="0.2">
      <c r="A109" s="448">
        <v>103</v>
      </c>
      <c r="B109" s="444">
        <v>35.119999999999997</v>
      </c>
      <c r="C109" s="444">
        <v>39.96</v>
      </c>
      <c r="D109" s="444">
        <v>51.66</v>
      </c>
      <c r="E109" s="444">
        <v>75.86</v>
      </c>
      <c r="F109" s="444">
        <v>120.41</v>
      </c>
      <c r="G109" s="444">
        <v>129.66999999999999</v>
      </c>
      <c r="H109" s="444">
        <v>132.38</v>
      </c>
      <c r="I109" s="444">
        <v>141.22</v>
      </c>
      <c r="J109" s="444">
        <v>141.22</v>
      </c>
      <c r="K109" s="444">
        <v>141.18</v>
      </c>
      <c r="L109" s="445"/>
      <c r="M109" s="448">
        <v>103</v>
      </c>
      <c r="N109" s="444">
        <v>36.880000000000003</v>
      </c>
      <c r="O109" s="444">
        <v>41.71</v>
      </c>
      <c r="P109" s="444">
        <v>53.43</v>
      </c>
      <c r="Q109" s="444">
        <v>77.63</v>
      </c>
      <c r="R109" s="444">
        <v>122.18</v>
      </c>
      <c r="S109" s="444">
        <v>131.44</v>
      </c>
      <c r="T109" s="444">
        <v>134.13999999999999</v>
      </c>
      <c r="U109" s="444">
        <v>142.97999999999999</v>
      </c>
      <c r="V109" s="444">
        <v>142.97999999999999</v>
      </c>
      <c r="W109" s="444">
        <v>142.94999999999999</v>
      </c>
    </row>
    <row r="110" spans="1:23" x14ac:dyDescent="0.2">
      <c r="A110" s="448">
        <v>104</v>
      </c>
      <c r="B110" s="444">
        <v>35.450000000000003</v>
      </c>
      <c r="C110" s="444">
        <v>40.340000000000003</v>
      </c>
      <c r="D110" s="444">
        <v>52.14</v>
      </c>
      <c r="E110" s="444">
        <v>76.59</v>
      </c>
      <c r="F110" s="444">
        <v>121.58</v>
      </c>
      <c r="G110" s="444">
        <v>130.91999999999999</v>
      </c>
      <c r="H110" s="444">
        <v>133.65</v>
      </c>
      <c r="I110" s="444">
        <v>142.58000000000001</v>
      </c>
      <c r="J110" s="444">
        <v>142.58000000000001</v>
      </c>
      <c r="K110" s="444">
        <v>142.58000000000001</v>
      </c>
      <c r="L110" s="445"/>
      <c r="M110" s="448">
        <v>104</v>
      </c>
      <c r="N110" s="444">
        <v>37.22</v>
      </c>
      <c r="O110" s="444">
        <v>42.12</v>
      </c>
      <c r="P110" s="444">
        <v>53.91</v>
      </c>
      <c r="Q110" s="444">
        <v>78.36</v>
      </c>
      <c r="R110" s="444">
        <v>123.34</v>
      </c>
      <c r="S110" s="444">
        <v>132.69999999999999</v>
      </c>
      <c r="T110" s="444">
        <v>135.41</v>
      </c>
      <c r="U110" s="444">
        <v>144.34</v>
      </c>
      <c r="V110" s="444">
        <v>144.34</v>
      </c>
      <c r="W110" s="444">
        <v>144.34</v>
      </c>
    </row>
    <row r="111" spans="1:23" x14ac:dyDescent="0.2">
      <c r="A111" s="449">
        <v>105</v>
      </c>
      <c r="B111" s="442">
        <v>35.78</v>
      </c>
      <c r="C111" s="442">
        <v>40.72</v>
      </c>
      <c r="D111" s="442">
        <v>52.64</v>
      </c>
      <c r="E111" s="442">
        <v>77.319999999999993</v>
      </c>
      <c r="F111" s="442">
        <v>122.74</v>
      </c>
      <c r="G111" s="442">
        <v>132.19</v>
      </c>
      <c r="H111" s="442">
        <v>134.94</v>
      </c>
      <c r="I111" s="442">
        <v>143.96</v>
      </c>
      <c r="J111" s="442">
        <v>143.96</v>
      </c>
      <c r="K111" s="442">
        <v>143.96</v>
      </c>
      <c r="L111" s="445"/>
      <c r="M111" s="449">
        <v>105</v>
      </c>
      <c r="N111" s="442">
        <v>37.549999999999997</v>
      </c>
      <c r="O111" s="442">
        <v>42.49</v>
      </c>
      <c r="P111" s="442">
        <v>54.41</v>
      </c>
      <c r="Q111" s="442">
        <v>79.09</v>
      </c>
      <c r="R111" s="442">
        <v>124.52</v>
      </c>
      <c r="S111" s="442">
        <v>133.97</v>
      </c>
      <c r="T111" s="442">
        <v>136.71</v>
      </c>
      <c r="U111" s="442">
        <v>145.74</v>
      </c>
      <c r="V111" s="442">
        <v>145.74</v>
      </c>
      <c r="W111" s="442">
        <v>145.74</v>
      </c>
    </row>
    <row r="112" spans="1:23" x14ac:dyDescent="0.2">
      <c r="A112" s="447">
        <v>106</v>
      </c>
      <c r="B112" s="443">
        <v>36.14</v>
      </c>
      <c r="C112" s="443">
        <v>41.1</v>
      </c>
      <c r="D112" s="443">
        <v>53.16</v>
      </c>
      <c r="E112" s="443">
        <v>78.069999999999993</v>
      </c>
      <c r="F112" s="443">
        <v>123.91</v>
      </c>
      <c r="G112" s="443">
        <v>133.44</v>
      </c>
      <c r="H112" s="443">
        <v>136.22</v>
      </c>
      <c r="I112" s="443">
        <v>145.31</v>
      </c>
      <c r="J112" s="443">
        <v>145.31</v>
      </c>
      <c r="K112" s="443">
        <v>145.35</v>
      </c>
      <c r="L112" s="445"/>
      <c r="M112" s="447">
        <v>106</v>
      </c>
      <c r="N112" s="443">
        <v>37.9</v>
      </c>
      <c r="O112" s="443">
        <v>42.88</v>
      </c>
      <c r="P112" s="443">
        <v>54.93</v>
      </c>
      <c r="Q112" s="443">
        <v>79.83</v>
      </c>
      <c r="R112" s="443">
        <v>125.69</v>
      </c>
      <c r="S112" s="443">
        <v>135.21</v>
      </c>
      <c r="T112" s="443">
        <v>137.99</v>
      </c>
      <c r="U112" s="443">
        <v>147.09</v>
      </c>
      <c r="V112" s="443">
        <v>147.09</v>
      </c>
      <c r="W112" s="443">
        <v>147.12</v>
      </c>
    </row>
    <row r="113" spans="1:23" x14ac:dyDescent="0.2">
      <c r="A113" s="448">
        <v>107</v>
      </c>
      <c r="B113" s="444">
        <v>36.46</v>
      </c>
      <c r="C113" s="444">
        <v>41.51</v>
      </c>
      <c r="D113" s="444">
        <v>53.65</v>
      </c>
      <c r="E113" s="444">
        <v>78.8</v>
      </c>
      <c r="F113" s="444">
        <v>125.1</v>
      </c>
      <c r="G113" s="444">
        <v>134.69999999999999</v>
      </c>
      <c r="H113" s="444">
        <v>137.51</v>
      </c>
      <c r="I113" s="444">
        <v>146.69999999999999</v>
      </c>
      <c r="J113" s="444">
        <v>146.69999999999999</v>
      </c>
      <c r="K113" s="444">
        <v>146.76</v>
      </c>
      <c r="L113" s="445"/>
      <c r="M113" s="448">
        <v>107</v>
      </c>
      <c r="N113" s="444">
        <v>38.22</v>
      </c>
      <c r="O113" s="444">
        <v>43.26</v>
      </c>
      <c r="P113" s="444">
        <v>55.41</v>
      </c>
      <c r="Q113" s="444">
        <v>80.569999999999993</v>
      </c>
      <c r="R113" s="444">
        <v>126.85</v>
      </c>
      <c r="S113" s="444">
        <v>136.47</v>
      </c>
      <c r="T113" s="444">
        <v>139.28</v>
      </c>
      <c r="U113" s="444">
        <v>148.46</v>
      </c>
      <c r="V113" s="444">
        <v>148.46</v>
      </c>
      <c r="W113" s="444">
        <v>148.54</v>
      </c>
    </row>
    <row r="114" spans="1:23" x14ac:dyDescent="0.2">
      <c r="A114" s="448">
        <v>108</v>
      </c>
      <c r="B114" s="444">
        <v>36.82</v>
      </c>
      <c r="C114" s="444">
        <v>41.89</v>
      </c>
      <c r="D114" s="444">
        <v>54.16</v>
      </c>
      <c r="E114" s="444">
        <v>79.53</v>
      </c>
      <c r="F114" s="444">
        <v>126.24</v>
      </c>
      <c r="G114" s="444">
        <v>135.94999999999999</v>
      </c>
      <c r="H114" s="444">
        <v>138.79</v>
      </c>
      <c r="I114" s="444">
        <v>148.06</v>
      </c>
      <c r="J114" s="444">
        <v>148.06</v>
      </c>
      <c r="K114" s="444">
        <v>148.15</v>
      </c>
      <c r="L114" s="445"/>
      <c r="M114" s="448">
        <v>108</v>
      </c>
      <c r="N114" s="444">
        <v>38.58</v>
      </c>
      <c r="O114" s="444">
        <v>43.65</v>
      </c>
      <c r="P114" s="444">
        <v>55.93</v>
      </c>
      <c r="Q114" s="444">
        <v>81.31</v>
      </c>
      <c r="R114" s="444">
        <v>128.02000000000001</v>
      </c>
      <c r="S114" s="444">
        <v>137.72999999999999</v>
      </c>
      <c r="T114" s="444">
        <v>140.55000000000001</v>
      </c>
      <c r="U114" s="444">
        <v>149.84</v>
      </c>
      <c r="V114" s="444">
        <v>149.84</v>
      </c>
      <c r="W114" s="444">
        <v>149.91999999999999</v>
      </c>
    </row>
    <row r="115" spans="1:23" x14ac:dyDescent="0.2">
      <c r="A115" s="448">
        <v>109</v>
      </c>
      <c r="B115" s="444">
        <v>37.15</v>
      </c>
      <c r="C115" s="444">
        <v>42.27</v>
      </c>
      <c r="D115" s="444">
        <v>54.64</v>
      </c>
      <c r="E115" s="444">
        <v>80.28</v>
      </c>
      <c r="F115" s="444">
        <v>127.41</v>
      </c>
      <c r="G115" s="444">
        <v>137.22999999999999</v>
      </c>
      <c r="H115" s="444">
        <v>140.07</v>
      </c>
      <c r="I115" s="444">
        <v>149.41999999999999</v>
      </c>
      <c r="J115" s="444">
        <v>149.41999999999999</v>
      </c>
      <c r="K115" s="444">
        <v>149.55000000000001</v>
      </c>
      <c r="L115" s="445"/>
      <c r="M115" s="448">
        <v>109</v>
      </c>
      <c r="N115" s="444">
        <v>38.92</v>
      </c>
      <c r="O115" s="444">
        <v>44.05</v>
      </c>
      <c r="P115" s="444">
        <v>56.41</v>
      </c>
      <c r="Q115" s="444">
        <v>82.04</v>
      </c>
      <c r="R115" s="444">
        <v>129.19</v>
      </c>
      <c r="S115" s="444">
        <v>139.01</v>
      </c>
      <c r="T115" s="444">
        <v>141.83000000000001</v>
      </c>
      <c r="U115" s="444">
        <v>151.19999999999999</v>
      </c>
      <c r="V115" s="444">
        <v>151.19999999999999</v>
      </c>
      <c r="W115" s="444">
        <v>151.30000000000001</v>
      </c>
    </row>
    <row r="116" spans="1:23" x14ac:dyDescent="0.2">
      <c r="A116" s="449">
        <v>110</v>
      </c>
      <c r="B116" s="442">
        <v>37.51</v>
      </c>
      <c r="C116" s="442">
        <v>42.65</v>
      </c>
      <c r="D116" s="442">
        <v>55.15</v>
      </c>
      <c r="E116" s="442">
        <v>81.010000000000005</v>
      </c>
      <c r="F116" s="442">
        <v>128.59</v>
      </c>
      <c r="G116" s="442">
        <v>138.47</v>
      </c>
      <c r="H116" s="442">
        <v>141.38</v>
      </c>
      <c r="I116" s="442">
        <v>150.82</v>
      </c>
      <c r="J116" s="442">
        <v>150.82</v>
      </c>
      <c r="K116" s="442">
        <v>150.91999999999999</v>
      </c>
      <c r="L116" s="445"/>
      <c r="M116" s="449">
        <v>110</v>
      </c>
      <c r="N116" s="442">
        <v>39.270000000000003</v>
      </c>
      <c r="O116" s="442">
        <v>44.42</v>
      </c>
      <c r="P116" s="442">
        <v>56.92</v>
      </c>
      <c r="Q116" s="442">
        <v>82.77</v>
      </c>
      <c r="R116" s="442">
        <v>130.34</v>
      </c>
      <c r="S116" s="442">
        <v>140.22999999999999</v>
      </c>
      <c r="T116" s="442">
        <v>143.15</v>
      </c>
      <c r="U116" s="442">
        <v>152.57</v>
      </c>
      <c r="V116" s="442">
        <v>152.57</v>
      </c>
      <c r="W116" s="442">
        <v>152.69999999999999</v>
      </c>
    </row>
    <row r="117" spans="1:23" x14ac:dyDescent="0.2">
      <c r="A117" s="447">
        <v>111</v>
      </c>
      <c r="B117" s="443">
        <v>37.83</v>
      </c>
      <c r="C117" s="443">
        <v>43.03</v>
      </c>
      <c r="D117" s="443">
        <v>55.66</v>
      </c>
      <c r="E117" s="443">
        <v>81.739999999999995</v>
      </c>
      <c r="F117" s="443">
        <v>129.76</v>
      </c>
      <c r="G117" s="443">
        <v>139.72</v>
      </c>
      <c r="H117" s="443">
        <v>142.66</v>
      </c>
      <c r="I117" s="443">
        <v>152.16999999999999</v>
      </c>
      <c r="J117" s="443">
        <v>152.16999999999999</v>
      </c>
      <c r="K117" s="443">
        <v>152.34</v>
      </c>
      <c r="L117" s="445"/>
      <c r="M117" s="447">
        <v>111</v>
      </c>
      <c r="N117" s="443">
        <v>39.590000000000003</v>
      </c>
      <c r="O117" s="443">
        <v>44.81</v>
      </c>
      <c r="P117" s="443">
        <v>57.43</v>
      </c>
      <c r="Q117" s="443">
        <v>83.52</v>
      </c>
      <c r="R117" s="443">
        <v>131.53</v>
      </c>
      <c r="S117" s="443">
        <v>141.49</v>
      </c>
      <c r="T117" s="443">
        <v>144.43</v>
      </c>
      <c r="U117" s="443">
        <v>153.94</v>
      </c>
      <c r="V117" s="443">
        <v>153.94</v>
      </c>
      <c r="W117" s="443">
        <v>154.1</v>
      </c>
    </row>
    <row r="118" spans="1:23" x14ac:dyDescent="0.2">
      <c r="A118" s="448">
        <v>112</v>
      </c>
      <c r="B118" s="444">
        <v>38.18</v>
      </c>
      <c r="C118" s="444">
        <v>43.45</v>
      </c>
      <c r="D118" s="444">
        <v>56.15</v>
      </c>
      <c r="E118" s="444">
        <v>82.49</v>
      </c>
      <c r="F118" s="444">
        <v>130.91999999999999</v>
      </c>
      <c r="G118" s="444">
        <v>141</v>
      </c>
      <c r="H118" s="444">
        <v>143.94</v>
      </c>
      <c r="I118" s="444">
        <v>153.57</v>
      </c>
      <c r="J118" s="444">
        <v>153.57</v>
      </c>
      <c r="K118" s="444">
        <v>153.72</v>
      </c>
      <c r="L118" s="445"/>
      <c r="M118" s="448">
        <v>112</v>
      </c>
      <c r="N118" s="444">
        <v>39.96</v>
      </c>
      <c r="O118" s="444">
        <v>45.2</v>
      </c>
      <c r="P118" s="444">
        <v>57.92</v>
      </c>
      <c r="Q118" s="444">
        <v>84.25</v>
      </c>
      <c r="R118" s="444">
        <v>132.69999999999999</v>
      </c>
      <c r="S118" s="444">
        <v>142.77000000000001</v>
      </c>
      <c r="T118" s="444">
        <v>145.71</v>
      </c>
      <c r="U118" s="444">
        <v>155.33000000000001</v>
      </c>
      <c r="V118" s="444">
        <v>155.33000000000001</v>
      </c>
      <c r="W118" s="444">
        <v>155.49</v>
      </c>
    </row>
    <row r="119" spans="1:23" x14ac:dyDescent="0.2">
      <c r="A119" s="448">
        <v>113</v>
      </c>
      <c r="B119" s="444">
        <v>38.5</v>
      </c>
      <c r="C119" s="444">
        <v>43.83</v>
      </c>
      <c r="D119" s="444">
        <v>56.66</v>
      </c>
      <c r="E119" s="444">
        <v>83.23</v>
      </c>
      <c r="F119" s="444">
        <v>132.1</v>
      </c>
      <c r="G119" s="444">
        <v>142.26</v>
      </c>
      <c r="H119" s="444">
        <v>145.22999999999999</v>
      </c>
      <c r="I119" s="444">
        <v>154.91999999999999</v>
      </c>
      <c r="J119" s="444">
        <v>154.91999999999999</v>
      </c>
      <c r="K119" s="444">
        <v>155.12</v>
      </c>
      <c r="L119" s="445"/>
      <c r="M119" s="448">
        <v>113</v>
      </c>
      <c r="N119" s="444">
        <v>40.28</v>
      </c>
      <c r="O119" s="444">
        <v>45.61</v>
      </c>
      <c r="P119" s="444">
        <v>58.44</v>
      </c>
      <c r="Q119" s="444">
        <v>85</v>
      </c>
      <c r="R119" s="444">
        <v>133.86000000000001</v>
      </c>
      <c r="S119" s="444">
        <v>144.02000000000001</v>
      </c>
      <c r="T119" s="444">
        <v>147</v>
      </c>
      <c r="U119" s="444">
        <v>156.68</v>
      </c>
      <c r="V119" s="444">
        <v>156.68</v>
      </c>
      <c r="W119" s="444">
        <v>156.88</v>
      </c>
    </row>
    <row r="120" spans="1:23" x14ac:dyDescent="0.2">
      <c r="A120" s="448">
        <v>114</v>
      </c>
      <c r="B120" s="444">
        <v>38.85</v>
      </c>
      <c r="C120" s="444">
        <v>44.21</v>
      </c>
      <c r="D120" s="444">
        <v>57.18</v>
      </c>
      <c r="E120" s="444">
        <v>83.95</v>
      </c>
      <c r="F120" s="444">
        <v>133.26</v>
      </c>
      <c r="G120" s="444">
        <v>143.49</v>
      </c>
      <c r="H120" s="444">
        <v>146.49</v>
      </c>
      <c r="I120" s="444">
        <v>156.28</v>
      </c>
      <c r="J120" s="444">
        <v>156.28</v>
      </c>
      <c r="K120" s="444">
        <v>156.52000000000001</v>
      </c>
      <c r="L120" s="445"/>
      <c r="M120" s="448">
        <v>114</v>
      </c>
      <c r="N120" s="444">
        <v>40.619999999999997</v>
      </c>
      <c r="O120" s="444">
        <v>45.98</v>
      </c>
      <c r="P120" s="444">
        <v>58.94</v>
      </c>
      <c r="Q120" s="444">
        <v>85.72</v>
      </c>
      <c r="R120" s="444">
        <v>135.03</v>
      </c>
      <c r="S120" s="444">
        <v>145.26</v>
      </c>
      <c r="T120" s="444">
        <v>148.27000000000001</v>
      </c>
      <c r="U120" s="444">
        <v>158.04</v>
      </c>
      <c r="V120" s="444">
        <v>158.04</v>
      </c>
      <c r="W120" s="444">
        <v>158.28</v>
      </c>
    </row>
    <row r="121" spans="1:23" x14ac:dyDescent="0.2">
      <c r="A121" s="449">
        <v>115</v>
      </c>
      <c r="B121" s="442">
        <v>39.18</v>
      </c>
      <c r="C121" s="442">
        <v>44.59</v>
      </c>
      <c r="D121" s="442">
        <v>57.65</v>
      </c>
      <c r="E121" s="442">
        <v>84.69</v>
      </c>
      <c r="F121" s="442">
        <v>134.41</v>
      </c>
      <c r="G121" s="442">
        <v>144.77000000000001</v>
      </c>
      <c r="H121" s="442">
        <v>147.78</v>
      </c>
      <c r="I121" s="442">
        <v>157.66</v>
      </c>
      <c r="J121" s="442">
        <v>157.66</v>
      </c>
      <c r="K121" s="442">
        <v>157.88999999999999</v>
      </c>
      <c r="L121" s="445"/>
      <c r="M121" s="449">
        <v>115</v>
      </c>
      <c r="N121" s="442">
        <v>40.950000000000003</v>
      </c>
      <c r="O121" s="442">
        <v>46.37</v>
      </c>
      <c r="P121" s="442">
        <v>59.42</v>
      </c>
      <c r="Q121" s="442">
        <v>86.45</v>
      </c>
      <c r="R121" s="442">
        <v>136.19</v>
      </c>
      <c r="S121" s="442">
        <v>146.54</v>
      </c>
      <c r="T121" s="442">
        <v>149.56</v>
      </c>
      <c r="U121" s="442">
        <v>159.43</v>
      </c>
      <c r="V121" s="442">
        <v>159.43</v>
      </c>
      <c r="W121" s="442">
        <v>159.66</v>
      </c>
    </row>
    <row r="122" spans="1:23" x14ac:dyDescent="0.2">
      <c r="A122" s="447">
        <v>116</v>
      </c>
      <c r="B122" s="443">
        <v>39.53</v>
      </c>
      <c r="C122" s="443">
        <v>45.01</v>
      </c>
      <c r="D122" s="443">
        <v>58.17</v>
      </c>
      <c r="E122" s="443">
        <v>85.43</v>
      </c>
      <c r="F122" s="443">
        <v>135.62</v>
      </c>
      <c r="G122" s="443">
        <v>146.04</v>
      </c>
      <c r="H122" s="443">
        <v>149.06</v>
      </c>
      <c r="I122" s="443">
        <v>159.03</v>
      </c>
      <c r="J122" s="443">
        <v>159.03</v>
      </c>
      <c r="K122" s="443">
        <v>159.29</v>
      </c>
      <c r="L122" s="445"/>
      <c r="M122" s="447">
        <v>116</v>
      </c>
      <c r="N122" s="443">
        <v>41.31</v>
      </c>
      <c r="O122" s="443">
        <v>46.76</v>
      </c>
      <c r="P122" s="443">
        <v>59.93</v>
      </c>
      <c r="Q122" s="443">
        <v>87.2</v>
      </c>
      <c r="R122" s="443">
        <v>137.38999999999999</v>
      </c>
      <c r="S122" s="443">
        <v>147.79</v>
      </c>
      <c r="T122" s="443">
        <v>150.84</v>
      </c>
      <c r="U122" s="443">
        <v>160.80000000000001</v>
      </c>
      <c r="V122" s="443">
        <v>160.80000000000001</v>
      </c>
      <c r="W122" s="443">
        <v>161.07</v>
      </c>
    </row>
    <row r="123" spans="1:23" x14ac:dyDescent="0.2">
      <c r="A123" s="448">
        <v>117</v>
      </c>
      <c r="B123" s="444">
        <v>39.869999999999997</v>
      </c>
      <c r="C123" s="444">
        <v>45.38</v>
      </c>
      <c r="D123" s="444">
        <v>58.67</v>
      </c>
      <c r="E123" s="444">
        <v>86.16</v>
      </c>
      <c r="F123" s="444">
        <v>136.78</v>
      </c>
      <c r="G123" s="444">
        <v>147.30000000000001</v>
      </c>
      <c r="H123" s="444">
        <v>150.34</v>
      </c>
      <c r="I123" s="444">
        <v>160.41</v>
      </c>
      <c r="J123" s="444">
        <v>160.41</v>
      </c>
      <c r="K123" s="444">
        <v>160.69</v>
      </c>
      <c r="L123" s="445"/>
      <c r="M123" s="448">
        <v>117</v>
      </c>
      <c r="N123" s="444">
        <v>41.64</v>
      </c>
      <c r="O123" s="444">
        <v>47.15</v>
      </c>
      <c r="P123" s="444">
        <v>60.44</v>
      </c>
      <c r="Q123" s="444">
        <v>87.93</v>
      </c>
      <c r="R123" s="444">
        <v>138.55000000000001</v>
      </c>
      <c r="S123" s="444">
        <v>149.06</v>
      </c>
      <c r="T123" s="444">
        <v>152.11000000000001</v>
      </c>
      <c r="U123" s="444">
        <v>162.19</v>
      </c>
      <c r="V123" s="444">
        <v>162.19</v>
      </c>
      <c r="W123" s="444">
        <v>162.46</v>
      </c>
    </row>
    <row r="124" spans="1:23" x14ac:dyDescent="0.2">
      <c r="A124" s="448">
        <v>118</v>
      </c>
      <c r="B124" s="444">
        <v>40.229999999999997</v>
      </c>
      <c r="C124" s="444">
        <v>45.77</v>
      </c>
      <c r="D124" s="444">
        <v>59.16</v>
      </c>
      <c r="E124" s="444">
        <v>86.92</v>
      </c>
      <c r="F124" s="444">
        <v>137.94</v>
      </c>
      <c r="G124" s="444">
        <v>148.57</v>
      </c>
      <c r="H124" s="444">
        <v>151.63999999999999</v>
      </c>
      <c r="I124" s="444">
        <v>161.76</v>
      </c>
      <c r="J124" s="444">
        <v>161.76</v>
      </c>
      <c r="K124" s="444">
        <v>162.07</v>
      </c>
      <c r="L124" s="445"/>
      <c r="M124" s="448">
        <v>118</v>
      </c>
      <c r="N124" s="444">
        <v>41.98</v>
      </c>
      <c r="O124" s="444">
        <v>47.55</v>
      </c>
      <c r="P124" s="444">
        <v>60.94</v>
      </c>
      <c r="Q124" s="444">
        <v>88.67</v>
      </c>
      <c r="R124" s="444">
        <v>139.69999999999999</v>
      </c>
      <c r="S124" s="444">
        <v>150.33000000000001</v>
      </c>
      <c r="T124" s="444">
        <v>153.41</v>
      </c>
      <c r="U124" s="444">
        <v>163.53</v>
      </c>
      <c r="V124" s="444">
        <v>163.53</v>
      </c>
      <c r="W124" s="444">
        <v>163.84</v>
      </c>
    </row>
    <row r="125" spans="1:23" x14ac:dyDescent="0.2">
      <c r="A125" s="448">
        <v>119</v>
      </c>
      <c r="B125" s="444">
        <v>40.56</v>
      </c>
      <c r="C125" s="444">
        <v>46.15</v>
      </c>
      <c r="D125" s="444">
        <v>59.67</v>
      </c>
      <c r="E125" s="444">
        <v>87.64</v>
      </c>
      <c r="F125" s="444">
        <v>139.1</v>
      </c>
      <c r="G125" s="444">
        <v>149.82</v>
      </c>
      <c r="H125" s="444">
        <v>152.91</v>
      </c>
      <c r="I125" s="444">
        <v>163.15</v>
      </c>
      <c r="J125" s="444">
        <v>163.15</v>
      </c>
      <c r="K125" s="444">
        <v>163.49</v>
      </c>
      <c r="L125" s="445"/>
      <c r="M125" s="448">
        <v>119</v>
      </c>
      <c r="N125" s="444">
        <v>42.32</v>
      </c>
      <c r="O125" s="444">
        <v>47.92</v>
      </c>
      <c r="P125" s="444">
        <v>61.43</v>
      </c>
      <c r="Q125" s="444">
        <v>89.41</v>
      </c>
      <c r="R125" s="444">
        <v>140.86000000000001</v>
      </c>
      <c r="S125" s="444">
        <v>151.57</v>
      </c>
      <c r="T125" s="444">
        <v>154.69</v>
      </c>
      <c r="U125" s="444">
        <v>164.92</v>
      </c>
      <c r="V125" s="444">
        <v>164.92</v>
      </c>
      <c r="W125" s="444">
        <v>165.25</v>
      </c>
    </row>
    <row r="126" spans="1:23" x14ac:dyDescent="0.2">
      <c r="A126" s="449">
        <v>120</v>
      </c>
      <c r="B126" s="442">
        <v>40.9</v>
      </c>
      <c r="C126" s="442">
        <v>46.53</v>
      </c>
      <c r="D126" s="442">
        <v>60.17</v>
      </c>
      <c r="E126" s="442">
        <v>88.36</v>
      </c>
      <c r="F126" s="442">
        <v>140.29</v>
      </c>
      <c r="G126" s="442">
        <v>151.07</v>
      </c>
      <c r="H126" s="442">
        <v>154.22999999999999</v>
      </c>
      <c r="I126" s="442">
        <v>164.52</v>
      </c>
      <c r="J126" s="442">
        <v>164.52</v>
      </c>
      <c r="K126" s="442">
        <v>164.87</v>
      </c>
      <c r="L126" s="445"/>
      <c r="M126" s="449">
        <v>120</v>
      </c>
      <c r="N126" s="442">
        <v>42.66</v>
      </c>
      <c r="O126" s="442">
        <v>48.3</v>
      </c>
      <c r="P126" s="442">
        <v>61.95</v>
      </c>
      <c r="Q126" s="442">
        <v>90.14</v>
      </c>
      <c r="R126" s="442">
        <v>142.06</v>
      </c>
      <c r="S126" s="442">
        <v>152.83000000000001</v>
      </c>
      <c r="T126" s="442">
        <v>156</v>
      </c>
      <c r="U126" s="442">
        <v>166.27</v>
      </c>
      <c r="V126" s="442">
        <v>166.27</v>
      </c>
      <c r="W126" s="442">
        <v>166.63</v>
      </c>
    </row>
    <row r="127" spans="1:23" x14ac:dyDescent="0.2">
      <c r="A127" s="447">
        <v>121</v>
      </c>
      <c r="B127" s="443">
        <v>41.25</v>
      </c>
      <c r="C127" s="443">
        <v>46.94</v>
      </c>
      <c r="D127" s="443">
        <v>60.67</v>
      </c>
      <c r="E127" s="443">
        <v>89.11</v>
      </c>
      <c r="F127" s="443">
        <v>141.44999999999999</v>
      </c>
      <c r="G127" s="443">
        <v>152.34</v>
      </c>
      <c r="H127" s="443">
        <v>155.52000000000001</v>
      </c>
      <c r="I127" s="443">
        <v>165.88</v>
      </c>
      <c r="J127" s="443">
        <v>165.88</v>
      </c>
      <c r="K127" s="443">
        <v>166.25</v>
      </c>
      <c r="L127" s="445"/>
      <c r="M127" s="447">
        <v>121</v>
      </c>
      <c r="N127" s="443">
        <v>43</v>
      </c>
      <c r="O127" s="443">
        <v>48.7</v>
      </c>
      <c r="P127" s="443">
        <v>62.43</v>
      </c>
      <c r="Q127" s="443">
        <v>90.87</v>
      </c>
      <c r="R127" s="443">
        <v>143.22</v>
      </c>
      <c r="S127" s="443">
        <v>154.1</v>
      </c>
      <c r="T127" s="443">
        <v>157.28</v>
      </c>
      <c r="U127" s="443">
        <v>167.65</v>
      </c>
      <c r="V127" s="443">
        <v>167.65</v>
      </c>
      <c r="W127" s="443">
        <v>168.03</v>
      </c>
    </row>
    <row r="128" spans="1:23" x14ac:dyDescent="0.2">
      <c r="A128" s="448">
        <v>122</v>
      </c>
      <c r="B128" s="444">
        <v>41.59</v>
      </c>
      <c r="C128" s="444">
        <v>47.32</v>
      </c>
      <c r="D128" s="444">
        <v>61.17</v>
      </c>
      <c r="E128" s="444">
        <v>89.85</v>
      </c>
      <c r="F128" s="444">
        <v>142.62</v>
      </c>
      <c r="G128" s="444">
        <v>153.6</v>
      </c>
      <c r="H128" s="444">
        <v>156.80000000000001</v>
      </c>
      <c r="I128" s="444">
        <v>167.27</v>
      </c>
      <c r="J128" s="444">
        <v>167.27</v>
      </c>
      <c r="K128" s="444">
        <v>167.66</v>
      </c>
      <c r="L128" s="445"/>
      <c r="M128" s="448">
        <v>122</v>
      </c>
      <c r="N128" s="444">
        <v>43.34</v>
      </c>
      <c r="O128" s="444">
        <v>49.1</v>
      </c>
      <c r="P128" s="444">
        <v>62.93</v>
      </c>
      <c r="Q128" s="444">
        <v>91.61</v>
      </c>
      <c r="R128" s="444">
        <v>144.38</v>
      </c>
      <c r="S128" s="444">
        <v>155.36000000000001</v>
      </c>
      <c r="T128" s="444">
        <v>158.56</v>
      </c>
      <c r="U128" s="444">
        <v>169.03</v>
      </c>
      <c r="V128" s="444">
        <v>169.03</v>
      </c>
      <c r="W128" s="444">
        <v>169.42</v>
      </c>
    </row>
    <row r="129" spans="1:23" x14ac:dyDescent="0.2">
      <c r="A129" s="448">
        <v>123</v>
      </c>
      <c r="B129" s="444">
        <v>41.92</v>
      </c>
      <c r="C129" s="444">
        <v>47.71</v>
      </c>
      <c r="D129" s="444">
        <v>61.69</v>
      </c>
      <c r="E129" s="444">
        <v>90.57</v>
      </c>
      <c r="F129" s="444">
        <v>143.78</v>
      </c>
      <c r="G129" s="444">
        <v>154.83000000000001</v>
      </c>
      <c r="H129" s="444">
        <v>158.09</v>
      </c>
      <c r="I129" s="444">
        <v>168.63</v>
      </c>
      <c r="J129" s="444">
        <v>168.63</v>
      </c>
      <c r="K129" s="444">
        <v>169.05</v>
      </c>
      <c r="L129" s="445"/>
      <c r="M129" s="448">
        <v>123</v>
      </c>
      <c r="N129" s="444">
        <v>43.7</v>
      </c>
      <c r="O129" s="444">
        <v>49.48</v>
      </c>
      <c r="P129" s="444">
        <v>63.46</v>
      </c>
      <c r="Q129" s="444">
        <v>92.35</v>
      </c>
      <c r="R129" s="444">
        <v>145.55000000000001</v>
      </c>
      <c r="S129" s="444">
        <v>156.6</v>
      </c>
      <c r="T129" s="444">
        <v>159.85</v>
      </c>
      <c r="U129" s="444">
        <v>170.38</v>
      </c>
      <c r="V129" s="444">
        <v>170.38</v>
      </c>
      <c r="W129" s="444">
        <v>170.83</v>
      </c>
    </row>
    <row r="130" spans="1:23" x14ac:dyDescent="0.2">
      <c r="A130" s="448">
        <v>124</v>
      </c>
      <c r="B130" s="444">
        <v>42.25</v>
      </c>
      <c r="C130" s="444">
        <v>48.09</v>
      </c>
      <c r="D130" s="444">
        <v>62.19</v>
      </c>
      <c r="E130" s="444">
        <v>91.32</v>
      </c>
      <c r="F130" s="444">
        <v>144.94999999999999</v>
      </c>
      <c r="G130" s="444">
        <v>156.1</v>
      </c>
      <c r="H130" s="444">
        <v>159.35</v>
      </c>
      <c r="I130" s="444">
        <v>170</v>
      </c>
      <c r="J130" s="444">
        <v>170</v>
      </c>
      <c r="K130" s="444">
        <v>170.46</v>
      </c>
      <c r="L130" s="445"/>
      <c r="M130" s="448">
        <v>124</v>
      </c>
      <c r="N130" s="444">
        <v>44.03</v>
      </c>
      <c r="O130" s="444">
        <v>49.86</v>
      </c>
      <c r="P130" s="444">
        <v>63.94</v>
      </c>
      <c r="Q130" s="444">
        <v>93.09</v>
      </c>
      <c r="R130" s="444">
        <v>146.72</v>
      </c>
      <c r="S130" s="444">
        <v>157.87</v>
      </c>
      <c r="T130" s="444">
        <v>161.12</v>
      </c>
      <c r="U130" s="444">
        <v>171.78</v>
      </c>
      <c r="V130" s="444">
        <v>171.78</v>
      </c>
      <c r="W130" s="444">
        <v>172.21</v>
      </c>
    </row>
    <row r="131" spans="1:23" x14ac:dyDescent="0.2">
      <c r="A131" s="449">
        <v>125</v>
      </c>
      <c r="B131" s="442">
        <v>42.59</v>
      </c>
      <c r="C131" s="442">
        <v>48.47</v>
      </c>
      <c r="D131" s="442">
        <v>62.66</v>
      </c>
      <c r="E131" s="442">
        <v>92.07</v>
      </c>
      <c r="F131" s="442">
        <v>146.13</v>
      </c>
      <c r="G131" s="442">
        <v>157.37</v>
      </c>
      <c r="H131" s="442">
        <v>160.63</v>
      </c>
      <c r="I131" s="442">
        <v>171.37</v>
      </c>
      <c r="J131" s="442">
        <v>171.37</v>
      </c>
      <c r="K131" s="442">
        <v>171.83</v>
      </c>
      <c r="L131" s="445"/>
      <c r="M131" s="449">
        <v>125</v>
      </c>
      <c r="N131" s="442">
        <v>44.36</v>
      </c>
      <c r="O131" s="442">
        <v>50.23</v>
      </c>
      <c r="P131" s="442">
        <v>64.44</v>
      </c>
      <c r="Q131" s="442">
        <v>93.83</v>
      </c>
      <c r="R131" s="442">
        <v>147.9</v>
      </c>
      <c r="S131" s="442">
        <v>159.13999999999999</v>
      </c>
      <c r="T131" s="442">
        <v>162.4</v>
      </c>
      <c r="U131" s="442">
        <v>173.15</v>
      </c>
      <c r="V131" s="442">
        <v>173.15</v>
      </c>
      <c r="W131" s="442">
        <v>173.59</v>
      </c>
    </row>
    <row r="132" spans="1:23" x14ac:dyDescent="0.2">
      <c r="A132" s="447">
        <v>126</v>
      </c>
      <c r="B132" s="443">
        <v>42.94</v>
      </c>
      <c r="C132" s="443">
        <v>48.87</v>
      </c>
      <c r="D132" s="443">
        <v>63.17</v>
      </c>
      <c r="E132" s="443">
        <v>92.77</v>
      </c>
      <c r="F132" s="443">
        <v>147.30000000000001</v>
      </c>
      <c r="G132" s="443">
        <v>158.63</v>
      </c>
      <c r="H132" s="443">
        <v>161.91999999999999</v>
      </c>
      <c r="I132" s="443">
        <v>172.75</v>
      </c>
      <c r="J132" s="443">
        <v>172.75</v>
      </c>
      <c r="K132" s="443">
        <v>173.23</v>
      </c>
      <c r="L132" s="445"/>
      <c r="M132" s="447">
        <v>126</v>
      </c>
      <c r="N132" s="443">
        <v>44.71</v>
      </c>
      <c r="O132" s="443">
        <v>50.64</v>
      </c>
      <c r="P132" s="443">
        <v>64.930000000000007</v>
      </c>
      <c r="Q132" s="443">
        <v>94.55</v>
      </c>
      <c r="R132" s="443">
        <v>149.06</v>
      </c>
      <c r="S132" s="443">
        <v>160.38999999999999</v>
      </c>
      <c r="T132" s="443">
        <v>163.68</v>
      </c>
      <c r="U132" s="443">
        <v>174.52</v>
      </c>
      <c r="V132" s="443">
        <v>174.52</v>
      </c>
      <c r="W132" s="443">
        <v>175.01</v>
      </c>
    </row>
    <row r="133" spans="1:23" x14ac:dyDescent="0.2">
      <c r="A133" s="448">
        <v>127</v>
      </c>
      <c r="B133" s="444">
        <v>43.29</v>
      </c>
      <c r="C133" s="444">
        <v>49.26</v>
      </c>
      <c r="D133" s="444">
        <v>63.67</v>
      </c>
      <c r="E133" s="444">
        <v>93.52</v>
      </c>
      <c r="F133" s="444">
        <v>148.44999999999999</v>
      </c>
      <c r="G133" s="444">
        <v>159.88999999999999</v>
      </c>
      <c r="H133" s="444">
        <v>163.19999999999999</v>
      </c>
      <c r="I133" s="444">
        <v>174.11</v>
      </c>
      <c r="J133" s="444">
        <v>174.11</v>
      </c>
      <c r="K133" s="444">
        <v>174.63</v>
      </c>
      <c r="L133" s="445"/>
      <c r="M133" s="448">
        <v>127</v>
      </c>
      <c r="N133" s="444">
        <v>45.07</v>
      </c>
      <c r="O133" s="444">
        <v>51.04</v>
      </c>
      <c r="P133" s="444">
        <v>65.45</v>
      </c>
      <c r="Q133" s="444">
        <v>95.29</v>
      </c>
      <c r="R133" s="444">
        <v>150.22</v>
      </c>
      <c r="S133" s="444">
        <v>161.66</v>
      </c>
      <c r="T133" s="444">
        <v>164.96</v>
      </c>
      <c r="U133" s="444">
        <v>175.89</v>
      </c>
      <c r="V133" s="444">
        <v>175.89</v>
      </c>
      <c r="W133" s="444">
        <v>176.4</v>
      </c>
    </row>
    <row r="134" spans="1:23" x14ac:dyDescent="0.2">
      <c r="A134" s="448">
        <v>128</v>
      </c>
      <c r="B134" s="444">
        <v>43.62</v>
      </c>
      <c r="C134" s="444">
        <v>49.65</v>
      </c>
      <c r="D134" s="444">
        <v>64.180000000000007</v>
      </c>
      <c r="E134" s="444">
        <v>94.28</v>
      </c>
      <c r="F134" s="444">
        <v>149.62</v>
      </c>
      <c r="G134" s="444">
        <v>161.13999999999999</v>
      </c>
      <c r="H134" s="444">
        <v>164.48</v>
      </c>
      <c r="I134" s="444">
        <v>175.47</v>
      </c>
      <c r="J134" s="444">
        <v>175.47</v>
      </c>
      <c r="K134" s="444">
        <v>176.01</v>
      </c>
      <c r="L134" s="445"/>
      <c r="M134" s="448">
        <v>128</v>
      </c>
      <c r="N134" s="444">
        <v>45.4</v>
      </c>
      <c r="O134" s="444">
        <v>51.41</v>
      </c>
      <c r="P134" s="444">
        <v>65.959999999999994</v>
      </c>
      <c r="Q134" s="444">
        <v>96.05</v>
      </c>
      <c r="R134" s="444">
        <v>151.4</v>
      </c>
      <c r="S134" s="444">
        <v>162.91</v>
      </c>
      <c r="T134" s="444">
        <v>166.25</v>
      </c>
      <c r="U134" s="444">
        <v>177.24</v>
      </c>
      <c r="V134" s="444">
        <v>177.24</v>
      </c>
      <c r="W134" s="444">
        <v>177.79</v>
      </c>
    </row>
    <row r="135" spans="1:23" x14ac:dyDescent="0.2">
      <c r="A135" s="448">
        <v>129</v>
      </c>
      <c r="B135" s="444">
        <v>43.97</v>
      </c>
      <c r="C135" s="444">
        <v>50.02</v>
      </c>
      <c r="D135" s="444">
        <v>64.69</v>
      </c>
      <c r="E135" s="444">
        <v>94.99</v>
      </c>
      <c r="F135" s="444">
        <v>150.79</v>
      </c>
      <c r="G135" s="444">
        <v>162.4</v>
      </c>
      <c r="H135" s="444">
        <v>165.77</v>
      </c>
      <c r="I135" s="444">
        <v>176.85</v>
      </c>
      <c r="J135" s="444">
        <v>176.85</v>
      </c>
      <c r="K135" s="444">
        <v>177.42</v>
      </c>
      <c r="L135" s="445"/>
      <c r="M135" s="448">
        <v>129</v>
      </c>
      <c r="N135" s="444">
        <v>45.74</v>
      </c>
      <c r="O135" s="444">
        <v>51.79</v>
      </c>
      <c r="P135" s="444">
        <v>66.44</v>
      </c>
      <c r="Q135" s="444">
        <v>96.76</v>
      </c>
      <c r="R135" s="444">
        <v>152.55000000000001</v>
      </c>
      <c r="S135" s="444">
        <v>164.16</v>
      </c>
      <c r="T135" s="444">
        <v>167.53</v>
      </c>
      <c r="U135" s="444">
        <v>178.62</v>
      </c>
      <c r="V135" s="444">
        <v>178.62</v>
      </c>
      <c r="W135" s="444">
        <v>179.18</v>
      </c>
    </row>
    <row r="136" spans="1:23" x14ac:dyDescent="0.2">
      <c r="A136" s="449">
        <v>130</v>
      </c>
      <c r="B136" s="442">
        <v>44.31</v>
      </c>
      <c r="C136" s="442">
        <v>50.43</v>
      </c>
      <c r="D136" s="442">
        <v>65.2</v>
      </c>
      <c r="E136" s="442">
        <v>95.72</v>
      </c>
      <c r="F136" s="442">
        <v>151.97</v>
      </c>
      <c r="G136" s="442">
        <v>163.65</v>
      </c>
      <c r="H136" s="442">
        <v>167.08</v>
      </c>
      <c r="I136" s="442">
        <v>178.23</v>
      </c>
      <c r="J136" s="442">
        <v>178.23</v>
      </c>
      <c r="K136" s="442">
        <v>178.8</v>
      </c>
      <c r="L136" s="445"/>
      <c r="M136" s="449">
        <v>130</v>
      </c>
      <c r="N136" s="442">
        <v>46.08</v>
      </c>
      <c r="O136" s="442">
        <v>52.19</v>
      </c>
      <c r="P136" s="442">
        <v>66.97</v>
      </c>
      <c r="Q136" s="442">
        <v>97.49</v>
      </c>
      <c r="R136" s="442">
        <v>153.74</v>
      </c>
      <c r="S136" s="442">
        <v>165.42</v>
      </c>
      <c r="T136" s="442">
        <v>168.84</v>
      </c>
      <c r="U136" s="442">
        <v>180</v>
      </c>
      <c r="V136" s="442">
        <v>180</v>
      </c>
      <c r="W136" s="442">
        <v>180.56</v>
      </c>
    </row>
    <row r="137" spans="1:23" x14ac:dyDescent="0.2">
      <c r="A137" s="447">
        <v>131</v>
      </c>
      <c r="B137" s="443">
        <v>44.66</v>
      </c>
      <c r="C137" s="443">
        <v>50.8</v>
      </c>
      <c r="D137" s="443">
        <v>65.69</v>
      </c>
      <c r="E137" s="443">
        <v>96.47</v>
      </c>
      <c r="F137" s="443">
        <v>153.13999999999999</v>
      </c>
      <c r="G137" s="443">
        <v>164.92</v>
      </c>
      <c r="H137" s="443">
        <v>168.37</v>
      </c>
      <c r="I137" s="443">
        <v>179.61</v>
      </c>
      <c r="J137" s="443">
        <v>179.61</v>
      </c>
      <c r="K137" s="443">
        <v>180.2</v>
      </c>
      <c r="L137" s="445"/>
      <c r="M137" s="447">
        <v>131</v>
      </c>
      <c r="N137" s="443">
        <v>46.42</v>
      </c>
      <c r="O137" s="443">
        <v>52.57</v>
      </c>
      <c r="P137" s="443">
        <v>67.44</v>
      </c>
      <c r="Q137" s="443">
        <v>98.24</v>
      </c>
      <c r="R137" s="443">
        <v>154.91999999999999</v>
      </c>
      <c r="S137" s="443">
        <v>166.7</v>
      </c>
      <c r="T137" s="443">
        <v>170.14</v>
      </c>
      <c r="U137" s="443">
        <v>181.37</v>
      </c>
      <c r="V137" s="443">
        <v>181.37</v>
      </c>
      <c r="W137" s="443">
        <v>181.97</v>
      </c>
    </row>
    <row r="138" spans="1:23" x14ac:dyDescent="0.2">
      <c r="A138" s="448">
        <v>132</v>
      </c>
      <c r="B138" s="444">
        <v>45.01</v>
      </c>
      <c r="C138" s="444">
        <v>51.21</v>
      </c>
      <c r="D138" s="444">
        <v>66.16</v>
      </c>
      <c r="E138" s="444">
        <v>97.19</v>
      </c>
      <c r="F138" s="444">
        <v>154.32</v>
      </c>
      <c r="G138" s="444">
        <v>166.17</v>
      </c>
      <c r="H138" s="444">
        <v>169.65</v>
      </c>
      <c r="I138" s="444">
        <v>180.97</v>
      </c>
      <c r="J138" s="444">
        <v>180.97</v>
      </c>
      <c r="K138" s="444">
        <v>181.61</v>
      </c>
      <c r="L138" s="445"/>
      <c r="M138" s="448">
        <v>132</v>
      </c>
      <c r="N138" s="444">
        <v>46.76</v>
      </c>
      <c r="O138" s="444">
        <v>52.97</v>
      </c>
      <c r="P138" s="444">
        <v>67.94</v>
      </c>
      <c r="Q138" s="444">
        <v>98.96</v>
      </c>
      <c r="R138" s="444">
        <v>156.08000000000001</v>
      </c>
      <c r="S138" s="444">
        <v>167.93</v>
      </c>
      <c r="T138" s="444">
        <v>171.42</v>
      </c>
      <c r="U138" s="444">
        <v>182.73</v>
      </c>
      <c r="V138" s="444">
        <v>182.73</v>
      </c>
      <c r="W138" s="444">
        <v>183.38</v>
      </c>
    </row>
    <row r="139" spans="1:23" x14ac:dyDescent="0.2">
      <c r="A139" s="448">
        <v>133</v>
      </c>
      <c r="B139" s="444">
        <v>45.35</v>
      </c>
      <c r="C139" s="444">
        <v>51.58</v>
      </c>
      <c r="D139" s="444">
        <v>66.7</v>
      </c>
      <c r="E139" s="444">
        <v>97.95</v>
      </c>
      <c r="F139" s="444">
        <v>155.47</v>
      </c>
      <c r="G139" s="444">
        <v>167.42</v>
      </c>
      <c r="H139" s="444">
        <v>170.93</v>
      </c>
      <c r="I139" s="444">
        <v>182.35</v>
      </c>
      <c r="J139" s="444">
        <v>182.35</v>
      </c>
      <c r="K139" s="444">
        <v>182.98</v>
      </c>
      <c r="L139" s="445"/>
      <c r="M139" s="448">
        <v>133</v>
      </c>
      <c r="N139" s="444">
        <v>47.1</v>
      </c>
      <c r="O139" s="444">
        <v>53.35</v>
      </c>
      <c r="P139" s="444">
        <v>68.48</v>
      </c>
      <c r="Q139" s="444">
        <v>99.72</v>
      </c>
      <c r="R139" s="444">
        <v>157.22999999999999</v>
      </c>
      <c r="S139" s="444">
        <v>169.2</v>
      </c>
      <c r="T139" s="444">
        <v>172.71</v>
      </c>
      <c r="U139" s="444">
        <v>184.12</v>
      </c>
      <c r="V139" s="444">
        <v>184.12</v>
      </c>
      <c r="W139" s="444">
        <v>184.75</v>
      </c>
    </row>
    <row r="140" spans="1:23" x14ac:dyDescent="0.2">
      <c r="A140" s="448">
        <v>134</v>
      </c>
      <c r="B140" s="444">
        <v>45.67</v>
      </c>
      <c r="C140" s="444">
        <v>51.96</v>
      </c>
      <c r="D140" s="444">
        <v>67.2</v>
      </c>
      <c r="E140" s="444">
        <v>98.68</v>
      </c>
      <c r="F140" s="444">
        <v>156.65</v>
      </c>
      <c r="G140" s="444">
        <v>168.69</v>
      </c>
      <c r="H140" s="444">
        <v>172.2</v>
      </c>
      <c r="I140" s="444">
        <v>183.7</v>
      </c>
      <c r="J140" s="444">
        <v>183.7</v>
      </c>
      <c r="K140" s="444">
        <v>184.39</v>
      </c>
      <c r="L140" s="445"/>
      <c r="M140" s="448">
        <v>134</v>
      </c>
      <c r="N140" s="444">
        <v>47.44</v>
      </c>
      <c r="O140" s="444">
        <v>53.73</v>
      </c>
      <c r="P140" s="444">
        <v>68.959999999999994</v>
      </c>
      <c r="Q140" s="444">
        <v>100.45</v>
      </c>
      <c r="R140" s="444">
        <v>158.43</v>
      </c>
      <c r="S140" s="444">
        <v>170.47</v>
      </c>
      <c r="T140" s="444">
        <v>173.98</v>
      </c>
      <c r="U140" s="444">
        <v>185.48</v>
      </c>
      <c r="V140" s="444">
        <v>185.48</v>
      </c>
      <c r="W140" s="444">
        <v>186.16</v>
      </c>
    </row>
    <row r="141" spans="1:23" x14ac:dyDescent="0.2">
      <c r="A141" s="449">
        <v>135</v>
      </c>
      <c r="B141" s="442">
        <v>46.02</v>
      </c>
      <c r="C141" s="442">
        <v>52.36</v>
      </c>
      <c r="D141" s="442">
        <v>67.680000000000007</v>
      </c>
      <c r="E141" s="442">
        <v>99.43</v>
      </c>
      <c r="F141" s="442">
        <v>157.83000000000001</v>
      </c>
      <c r="G141" s="442">
        <v>169.96</v>
      </c>
      <c r="H141" s="442">
        <v>173.48</v>
      </c>
      <c r="I141" s="442">
        <v>185.08</v>
      </c>
      <c r="J141" s="442">
        <v>185.08</v>
      </c>
      <c r="K141" s="442">
        <v>185.77</v>
      </c>
      <c r="L141" s="445"/>
      <c r="M141" s="449">
        <v>135</v>
      </c>
      <c r="N141" s="442">
        <v>47.79</v>
      </c>
      <c r="O141" s="442">
        <v>54.13</v>
      </c>
      <c r="P141" s="442">
        <v>69.459999999999994</v>
      </c>
      <c r="Q141" s="442">
        <v>101.2</v>
      </c>
      <c r="R141" s="442">
        <v>159.59</v>
      </c>
      <c r="S141" s="442">
        <v>171.73</v>
      </c>
      <c r="T141" s="442">
        <v>175.26</v>
      </c>
      <c r="U141" s="442">
        <v>186.85</v>
      </c>
      <c r="V141" s="442">
        <v>186.85</v>
      </c>
      <c r="W141" s="442">
        <v>187.53</v>
      </c>
    </row>
    <row r="142" spans="1:23" x14ac:dyDescent="0.2">
      <c r="A142" s="447">
        <v>136</v>
      </c>
      <c r="B142" s="443">
        <v>46.35</v>
      </c>
      <c r="C142" s="443">
        <v>52.73</v>
      </c>
      <c r="D142" s="443">
        <v>68.19</v>
      </c>
      <c r="E142" s="443">
        <v>100.15</v>
      </c>
      <c r="F142" s="443">
        <v>158.97</v>
      </c>
      <c r="G142" s="443">
        <v>171.21</v>
      </c>
      <c r="H142" s="443">
        <v>174.77</v>
      </c>
      <c r="I142" s="443">
        <v>186.46</v>
      </c>
      <c r="J142" s="443">
        <v>186.46</v>
      </c>
      <c r="K142" s="443">
        <v>187.16</v>
      </c>
      <c r="L142" s="445"/>
      <c r="M142" s="447">
        <v>136</v>
      </c>
      <c r="N142" s="443">
        <v>48.11</v>
      </c>
      <c r="O142" s="443">
        <v>54.51</v>
      </c>
      <c r="P142" s="443">
        <v>69.94</v>
      </c>
      <c r="Q142" s="443">
        <v>101.92</v>
      </c>
      <c r="R142" s="443">
        <v>160.72999999999999</v>
      </c>
      <c r="S142" s="443">
        <v>172.98</v>
      </c>
      <c r="T142" s="443">
        <v>176.54</v>
      </c>
      <c r="U142" s="443">
        <v>188.22</v>
      </c>
      <c r="V142" s="443">
        <v>188.22</v>
      </c>
      <c r="W142" s="443">
        <v>188.93</v>
      </c>
    </row>
    <row r="143" spans="1:23" x14ac:dyDescent="0.2">
      <c r="A143" s="448">
        <v>137</v>
      </c>
      <c r="B143" s="444">
        <v>46.7</v>
      </c>
      <c r="C143" s="444">
        <v>53.14</v>
      </c>
      <c r="D143" s="444">
        <v>68.69</v>
      </c>
      <c r="E143" s="444">
        <v>100.89</v>
      </c>
      <c r="F143" s="444">
        <v>160.13999999999999</v>
      </c>
      <c r="G143" s="444">
        <v>172.46</v>
      </c>
      <c r="H143" s="444">
        <v>176.04</v>
      </c>
      <c r="I143" s="444">
        <v>187.81</v>
      </c>
      <c r="J143" s="444">
        <v>187.81</v>
      </c>
      <c r="K143" s="444">
        <v>188.57</v>
      </c>
      <c r="L143" s="445"/>
      <c r="M143" s="448">
        <v>137</v>
      </c>
      <c r="N143" s="444">
        <v>48.47</v>
      </c>
      <c r="O143" s="444">
        <v>54.9</v>
      </c>
      <c r="P143" s="444">
        <v>70.459999999999994</v>
      </c>
      <c r="Q143" s="444">
        <v>102.65</v>
      </c>
      <c r="R143" s="444">
        <v>161.91</v>
      </c>
      <c r="S143" s="444">
        <v>174.23</v>
      </c>
      <c r="T143" s="444">
        <v>177.82</v>
      </c>
      <c r="U143" s="444">
        <v>189.59</v>
      </c>
      <c r="V143" s="444">
        <v>189.59</v>
      </c>
      <c r="W143" s="444">
        <v>190.34</v>
      </c>
    </row>
    <row r="144" spans="1:23" x14ac:dyDescent="0.2">
      <c r="A144" s="448">
        <v>138</v>
      </c>
      <c r="B144" s="444">
        <v>47.03</v>
      </c>
      <c r="C144" s="444">
        <v>53.51</v>
      </c>
      <c r="D144" s="444">
        <v>69.2</v>
      </c>
      <c r="E144" s="444">
        <v>101.64</v>
      </c>
      <c r="F144" s="444">
        <v>161.31</v>
      </c>
      <c r="G144" s="444">
        <v>173.73</v>
      </c>
      <c r="H144" s="444">
        <v>177.34</v>
      </c>
      <c r="I144" s="444">
        <v>189.19</v>
      </c>
      <c r="J144" s="444">
        <v>189.19</v>
      </c>
      <c r="K144" s="444">
        <v>189.96</v>
      </c>
      <c r="L144" s="445"/>
      <c r="M144" s="448">
        <v>138</v>
      </c>
      <c r="N144" s="444">
        <v>48.81</v>
      </c>
      <c r="O144" s="444">
        <v>55.29</v>
      </c>
      <c r="P144" s="444">
        <v>70.959999999999994</v>
      </c>
      <c r="Q144" s="444">
        <v>103.41</v>
      </c>
      <c r="R144" s="444">
        <v>163.07</v>
      </c>
      <c r="S144" s="444">
        <v>175.49</v>
      </c>
      <c r="T144" s="444">
        <v>179.11</v>
      </c>
      <c r="U144" s="444">
        <v>190.96</v>
      </c>
      <c r="V144" s="444">
        <v>190.96</v>
      </c>
      <c r="W144" s="444">
        <v>191.74</v>
      </c>
    </row>
    <row r="145" spans="1:24" x14ac:dyDescent="0.2">
      <c r="A145" s="448">
        <v>139</v>
      </c>
      <c r="B145" s="444">
        <v>47.38</v>
      </c>
      <c r="C145" s="444">
        <v>53.9</v>
      </c>
      <c r="D145" s="444">
        <v>69.69</v>
      </c>
      <c r="E145" s="444">
        <v>102.36</v>
      </c>
      <c r="F145" s="444">
        <v>162.47999999999999</v>
      </c>
      <c r="G145" s="444">
        <v>174.99</v>
      </c>
      <c r="H145" s="444">
        <v>178.62</v>
      </c>
      <c r="I145" s="444">
        <v>190.57</v>
      </c>
      <c r="J145" s="444">
        <v>190.57</v>
      </c>
      <c r="K145" s="444">
        <v>191.34</v>
      </c>
      <c r="L145" s="445"/>
      <c r="M145" s="448">
        <v>139</v>
      </c>
      <c r="N145" s="444">
        <v>49.16</v>
      </c>
      <c r="O145" s="444">
        <v>55.66</v>
      </c>
      <c r="P145" s="444">
        <v>71.459999999999994</v>
      </c>
      <c r="Q145" s="444">
        <v>104.14</v>
      </c>
      <c r="R145" s="444">
        <v>164.26</v>
      </c>
      <c r="S145" s="444">
        <v>176.75</v>
      </c>
      <c r="T145" s="444">
        <v>180.39</v>
      </c>
      <c r="U145" s="444">
        <v>192.32</v>
      </c>
      <c r="V145" s="444">
        <v>192.32</v>
      </c>
      <c r="W145" s="444">
        <v>193.12</v>
      </c>
    </row>
    <row r="146" spans="1:24" x14ac:dyDescent="0.2">
      <c r="A146" s="449">
        <v>140</v>
      </c>
      <c r="B146" s="442">
        <v>47.71</v>
      </c>
      <c r="C146" s="442">
        <v>54.29</v>
      </c>
      <c r="D146" s="442">
        <v>70.2</v>
      </c>
      <c r="E146" s="442">
        <v>103.11</v>
      </c>
      <c r="F146" s="442">
        <v>163.65</v>
      </c>
      <c r="G146" s="442">
        <v>176.25</v>
      </c>
      <c r="H146" s="442">
        <v>179.92</v>
      </c>
      <c r="I146" s="442">
        <v>191.94</v>
      </c>
      <c r="J146" s="442">
        <v>191.94</v>
      </c>
      <c r="K146" s="442">
        <v>192.74</v>
      </c>
      <c r="L146" s="445"/>
      <c r="M146" s="449">
        <v>140</v>
      </c>
      <c r="N146" s="442">
        <v>49.48</v>
      </c>
      <c r="O146" s="442">
        <v>56.06</v>
      </c>
      <c r="P146" s="442">
        <v>71.98</v>
      </c>
      <c r="Q146" s="442">
        <v>104.87</v>
      </c>
      <c r="R146" s="442">
        <v>165.42</v>
      </c>
      <c r="S146" s="442">
        <v>178.02</v>
      </c>
      <c r="T146" s="442">
        <v>181.68</v>
      </c>
      <c r="U146" s="442">
        <v>193.71</v>
      </c>
      <c r="V146" s="442">
        <v>193.71</v>
      </c>
      <c r="W146" s="442">
        <v>194.49</v>
      </c>
    </row>
    <row r="147" spans="1:24" x14ac:dyDescent="0.2">
      <c r="A147" s="447">
        <v>141</v>
      </c>
      <c r="B147" s="443">
        <v>48.07</v>
      </c>
      <c r="C147" s="443">
        <v>54.7</v>
      </c>
      <c r="D147" s="443">
        <v>70.7</v>
      </c>
      <c r="E147" s="443">
        <v>103.85</v>
      </c>
      <c r="F147" s="443">
        <v>164.84</v>
      </c>
      <c r="G147" s="443">
        <v>177.5</v>
      </c>
      <c r="H147" s="443">
        <v>181.21</v>
      </c>
      <c r="I147" s="443">
        <v>193.31</v>
      </c>
      <c r="J147" s="443">
        <v>193.31</v>
      </c>
      <c r="K147" s="443">
        <v>194.13</v>
      </c>
      <c r="L147" s="445"/>
      <c r="M147" s="447">
        <v>141</v>
      </c>
      <c r="N147" s="443">
        <v>49.84</v>
      </c>
      <c r="O147" s="443">
        <v>56.46</v>
      </c>
      <c r="P147" s="443">
        <v>72.459999999999994</v>
      </c>
      <c r="Q147" s="443">
        <v>105.6</v>
      </c>
      <c r="R147" s="443">
        <v>166.59</v>
      </c>
      <c r="S147" s="443">
        <v>179.26</v>
      </c>
      <c r="T147" s="443">
        <v>182.98</v>
      </c>
      <c r="U147" s="443">
        <v>195.07</v>
      </c>
      <c r="V147" s="443">
        <v>195.07</v>
      </c>
      <c r="W147" s="443">
        <v>195.9</v>
      </c>
    </row>
    <row r="148" spans="1:24" x14ac:dyDescent="0.2">
      <c r="A148" s="448">
        <v>142</v>
      </c>
      <c r="B148" s="444">
        <v>48.39</v>
      </c>
      <c r="C148" s="444">
        <v>55.07</v>
      </c>
      <c r="D148" s="444">
        <v>71.19</v>
      </c>
      <c r="E148" s="444">
        <v>104.56</v>
      </c>
      <c r="F148" s="444">
        <v>166</v>
      </c>
      <c r="G148" s="444">
        <v>178.76</v>
      </c>
      <c r="H148" s="444">
        <v>182.49</v>
      </c>
      <c r="I148" s="444">
        <v>194.67</v>
      </c>
      <c r="J148" s="444">
        <v>194.67</v>
      </c>
      <c r="K148" s="444">
        <v>195.56</v>
      </c>
      <c r="L148" s="445"/>
      <c r="M148" s="448">
        <v>142</v>
      </c>
      <c r="N148" s="444">
        <v>50.16</v>
      </c>
      <c r="O148" s="444">
        <v>56.85</v>
      </c>
      <c r="P148" s="444">
        <v>72.97</v>
      </c>
      <c r="Q148" s="444">
        <v>106.34</v>
      </c>
      <c r="R148" s="444">
        <v>167.77</v>
      </c>
      <c r="S148" s="444">
        <v>180.52</v>
      </c>
      <c r="T148" s="444">
        <v>184.27</v>
      </c>
      <c r="U148" s="444">
        <v>196.42</v>
      </c>
      <c r="V148" s="444">
        <v>196.42</v>
      </c>
      <c r="W148" s="444">
        <v>197.32</v>
      </c>
    </row>
    <row r="149" spans="1:24" x14ac:dyDescent="0.2">
      <c r="A149" s="448">
        <v>143</v>
      </c>
      <c r="B149" s="444">
        <v>48.74</v>
      </c>
      <c r="C149" s="444">
        <v>55.45</v>
      </c>
      <c r="D149" s="444">
        <v>71.69</v>
      </c>
      <c r="E149" s="444">
        <v>105.32</v>
      </c>
      <c r="F149" s="444">
        <v>167.17</v>
      </c>
      <c r="G149" s="444">
        <v>180.03</v>
      </c>
      <c r="H149" s="444">
        <v>183.79</v>
      </c>
      <c r="I149" s="444">
        <v>196.04</v>
      </c>
      <c r="J149" s="444">
        <v>196.04</v>
      </c>
      <c r="K149" s="444">
        <v>196.92</v>
      </c>
      <c r="L149" s="445"/>
      <c r="M149" s="448">
        <v>143</v>
      </c>
      <c r="N149" s="444">
        <v>50.51</v>
      </c>
      <c r="O149" s="444">
        <v>57.22</v>
      </c>
      <c r="P149" s="444">
        <v>73.45</v>
      </c>
      <c r="Q149" s="444">
        <v>107.09</v>
      </c>
      <c r="R149" s="444">
        <v>168.95</v>
      </c>
      <c r="S149" s="444">
        <v>181.8</v>
      </c>
      <c r="T149" s="444">
        <v>185.56</v>
      </c>
      <c r="U149" s="444">
        <v>197.82</v>
      </c>
      <c r="V149" s="444">
        <v>197.82</v>
      </c>
      <c r="W149" s="444">
        <v>198.69</v>
      </c>
    </row>
    <row r="150" spans="1:24" x14ac:dyDescent="0.2">
      <c r="A150" s="448">
        <v>144</v>
      </c>
      <c r="B150" s="444">
        <v>49.07</v>
      </c>
      <c r="C150" s="444">
        <v>55.84</v>
      </c>
      <c r="D150" s="444">
        <v>72.209999999999994</v>
      </c>
      <c r="E150" s="444">
        <v>106.06</v>
      </c>
      <c r="F150" s="444">
        <v>168.35</v>
      </c>
      <c r="G150" s="444">
        <v>181.29</v>
      </c>
      <c r="H150" s="444">
        <v>185.06</v>
      </c>
      <c r="I150" s="444">
        <v>197.41</v>
      </c>
      <c r="J150" s="444">
        <v>197.41</v>
      </c>
      <c r="K150" s="444">
        <v>198.32</v>
      </c>
      <c r="L150" s="445"/>
      <c r="M150" s="448">
        <v>144</v>
      </c>
      <c r="N150" s="444">
        <v>50.83</v>
      </c>
      <c r="O150" s="444">
        <v>57.6</v>
      </c>
      <c r="P150" s="444">
        <v>73.97</v>
      </c>
      <c r="Q150" s="444">
        <v>107.81</v>
      </c>
      <c r="R150" s="444">
        <v>170.1</v>
      </c>
      <c r="S150" s="444">
        <v>183.06</v>
      </c>
      <c r="T150" s="444">
        <v>186.83</v>
      </c>
      <c r="U150" s="444">
        <v>199.18</v>
      </c>
      <c r="V150" s="444">
        <v>199.18</v>
      </c>
      <c r="W150" s="444">
        <v>200.09</v>
      </c>
    </row>
    <row r="151" spans="1:24" x14ac:dyDescent="0.2">
      <c r="A151" s="449">
        <v>145</v>
      </c>
      <c r="B151" s="442">
        <v>49.43</v>
      </c>
      <c r="C151" s="442">
        <v>56.23</v>
      </c>
      <c r="D151" s="442">
        <v>72.709999999999994</v>
      </c>
      <c r="E151" s="442">
        <v>106.77</v>
      </c>
      <c r="F151" s="442">
        <v>169.5</v>
      </c>
      <c r="G151" s="442">
        <v>182.54</v>
      </c>
      <c r="H151" s="442">
        <v>186.34</v>
      </c>
      <c r="I151" s="442">
        <v>198.79</v>
      </c>
      <c r="J151" s="442">
        <v>198.79</v>
      </c>
      <c r="K151" s="442">
        <v>199.7</v>
      </c>
      <c r="L151" s="445"/>
      <c r="M151" s="449">
        <v>145</v>
      </c>
      <c r="N151" s="442">
        <v>51.2</v>
      </c>
      <c r="O151" s="442">
        <v>58</v>
      </c>
      <c r="P151" s="442">
        <v>74.47</v>
      </c>
      <c r="Q151" s="442">
        <v>108.54</v>
      </c>
      <c r="R151" s="442">
        <v>171.27</v>
      </c>
      <c r="S151" s="442">
        <v>184.3</v>
      </c>
      <c r="T151" s="442">
        <v>188.1</v>
      </c>
      <c r="U151" s="442">
        <v>200.56</v>
      </c>
      <c r="V151" s="442">
        <v>200.56</v>
      </c>
      <c r="W151" s="442">
        <v>201.46</v>
      </c>
    </row>
    <row r="152" spans="1:24" x14ac:dyDescent="0.2">
      <c r="A152" s="447">
        <v>146</v>
      </c>
      <c r="B152" s="443">
        <v>49.76</v>
      </c>
      <c r="C152" s="443">
        <v>56.63</v>
      </c>
      <c r="D152" s="443">
        <v>73.209999999999994</v>
      </c>
      <c r="E152" s="443">
        <v>107.5</v>
      </c>
      <c r="F152" s="443">
        <v>170.66</v>
      </c>
      <c r="G152" s="443">
        <v>183.8</v>
      </c>
      <c r="H152" s="443">
        <v>187.63</v>
      </c>
      <c r="I152" s="443">
        <v>200.15</v>
      </c>
      <c r="J152" s="443">
        <v>200.15</v>
      </c>
      <c r="K152" s="443">
        <v>201.1</v>
      </c>
      <c r="L152" s="445"/>
      <c r="M152" s="447">
        <v>146</v>
      </c>
      <c r="N152" s="443">
        <v>51.53</v>
      </c>
      <c r="O152" s="443">
        <v>58.4</v>
      </c>
      <c r="P152" s="443">
        <v>74.98</v>
      </c>
      <c r="Q152" s="443">
        <v>109.28</v>
      </c>
      <c r="R152" s="443">
        <v>172.44</v>
      </c>
      <c r="S152" s="443">
        <v>185.57</v>
      </c>
      <c r="T152" s="443">
        <v>189.39</v>
      </c>
      <c r="U152" s="443">
        <v>201.93</v>
      </c>
      <c r="V152" s="443">
        <v>201.93</v>
      </c>
      <c r="W152" s="443">
        <v>202.87</v>
      </c>
    </row>
    <row r="153" spans="1:24" x14ac:dyDescent="0.2">
      <c r="A153" s="448">
        <v>147</v>
      </c>
      <c r="B153" s="444">
        <v>50.11</v>
      </c>
      <c r="C153" s="444">
        <v>57</v>
      </c>
      <c r="D153" s="444">
        <v>73.7</v>
      </c>
      <c r="E153" s="444">
        <v>108.26</v>
      </c>
      <c r="F153" s="444">
        <v>171.83</v>
      </c>
      <c r="G153" s="444">
        <v>185.06</v>
      </c>
      <c r="H153" s="444">
        <v>188.9</v>
      </c>
      <c r="I153" s="444">
        <v>201.53</v>
      </c>
      <c r="J153" s="444">
        <v>201.53</v>
      </c>
      <c r="K153" s="444">
        <v>202.51</v>
      </c>
      <c r="L153" s="445"/>
      <c r="M153" s="448">
        <v>147</v>
      </c>
      <c r="N153" s="444">
        <v>51.87</v>
      </c>
      <c r="O153" s="444">
        <v>58.78</v>
      </c>
      <c r="P153" s="444">
        <v>75.48</v>
      </c>
      <c r="Q153" s="444">
        <v>110.02</v>
      </c>
      <c r="R153" s="444">
        <v>173.59</v>
      </c>
      <c r="S153" s="444">
        <v>186.83</v>
      </c>
      <c r="T153" s="444">
        <v>190.67</v>
      </c>
      <c r="U153" s="444">
        <v>203.3</v>
      </c>
      <c r="V153" s="444">
        <v>203.3</v>
      </c>
      <c r="W153" s="444">
        <v>204.29</v>
      </c>
    </row>
    <row r="154" spans="1:24" x14ac:dyDescent="0.2">
      <c r="A154" s="448">
        <v>148</v>
      </c>
      <c r="B154" s="444">
        <v>50.44</v>
      </c>
      <c r="C154" s="444">
        <v>57.39</v>
      </c>
      <c r="D154" s="444">
        <v>74.209999999999994</v>
      </c>
      <c r="E154" s="444">
        <v>108.97</v>
      </c>
      <c r="F154" s="444">
        <v>173.02</v>
      </c>
      <c r="G154" s="444">
        <v>186.32</v>
      </c>
      <c r="H154" s="444">
        <v>190.19</v>
      </c>
      <c r="I154" s="444">
        <v>202.9</v>
      </c>
      <c r="J154" s="444">
        <v>202.9</v>
      </c>
      <c r="K154" s="444">
        <v>203.89</v>
      </c>
      <c r="L154" s="445"/>
      <c r="M154" s="448">
        <v>148</v>
      </c>
      <c r="N154" s="444">
        <v>52.2</v>
      </c>
      <c r="O154" s="444">
        <v>59.15</v>
      </c>
      <c r="P154" s="444">
        <v>75.98</v>
      </c>
      <c r="Q154" s="444">
        <v>110.74</v>
      </c>
      <c r="R154" s="444">
        <v>174.78</v>
      </c>
      <c r="S154" s="444">
        <v>188.09</v>
      </c>
      <c r="T154" s="444">
        <v>191.95</v>
      </c>
      <c r="U154" s="444">
        <v>204.67</v>
      </c>
      <c r="V154" s="444">
        <v>204.67</v>
      </c>
      <c r="W154" s="444">
        <v>205.66</v>
      </c>
    </row>
    <row r="155" spans="1:24" x14ac:dyDescent="0.2">
      <c r="A155" s="448">
        <v>149</v>
      </c>
      <c r="B155" s="444">
        <v>50.78</v>
      </c>
      <c r="C155" s="444">
        <v>57.79</v>
      </c>
      <c r="D155" s="444">
        <v>74.709999999999994</v>
      </c>
      <c r="E155" s="444">
        <v>109.73</v>
      </c>
      <c r="F155" s="444">
        <v>174.18</v>
      </c>
      <c r="G155" s="444">
        <v>187.58</v>
      </c>
      <c r="H155" s="444">
        <v>191.5</v>
      </c>
      <c r="I155" s="444">
        <v>204.28</v>
      </c>
      <c r="J155" s="444">
        <v>204.28</v>
      </c>
      <c r="K155" s="444">
        <v>205.28</v>
      </c>
      <c r="L155" s="445"/>
      <c r="M155" s="448">
        <v>149</v>
      </c>
      <c r="N155" s="444">
        <v>52.55</v>
      </c>
      <c r="O155" s="444">
        <v>59.55</v>
      </c>
      <c r="P155" s="444">
        <v>76.48</v>
      </c>
      <c r="Q155" s="444">
        <v>111.49</v>
      </c>
      <c r="R155" s="444">
        <v>175.95</v>
      </c>
      <c r="S155" s="444">
        <v>189.36</v>
      </c>
      <c r="T155" s="444">
        <v>193.26</v>
      </c>
      <c r="U155" s="444">
        <v>206.04</v>
      </c>
      <c r="V155" s="444">
        <v>206.04</v>
      </c>
      <c r="W155" s="444">
        <v>207.05</v>
      </c>
    </row>
    <row r="156" spans="1:24" x14ac:dyDescent="0.2">
      <c r="A156" s="449">
        <v>150</v>
      </c>
      <c r="B156" s="442">
        <v>51.12</v>
      </c>
      <c r="C156" s="442">
        <v>58.17</v>
      </c>
      <c r="D156" s="442">
        <v>75.22</v>
      </c>
      <c r="E156" s="442">
        <v>110.47</v>
      </c>
      <c r="F156" s="442">
        <v>175.34</v>
      </c>
      <c r="G156" s="442">
        <v>188.82</v>
      </c>
      <c r="H156" s="442">
        <v>192.78</v>
      </c>
      <c r="I156" s="442">
        <v>205.64</v>
      </c>
      <c r="J156" s="442">
        <v>205.64</v>
      </c>
      <c r="K156" s="442">
        <v>206.68</v>
      </c>
      <c r="L156" s="445"/>
      <c r="M156" s="449">
        <v>150</v>
      </c>
      <c r="N156" s="442">
        <v>52.89</v>
      </c>
      <c r="O156" s="442">
        <v>59.93</v>
      </c>
      <c r="P156" s="442">
        <v>76.989999999999995</v>
      </c>
      <c r="Q156" s="442">
        <v>112.24</v>
      </c>
      <c r="R156" s="442">
        <v>177.1</v>
      </c>
      <c r="S156" s="442">
        <v>190.6</v>
      </c>
      <c r="T156" s="442">
        <v>194.53</v>
      </c>
      <c r="U156" s="442">
        <v>207.41</v>
      </c>
      <c r="V156" s="442">
        <v>207.41</v>
      </c>
      <c r="W156" s="442">
        <v>208.44</v>
      </c>
    </row>
    <row r="157" spans="1:24" x14ac:dyDescent="0.2">
      <c r="A157" s="449" t="s">
        <v>375</v>
      </c>
      <c r="B157" s="442">
        <v>0.33</v>
      </c>
      <c r="C157" s="442">
        <v>0.38</v>
      </c>
      <c r="D157" s="442">
        <v>0.49</v>
      </c>
      <c r="E157" s="442">
        <v>0.72</v>
      </c>
      <c r="F157" s="442">
        <v>1.1499999999999999</v>
      </c>
      <c r="G157" s="442">
        <v>1.23</v>
      </c>
      <c r="H157" s="442">
        <v>1.26</v>
      </c>
      <c r="I157" s="442">
        <v>1.33</v>
      </c>
      <c r="J157" s="442">
        <v>1.33</v>
      </c>
      <c r="K157" s="442">
        <v>1.35</v>
      </c>
      <c r="L157" s="445"/>
      <c r="M157" s="449" t="s">
        <v>376</v>
      </c>
      <c r="N157" s="442">
        <v>0.34</v>
      </c>
      <c r="O157" s="442">
        <v>0.39</v>
      </c>
      <c r="P157" s="442">
        <v>0.5</v>
      </c>
      <c r="Q157" s="442">
        <v>0.73</v>
      </c>
      <c r="R157" s="442">
        <v>1.1599999999999999</v>
      </c>
      <c r="S157" s="442">
        <v>1.25</v>
      </c>
      <c r="T157" s="442">
        <v>1.27</v>
      </c>
      <c r="U157" s="442">
        <v>1.36</v>
      </c>
      <c r="V157" s="442">
        <v>1.36</v>
      </c>
      <c r="W157" s="442">
        <v>1.36</v>
      </c>
    </row>
    <row r="159" spans="1:24" x14ac:dyDescent="0.2">
      <c r="A159" s="525" t="s">
        <v>388</v>
      </c>
      <c r="B159" s="524"/>
      <c r="C159" s="324"/>
      <c r="D159" s="324"/>
      <c r="E159" s="324"/>
      <c r="F159" s="324"/>
      <c r="G159" s="324"/>
      <c r="H159" s="324"/>
      <c r="I159" s="324"/>
      <c r="J159" s="324"/>
      <c r="K159" s="324"/>
      <c r="L159" s="324"/>
      <c r="M159" s="324"/>
      <c r="N159" s="324"/>
      <c r="O159" s="324"/>
      <c r="P159" s="324"/>
      <c r="Q159" s="324"/>
      <c r="R159" s="324"/>
      <c r="S159" s="324"/>
      <c r="T159" s="324"/>
      <c r="U159" s="324"/>
      <c r="V159" s="324"/>
      <c r="W159" s="324"/>
      <c r="X159" s="324"/>
    </row>
    <row r="160" spans="1:24" x14ac:dyDescent="0.2">
      <c r="A160" s="324"/>
      <c r="B160" s="324"/>
      <c r="C160" s="324"/>
      <c r="D160" s="324"/>
      <c r="E160" s="324"/>
      <c r="F160" s="324"/>
      <c r="G160" s="324"/>
      <c r="H160" s="324"/>
      <c r="I160" s="324"/>
      <c r="J160" s="324"/>
      <c r="K160" s="324"/>
      <c r="L160" s="324"/>
      <c r="M160" s="324"/>
      <c r="N160" s="324"/>
      <c r="O160" s="324"/>
      <c r="P160" s="324"/>
      <c r="Q160" s="324"/>
      <c r="R160" s="324"/>
      <c r="S160" s="324"/>
      <c r="T160" s="324"/>
      <c r="U160" s="324"/>
      <c r="V160" s="324"/>
      <c r="W160" s="324"/>
      <c r="X160" s="324"/>
    </row>
    <row r="161" spans="1:24" x14ac:dyDescent="0.2">
      <c r="A161" s="324"/>
      <c r="B161" s="324"/>
      <c r="C161" s="324"/>
      <c r="D161" s="324"/>
      <c r="E161" s="324"/>
      <c r="F161" s="324"/>
      <c r="G161" s="324"/>
      <c r="H161" s="324"/>
      <c r="I161" s="324"/>
      <c r="J161" s="324"/>
      <c r="K161" s="324"/>
      <c r="L161" s="324"/>
      <c r="M161" s="324"/>
      <c r="N161" s="324"/>
      <c r="O161" s="324"/>
      <c r="P161" s="324"/>
      <c r="Q161" s="324"/>
      <c r="R161" s="324"/>
      <c r="S161" s="324"/>
      <c r="T161" s="324"/>
      <c r="U161" s="324"/>
      <c r="V161" s="324"/>
      <c r="W161" s="324"/>
      <c r="X161" s="324"/>
    </row>
    <row r="162" spans="1:24" x14ac:dyDescent="0.2">
      <c r="A162" s="324"/>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row>
    <row r="163" spans="1:24" x14ac:dyDescent="0.2">
      <c r="A163" s="324"/>
      <c r="B163" s="324"/>
      <c r="C163" s="324"/>
      <c r="D163" s="324"/>
      <c r="E163" s="324"/>
      <c r="F163" s="324"/>
      <c r="G163" s="324"/>
      <c r="H163" s="324"/>
      <c r="I163" s="324"/>
      <c r="J163" s="324"/>
      <c r="K163" s="324"/>
      <c r="L163" s="324"/>
      <c r="M163" s="324"/>
      <c r="N163" s="324"/>
      <c r="O163" s="324"/>
      <c r="P163" s="324"/>
      <c r="Q163" s="324"/>
      <c r="R163" s="324"/>
      <c r="S163" s="324"/>
      <c r="T163" s="324"/>
      <c r="U163" s="324"/>
      <c r="V163" s="324"/>
      <c r="W163" s="324"/>
      <c r="X163" s="324"/>
    </row>
    <row r="164" spans="1:24" x14ac:dyDescent="0.2">
      <c r="A164" s="324"/>
      <c r="B164" s="324"/>
      <c r="C164" s="324"/>
      <c r="D164" s="324"/>
      <c r="E164" s="324"/>
      <c r="F164" s="324"/>
      <c r="G164" s="324"/>
      <c r="H164" s="324"/>
      <c r="I164" s="324"/>
      <c r="J164" s="324"/>
      <c r="K164" s="324"/>
      <c r="L164" s="324"/>
      <c r="M164" s="324"/>
      <c r="N164" s="324"/>
      <c r="O164" s="324"/>
      <c r="P164" s="324"/>
      <c r="Q164" s="324"/>
      <c r="R164" s="324"/>
      <c r="S164" s="324"/>
      <c r="T164" s="324"/>
      <c r="U164" s="324"/>
      <c r="V164" s="324"/>
      <c r="W164" s="324"/>
      <c r="X164" s="324"/>
    </row>
    <row r="165" spans="1:24" x14ac:dyDescent="0.2">
      <c r="A165" s="324"/>
      <c r="B165" s="324"/>
      <c r="C165" s="324"/>
      <c r="D165" s="324"/>
      <c r="E165" s="324"/>
      <c r="F165" s="324"/>
      <c r="G165" s="324"/>
      <c r="H165" s="324"/>
      <c r="I165" s="324"/>
      <c r="J165" s="324"/>
      <c r="K165" s="324"/>
      <c r="L165" s="324"/>
      <c r="M165" s="324"/>
      <c r="N165" s="324"/>
      <c r="O165" s="324"/>
      <c r="P165" s="324"/>
      <c r="Q165" s="324"/>
      <c r="R165" s="324"/>
      <c r="S165" s="324"/>
      <c r="T165" s="324"/>
      <c r="U165" s="324"/>
      <c r="V165" s="324"/>
      <c r="W165" s="324"/>
      <c r="X165" s="324"/>
    </row>
    <row r="166" spans="1:24" x14ac:dyDescent="0.2">
      <c r="A166" s="324"/>
      <c r="B166" s="324"/>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row>
    <row r="167" spans="1:24" x14ac:dyDescent="0.2">
      <c r="A167" s="324"/>
      <c r="B167" s="324"/>
      <c r="C167" s="324"/>
      <c r="D167" s="324"/>
      <c r="E167" s="324"/>
      <c r="F167" s="324"/>
      <c r="G167" s="324"/>
      <c r="H167" s="324"/>
      <c r="I167" s="324"/>
      <c r="J167" s="324"/>
      <c r="K167" s="324"/>
      <c r="L167" s="324"/>
      <c r="M167" s="324"/>
      <c r="N167" s="324"/>
      <c r="O167" s="324"/>
      <c r="P167" s="324"/>
      <c r="Q167" s="324"/>
      <c r="R167" s="324"/>
      <c r="S167" s="324"/>
      <c r="T167" s="324"/>
      <c r="U167" s="324"/>
      <c r="V167" s="324"/>
      <c r="W167" s="324"/>
      <c r="X167" s="324"/>
    </row>
    <row r="168" spans="1:24" x14ac:dyDescent="0.2">
      <c r="A168" s="324"/>
      <c r="B168" s="324"/>
      <c r="C168" s="324"/>
      <c r="D168" s="324"/>
      <c r="E168" s="324"/>
      <c r="F168" s="324"/>
      <c r="G168" s="324"/>
      <c r="H168" s="324"/>
      <c r="I168" s="324"/>
      <c r="J168" s="324"/>
      <c r="K168" s="324"/>
      <c r="L168" s="324"/>
      <c r="M168" s="324"/>
      <c r="N168" s="324"/>
      <c r="O168" s="324"/>
      <c r="P168" s="324"/>
      <c r="Q168" s="324"/>
      <c r="R168" s="324"/>
      <c r="S168" s="324"/>
      <c r="T168" s="324"/>
      <c r="U168" s="324"/>
      <c r="V168" s="324"/>
      <c r="W168" s="324"/>
      <c r="X168" s="324"/>
    </row>
    <row r="169" spans="1:24" x14ac:dyDescent="0.2">
      <c r="A169" s="324"/>
      <c r="B169" s="324"/>
      <c r="C169" s="324"/>
      <c r="D169" s="324"/>
      <c r="E169" s="324"/>
      <c r="F169" s="324"/>
      <c r="G169" s="324"/>
      <c r="H169" s="324"/>
      <c r="I169" s="324"/>
      <c r="J169" s="324"/>
      <c r="K169" s="324"/>
      <c r="L169" s="324"/>
      <c r="M169" s="324"/>
      <c r="N169" s="324"/>
      <c r="O169" s="324"/>
      <c r="P169" s="324"/>
      <c r="Q169" s="324"/>
      <c r="R169" s="324"/>
      <c r="S169" s="324"/>
      <c r="T169" s="324"/>
      <c r="U169" s="324"/>
      <c r="V169" s="324"/>
      <c r="W169" s="324"/>
      <c r="X169" s="324"/>
    </row>
    <row r="170" spans="1:24" x14ac:dyDescent="0.2">
      <c r="A170" s="324"/>
      <c r="B170" s="324"/>
      <c r="C170" s="324"/>
      <c r="D170" s="324"/>
      <c r="E170" s="324"/>
      <c r="F170" s="324"/>
      <c r="G170" s="324"/>
      <c r="H170" s="324"/>
      <c r="I170" s="324"/>
      <c r="J170" s="324"/>
      <c r="K170" s="324"/>
      <c r="L170" s="324"/>
      <c r="M170" s="324"/>
      <c r="N170" s="324"/>
      <c r="O170" s="324"/>
      <c r="P170" s="324"/>
      <c r="Q170" s="324"/>
      <c r="R170" s="324"/>
      <c r="S170" s="324"/>
      <c r="T170" s="324"/>
      <c r="U170" s="324"/>
      <c r="V170" s="324"/>
      <c r="W170" s="324"/>
      <c r="X170" s="324"/>
    </row>
    <row r="171" spans="1:24" x14ac:dyDescent="0.2">
      <c r="A171" s="324"/>
      <c r="B171" s="324"/>
      <c r="C171" s="324"/>
      <c r="D171" s="324"/>
      <c r="E171" s="324"/>
      <c r="F171" s="324"/>
      <c r="G171" s="324"/>
      <c r="H171" s="324"/>
      <c r="I171" s="324"/>
      <c r="J171" s="324"/>
      <c r="K171" s="324"/>
      <c r="L171" s="324"/>
      <c r="M171" s="324"/>
      <c r="N171" s="324"/>
      <c r="O171" s="324"/>
      <c r="P171" s="324"/>
      <c r="Q171" s="324"/>
      <c r="R171" s="324"/>
      <c r="S171" s="324"/>
      <c r="T171" s="324"/>
      <c r="U171" s="324"/>
      <c r="V171" s="324"/>
      <c r="W171" s="324"/>
      <c r="X171" s="324"/>
    </row>
    <row r="172" spans="1:24" x14ac:dyDescent="0.2">
      <c r="A172" s="324"/>
      <c r="B172" s="324"/>
      <c r="C172" s="324"/>
      <c r="D172" s="324"/>
      <c r="E172" s="324"/>
      <c r="F172" s="324"/>
      <c r="G172" s="324"/>
      <c r="H172" s="324"/>
      <c r="I172" s="324"/>
      <c r="J172" s="324"/>
      <c r="K172" s="324"/>
      <c r="L172" s="324"/>
      <c r="M172" s="324"/>
      <c r="N172" s="324"/>
      <c r="O172" s="324"/>
      <c r="P172" s="324"/>
      <c r="Q172" s="324"/>
      <c r="R172" s="324"/>
      <c r="S172" s="324"/>
      <c r="T172" s="324"/>
      <c r="U172" s="324"/>
      <c r="V172" s="324"/>
      <c r="W172" s="324"/>
      <c r="X172" s="324"/>
    </row>
    <row r="173" spans="1:24" x14ac:dyDescent="0.2">
      <c r="A173" s="324"/>
      <c r="B173" s="324"/>
      <c r="C173" s="324"/>
      <c r="D173" s="324"/>
      <c r="E173" s="324"/>
      <c r="F173" s="324"/>
      <c r="G173" s="324"/>
      <c r="H173" s="324"/>
      <c r="I173" s="324"/>
      <c r="J173" s="324"/>
      <c r="K173" s="324"/>
      <c r="L173" s="324"/>
      <c r="M173" s="324"/>
      <c r="N173" s="324"/>
      <c r="O173" s="324"/>
      <c r="P173" s="324"/>
      <c r="Q173" s="324"/>
      <c r="R173" s="324"/>
      <c r="S173" s="324"/>
      <c r="T173" s="324"/>
      <c r="U173" s="324"/>
      <c r="V173" s="324"/>
      <c r="W173" s="324"/>
      <c r="X173" s="324"/>
    </row>
    <row r="174" spans="1:24" x14ac:dyDescent="0.2">
      <c r="A174" s="324"/>
      <c r="B174" s="324"/>
      <c r="C174" s="324"/>
      <c r="D174" s="324"/>
      <c r="E174" s="324"/>
      <c r="F174" s="324"/>
      <c r="G174" s="324"/>
      <c r="H174" s="324"/>
      <c r="I174" s="324"/>
      <c r="J174" s="324"/>
      <c r="K174" s="324"/>
      <c r="L174" s="324"/>
      <c r="M174" s="324"/>
      <c r="N174" s="324"/>
      <c r="O174" s="324"/>
      <c r="P174" s="324"/>
      <c r="Q174" s="324"/>
      <c r="R174" s="324"/>
      <c r="S174" s="324"/>
      <c r="T174" s="324"/>
      <c r="U174" s="324"/>
      <c r="V174" s="324"/>
      <c r="W174" s="324"/>
      <c r="X174" s="324"/>
    </row>
    <row r="175" spans="1:24" x14ac:dyDescent="0.2">
      <c r="A175" s="324"/>
      <c r="B175" s="324"/>
      <c r="C175" s="324"/>
      <c r="D175" s="324"/>
      <c r="E175" s="324"/>
      <c r="F175" s="324"/>
      <c r="G175" s="324"/>
      <c r="H175" s="324"/>
      <c r="I175" s="324"/>
      <c r="J175" s="324"/>
      <c r="K175" s="324"/>
      <c r="L175" s="324"/>
      <c r="M175" s="324"/>
      <c r="N175" s="324"/>
      <c r="O175" s="324"/>
      <c r="P175" s="324"/>
      <c r="Q175" s="324"/>
      <c r="R175" s="324"/>
      <c r="S175" s="324"/>
      <c r="T175" s="324"/>
      <c r="U175" s="324"/>
      <c r="V175" s="324"/>
      <c r="W175" s="324"/>
      <c r="X175" s="324"/>
    </row>
    <row r="176" spans="1:24" x14ac:dyDescent="0.2">
      <c r="A176" s="324"/>
      <c r="B176" s="324"/>
      <c r="C176" s="324"/>
      <c r="D176" s="324"/>
      <c r="E176" s="324"/>
      <c r="F176" s="324"/>
      <c r="G176" s="324"/>
      <c r="H176" s="324"/>
      <c r="I176" s="324"/>
      <c r="J176" s="324"/>
      <c r="K176" s="324"/>
      <c r="L176" s="324"/>
      <c r="M176" s="324"/>
      <c r="N176" s="324"/>
      <c r="O176" s="324"/>
      <c r="P176" s="324"/>
      <c r="Q176" s="324"/>
      <c r="R176" s="324"/>
      <c r="S176" s="324"/>
      <c r="T176" s="324"/>
      <c r="U176" s="324"/>
      <c r="V176" s="324"/>
      <c r="W176" s="324"/>
      <c r="X176" s="324"/>
    </row>
    <row r="177" spans="1:24" x14ac:dyDescent="0.2">
      <c r="A177" s="324"/>
      <c r="B177" s="324"/>
      <c r="C177" s="324"/>
      <c r="D177" s="324"/>
      <c r="E177" s="324"/>
      <c r="F177" s="324"/>
      <c r="G177" s="324"/>
      <c r="H177" s="324"/>
      <c r="I177" s="324"/>
      <c r="J177" s="324"/>
      <c r="K177" s="324"/>
      <c r="L177" s="324"/>
      <c r="M177" s="324"/>
      <c r="N177" s="324"/>
      <c r="O177" s="324"/>
      <c r="P177" s="324"/>
      <c r="Q177" s="324"/>
      <c r="R177" s="324"/>
      <c r="S177" s="324"/>
      <c r="T177" s="324"/>
      <c r="U177" s="324"/>
      <c r="V177" s="324"/>
      <c r="W177" s="324"/>
      <c r="X177" s="324"/>
    </row>
    <row r="178" spans="1:24" x14ac:dyDescent="0.2">
      <c r="A178" s="324"/>
      <c r="B178" s="324"/>
      <c r="C178" s="324"/>
      <c r="D178" s="324"/>
      <c r="E178" s="324"/>
      <c r="F178" s="324"/>
      <c r="G178" s="324"/>
      <c r="H178" s="324"/>
      <c r="I178" s="324"/>
      <c r="J178" s="324"/>
      <c r="K178" s="324"/>
      <c r="L178" s="324"/>
      <c r="M178" s="324"/>
      <c r="N178" s="324"/>
      <c r="O178" s="324"/>
      <c r="P178" s="324"/>
      <c r="Q178" s="324"/>
      <c r="R178" s="324"/>
      <c r="S178" s="324"/>
      <c r="T178" s="324"/>
      <c r="U178" s="324"/>
      <c r="V178" s="324"/>
      <c r="W178" s="324"/>
      <c r="X178" s="324"/>
    </row>
    <row r="179" spans="1:24" x14ac:dyDescent="0.2">
      <c r="A179" s="324"/>
      <c r="B179" s="324"/>
      <c r="C179" s="324"/>
      <c r="D179" s="324"/>
      <c r="E179" s="324"/>
      <c r="F179" s="324"/>
      <c r="G179" s="324"/>
      <c r="H179" s="324"/>
      <c r="I179" s="324"/>
      <c r="J179" s="324"/>
      <c r="K179" s="324"/>
      <c r="L179" s="324"/>
      <c r="M179" s="324"/>
      <c r="N179" s="324"/>
      <c r="O179" s="324"/>
      <c r="P179" s="324"/>
      <c r="Q179" s="324"/>
      <c r="R179" s="324"/>
      <c r="S179" s="324"/>
      <c r="T179" s="324"/>
      <c r="U179" s="324"/>
      <c r="V179" s="324"/>
      <c r="W179" s="324"/>
      <c r="X179" s="324"/>
    </row>
    <row r="180" spans="1:24" x14ac:dyDescent="0.2">
      <c r="A180" s="324"/>
      <c r="B180" s="324"/>
      <c r="C180" s="324"/>
      <c r="D180" s="324"/>
      <c r="E180" s="324"/>
      <c r="F180" s="324"/>
      <c r="G180" s="324"/>
      <c r="H180" s="324"/>
      <c r="I180" s="324"/>
      <c r="J180" s="324"/>
      <c r="K180" s="324"/>
      <c r="L180" s="324"/>
      <c r="M180" s="324"/>
      <c r="N180" s="324"/>
      <c r="O180" s="324"/>
      <c r="P180" s="324"/>
      <c r="Q180" s="324"/>
      <c r="R180" s="324"/>
      <c r="S180" s="324"/>
      <c r="T180" s="324"/>
      <c r="U180" s="324"/>
      <c r="V180" s="324"/>
      <c r="W180" s="324"/>
      <c r="X180" s="324"/>
    </row>
    <row r="181" spans="1:24" x14ac:dyDescent="0.2">
      <c r="A181" s="324"/>
      <c r="B181" s="324"/>
      <c r="C181" s="324"/>
      <c r="D181" s="324"/>
      <c r="E181" s="324"/>
      <c r="F181" s="324"/>
      <c r="G181" s="324"/>
      <c r="H181" s="324"/>
      <c r="I181" s="324"/>
      <c r="J181" s="324"/>
      <c r="K181" s="324"/>
      <c r="L181" s="324"/>
      <c r="M181" s="324"/>
      <c r="N181" s="324"/>
      <c r="O181" s="324"/>
      <c r="P181" s="324"/>
      <c r="Q181" s="324"/>
      <c r="R181" s="324"/>
      <c r="S181" s="324"/>
      <c r="T181" s="324"/>
      <c r="U181" s="324"/>
      <c r="V181" s="324"/>
      <c r="W181" s="324"/>
      <c r="X181" s="324"/>
    </row>
    <row r="182" spans="1:24" x14ac:dyDescent="0.2">
      <c r="A182" s="324"/>
      <c r="B182" s="324"/>
      <c r="C182" s="324"/>
      <c r="D182" s="324"/>
      <c r="E182" s="324"/>
      <c r="F182" s="324"/>
      <c r="G182" s="324"/>
      <c r="H182" s="324"/>
      <c r="I182" s="324"/>
      <c r="J182" s="324"/>
      <c r="K182" s="324"/>
      <c r="L182" s="324"/>
      <c r="M182" s="324"/>
      <c r="N182" s="324"/>
      <c r="O182" s="324"/>
      <c r="P182" s="324"/>
      <c r="Q182" s="324"/>
      <c r="R182" s="324"/>
      <c r="S182" s="324"/>
      <c r="T182" s="324"/>
      <c r="U182" s="324"/>
      <c r="V182" s="324"/>
      <c r="W182" s="324"/>
      <c r="X182" s="324"/>
    </row>
    <row r="183" spans="1:24" x14ac:dyDescent="0.2">
      <c r="A183" s="324"/>
      <c r="B183" s="324"/>
      <c r="C183" s="324"/>
      <c r="D183" s="324"/>
      <c r="E183" s="324"/>
      <c r="F183" s="324"/>
      <c r="G183" s="324"/>
      <c r="H183" s="324"/>
      <c r="I183" s="324"/>
      <c r="J183" s="324"/>
      <c r="K183" s="324"/>
      <c r="L183" s="324"/>
      <c r="M183" s="324"/>
      <c r="N183" s="324"/>
      <c r="O183" s="324"/>
      <c r="P183" s="324"/>
      <c r="Q183" s="324"/>
      <c r="R183" s="324"/>
      <c r="S183" s="324"/>
      <c r="T183" s="324"/>
      <c r="U183" s="324"/>
      <c r="V183" s="324"/>
      <c r="W183" s="324"/>
      <c r="X183" s="324"/>
    </row>
    <row r="184" spans="1:24" x14ac:dyDescent="0.2">
      <c r="A184" s="324"/>
      <c r="B184" s="324"/>
      <c r="C184" s="324"/>
      <c r="D184" s="324"/>
      <c r="E184" s="324"/>
      <c r="F184" s="324"/>
      <c r="G184" s="324"/>
      <c r="H184" s="324"/>
      <c r="I184" s="324"/>
      <c r="J184" s="324"/>
      <c r="K184" s="324"/>
      <c r="L184" s="324"/>
      <c r="M184" s="324"/>
      <c r="N184" s="324"/>
      <c r="O184" s="324"/>
      <c r="P184" s="324"/>
      <c r="Q184" s="324"/>
      <c r="R184" s="324"/>
      <c r="S184" s="324"/>
      <c r="T184" s="324"/>
      <c r="U184" s="324"/>
      <c r="V184" s="324"/>
      <c r="W184" s="324"/>
      <c r="X184" s="324"/>
    </row>
    <row r="185" spans="1:24" x14ac:dyDescent="0.2">
      <c r="A185" s="324"/>
      <c r="B185" s="324"/>
      <c r="C185" s="324"/>
      <c r="D185" s="324"/>
      <c r="E185" s="324"/>
      <c r="F185" s="324"/>
      <c r="G185" s="324"/>
      <c r="H185" s="324"/>
      <c r="I185" s="324"/>
      <c r="J185" s="324"/>
      <c r="K185" s="324"/>
      <c r="L185" s="324"/>
      <c r="M185" s="324"/>
      <c r="N185" s="324"/>
      <c r="O185" s="324"/>
      <c r="P185" s="324"/>
      <c r="Q185" s="324"/>
      <c r="R185" s="324"/>
      <c r="S185" s="324"/>
      <c r="T185" s="324"/>
      <c r="U185" s="324"/>
      <c r="V185" s="324"/>
      <c r="W185" s="324"/>
      <c r="X185" s="324"/>
    </row>
    <row r="186" spans="1:24" x14ac:dyDescent="0.2">
      <c r="A186" s="324"/>
      <c r="B186" s="324"/>
      <c r="C186" s="324"/>
      <c r="D186" s="324"/>
      <c r="E186" s="324"/>
      <c r="F186" s="324"/>
      <c r="G186" s="324"/>
      <c r="H186" s="324"/>
      <c r="I186" s="324"/>
      <c r="J186" s="324"/>
      <c r="K186" s="324"/>
      <c r="L186" s="324"/>
      <c r="M186" s="324"/>
      <c r="N186" s="324"/>
      <c r="O186" s="324"/>
      <c r="P186" s="324"/>
      <c r="Q186" s="324"/>
      <c r="R186" s="324"/>
      <c r="S186" s="324"/>
      <c r="T186" s="324"/>
      <c r="U186" s="324"/>
      <c r="V186" s="324"/>
      <c r="W186" s="324"/>
      <c r="X186" s="324"/>
    </row>
    <row r="187" spans="1:24" x14ac:dyDescent="0.2">
      <c r="A187" s="324"/>
      <c r="B187" s="324"/>
      <c r="C187" s="324"/>
      <c r="D187" s="324"/>
      <c r="E187" s="324"/>
      <c r="F187" s="324"/>
      <c r="G187" s="324"/>
      <c r="H187" s="324"/>
      <c r="I187" s="324"/>
      <c r="J187" s="324"/>
      <c r="K187" s="324"/>
      <c r="L187" s="324"/>
      <c r="M187" s="324"/>
      <c r="N187" s="324"/>
      <c r="O187" s="324"/>
      <c r="P187" s="324"/>
      <c r="Q187" s="324"/>
      <c r="R187" s="324"/>
      <c r="S187" s="324"/>
      <c r="T187" s="324"/>
      <c r="U187" s="324"/>
      <c r="V187" s="324"/>
      <c r="W187" s="324"/>
      <c r="X187" s="324"/>
    </row>
    <row r="188" spans="1:24" x14ac:dyDescent="0.2">
      <c r="A188" s="324"/>
      <c r="B188" s="324"/>
      <c r="C188" s="324"/>
      <c r="D188" s="324"/>
      <c r="E188" s="324"/>
      <c r="F188" s="324"/>
      <c r="G188" s="324"/>
      <c r="H188" s="324"/>
      <c r="I188" s="324"/>
      <c r="J188" s="324"/>
      <c r="K188" s="324"/>
      <c r="L188" s="324"/>
      <c r="M188" s="324"/>
      <c r="N188" s="324"/>
      <c r="O188" s="324"/>
      <c r="P188" s="324"/>
      <c r="Q188" s="324"/>
      <c r="R188" s="324"/>
      <c r="S188" s="324"/>
      <c r="T188" s="324"/>
      <c r="U188" s="324"/>
      <c r="V188" s="324"/>
      <c r="W188" s="324"/>
      <c r="X188" s="324"/>
    </row>
    <row r="189" spans="1:24" x14ac:dyDescent="0.2">
      <c r="A189" s="324"/>
      <c r="B189" s="324"/>
      <c r="C189" s="324"/>
      <c r="D189" s="324"/>
      <c r="E189" s="324"/>
      <c r="F189" s="324"/>
      <c r="G189" s="324"/>
      <c r="H189" s="324"/>
      <c r="I189" s="324"/>
      <c r="J189" s="324"/>
      <c r="K189" s="324"/>
      <c r="L189" s="324"/>
      <c r="M189" s="324"/>
      <c r="N189" s="324"/>
      <c r="O189" s="324"/>
      <c r="P189" s="324"/>
      <c r="Q189" s="324"/>
      <c r="R189" s="324"/>
      <c r="S189" s="324"/>
      <c r="T189" s="324"/>
      <c r="U189" s="324"/>
      <c r="V189" s="324"/>
      <c r="W189" s="324"/>
      <c r="X189" s="324"/>
    </row>
    <row r="190" spans="1:24" x14ac:dyDescent="0.2">
      <c r="A190" s="324"/>
      <c r="B190" s="324"/>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row>
    <row r="191" spans="1:24" x14ac:dyDescent="0.2">
      <c r="A191" s="324"/>
      <c r="B191" s="324"/>
      <c r="C191" s="324"/>
      <c r="D191" s="324"/>
      <c r="E191" s="324"/>
      <c r="F191" s="324"/>
      <c r="G191" s="324"/>
      <c r="H191" s="324"/>
      <c r="I191" s="324"/>
      <c r="J191" s="324"/>
      <c r="K191" s="324"/>
      <c r="L191" s="324"/>
      <c r="M191" s="324"/>
      <c r="N191" s="324"/>
      <c r="O191" s="324"/>
      <c r="P191" s="324"/>
      <c r="Q191" s="324"/>
      <c r="R191" s="324"/>
      <c r="S191" s="324"/>
      <c r="T191" s="324"/>
      <c r="U191" s="324"/>
      <c r="V191" s="324"/>
      <c r="W191" s="324"/>
      <c r="X191" s="324"/>
    </row>
    <row r="192" spans="1:24" x14ac:dyDescent="0.2">
      <c r="A192" s="324"/>
      <c r="B192" s="324"/>
      <c r="C192" s="324"/>
      <c r="D192" s="324"/>
      <c r="E192" s="324"/>
      <c r="F192" s="324"/>
      <c r="G192" s="324"/>
      <c r="H192" s="324"/>
      <c r="I192" s="324"/>
      <c r="J192" s="324"/>
      <c r="K192" s="324"/>
      <c r="L192" s="324"/>
      <c r="M192" s="324"/>
      <c r="N192" s="324"/>
      <c r="O192" s="324"/>
      <c r="P192" s="324"/>
      <c r="Q192" s="324"/>
      <c r="R192" s="324"/>
      <c r="S192" s="324"/>
      <c r="T192" s="324"/>
      <c r="U192" s="324"/>
      <c r="V192" s="324"/>
      <c r="W192" s="324"/>
      <c r="X192" s="324"/>
    </row>
    <row r="193" spans="1:24" x14ac:dyDescent="0.2">
      <c r="A193" s="324"/>
      <c r="B193" s="324"/>
      <c r="C193" s="324"/>
      <c r="D193" s="324"/>
      <c r="E193" s="324"/>
      <c r="F193" s="324"/>
      <c r="G193" s="324"/>
      <c r="H193" s="324"/>
      <c r="I193" s="324"/>
      <c r="J193" s="324"/>
      <c r="K193" s="324"/>
      <c r="L193" s="324"/>
      <c r="M193" s="324"/>
      <c r="N193" s="324"/>
      <c r="O193" s="324"/>
      <c r="P193" s="324"/>
      <c r="Q193" s="324"/>
      <c r="R193" s="324"/>
      <c r="S193" s="324"/>
      <c r="T193" s="324"/>
      <c r="U193" s="324"/>
      <c r="V193" s="324"/>
      <c r="W193" s="324"/>
      <c r="X193" s="324"/>
    </row>
    <row r="194" spans="1:24" x14ac:dyDescent="0.2">
      <c r="A194" s="324"/>
      <c r="B194" s="324"/>
      <c r="C194" s="324"/>
      <c r="D194" s="324"/>
      <c r="E194" s="324"/>
      <c r="F194" s="324"/>
      <c r="G194" s="324"/>
      <c r="H194" s="324"/>
      <c r="I194" s="324"/>
      <c r="J194" s="324"/>
      <c r="K194" s="324"/>
      <c r="L194" s="324"/>
      <c r="M194" s="324"/>
      <c r="N194" s="324"/>
      <c r="O194" s="324"/>
      <c r="P194" s="324"/>
      <c r="Q194" s="324"/>
      <c r="R194" s="324"/>
      <c r="S194" s="324"/>
      <c r="T194" s="324"/>
      <c r="U194" s="324"/>
      <c r="V194" s="324"/>
      <c r="W194" s="324"/>
      <c r="X194" s="324"/>
    </row>
    <row r="195" spans="1:24" x14ac:dyDescent="0.2">
      <c r="A195" s="324"/>
      <c r="B195" s="324"/>
      <c r="C195" s="324"/>
      <c r="D195" s="324"/>
      <c r="E195" s="324"/>
      <c r="F195" s="324"/>
      <c r="G195" s="324"/>
      <c r="H195" s="324"/>
      <c r="I195" s="324"/>
      <c r="J195" s="324"/>
      <c r="K195" s="324"/>
      <c r="L195" s="324"/>
      <c r="M195" s="324"/>
      <c r="N195" s="324"/>
      <c r="O195" s="324"/>
      <c r="P195" s="324"/>
      <c r="Q195" s="324"/>
      <c r="R195" s="324"/>
      <c r="S195" s="324"/>
      <c r="T195" s="324"/>
      <c r="U195" s="324"/>
      <c r="V195" s="324"/>
      <c r="W195" s="324"/>
      <c r="X195" s="324"/>
    </row>
    <row r="196" spans="1:24" x14ac:dyDescent="0.2">
      <c r="A196" s="324"/>
      <c r="B196" s="324"/>
      <c r="C196" s="324"/>
      <c r="D196" s="324"/>
      <c r="E196" s="324"/>
      <c r="F196" s="324"/>
      <c r="G196" s="324"/>
      <c r="H196" s="324"/>
      <c r="I196" s="324"/>
      <c r="J196" s="324"/>
      <c r="K196" s="324"/>
      <c r="L196" s="324"/>
      <c r="M196" s="324"/>
      <c r="N196" s="324"/>
      <c r="O196" s="324"/>
      <c r="P196" s="324"/>
      <c r="Q196" s="324"/>
      <c r="R196" s="324"/>
      <c r="S196" s="324"/>
      <c r="T196" s="324"/>
      <c r="U196" s="324"/>
      <c r="V196" s="324"/>
      <c r="W196" s="324"/>
      <c r="X196" s="324"/>
    </row>
    <row r="197" spans="1:24" x14ac:dyDescent="0.2">
      <c r="A197" s="324"/>
      <c r="B197" s="324"/>
      <c r="C197" s="324"/>
      <c r="D197" s="324"/>
      <c r="E197" s="324"/>
      <c r="F197" s="324"/>
      <c r="G197" s="324"/>
      <c r="H197" s="324"/>
      <c r="I197" s="324"/>
      <c r="J197" s="324"/>
      <c r="K197" s="324"/>
      <c r="L197" s="324"/>
      <c r="M197" s="324"/>
      <c r="N197" s="324"/>
      <c r="O197" s="324"/>
      <c r="P197" s="324"/>
      <c r="Q197" s="324"/>
      <c r="R197" s="324"/>
      <c r="S197" s="324"/>
      <c r="T197" s="324"/>
      <c r="U197" s="324"/>
      <c r="V197" s="324"/>
      <c r="W197" s="324"/>
      <c r="X197" s="324"/>
    </row>
    <row r="198" spans="1:24" x14ac:dyDescent="0.2">
      <c r="A198" s="324"/>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row>
    <row r="199" spans="1:24" x14ac:dyDescent="0.2">
      <c r="A199" s="324"/>
      <c r="B199" s="324"/>
      <c r="C199" s="324"/>
      <c r="D199" s="324"/>
      <c r="E199" s="324"/>
      <c r="F199" s="324"/>
      <c r="G199" s="324"/>
      <c r="H199" s="324"/>
      <c r="I199" s="324"/>
      <c r="J199" s="324"/>
      <c r="K199" s="324"/>
      <c r="L199" s="324"/>
      <c r="M199" s="324"/>
      <c r="N199" s="324"/>
      <c r="O199" s="324"/>
      <c r="P199" s="324"/>
      <c r="Q199" s="324"/>
      <c r="R199" s="324"/>
      <c r="S199" s="324"/>
      <c r="T199" s="324"/>
      <c r="U199" s="324"/>
      <c r="V199" s="324"/>
      <c r="W199" s="324"/>
      <c r="X199" s="324"/>
    </row>
    <row r="200" spans="1:24" x14ac:dyDescent="0.2">
      <c r="A200" s="324"/>
      <c r="B200" s="324"/>
      <c r="C200" s="324"/>
      <c r="D200" s="324"/>
      <c r="E200" s="324"/>
      <c r="F200" s="324"/>
      <c r="G200" s="324"/>
      <c r="H200" s="324"/>
      <c r="I200" s="324"/>
      <c r="J200" s="324"/>
      <c r="K200" s="324"/>
      <c r="L200" s="324"/>
      <c r="M200" s="324"/>
      <c r="N200" s="324"/>
      <c r="O200" s="324"/>
      <c r="P200" s="324"/>
      <c r="Q200" s="324"/>
      <c r="R200" s="324"/>
      <c r="S200" s="324"/>
      <c r="T200" s="324"/>
      <c r="U200" s="324"/>
      <c r="V200" s="324"/>
      <c r="W200" s="324"/>
      <c r="X200" s="324"/>
    </row>
    <row r="201" spans="1:24" x14ac:dyDescent="0.2">
      <c r="A201" s="324"/>
      <c r="B201" s="324"/>
      <c r="C201" s="324"/>
      <c r="D201" s="324"/>
      <c r="E201" s="324"/>
      <c r="F201" s="324"/>
      <c r="G201" s="324"/>
      <c r="H201" s="324"/>
      <c r="I201" s="324"/>
      <c r="J201" s="324"/>
      <c r="K201" s="324"/>
      <c r="L201" s="324"/>
      <c r="M201" s="324"/>
      <c r="N201" s="324"/>
      <c r="O201" s="324"/>
      <c r="P201" s="324"/>
      <c r="Q201" s="324"/>
      <c r="R201" s="324"/>
      <c r="S201" s="324"/>
      <c r="T201" s="324"/>
      <c r="U201" s="324"/>
      <c r="V201" s="324"/>
      <c r="W201" s="324"/>
      <c r="X201" s="324"/>
    </row>
    <row r="202" spans="1:24" x14ac:dyDescent="0.2">
      <c r="A202" s="324"/>
      <c r="B202" s="324"/>
      <c r="C202" s="324"/>
      <c r="D202" s="324"/>
      <c r="E202" s="324"/>
      <c r="F202" s="324"/>
      <c r="G202" s="324"/>
      <c r="H202" s="324"/>
      <c r="I202" s="324"/>
      <c r="J202" s="324"/>
      <c r="K202" s="324"/>
      <c r="L202" s="324"/>
      <c r="M202" s="324"/>
      <c r="N202" s="324"/>
      <c r="O202" s="324"/>
      <c r="P202" s="324"/>
      <c r="Q202" s="324"/>
      <c r="R202" s="324"/>
      <c r="S202" s="324"/>
      <c r="T202" s="324"/>
      <c r="U202" s="324"/>
      <c r="V202" s="324"/>
      <c r="W202" s="324"/>
      <c r="X202" s="324"/>
    </row>
    <row r="203" spans="1:24" x14ac:dyDescent="0.2">
      <c r="A203" s="324"/>
      <c r="B203" s="324"/>
      <c r="C203" s="324"/>
      <c r="D203" s="324"/>
      <c r="E203" s="324"/>
      <c r="F203" s="324"/>
      <c r="G203" s="324"/>
      <c r="H203" s="324"/>
      <c r="I203" s="324"/>
      <c r="J203" s="324"/>
      <c r="K203" s="324"/>
      <c r="L203" s="324"/>
      <c r="M203" s="324"/>
      <c r="N203" s="324"/>
      <c r="O203" s="324"/>
      <c r="P203" s="324"/>
      <c r="Q203" s="324"/>
      <c r="R203" s="324"/>
      <c r="S203" s="324"/>
      <c r="T203" s="324"/>
      <c r="U203" s="324"/>
      <c r="V203" s="324"/>
      <c r="W203" s="324"/>
      <c r="X203" s="324"/>
    </row>
    <row r="204" spans="1:24" x14ac:dyDescent="0.2">
      <c r="A204" s="324"/>
      <c r="B204" s="324"/>
      <c r="C204" s="324"/>
      <c r="D204" s="324"/>
      <c r="E204" s="324"/>
      <c r="F204" s="324"/>
      <c r="G204" s="324"/>
      <c r="H204" s="324"/>
      <c r="I204" s="324"/>
      <c r="J204" s="324"/>
      <c r="K204" s="324"/>
      <c r="L204" s="324"/>
      <c r="M204" s="324"/>
      <c r="N204" s="324"/>
      <c r="O204" s="324"/>
      <c r="P204" s="324"/>
      <c r="Q204" s="324"/>
      <c r="R204" s="324"/>
      <c r="S204" s="324"/>
      <c r="T204" s="324"/>
      <c r="U204" s="324"/>
      <c r="V204" s="324"/>
      <c r="W204" s="324"/>
      <c r="X204" s="324"/>
    </row>
    <row r="205" spans="1:24" x14ac:dyDescent="0.2">
      <c r="A205" s="324"/>
      <c r="B205" s="324"/>
      <c r="C205" s="324"/>
      <c r="D205" s="324"/>
      <c r="E205" s="324"/>
      <c r="F205" s="324"/>
      <c r="G205" s="324"/>
      <c r="H205" s="324"/>
      <c r="I205" s="324"/>
      <c r="J205" s="324"/>
      <c r="K205" s="324"/>
      <c r="L205" s="324"/>
      <c r="M205" s="324"/>
      <c r="N205" s="324"/>
      <c r="O205" s="324"/>
      <c r="P205" s="324"/>
      <c r="Q205" s="324"/>
      <c r="R205" s="324"/>
      <c r="S205" s="324"/>
      <c r="T205" s="324"/>
      <c r="U205" s="324"/>
      <c r="V205" s="324"/>
      <c r="W205" s="324"/>
      <c r="X205" s="324"/>
    </row>
    <row r="206" spans="1:24" x14ac:dyDescent="0.2">
      <c r="A206" s="324"/>
      <c r="B206" s="324"/>
      <c r="C206" s="324"/>
      <c r="D206" s="324"/>
      <c r="E206" s="324"/>
      <c r="F206" s="324"/>
      <c r="G206" s="324"/>
      <c r="H206" s="324"/>
      <c r="I206" s="324"/>
      <c r="J206" s="324"/>
      <c r="K206" s="324"/>
      <c r="L206" s="324"/>
      <c r="M206" s="324"/>
      <c r="N206" s="324"/>
      <c r="O206" s="324"/>
      <c r="P206" s="324"/>
      <c r="Q206" s="324"/>
      <c r="R206" s="324"/>
      <c r="S206" s="324"/>
      <c r="T206" s="324"/>
      <c r="U206" s="324"/>
      <c r="V206" s="324"/>
      <c r="W206" s="324"/>
      <c r="X206" s="324"/>
    </row>
    <row r="207" spans="1:24" x14ac:dyDescent="0.2">
      <c r="A207" s="324"/>
      <c r="B207" s="324"/>
      <c r="C207" s="324"/>
      <c r="D207" s="324"/>
      <c r="E207" s="324"/>
      <c r="F207" s="324"/>
      <c r="G207" s="324"/>
      <c r="H207" s="324"/>
      <c r="I207" s="324"/>
      <c r="J207" s="324"/>
      <c r="K207" s="324"/>
      <c r="L207" s="324"/>
      <c r="M207" s="324"/>
      <c r="N207" s="324"/>
      <c r="O207" s="324"/>
      <c r="P207" s="324"/>
      <c r="Q207" s="324"/>
      <c r="R207" s="324"/>
      <c r="S207" s="324"/>
      <c r="T207" s="324"/>
      <c r="U207" s="324"/>
      <c r="V207" s="324"/>
      <c r="W207" s="324"/>
      <c r="X207" s="324"/>
    </row>
    <row r="208" spans="1:24" x14ac:dyDescent="0.2">
      <c r="A208" s="324"/>
      <c r="B208" s="324"/>
      <c r="C208" s="324"/>
      <c r="D208" s="324"/>
      <c r="E208" s="324"/>
      <c r="F208" s="324"/>
      <c r="G208" s="324"/>
      <c r="H208" s="324"/>
      <c r="I208" s="324"/>
      <c r="J208" s="324"/>
      <c r="K208" s="324"/>
      <c r="L208" s="324"/>
      <c r="M208" s="324"/>
      <c r="N208" s="324"/>
      <c r="O208" s="324"/>
      <c r="P208" s="324"/>
      <c r="Q208" s="324"/>
      <c r="R208" s="324"/>
      <c r="S208" s="324"/>
      <c r="T208" s="324"/>
      <c r="U208" s="324"/>
      <c r="V208" s="324"/>
      <c r="W208" s="324"/>
      <c r="X208" s="324"/>
    </row>
    <row r="209" spans="1:24" x14ac:dyDescent="0.2">
      <c r="A209" s="324"/>
      <c r="B209" s="324"/>
      <c r="C209" s="324"/>
      <c r="D209" s="324"/>
      <c r="E209" s="324"/>
      <c r="F209" s="324"/>
      <c r="G209" s="324"/>
      <c r="H209" s="324"/>
      <c r="I209" s="324"/>
      <c r="J209" s="324"/>
      <c r="K209" s="324"/>
      <c r="L209" s="324"/>
      <c r="M209" s="324"/>
      <c r="N209" s="324"/>
      <c r="O209" s="324"/>
      <c r="P209" s="324"/>
      <c r="Q209" s="324"/>
      <c r="R209" s="324"/>
      <c r="S209" s="324"/>
      <c r="T209" s="324"/>
      <c r="U209" s="324"/>
      <c r="V209" s="324"/>
      <c r="W209" s="324"/>
      <c r="X209" s="324"/>
    </row>
    <row r="210" spans="1:24" x14ac:dyDescent="0.2">
      <c r="A210" s="324"/>
      <c r="B210" s="324"/>
      <c r="C210" s="324"/>
      <c r="D210" s="324"/>
      <c r="E210" s="324"/>
      <c r="F210" s="324"/>
      <c r="G210" s="324"/>
      <c r="H210" s="324"/>
      <c r="I210" s="324"/>
      <c r="J210" s="324"/>
      <c r="K210" s="324"/>
      <c r="L210" s="324"/>
      <c r="M210" s="324"/>
      <c r="N210" s="324"/>
      <c r="O210" s="324"/>
      <c r="P210" s="324"/>
      <c r="Q210" s="324"/>
      <c r="R210" s="324"/>
      <c r="S210" s="324"/>
      <c r="T210" s="324"/>
      <c r="U210" s="324"/>
      <c r="V210" s="324"/>
      <c r="W210" s="324"/>
      <c r="X210" s="324"/>
    </row>
    <row r="211" spans="1:24" x14ac:dyDescent="0.2">
      <c r="A211" s="324"/>
      <c r="B211" s="324"/>
      <c r="C211" s="324"/>
      <c r="D211" s="324"/>
      <c r="E211" s="324"/>
      <c r="F211" s="324"/>
      <c r="G211" s="324"/>
      <c r="H211" s="324"/>
      <c r="I211" s="324"/>
      <c r="J211" s="324"/>
      <c r="K211" s="324"/>
      <c r="L211" s="324"/>
      <c r="M211" s="324"/>
      <c r="N211" s="324"/>
      <c r="O211" s="324"/>
      <c r="P211" s="324"/>
      <c r="Q211" s="324"/>
      <c r="R211" s="324"/>
      <c r="S211" s="324"/>
      <c r="T211" s="324"/>
      <c r="U211" s="324"/>
      <c r="V211" s="324"/>
      <c r="W211" s="324"/>
      <c r="X211" s="324"/>
    </row>
    <row r="212" spans="1:24" x14ac:dyDescent="0.2">
      <c r="A212" s="324"/>
      <c r="B212" s="324"/>
      <c r="C212" s="324"/>
      <c r="D212" s="324"/>
      <c r="E212" s="324"/>
      <c r="F212" s="324"/>
      <c r="G212" s="324"/>
      <c r="H212" s="324"/>
      <c r="I212" s="324"/>
      <c r="J212" s="324"/>
      <c r="K212" s="324"/>
      <c r="L212" s="324"/>
      <c r="M212" s="324"/>
      <c r="N212" s="324"/>
      <c r="O212" s="324"/>
      <c r="P212" s="324"/>
      <c r="Q212" s="324"/>
      <c r="R212" s="324"/>
      <c r="S212" s="324"/>
      <c r="T212" s="324"/>
      <c r="U212" s="324"/>
      <c r="V212" s="324"/>
      <c r="W212" s="324"/>
      <c r="X212" s="324"/>
    </row>
    <row r="213" spans="1:24" x14ac:dyDescent="0.2">
      <c r="A213" s="324"/>
      <c r="B213" s="324"/>
      <c r="C213" s="324"/>
      <c r="D213" s="324"/>
      <c r="E213" s="324"/>
      <c r="F213" s="324"/>
      <c r="G213" s="324"/>
      <c r="H213" s="324"/>
      <c r="I213" s="324"/>
      <c r="J213" s="324"/>
      <c r="K213" s="324"/>
      <c r="L213" s="324"/>
      <c r="M213" s="324"/>
      <c r="N213" s="324"/>
      <c r="O213" s="324"/>
      <c r="P213" s="324"/>
      <c r="Q213" s="324"/>
      <c r="R213" s="324"/>
      <c r="S213" s="324"/>
      <c r="T213" s="324"/>
      <c r="U213" s="324"/>
      <c r="V213" s="324"/>
      <c r="W213" s="324"/>
      <c r="X213" s="324"/>
    </row>
    <row r="214" spans="1:24" x14ac:dyDescent="0.2">
      <c r="A214" s="324"/>
      <c r="B214" s="324"/>
      <c r="C214" s="324"/>
      <c r="D214" s="324"/>
      <c r="E214" s="324"/>
      <c r="F214" s="324"/>
      <c r="G214" s="324"/>
      <c r="H214" s="324"/>
      <c r="I214" s="324"/>
      <c r="J214" s="324"/>
      <c r="K214" s="324"/>
      <c r="L214" s="324"/>
      <c r="M214" s="324"/>
      <c r="N214" s="324"/>
      <c r="O214" s="324"/>
      <c r="P214" s="324"/>
      <c r="Q214" s="324"/>
      <c r="R214" s="324"/>
      <c r="S214" s="324"/>
      <c r="T214" s="324"/>
      <c r="U214" s="324"/>
      <c r="V214" s="324"/>
      <c r="W214" s="324"/>
      <c r="X214" s="324"/>
    </row>
    <row r="215" spans="1:24" x14ac:dyDescent="0.2">
      <c r="A215" s="324"/>
      <c r="B215" s="324"/>
      <c r="C215" s="324"/>
      <c r="D215" s="324"/>
      <c r="E215" s="324"/>
      <c r="F215" s="324"/>
      <c r="G215" s="324"/>
      <c r="H215" s="324"/>
      <c r="I215" s="324"/>
      <c r="J215" s="324"/>
      <c r="K215" s="324"/>
      <c r="L215" s="324"/>
      <c r="M215" s="324"/>
      <c r="N215" s="324"/>
      <c r="O215" s="324"/>
      <c r="P215" s="324"/>
      <c r="Q215" s="324"/>
      <c r="R215" s="324"/>
      <c r="S215" s="324"/>
      <c r="T215" s="324"/>
      <c r="U215" s="324"/>
      <c r="V215" s="324"/>
      <c r="W215" s="324"/>
      <c r="X215" s="324"/>
    </row>
    <row r="216" spans="1:24" x14ac:dyDescent="0.2">
      <c r="A216" s="324"/>
      <c r="B216" s="324"/>
      <c r="C216" s="324"/>
      <c r="D216" s="324"/>
      <c r="E216" s="324"/>
      <c r="F216" s="324"/>
      <c r="G216" s="324"/>
      <c r="H216" s="324"/>
      <c r="I216" s="324"/>
      <c r="J216" s="324"/>
      <c r="K216" s="324"/>
      <c r="L216" s="324"/>
      <c r="M216" s="324"/>
      <c r="N216" s="324"/>
      <c r="O216" s="324"/>
      <c r="P216" s="324"/>
      <c r="Q216" s="324"/>
      <c r="R216" s="324"/>
      <c r="S216" s="324"/>
      <c r="T216" s="324"/>
      <c r="U216" s="324"/>
      <c r="V216" s="324"/>
      <c r="W216" s="324"/>
      <c r="X216" s="324"/>
    </row>
    <row r="217" spans="1:24" x14ac:dyDescent="0.2">
      <c r="A217" s="324"/>
      <c r="B217" s="324"/>
      <c r="C217" s="324"/>
      <c r="D217" s="324"/>
      <c r="E217" s="324"/>
      <c r="F217" s="324"/>
      <c r="G217" s="324"/>
      <c r="H217" s="324"/>
      <c r="I217" s="324"/>
      <c r="J217" s="324"/>
      <c r="K217" s="324"/>
      <c r="L217" s="324"/>
      <c r="M217" s="324"/>
      <c r="N217" s="324"/>
      <c r="O217" s="324"/>
      <c r="P217" s="324"/>
      <c r="Q217" s="324"/>
      <c r="R217" s="324"/>
      <c r="S217" s="324"/>
      <c r="T217" s="324"/>
      <c r="U217" s="324"/>
      <c r="V217" s="324"/>
      <c r="W217" s="324"/>
      <c r="X217" s="324"/>
    </row>
    <row r="218" spans="1:24" x14ac:dyDescent="0.2">
      <c r="A218" s="324"/>
      <c r="B218" s="324"/>
      <c r="C218" s="324"/>
      <c r="D218" s="324"/>
      <c r="E218" s="324"/>
      <c r="F218" s="324"/>
      <c r="G218" s="324"/>
      <c r="H218" s="324"/>
      <c r="I218" s="324"/>
      <c r="J218" s="324"/>
      <c r="K218" s="324"/>
      <c r="L218" s="324"/>
      <c r="M218" s="324"/>
      <c r="N218" s="324"/>
      <c r="O218" s="324"/>
      <c r="P218" s="324"/>
      <c r="Q218" s="324"/>
      <c r="R218" s="324"/>
      <c r="S218" s="324"/>
      <c r="T218" s="324"/>
      <c r="U218" s="324"/>
      <c r="V218" s="324"/>
      <c r="W218" s="324"/>
      <c r="X218" s="324"/>
    </row>
    <row r="219" spans="1:24" x14ac:dyDescent="0.2">
      <c r="A219" s="324"/>
      <c r="B219" s="324"/>
      <c r="C219" s="324"/>
      <c r="D219" s="324"/>
      <c r="E219" s="324"/>
      <c r="F219" s="324"/>
      <c r="G219" s="324"/>
      <c r="H219" s="324"/>
      <c r="I219" s="324"/>
      <c r="J219" s="324"/>
      <c r="K219" s="324"/>
      <c r="L219" s="324"/>
      <c r="M219" s="324"/>
      <c r="N219" s="324"/>
      <c r="O219" s="324"/>
      <c r="P219" s="324"/>
      <c r="Q219" s="324"/>
      <c r="R219" s="324"/>
      <c r="S219" s="324"/>
      <c r="T219" s="324"/>
      <c r="U219" s="324"/>
      <c r="V219" s="324"/>
      <c r="W219" s="324"/>
      <c r="X219" s="324"/>
    </row>
    <row r="220" spans="1:24" x14ac:dyDescent="0.2">
      <c r="A220" s="324"/>
      <c r="B220" s="324"/>
      <c r="C220" s="324"/>
      <c r="D220" s="324"/>
      <c r="E220" s="324"/>
      <c r="F220" s="324"/>
      <c r="G220" s="324"/>
      <c r="H220" s="324"/>
      <c r="I220" s="324"/>
      <c r="J220" s="324"/>
      <c r="K220" s="324"/>
      <c r="L220" s="324"/>
      <c r="M220" s="324"/>
      <c r="N220" s="324"/>
      <c r="O220" s="324"/>
      <c r="P220" s="324"/>
      <c r="Q220" s="324"/>
      <c r="R220" s="324"/>
      <c r="S220" s="324"/>
      <c r="T220" s="324"/>
      <c r="U220" s="324"/>
      <c r="V220" s="324"/>
      <c r="W220" s="324"/>
      <c r="X220" s="324"/>
    </row>
    <row r="221" spans="1:24" x14ac:dyDescent="0.2">
      <c r="A221" s="324"/>
      <c r="B221" s="324"/>
      <c r="C221" s="324"/>
      <c r="D221" s="324"/>
      <c r="E221" s="324"/>
      <c r="F221" s="324"/>
      <c r="G221" s="324"/>
      <c r="H221" s="324"/>
      <c r="I221" s="324"/>
      <c r="J221" s="324"/>
      <c r="K221" s="324"/>
      <c r="L221" s="324"/>
      <c r="M221" s="324"/>
      <c r="N221" s="324"/>
      <c r="O221" s="324"/>
      <c r="P221" s="324"/>
      <c r="Q221" s="324"/>
      <c r="R221" s="324"/>
      <c r="S221" s="324"/>
      <c r="T221" s="324"/>
      <c r="U221" s="324"/>
      <c r="V221" s="324"/>
      <c r="W221" s="324"/>
      <c r="X221" s="324"/>
    </row>
    <row r="222" spans="1:24" x14ac:dyDescent="0.2">
      <c r="A222" s="324"/>
      <c r="B222" s="324"/>
      <c r="C222" s="324"/>
      <c r="D222" s="324"/>
      <c r="E222" s="324"/>
      <c r="F222" s="324"/>
      <c r="G222" s="324"/>
      <c r="H222" s="324"/>
      <c r="I222" s="324"/>
      <c r="J222" s="324"/>
      <c r="K222" s="324"/>
      <c r="L222" s="324"/>
      <c r="M222" s="324"/>
      <c r="N222" s="324"/>
      <c r="O222" s="324"/>
      <c r="P222" s="324"/>
      <c r="Q222" s="324"/>
      <c r="R222" s="324"/>
      <c r="S222" s="324"/>
      <c r="T222" s="324"/>
      <c r="U222" s="324"/>
      <c r="V222" s="324"/>
      <c r="W222" s="324"/>
      <c r="X222" s="324"/>
    </row>
    <row r="223" spans="1:24" x14ac:dyDescent="0.2">
      <c r="A223" s="324"/>
      <c r="B223" s="324"/>
      <c r="C223" s="324"/>
      <c r="D223" s="324"/>
      <c r="E223" s="324"/>
      <c r="F223" s="324"/>
      <c r="G223" s="324"/>
      <c r="H223" s="324"/>
      <c r="I223" s="324"/>
      <c r="J223" s="324"/>
      <c r="K223" s="324"/>
      <c r="L223" s="324"/>
      <c r="M223" s="324"/>
      <c r="N223" s="324"/>
      <c r="O223" s="324"/>
      <c r="P223" s="324"/>
      <c r="Q223" s="324"/>
      <c r="R223" s="324"/>
      <c r="S223" s="324"/>
      <c r="T223" s="324"/>
      <c r="U223" s="324"/>
      <c r="V223" s="324"/>
      <c r="W223" s="324"/>
      <c r="X223" s="324"/>
    </row>
    <row r="224" spans="1:24" x14ac:dyDescent="0.2">
      <c r="A224" s="324"/>
      <c r="B224" s="324"/>
      <c r="C224" s="324"/>
      <c r="D224" s="324"/>
      <c r="E224" s="324"/>
      <c r="F224" s="324"/>
      <c r="G224" s="324"/>
      <c r="H224" s="324"/>
      <c r="I224" s="324"/>
      <c r="J224" s="324"/>
      <c r="K224" s="324"/>
      <c r="L224" s="324"/>
      <c r="M224" s="324"/>
      <c r="N224" s="324"/>
      <c r="O224" s="324"/>
      <c r="P224" s="324"/>
      <c r="Q224" s="324"/>
      <c r="R224" s="324"/>
      <c r="S224" s="324"/>
      <c r="T224" s="324"/>
      <c r="U224" s="324"/>
      <c r="V224" s="324"/>
      <c r="W224" s="324"/>
      <c r="X224" s="324"/>
    </row>
    <row r="225" spans="1:24" x14ac:dyDescent="0.2">
      <c r="A225" s="324"/>
      <c r="B225" s="324"/>
      <c r="C225" s="324"/>
      <c r="D225" s="324"/>
      <c r="E225" s="324"/>
      <c r="F225" s="324"/>
      <c r="G225" s="324"/>
      <c r="H225" s="324"/>
      <c r="I225" s="324"/>
      <c r="J225" s="324"/>
      <c r="K225" s="324"/>
      <c r="L225" s="324"/>
      <c r="M225" s="324"/>
      <c r="N225" s="324"/>
      <c r="O225" s="324"/>
      <c r="P225" s="324"/>
      <c r="Q225" s="324"/>
      <c r="R225" s="324"/>
      <c r="S225" s="324"/>
      <c r="T225" s="324"/>
      <c r="U225" s="324"/>
      <c r="V225" s="324"/>
      <c r="W225" s="324"/>
      <c r="X225" s="324"/>
    </row>
    <row r="226" spans="1:24" x14ac:dyDescent="0.2">
      <c r="A226" s="324"/>
      <c r="B226" s="324"/>
      <c r="C226" s="324"/>
      <c r="D226" s="324"/>
      <c r="E226" s="324"/>
      <c r="F226" s="324"/>
      <c r="G226" s="324"/>
      <c r="H226" s="324"/>
      <c r="I226" s="324"/>
      <c r="J226" s="324"/>
      <c r="K226" s="324"/>
      <c r="L226" s="324"/>
      <c r="M226" s="324"/>
      <c r="N226" s="324"/>
      <c r="O226" s="324"/>
      <c r="P226" s="324"/>
      <c r="Q226" s="324"/>
      <c r="R226" s="324"/>
      <c r="S226" s="324"/>
      <c r="T226" s="324"/>
      <c r="U226" s="324"/>
      <c r="V226" s="324"/>
      <c r="W226" s="324"/>
      <c r="X226" s="324"/>
    </row>
    <row r="227" spans="1:24" x14ac:dyDescent="0.2">
      <c r="A227" s="324"/>
      <c r="B227" s="324"/>
      <c r="C227" s="324"/>
      <c r="D227" s="324"/>
      <c r="E227" s="324"/>
      <c r="F227" s="324"/>
      <c r="G227" s="324"/>
      <c r="H227" s="324"/>
      <c r="I227" s="324"/>
      <c r="J227" s="324"/>
      <c r="K227" s="324"/>
      <c r="L227" s="324"/>
      <c r="M227" s="324"/>
      <c r="N227" s="324"/>
      <c r="O227" s="324"/>
      <c r="P227" s="324"/>
      <c r="Q227" s="324"/>
      <c r="R227" s="324"/>
      <c r="S227" s="324"/>
      <c r="T227" s="324"/>
      <c r="U227" s="324"/>
      <c r="V227" s="324"/>
      <c r="W227" s="324"/>
      <c r="X227" s="324"/>
    </row>
    <row r="228" spans="1:24" x14ac:dyDescent="0.2">
      <c r="A228" s="324"/>
      <c r="B228" s="324"/>
      <c r="C228" s="324"/>
      <c r="D228" s="324"/>
      <c r="E228" s="324"/>
      <c r="F228" s="324"/>
      <c r="G228" s="324"/>
      <c r="H228" s="324"/>
      <c r="I228" s="324"/>
      <c r="J228" s="324"/>
      <c r="K228" s="324"/>
      <c r="L228" s="324"/>
      <c r="M228" s="324"/>
      <c r="N228" s="324"/>
      <c r="O228" s="324"/>
      <c r="P228" s="324"/>
      <c r="Q228" s="324"/>
      <c r="R228" s="324"/>
      <c r="S228" s="324"/>
      <c r="T228" s="324"/>
      <c r="U228" s="324"/>
      <c r="V228" s="324"/>
      <c r="W228" s="324"/>
      <c r="X228" s="324"/>
    </row>
    <row r="229" spans="1:24" x14ac:dyDescent="0.2">
      <c r="A229" s="324"/>
      <c r="B229" s="324"/>
      <c r="C229" s="324"/>
      <c r="D229" s="324"/>
      <c r="E229" s="324"/>
      <c r="F229" s="324"/>
      <c r="G229" s="324"/>
      <c r="H229" s="324"/>
      <c r="I229" s="324"/>
      <c r="J229" s="324"/>
      <c r="K229" s="324"/>
      <c r="L229" s="324"/>
      <c r="M229" s="324"/>
      <c r="N229" s="324"/>
      <c r="O229" s="324"/>
      <c r="P229" s="324"/>
      <c r="Q229" s="324"/>
      <c r="R229" s="324"/>
      <c r="S229" s="324"/>
      <c r="T229" s="324"/>
      <c r="U229" s="324"/>
      <c r="V229" s="324"/>
      <c r="W229" s="324"/>
      <c r="X229" s="324"/>
    </row>
    <row r="230" spans="1:24" x14ac:dyDescent="0.2">
      <c r="A230" s="324"/>
      <c r="B230" s="324"/>
      <c r="C230" s="324"/>
      <c r="D230" s="324"/>
      <c r="E230" s="324"/>
      <c r="F230" s="324"/>
      <c r="G230" s="324"/>
      <c r="H230" s="324"/>
      <c r="I230" s="324"/>
      <c r="J230" s="324"/>
      <c r="K230" s="324"/>
      <c r="L230" s="324"/>
      <c r="M230" s="324"/>
      <c r="N230" s="324"/>
      <c r="O230" s="324"/>
      <c r="P230" s="324"/>
      <c r="Q230" s="324"/>
      <c r="R230" s="324"/>
      <c r="S230" s="324"/>
      <c r="T230" s="324"/>
      <c r="U230" s="324"/>
      <c r="V230" s="324"/>
      <c r="W230" s="324"/>
      <c r="X230" s="324"/>
    </row>
    <row r="231" spans="1:24" x14ac:dyDescent="0.2">
      <c r="A231" s="324"/>
      <c r="B231" s="324"/>
      <c r="C231" s="324"/>
      <c r="D231" s="324"/>
      <c r="E231" s="324"/>
      <c r="F231" s="324"/>
      <c r="G231" s="324"/>
      <c r="H231" s="324"/>
      <c r="I231" s="324"/>
      <c r="J231" s="324"/>
      <c r="K231" s="324"/>
      <c r="L231" s="324"/>
      <c r="M231" s="324"/>
      <c r="N231" s="324"/>
      <c r="O231" s="324"/>
      <c r="P231" s="324"/>
      <c r="Q231" s="324"/>
      <c r="R231" s="324"/>
      <c r="S231" s="324"/>
      <c r="T231" s="324"/>
      <c r="U231" s="324"/>
      <c r="V231" s="324"/>
      <c r="W231" s="324"/>
      <c r="X231" s="324"/>
    </row>
    <row r="232" spans="1:24" x14ac:dyDescent="0.2">
      <c r="A232" s="324"/>
      <c r="B232" s="324"/>
      <c r="C232" s="324"/>
      <c r="D232" s="324"/>
      <c r="E232" s="324"/>
      <c r="F232" s="324"/>
      <c r="G232" s="324"/>
      <c r="H232" s="324"/>
      <c r="I232" s="324"/>
      <c r="J232" s="324"/>
      <c r="K232" s="324"/>
      <c r="L232" s="324"/>
      <c r="M232" s="324"/>
      <c r="N232" s="324"/>
      <c r="O232" s="324"/>
      <c r="P232" s="324"/>
      <c r="Q232" s="324"/>
      <c r="R232" s="324"/>
      <c r="S232" s="324"/>
      <c r="T232" s="324"/>
      <c r="U232" s="324"/>
      <c r="V232" s="324"/>
      <c r="W232" s="324"/>
      <c r="X232" s="324"/>
    </row>
    <row r="233" spans="1:24" x14ac:dyDescent="0.2">
      <c r="A233" s="324"/>
      <c r="B233" s="324"/>
      <c r="C233" s="324"/>
      <c r="D233" s="324"/>
      <c r="E233" s="324"/>
      <c r="F233" s="324"/>
      <c r="G233" s="324"/>
      <c r="H233" s="324"/>
      <c r="I233" s="324"/>
      <c r="J233" s="324"/>
      <c r="K233" s="324"/>
      <c r="L233" s="324"/>
      <c r="M233" s="324"/>
      <c r="N233" s="324"/>
      <c r="O233" s="324"/>
      <c r="P233" s="324"/>
      <c r="Q233" s="324"/>
      <c r="R233" s="324"/>
      <c r="S233" s="324"/>
      <c r="T233" s="324"/>
      <c r="U233" s="324"/>
      <c r="V233" s="324"/>
      <c r="W233" s="324"/>
      <c r="X233" s="324"/>
    </row>
    <row r="234" spans="1:24" x14ac:dyDescent="0.2">
      <c r="A234" s="324"/>
      <c r="B234" s="324"/>
      <c r="C234" s="324"/>
      <c r="D234" s="324"/>
      <c r="E234" s="324"/>
      <c r="F234" s="324"/>
      <c r="G234" s="324"/>
      <c r="H234" s="324"/>
      <c r="I234" s="324"/>
      <c r="J234" s="324"/>
      <c r="K234" s="324"/>
      <c r="L234" s="324"/>
      <c r="M234" s="324"/>
      <c r="N234" s="324"/>
      <c r="O234" s="324"/>
      <c r="P234" s="324"/>
      <c r="Q234" s="324"/>
      <c r="R234" s="324"/>
      <c r="S234" s="324"/>
      <c r="T234" s="324"/>
      <c r="U234" s="324"/>
      <c r="V234" s="324"/>
      <c r="W234" s="324"/>
      <c r="X234" s="324"/>
    </row>
    <row r="235" spans="1:24" x14ac:dyDescent="0.2">
      <c r="A235" s="324"/>
      <c r="B235" s="324"/>
      <c r="C235" s="324"/>
      <c r="D235" s="324"/>
      <c r="E235" s="324"/>
      <c r="F235" s="324"/>
      <c r="G235" s="324"/>
      <c r="H235" s="324"/>
      <c r="I235" s="324"/>
      <c r="J235" s="324"/>
      <c r="K235" s="324"/>
      <c r="L235" s="324"/>
      <c r="M235" s="324"/>
      <c r="N235" s="324"/>
      <c r="O235" s="324"/>
      <c r="P235" s="324"/>
      <c r="Q235" s="324"/>
      <c r="R235" s="324"/>
      <c r="S235" s="324"/>
      <c r="T235" s="324"/>
      <c r="U235" s="324"/>
      <c r="V235" s="324"/>
      <c r="W235" s="324"/>
      <c r="X235" s="324"/>
    </row>
    <row r="236" spans="1:24" x14ac:dyDescent="0.2">
      <c r="A236" s="324"/>
      <c r="B236" s="324"/>
      <c r="C236" s="324"/>
      <c r="D236" s="324"/>
      <c r="E236" s="324"/>
      <c r="F236" s="324"/>
      <c r="G236" s="324"/>
      <c r="H236" s="324"/>
      <c r="I236" s="324"/>
      <c r="J236" s="324"/>
      <c r="K236" s="324"/>
      <c r="L236" s="324"/>
      <c r="M236" s="324"/>
      <c r="N236" s="324"/>
      <c r="O236" s="324"/>
      <c r="P236" s="324"/>
      <c r="Q236" s="324"/>
      <c r="R236" s="324"/>
      <c r="S236" s="324"/>
      <c r="T236" s="324"/>
      <c r="U236" s="324"/>
      <c r="V236" s="324"/>
      <c r="W236" s="324"/>
      <c r="X236" s="324"/>
    </row>
    <row r="237" spans="1:24" x14ac:dyDescent="0.2">
      <c r="A237" s="324"/>
      <c r="B237" s="324"/>
      <c r="C237" s="324"/>
      <c r="D237" s="324"/>
      <c r="E237" s="324"/>
      <c r="F237" s="324"/>
      <c r="G237" s="324"/>
      <c r="H237" s="324"/>
      <c r="I237" s="324"/>
      <c r="J237" s="324"/>
      <c r="K237" s="324"/>
      <c r="L237" s="324"/>
      <c r="M237" s="324"/>
      <c r="N237" s="324"/>
      <c r="O237" s="324"/>
      <c r="P237" s="324"/>
      <c r="Q237" s="324"/>
      <c r="R237" s="324"/>
      <c r="S237" s="324"/>
      <c r="T237" s="324"/>
      <c r="U237" s="324"/>
      <c r="V237" s="324"/>
      <c r="W237" s="324"/>
      <c r="X237" s="324"/>
    </row>
    <row r="238" spans="1:24" x14ac:dyDescent="0.2">
      <c r="A238" s="324"/>
      <c r="B238" s="324"/>
      <c r="C238" s="324"/>
      <c r="D238" s="324"/>
      <c r="E238" s="324"/>
      <c r="F238" s="324"/>
      <c r="G238" s="324"/>
      <c r="H238" s="324"/>
      <c r="I238" s="324"/>
      <c r="J238" s="324"/>
      <c r="K238" s="324"/>
      <c r="L238" s="324"/>
      <c r="M238" s="324"/>
      <c r="N238" s="324"/>
      <c r="O238" s="324"/>
      <c r="P238" s="324"/>
      <c r="Q238" s="324"/>
      <c r="R238" s="324"/>
      <c r="S238" s="324"/>
      <c r="T238" s="324"/>
      <c r="U238" s="324"/>
      <c r="V238" s="324"/>
      <c r="W238" s="324"/>
      <c r="X238" s="324"/>
    </row>
    <row r="239" spans="1:24" x14ac:dyDescent="0.2">
      <c r="A239" s="324"/>
      <c r="B239" s="324"/>
      <c r="C239" s="324"/>
      <c r="D239" s="324"/>
      <c r="E239" s="324"/>
      <c r="F239" s="324"/>
      <c r="G239" s="324"/>
      <c r="H239" s="324"/>
      <c r="I239" s="324"/>
      <c r="J239" s="324"/>
      <c r="K239" s="324"/>
      <c r="L239" s="324"/>
      <c r="M239" s="324"/>
      <c r="N239" s="324"/>
      <c r="O239" s="324"/>
      <c r="P239" s="324"/>
      <c r="Q239" s="324"/>
      <c r="R239" s="324"/>
      <c r="S239" s="324"/>
      <c r="T239" s="324"/>
      <c r="U239" s="324"/>
      <c r="V239" s="324"/>
      <c r="W239" s="324"/>
      <c r="X239" s="324"/>
    </row>
    <row r="240" spans="1:24" x14ac:dyDescent="0.2">
      <c r="A240" s="324"/>
      <c r="B240" s="324"/>
      <c r="C240" s="324"/>
      <c r="D240" s="324"/>
      <c r="E240" s="324"/>
      <c r="F240" s="324"/>
      <c r="G240" s="324"/>
      <c r="H240" s="324"/>
      <c r="I240" s="324"/>
      <c r="J240" s="324"/>
      <c r="K240" s="324"/>
      <c r="L240" s="324"/>
      <c r="M240" s="324"/>
      <c r="N240" s="324"/>
      <c r="O240" s="324"/>
      <c r="P240" s="324"/>
      <c r="Q240" s="324"/>
      <c r="R240" s="324"/>
      <c r="S240" s="324"/>
      <c r="T240" s="324"/>
      <c r="U240" s="324"/>
      <c r="V240" s="324"/>
      <c r="W240" s="324"/>
      <c r="X240" s="324"/>
    </row>
    <row r="241" spans="1:24" x14ac:dyDescent="0.2">
      <c r="A241" s="324"/>
      <c r="B241" s="324"/>
      <c r="C241" s="324"/>
      <c r="D241" s="324"/>
      <c r="E241" s="324"/>
      <c r="F241" s="324"/>
      <c r="G241" s="324"/>
      <c r="H241" s="324"/>
      <c r="I241" s="324"/>
      <c r="J241" s="324"/>
      <c r="K241" s="324"/>
      <c r="L241" s="324"/>
      <c r="M241" s="324"/>
      <c r="N241" s="324"/>
      <c r="O241" s="324"/>
      <c r="P241" s="324"/>
      <c r="Q241" s="324"/>
      <c r="R241" s="324"/>
      <c r="S241" s="324"/>
      <c r="T241" s="324"/>
      <c r="U241" s="324"/>
      <c r="V241" s="324"/>
      <c r="W241" s="324"/>
      <c r="X241" s="324"/>
    </row>
    <row r="242" spans="1:24" x14ac:dyDescent="0.2">
      <c r="A242" s="324"/>
      <c r="B242" s="324"/>
      <c r="C242" s="324"/>
      <c r="D242" s="324"/>
      <c r="E242" s="324"/>
      <c r="F242" s="324"/>
      <c r="G242" s="324"/>
      <c r="H242" s="324"/>
      <c r="I242" s="324"/>
      <c r="J242" s="324"/>
      <c r="K242" s="324"/>
      <c r="L242" s="324"/>
      <c r="M242" s="324"/>
      <c r="N242" s="324"/>
      <c r="O242" s="324"/>
      <c r="P242" s="324"/>
      <c r="Q242" s="324"/>
      <c r="R242" s="324"/>
      <c r="S242" s="324"/>
      <c r="T242" s="324"/>
      <c r="U242" s="324"/>
      <c r="V242" s="324"/>
      <c r="W242" s="324"/>
      <c r="X242" s="324"/>
    </row>
    <row r="243" spans="1:24" x14ac:dyDescent="0.2">
      <c r="A243" s="324"/>
      <c r="B243" s="324"/>
      <c r="C243" s="324"/>
      <c r="D243" s="324"/>
      <c r="E243" s="324"/>
      <c r="F243" s="324"/>
      <c r="G243" s="324"/>
      <c r="H243" s="324"/>
      <c r="I243" s="324"/>
      <c r="J243" s="324"/>
      <c r="K243" s="324"/>
      <c r="L243" s="324"/>
      <c r="M243" s="324"/>
      <c r="N243" s="324"/>
      <c r="O243" s="324"/>
      <c r="P243" s="324"/>
      <c r="Q243" s="324"/>
      <c r="R243" s="324"/>
      <c r="S243" s="324"/>
      <c r="T243" s="324"/>
      <c r="U243" s="324"/>
      <c r="V243" s="324"/>
      <c r="W243" s="324"/>
      <c r="X243" s="324"/>
    </row>
    <row r="244" spans="1:24" x14ac:dyDescent="0.2">
      <c r="A244" s="324"/>
      <c r="B244" s="324"/>
      <c r="C244" s="324"/>
      <c r="D244" s="324"/>
      <c r="E244" s="324"/>
      <c r="F244" s="324"/>
      <c r="G244" s="324"/>
      <c r="H244" s="324"/>
      <c r="I244" s="324"/>
      <c r="J244" s="324"/>
      <c r="K244" s="324"/>
      <c r="L244" s="324"/>
      <c r="M244" s="324"/>
      <c r="N244" s="324"/>
      <c r="O244" s="324"/>
      <c r="P244" s="324"/>
      <c r="Q244" s="324"/>
      <c r="R244" s="324"/>
      <c r="S244" s="324"/>
      <c r="T244" s="324"/>
      <c r="U244" s="324"/>
      <c r="V244" s="324"/>
      <c r="W244" s="324"/>
      <c r="X244" s="324"/>
    </row>
    <row r="245" spans="1:24" x14ac:dyDescent="0.2">
      <c r="A245" s="324"/>
      <c r="B245" s="324"/>
      <c r="C245" s="324"/>
      <c r="D245" s="324"/>
      <c r="E245" s="324"/>
      <c r="F245" s="324"/>
      <c r="G245" s="324"/>
      <c r="H245" s="324"/>
      <c r="I245" s="324"/>
      <c r="J245" s="324"/>
      <c r="K245" s="324"/>
      <c r="L245" s="324"/>
      <c r="M245" s="324"/>
      <c r="N245" s="324"/>
      <c r="O245" s="324"/>
      <c r="P245" s="324"/>
      <c r="Q245" s="324"/>
      <c r="R245" s="324"/>
      <c r="S245" s="324"/>
      <c r="T245" s="324"/>
      <c r="U245" s="324"/>
      <c r="V245" s="324"/>
      <c r="W245" s="324"/>
      <c r="X245" s="324"/>
    </row>
    <row r="246" spans="1:24" x14ac:dyDescent="0.2">
      <c r="A246" s="324"/>
      <c r="B246" s="324"/>
      <c r="C246" s="324"/>
      <c r="D246" s="324"/>
      <c r="E246" s="324"/>
      <c r="F246" s="324"/>
      <c r="G246" s="324"/>
      <c r="H246" s="324"/>
      <c r="I246" s="324"/>
      <c r="J246" s="324"/>
      <c r="K246" s="324"/>
      <c r="L246" s="324"/>
      <c r="M246" s="324"/>
      <c r="N246" s="324"/>
      <c r="O246" s="324"/>
      <c r="P246" s="324"/>
      <c r="Q246" s="324"/>
      <c r="R246" s="324"/>
      <c r="S246" s="324"/>
      <c r="T246" s="324"/>
      <c r="U246" s="324"/>
      <c r="V246" s="324"/>
      <c r="W246" s="324"/>
      <c r="X246" s="324"/>
    </row>
    <row r="247" spans="1:24" x14ac:dyDescent="0.2">
      <c r="A247" s="324"/>
      <c r="B247" s="324"/>
      <c r="C247" s="324"/>
      <c r="D247" s="324"/>
      <c r="E247" s="324"/>
      <c r="F247" s="324"/>
      <c r="G247" s="324"/>
      <c r="H247" s="324"/>
      <c r="I247" s="324"/>
      <c r="J247" s="324"/>
      <c r="K247" s="324"/>
      <c r="L247" s="324"/>
      <c r="M247" s="324"/>
      <c r="N247" s="324"/>
      <c r="O247" s="324"/>
      <c r="P247" s="324"/>
      <c r="Q247" s="324"/>
      <c r="R247" s="324"/>
      <c r="S247" s="324"/>
      <c r="T247" s="324"/>
      <c r="U247" s="324"/>
      <c r="V247" s="324"/>
      <c r="W247" s="324"/>
      <c r="X247" s="324"/>
    </row>
    <row r="248" spans="1:24" x14ac:dyDescent="0.2">
      <c r="A248" s="324"/>
      <c r="B248" s="324"/>
      <c r="C248" s="324"/>
      <c r="D248" s="324"/>
      <c r="E248" s="324"/>
      <c r="F248" s="324"/>
      <c r="G248" s="324"/>
      <c r="H248" s="324"/>
      <c r="I248" s="324"/>
      <c r="J248" s="324"/>
      <c r="K248" s="324"/>
      <c r="L248" s="324"/>
      <c r="M248" s="324"/>
      <c r="N248" s="324"/>
      <c r="O248" s="324"/>
      <c r="P248" s="324"/>
      <c r="Q248" s="324"/>
      <c r="R248" s="324"/>
      <c r="S248" s="324"/>
      <c r="T248" s="324"/>
      <c r="U248" s="324"/>
      <c r="V248" s="324"/>
      <c r="W248" s="324"/>
      <c r="X248" s="324"/>
    </row>
    <row r="249" spans="1:24" x14ac:dyDescent="0.2">
      <c r="A249" s="324"/>
      <c r="B249" s="324"/>
      <c r="C249" s="324"/>
      <c r="D249" s="324"/>
      <c r="E249" s="324"/>
      <c r="F249" s="324"/>
      <c r="G249" s="324"/>
      <c r="H249" s="324"/>
      <c r="I249" s="324"/>
      <c r="J249" s="324"/>
      <c r="K249" s="324"/>
      <c r="L249" s="324"/>
      <c r="M249" s="324"/>
      <c r="N249" s="324"/>
      <c r="O249" s="324"/>
      <c r="P249" s="324"/>
      <c r="Q249" s="324"/>
      <c r="R249" s="324"/>
      <c r="S249" s="324"/>
      <c r="T249" s="324"/>
      <c r="U249" s="324"/>
      <c r="V249" s="324"/>
      <c r="W249" s="324"/>
      <c r="X249" s="324"/>
    </row>
    <row r="250" spans="1:24" x14ac:dyDescent="0.2">
      <c r="A250" s="324"/>
      <c r="B250" s="324"/>
      <c r="C250" s="324"/>
      <c r="D250" s="324"/>
      <c r="E250" s="324"/>
      <c r="F250" s="324"/>
      <c r="G250" s="324"/>
      <c r="H250" s="324"/>
      <c r="I250" s="324"/>
      <c r="J250" s="324"/>
      <c r="K250" s="324"/>
      <c r="L250" s="324"/>
      <c r="M250" s="324"/>
      <c r="N250" s="324"/>
      <c r="O250" s="324"/>
      <c r="P250" s="324"/>
      <c r="Q250" s="324"/>
      <c r="R250" s="324"/>
      <c r="S250" s="324"/>
      <c r="T250" s="324"/>
      <c r="U250" s="324"/>
      <c r="V250" s="324"/>
      <c r="W250" s="324"/>
      <c r="X250" s="324"/>
    </row>
    <row r="251" spans="1:24" x14ac:dyDescent="0.2">
      <c r="A251" s="324"/>
      <c r="B251" s="324"/>
      <c r="C251" s="324"/>
      <c r="D251" s="324"/>
      <c r="E251" s="324"/>
      <c r="F251" s="324"/>
      <c r="G251" s="324"/>
      <c r="H251" s="324"/>
      <c r="I251" s="324"/>
      <c r="J251" s="324"/>
      <c r="K251" s="324"/>
      <c r="L251" s="324"/>
      <c r="M251" s="324"/>
      <c r="N251" s="324"/>
      <c r="O251" s="324"/>
      <c r="P251" s="324"/>
      <c r="Q251" s="324"/>
      <c r="R251" s="324"/>
      <c r="S251" s="324"/>
      <c r="T251" s="324"/>
      <c r="U251" s="324"/>
      <c r="V251" s="324"/>
      <c r="W251" s="324"/>
      <c r="X251" s="324"/>
    </row>
    <row r="252" spans="1:24" x14ac:dyDescent="0.2">
      <c r="A252" s="324"/>
      <c r="B252" s="324"/>
      <c r="C252" s="324"/>
      <c r="D252" s="324"/>
      <c r="E252" s="324"/>
      <c r="F252" s="324"/>
      <c r="G252" s="324"/>
      <c r="H252" s="324"/>
      <c r="I252" s="324"/>
      <c r="J252" s="324"/>
      <c r="K252" s="324"/>
      <c r="L252" s="324"/>
      <c r="M252" s="324"/>
      <c r="N252" s="324"/>
      <c r="O252" s="324"/>
      <c r="P252" s="324"/>
      <c r="Q252" s="324"/>
      <c r="R252" s="324"/>
      <c r="S252" s="324"/>
      <c r="T252" s="324"/>
      <c r="U252" s="324"/>
      <c r="V252" s="324"/>
      <c r="W252" s="324"/>
      <c r="X252" s="324"/>
    </row>
    <row r="253" spans="1:24" x14ac:dyDescent="0.2">
      <c r="A253" s="324"/>
      <c r="B253" s="324"/>
      <c r="C253" s="324"/>
      <c r="D253" s="324"/>
      <c r="E253" s="324"/>
      <c r="F253" s="324"/>
      <c r="G253" s="324"/>
      <c r="H253" s="324"/>
      <c r="I253" s="324"/>
      <c r="J253" s="324"/>
      <c r="K253" s="324"/>
      <c r="L253" s="324"/>
      <c r="M253" s="324"/>
      <c r="N253" s="324"/>
      <c r="O253" s="324"/>
      <c r="P253" s="324"/>
      <c r="Q253" s="324"/>
      <c r="R253" s="324"/>
      <c r="S253" s="324"/>
      <c r="T253" s="324"/>
      <c r="U253" s="324"/>
      <c r="V253" s="324"/>
      <c r="W253" s="324"/>
      <c r="X253" s="324"/>
    </row>
    <row r="254" spans="1:24" x14ac:dyDescent="0.2">
      <c r="A254" s="324"/>
      <c r="B254" s="324"/>
      <c r="C254" s="324"/>
      <c r="D254" s="324"/>
      <c r="E254" s="324"/>
      <c r="F254" s="324"/>
      <c r="G254" s="324"/>
      <c r="H254" s="324"/>
      <c r="I254" s="324"/>
      <c r="J254" s="324"/>
      <c r="K254" s="324"/>
      <c r="L254" s="324"/>
      <c r="M254" s="324"/>
      <c r="N254" s="324"/>
      <c r="O254" s="324"/>
      <c r="P254" s="324"/>
      <c r="Q254" s="324"/>
      <c r="R254" s="324"/>
      <c r="S254" s="324"/>
      <c r="T254" s="324"/>
      <c r="U254" s="324"/>
      <c r="V254" s="324"/>
      <c r="W254" s="324"/>
      <c r="X254" s="324"/>
    </row>
    <row r="255" spans="1:24" x14ac:dyDescent="0.2">
      <c r="A255" s="324"/>
      <c r="B255" s="324"/>
      <c r="C255" s="324"/>
      <c r="D255" s="324"/>
      <c r="E255" s="324"/>
      <c r="F255" s="324"/>
      <c r="G255" s="324"/>
      <c r="H255" s="324"/>
      <c r="I255" s="324"/>
      <c r="J255" s="324"/>
      <c r="K255" s="324"/>
      <c r="L255" s="324"/>
      <c r="M255" s="324"/>
      <c r="N255" s="324"/>
      <c r="O255" s="324"/>
      <c r="P255" s="324"/>
      <c r="Q255" s="324"/>
      <c r="R255" s="324"/>
      <c r="S255" s="324"/>
      <c r="T255" s="324"/>
      <c r="U255" s="324"/>
      <c r="V255" s="324"/>
      <c r="W255" s="324"/>
      <c r="X255" s="324"/>
    </row>
    <row r="256" spans="1:24" x14ac:dyDescent="0.2">
      <c r="A256" s="324"/>
      <c r="B256" s="324"/>
      <c r="C256" s="324"/>
      <c r="D256" s="324"/>
      <c r="E256" s="324"/>
      <c r="F256" s="324"/>
      <c r="G256" s="324"/>
      <c r="H256" s="324"/>
      <c r="I256" s="324"/>
      <c r="J256" s="324"/>
      <c r="K256" s="324"/>
      <c r="L256" s="324"/>
      <c r="M256" s="324"/>
      <c r="N256" s="324"/>
      <c r="O256" s="324"/>
      <c r="P256" s="324"/>
      <c r="Q256" s="324"/>
      <c r="R256" s="324"/>
      <c r="S256" s="324"/>
      <c r="T256" s="324"/>
      <c r="U256" s="324"/>
      <c r="V256" s="324"/>
      <c r="W256" s="324"/>
      <c r="X256" s="324"/>
    </row>
    <row r="257" spans="1:24" x14ac:dyDescent="0.2">
      <c r="A257" s="324"/>
      <c r="B257" s="324"/>
      <c r="C257" s="324"/>
      <c r="D257" s="324"/>
      <c r="E257" s="324"/>
      <c r="F257" s="324"/>
      <c r="G257" s="324"/>
      <c r="H257" s="324"/>
      <c r="I257" s="324"/>
      <c r="J257" s="324"/>
      <c r="K257" s="324"/>
      <c r="L257" s="324"/>
      <c r="M257" s="324"/>
      <c r="N257" s="324"/>
      <c r="O257" s="324"/>
      <c r="P257" s="324"/>
      <c r="Q257" s="324"/>
      <c r="R257" s="324"/>
      <c r="S257" s="324"/>
      <c r="T257" s="324"/>
      <c r="U257" s="324"/>
      <c r="V257" s="324"/>
      <c r="W257" s="324"/>
      <c r="X257" s="324"/>
    </row>
    <row r="258" spans="1:24" x14ac:dyDescent="0.2">
      <c r="A258" s="324"/>
      <c r="B258" s="324"/>
      <c r="C258" s="324"/>
      <c r="D258" s="324"/>
      <c r="E258" s="324"/>
      <c r="F258" s="324"/>
      <c r="G258" s="324"/>
      <c r="H258" s="324"/>
      <c r="I258" s="324"/>
      <c r="J258" s="324"/>
      <c r="K258" s="324"/>
      <c r="L258" s="324"/>
      <c r="M258" s="324"/>
      <c r="N258" s="324"/>
      <c r="O258" s="324"/>
      <c r="P258" s="324"/>
      <c r="Q258" s="324"/>
      <c r="R258" s="324"/>
      <c r="S258" s="324"/>
      <c r="T258" s="324"/>
      <c r="U258" s="324"/>
      <c r="V258" s="324"/>
      <c r="W258" s="324"/>
      <c r="X258" s="324"/>
    </row>
    <row r="259" spans="1:24" x14ac:dyDescent="0.2">
      <c r="A259" s="324"/>
      <c r="B259" s="324"/>
      <c r="C259" s="324"/>
      <c r="D259" s="324"/>
      <c r="E259" s="324"/>
      <c r="F259" s="324"/>
      <c r="G259" s="324"/>
      <c r="H259" s="324"/>
      <c r="I259" s="324"/>
      <c r="J259" s="324"/>
      <c r="K259" s="324"/>
      <c r="L259" s="324"/>
      <c r="M259" s="324"/>
      <c r="N259" s="324"/>
      <c r="O259" s="324"/>
      <c r="P259" s="324"/>
      <c r="Q259" s="324"/>
      <c r="R259" s="324"/>
      <c r="S259" s="324"/>
      <c r="T259" s="324"/>
      <c r="U259" s="324"/>
      <c r="V259" s="324"/>
      <c r="W259" s="324"/>
      <c r="X259" s="324"/>
    </row>
    <row r="260" spans="1:24" x14ac:dyDescent="0.2">
      <c r="A260" s="324"/>
      <c r="B260" s="324"/>
      <c r="C260" s="324"/>
      <c r="D260" s="324"/>
      <c r="E260" s="324"/>
      <c r="F260" s="324"/>
      <c r="G260" s="324"/>
      <c r="H260" s="324"/>
      <c r="I260" s="324"/>
      <c r="J260" s="324"/>
      <c r="K260" s="324"/>
      <c r="L260" s="324"/>
      <c r="M260" s="324"/>
      <c r="N260" s="324"/>
      <c r="O260" s="324"/>
      <c r="P260" s="324"/>
      <c r="Q260" s="324"/>
      <c r="R260" s="324"/>
      <c r="S260" s="324"/>
      <c r="T260" s="324"/>
      <c r="U260" s="324"/>
      <c r="V260" s="324"/>
      <c r="W260" s="324"/>
      <c r="X260" s="324"/>
    </row>
    <row r="261" spans="1:24" x14ac:dyDescent="0.2">
      <c r="A261" s="324"/>
      <c r="B261" s="324"/>
      <c r="C261" s="324"/>
      <c r="D261" s="324"/>
      <c r="E261" s="324"/>
      <c r="F261" s="324"/>
      <c r="G261" s="324"/>
      <c r="H261" s="324"/>
      <c r="I261" s="324"/>
      <c r="J261" s="324"/>
      <c r="K261" s="324"/>
      <c r="L261" s="324"/>
      <c r="M261" s="324"/>
      <c r="N261" s="324"/>
      <c r="O261" s="324"/>
      <c r="P261" s="324"/>
      <c r="Q261" s="324"/>
      <c r="R261" s="324"/>
      <c r="S261" s="324"/>
      <c r="T261" s="324"/>
      <c r="U261" s="324"/>
      <c r="V261" s="324"/>
      <c r="W261" s="324"/>
      <c r="X261" s="324"/>
    </row>
    <row r="262" spans="1:24" x14ac:dyDescent="0.2">
      <c r="A262" s="324"/>
      <c r="B262" s="324"/>
      <c r="C262" s="324"/>
      <c r="D262" s="324"/>
      <c r="E262" s="324"/>
      <c r="F262" s="324"/>
      <c r="G262" s="324"/>
      <c r="H262" s="324"/>
      <c r="I262" s="324"/>
      <c r="J262" s="324"/>
      <c r="K262" s="324"/>
      <c r="L262" s="324"/>
      <c r="M262" s="324"/>
      <c r="N262" s="324"/>
      <c r="O262" s="324"/>
      <c r="P262" s="324"/>
      <c r="Q262" s="324"/>
      <c r="R262" s="324"/>
      <c r="S262" s="324"/>
      <c r="T262" s="324"/>
      <c r="U262" s="324"/>
      <c r="V262" s="324"/>
      <c r="W262" s="324"/>
      <c r="X262" s="324"/>
    </row>
    <row r="263" spans="1:24" x14ac:dyDescent="0.2">
      <c r="A263" s="324"/>
      <c r="B263" s="324"/>
      <c r="C263" s="324"/>
      <c r="D263" s="324"/>
      <c r="E263" s="324"/>
      <c r="F263" s="324"/>
      <c r="G263" s="324"/>
      <c r="H263" s="324"/>
      <c r="I263" s="324"/>
      <c r="J263" s="324"/>
      <c r="K263" s="324"/>
      <c r="L263" s="324"/>
      <c r="M263" s="324"/>
      <c r="N263" s="324"/>
      <c r="O263" s="324"/>
      <c r="P263" s="324"/>
      <c r="Q263" s="324"/>
      <c r="R263" s="324"/>
      <c r="S263" s="324"/>
      <c r="T263" s="324"/>
      <c r="U263" s="324"/>
      <c r="V263" s="324"/>
      <c r="W263" s="324"/>
      <c r="X263" s="324"/>
    </row>
    <row r="264" spans="1:24" x14ac:dyDescent="0.2">
      <c r="A264" s="324"/>
      <c r="B264" s="324"/>
      <c r="C264" s="324"/>
      <c r="D264" s="324"/>
      <c r="E264" s="324"/>
      <c r="F264" s="324"/>
      <c r="G264" s="324"/>
      <c r="H264" s="324"/>
      <c r="I264" s="324"/>
      <c r="J264" s="324"/>
      <c r="K264" s="324"/>
      <c r="L264" s="324"/>
      <c r="M264" s="324"/>
      <c r="N264" s="324"/>
      <c r="O264" s="324"/>
      <c r="P264" s="324"/>
      <c r="Q264" s="324"/>
      <c r="R264" s="324"/>
      <c r="S264" s="324"/>
      <c r="T264" s="324"/>
      <c r="U264" s="324"/>
      <c r="V264" s="324"/>
      <c r="W264" s="324"/>
      <c r="X264" s="324"/>
    </row>
    <row r="265" spans="1:24" x14ac:dyDescent="0.2">
      <c r="A265" s="324"/>
      <c r="B265" s="324"/>
      <c r="C265" s="324"/>
      <c r="D265" s="324"/>
      <c r="E265" s="324"/>
      <c r="F265" s="324"/>
      <c r="G265" s="324"/>
      <c r="H265" s="324"/>
      <c r="I265" s="324"/>
      <c r="J265" s="324"/>
      <c r="K265" s="324"/>
      <c r="L265" s="324"/>
      <c r="M265" s="324"/>
      <c r="N265" s="324"/>
      <c r="O265" s="324"/>
      <c r="P265" s="324"/>
      <c r="Q265" s="324"/>
      <c r="R265" s="324"/>
      <c r="S265" s="324"/>
      <c r="T265" s="324"/>
      <c r="U265" s="324"/>
      <c r="V265" s="324"/>
      <c r="W265" s="324"/>
      <c r="X265" s="324"/>
    </row>
    <row r="266" spans="1:24" x14ac:dyDescent="0.2">
      <c r="A266" s="324"/>
      <c r="B266" s="324"/>
      <c r="C266" s="324"/>
      <c r="D266" s="324"/>
      <c r="E266" s="324"/>
      <c r="F266" s="324"/>
      <c r="G266" s="324"/>
      <c r="H266" s="324"/>
      <c r="I266" s="324"/>
      <c r="J266" s="324"/>
      <c r="K266" s="324"/>
      <c r="L266" s="324"/>
      <c r="M266" s="324"/>
      <c r="N266" s="324"/>
      <c r="O266" s="324"/>
      <c r="P266" s="324"/>
      <c r="Q266" s="324"/>
      <c r="R266" s="324"/>
      <c r="S266" s="324"/>
      <c r="T266" s="324"/>
      <c r="U266" s="324"/>
      <c r="V266" s="324"/>
      <c r="W266" s="324"/>
      <c r="X266" s="324"/>
    </row>
    <row r="267" spans="1:24" x14ac:dyDescent="0.2">
      <c r="A267" s="324"/>
      <c r="B267" s="324"/>
      <c r="C267" s="324"/>
      <c r="D267" s="324"/>
      <c r="E267" s="324"/>
      <c r="F267" s="324"/>
      <c r="G267" s="324"/>
      <c r="H267" s="324"/>
      <c r="I267" s="324"/>
      <c r="J267" s="324"/>
      <c r="K267" s="324"/>
      <c r="L267" s="324"/>
      <c r="M267" s="324"/>
      <c r="N267" s="324"/>
      <c r="O267" s="324"/>
      <c r="P267" s="324"/>
      <c r="Q267" s="324"/>
      <c r="R267" s="324"/>
      <c r="S267" s="324"/>
      <c r="T267" s="324"/>
      <c r="U267" s="324"/>
      <c r="V267" s="324"/>
      <c r="W267" s="324"/>
      <c r="X267" s="324"/>
    </row>
    <row r="268" spans="1:24" x14ac:dyDescent="0.2">
      <c r="A268" s="324"/>
      <c r="B268" s="324"/>
      <c r="C268" s="324"/>
      <c r="D268" s="324"/>
      <c r="E268" s="324"/>
      <c r="F268" s="324"/>
      <c r="G268" s="324"/>
      <c r="H268" s="324"/>
      <c r="I268" s="324"/>
      <c r="J268" s="324"/>
      <c r="K268" s="324"/>
      <c r="L268" s="324"/>
      <c r="M268" s="324"/>
      <c r="N268" s="324"/>
      <c r="O268" s="324"/>
      <c r="P268" s="324"/>
      <c r="Q268" s="324"/>
      <c r="R268" s="324"/>
      <c r="S268" s="324"/>
      <c r="T268" s="324"/>
      <c r="U268" s="324"/>
      <c r="V268" s="324"/>
      <c r="W268" s="324"/>
      <c r="X268" s="324"/>
    </row>
    <row r="269" spans="1:24" x14ac:dyDescent="0.2">
      <c r="A269" s="324"/>
      <c r="B269" s="324"/>
      <c r="C269" s="324"/>
      <c r="D269" s="324"/>
      <c r="E269" s="324"/>
      <c r="F269" s="324"/>
      <c r="G269" s="324"/>
      <c r="H269" s="324"/>
      <c r="I269" s="324"/>
      <c r="J269" s="324"/>
      <c r="K269" s="324"/>
      <c r="L269" s="324"/>
      <c r="M269" s="324"/>
      <c r="N269" s="324"/>
      <c r="O269" s="324"/>
      <c r="P269" s="324"/>
      <c r="Q269" s="324"/>
      <c r="R269" s="324"/>
      <c r="S269" s="324"/>
      <c r="T269" s="324"/>
      <c r="U269" s="324"/>
      <c r="V269" s="324"/>
      <c r="W269" s="324"/>
      <c r="X269" s="324"/>
    </row>
    <row r="270" spans="1:24" x14ac:dyDescent="0.2">
      <c r="A270" s="324"/>
      <c r="B270" s="324"/>
      <c r="C270" s="324"/>
      <c r="D270" s="324"/>
      <c r="E270" s="324"/>
      <c r="F270" s="324"/>
      <c r="G270" s="324"/>
      <c r="H270" s="324"/>
      <c r="I270" s="324"/>
      <c r="J270" s="324"/>
      <c r="K270" s="324"/>
      <c r="L270" s="324"/>
      <c r="M270" s="324"/>
      <c r="N270" s="324"/>
      <c r="O270" s="324"/>
      <c r="P270" s="324"/>
      <c r="Q270" s="324"/>
      <c r="R270" s="324"/>
      <c r="S270" s="324"/>
      <c r="T270" s="324"/>
      <c r="U270" s="324"/>
      <c r="V270" s="324"/>
      <c r="W270" s="324"/>
      <c r="X270" s="324"/>
    </row>
    <row r="271" spans="1:24" x14ac:dyDescent="0.2">
      <c r="A271" s="324"/>
      <c r="B271" s="324"/>
      <c r="C271" s="324"/>
      <c r="D271" s="324"/>
      <c r="E271" s="324"/>
      <c r="F271" s="324"/>
      <c r="G271" s="324"/>
      <c r="H271" s="324"/>
      <c r="I271" s="324"/>
      <c r="J271" s="324"/>
      <c r="K271" s="324"/>
      <c r="L271" s="324"/>
      <c r="M271" s="324"/>
      <c r="N271" s="324"/>
      <c r="O271" s="324"/>
      <c r="P271" s="324"/>
      <c r="Q271" s="324"/>
      <c r="R271" s="324"/>
      <c r="S271" s="324"/>
      <c r="T271" s="324"/>
      <c r="U271" s="324"/>
      <c r="V271" s="324"/>
      <c r="W271" s="324"/>
      <c r="X271" s="324"/>
    </row>
    <row r="272" spans="1:24" x14ac:dyDescent="0.2">
      <c r="A272" s="324"/>
      <c r="B272" s="324"/>
      <c r="C272" s="324"/>
      <c r="D272" s="324"/>
      <c r="E272" s="324"/>
      <c r="F272" s="324"/>
      <c r="G272" s="324"/>
      <c r="H272" s="324"/>
      <c r="I272" s="324"/>
      <c r="J272" s="324"/>
      <c r="K272" s="324"/>
      <c r="L272" s="324"/>
      <c r="M272" s="324"/>
      <c r="N272" s="324"/>
      <c r="O272" s="324"/>
      <c r="P272" s="324"/>
      <c r="Q272" s="324"/>
      <c r="R272" s="324"/>
      <c r="S272" s="324"/>
      <c r="T272" s="324"/>
      <c r="U272" s="324"/>
      <c r="V272" s="324"/>
      <c r="W272" s="324"/>
      <c r="X272" s="324"/>
    </row>
    <row r="273" spans="1:24" x14ac:dyDescent="0.2">
      <c r="A273" s="324"/>
      <c r="B273" s="324"/>
      <c r="C273" s="324"/>
      <c r="D273" s="324"/>
      <c r="E273" s="324"/>
      <c r="F273" s="324"/>
      <c r="G273" s="324"/>
      <c r="H273" s="324"/>
      <c r="I273" s="324"/>
      <c r="J273" s="324"/>
      <c r="K273" s="324"/>
      <c r="L273" s="324"/>
      <c r="M273" s="324"/>
      <c r="N273" s="324"/>
      <c r="O273" s="324"/>
      <c r="P273" s="324"/>
      <c r="Q273" s="324"/>
      <c r="R273" s="324"/>
      <c r="S273" s="324"/>
      <c r="T273" s="324"/>
      <c r="U273" s="324"/>
      <c r="V273" s="324"/>
      <c r="W273" s="324"/>
      <c r="X273" s="324"/>
    </row>
    <row r="274" spans="1:24" x14ac:dyDescent="0.2">
      <c r="A274" s="324"/>
      <c r="B274" s="324"/>
      <c r="C274" s="324"/>
      <c r="D274" s="324"/>
      <c r="E274" s="324"/>
      <c r="F274" s="324"/>
      <c r="G274" s="324"/>
      <c r="H274" s="324"/>
      <c r="I274" s="324"/>
      <c r="J274" s="324"/>
      <c r="K274" s="324"/>
      <c r="L274" s="324"/>
      <c r="M274" s="324"/>
      <c r="N274" s="324"/>
      <c r="O274" s="324"/>
      <c r="P274" s="324"/>
      <c r="Q274" s="324"/>
      <c r="R274" s="324"/>
      <c r="S274" s="324"/>
      <c r="T274" s="324"/>
      <c r="U274" s="324"/>
      <c r="V274" s="324"/>
      <c r="W274" s="324"/>
      <c r="X274" s="324"/>
    </row>
    <row r="275" spans="1:24" x14ac:dyDescent="0.2">
      <c r="A275" s="324"/>
      <c r="B275" s="324"/>
      <c r="C275" s="324"/>
      <c r="D275" s="324"/>
      <c r="E275" s="324"/>
      <c r="F275" s="324"/>
      <c r="G275" s="324"/>
      <c r="H275" s="324"/>
      <c r="I275" s="324"/>
      <c r="J275" s="324"/>
      <c r="K275" s="324"/>
      <c r="L275" s="324"/>
      <c r="M275" s="324"/>
      <c r="N275" s="324"/>
      <c r="O275" s="324"/>
      <c r="P275" s="324"/>
      <c r="Q275" s="324"/>
      <c r="R275" s="324"/>
      <c r="S275" s="324"/>
      <c r="T275" s="324"/>
      <c r="U275" s="324"/>
      <c r="V275" s="324"/>
      <c r="W275" s="324"/>
      <c r="X275" s="324"/>
    </row>
    <row r="276" spans="1:24" x14ac:dyDescent="0.2">
      <c r="A276" s="324"/>
      <c r="B276" s="324"/>
      <c r="C276" s="324"/>
      <c r="D276" s="324"/>
      <c r="E276" s="324"/>
      <c r="F276" s="324"/>
      <c r="G276" s="324"/>
      <c r="H276" s="324"/>
      <c r="I276" s="324"/>
      <c r="J276" s="324"/>
      <c r="K276" s="324"/>
      <c r="L276" s="324"/>
      <c r="M276" s="324"/>
      <c r="N276" s="324"/>
      <c r="O276" s="324"/>
      <c r="P276" s="324"/>
      <c r="Q276" s="324"/>
      <c r="R276" s="324"/>
      <c r="S276" s="324"/>
      <c r="T276" s="324"/>
      <c r="U276" s="324"/>
      <c r="V276" s="324"/>
      <c r="W276" s="324"/>
      <c r="X276" s="324"/>
    </row>
    <row r="277" spans="1:24" x14ac:dyDescent="0.2">
      <c r="A277" s="324"/>
      <c r="B277" s="324"/>
      <c r="C277" s="324"/>
      <c r="D277" s="324"/>
      <c r="E277" s="324"/>
      <c r="F277" s="324"/>
      <c r="G277" s="324"/>
      <c r="H277" s="324"/>
      <c r="I277" s="324"/>
      <c r="J277" s="324"/>
      <c r="K277" s="324"/>
      <c r="L277" s="324"/>
      <c r="M277" s="324"/>
      <c r="N277" s="324"/>
      <c r="O277" s="324"/>
      <c r="P277" s="324"/>
      <c r="Q277" s="324"/>
      <c r="R277" s="324"/>
      <c r="S277" s="324"/>
      <c r="T277" s="324"/>
      <c r="U277" s="324"/>
      <c r="V277" s="324"/>
      <c r="W277" s="324"/>
      <c r="X277" s="324"/>
    </row>
    <row r="278" spans="1:24" x14ac:dyDescent="0.2">
      <c r="A278" s="324"/>
      <c r="B278" s="324"/>
      <c r="C278" s="324"/>
      <c r="D278" s="324"/>
      <c r="E278" s="324"/>
      <c r="F278" s="324"/>
      <c r="G278" s="324"/>
      <c r="H278" s="324"/>
      <c r="I278" s="324"/>
      <c r="J278" s="324"/>
      <c r="K278" s="324"/>
      <c r="L278" s="324"/>
      <c r="M278" s="324"/>
      <c r="N278" s="324"/>
      <c r="O278" s="324"/>
      <c r="P278" s="324"/>
      <c r="Q278" s="324"/>
      <c r="R278" s="324"/>
      <c r="S278" s="324"/>
      <c r="T278" s="324"/>
      <c r="U278" s="324"/>
      <c r="V278" s="324"/>
      <c r="W278" s="324"/>
      <c r="X278" s="324"/>
    </row>
    <row r="279" spans="1:24" x14ac:dyDescent="0.2">
      <c r="A279" s="324"/>
      <c r="B279" s="324"/>
      <c r="C279" s="324"/>
      <c r="D279" s="324"/>
      <c r="E279" s="324"/>
      <c r="F279" s="324"/>
      <c r="G279" s="324"/>
      <c r="H279" s="324"/>
      <c r="I279" s="324"/>
      <c r="J279" s="324"/>
      <c r="K279" s="324"/>
      <c r="L279" s="324"/>
      <c r="M279" s="324"/>
      <c r="N279" s="324"/>
      <c r="O279" s="324"/>
      <c r="P279" s="324"/>
      <c r="Q279" s="324"/>
      <c r="R279" s="324"/>
      <c r="S279" s="324"/>
      <c r="T279" s="324"/>
      <c r="U279" s="324"/>
      <c r="V279" s="324"/>
      <c r="W279" s="324"/>
      <c r="X279" s="324"/>
    </row>
    <row r="280" spans="1:24" x14ac:dyDescent="0.2">
      <c r="A280" s="324"/>
      <c r="B280" s="324"/>
      <c r="C280" s="324"/>
      <c r="D280" s="324"/>
      <c r="E280" s="324"/>
      <c r="F280" s="324"/>
      <c r="G280" s="324"/>
      <c r="H280" s="324"/>
      <c r="I280" s="324"/>
      <c r="J280" s="324"/>
      <c r="K280" s="324"/>
      <c r="L280" s="324"/>
      <c r="M280" s="324"/>
      <c r="N280" s="324"/>
      <c r="O280" s="324"/>
      <c r="P280" s="324"/>
      <c r="Q280" s="324"/>
      <c r="R280" s="324"/>
      <c r="S280" s="324"/>
      <c r="T280" s="324"/>
      <c r="U280" s="324"/>
      <c r="V280" s="324"/>
      <c r="W280" s="324"/>
      <c r="X280" s="324"/>
    </row>
    <row r="281" spans="1:24" x14ac:dyDescent="0.2">
      <c r="A281" s="324"/>
      <c r="B281" s="324"/>
      <c r="C281" s="324"/>
      <c r="D281" s="324"/>
      <c r="E281" s="324"/>
      <c r="F281" s="324"/>
      <c r="G281" s="324"/>
      <c r="H281" s="324"/>
      <c r="I281" s="324"/>
      <c r="J281" s="324"/>
      <c r="K281" s="324"/>
      <c r="L281" s="324"/>
      <c r="M281" s="324"/>
      <c r="N281" s="324"/>
      <c r="O281" s="324"/>
      <c r="P281" s="324"/>
      <c r="Q281" s="324"/>
      <c r="R281" s="324"/>
      <c r="S281" s="324"/>
      <c r="T281" s="324"/>
      <c r="U281" s="324"/>
      <c r="V281" s="324"/>
      <c r="W281" s="324"/>
      <c r="X281" s="324"/>
    </row>
    <row r="282" spans="1:24" x14ac:dyDescent="0.2">
      <c r="A282" s="324"/>
      <c r="B282" s="324"/>
      <c r="C282" s="324"/>
      <c r="D282" s="324"/>
      <c r="E282" s="324"/>
      <c r="F282" s="324"/>
      <c r="G282" s="324"/>
      <c r="H282" s="324"/>
      <c r="I282" s="324"/>
      <c r="J282" s="324"/>
      <c r="K282" s="324"/>
      <c r="L282" s="324"/>
      <c r="M282" s="324"/>
      <c r="N282" s="324"/>
      <c r="O282" s="324"/>
      <c r="P282" s="324"/>
      <c r="Q282" s="324"/>
      <c r="R282" s="324"/>
      <c r="S282" s="324"/>
      <c r="T282" s="324"/>
      <c r="U282" s="324"/>
      <c r="V282" s="324"/>
      <c r="W282" s="324"/>
      <c r="X282" s="324"/>
    </row>
    <row r="283" spans="1:24" x14ac:dyDescent="0.2">
      <c r="A283" s="324"/>
      <c r="B283" s="324"/>
      <c r="C283" s="324"/>
      <c r="D283" s="324"/>
      <c r="E283" s="324"/>
      <c r="F283" s="324"/>
      <c r="G283" s="324"/>
      <c r="H283" s="324"/>
      <c r="I283" s="324"/>
      <c r="J283" s="324"/>
      <c r="K283" s="324"/>
      <c r="L283" s="324"/>
      <c r="M283" s="324"/>
      <c r="N283" s="324"/>
      <c r="O283" s="324"/>
      <c r="P283" s="324"/>
      <c r="Q283" s="324"/>
      <c r="R283" s="324"/>
      <c r="S283" s="324"/>
      <c r="T283" s="324"/>
      <c r="U283" s="324"/>
      <c r="V283" s="324"/>
      <c r="W283" s="324"/>
      <c r="X283" s="324"/>
    </row>
    <row r="284" spans="1:24" x14ac:dyDescent="0.2">
      <c r="A284" s="324"/>
      <c r="B284" s="324"/>
      <c r="C284" s="324"/>
      <c r="D284" s="324"/>
      <c r="E284" s="324"/>
      <c r="F284" s="324"/>
      <c r="G284" s="324"/>
      <c r="H284" s="324"/>
      <c r="I284" s="324"/>
      <c r="J284" s="324"/>
      <c r="K284" s="324"/>
      <c r="L284" s="324"/>
      <c r="M284" s="324"/>
      <c r="N284" s="324"/>
      <c r="O284" s="324"/>
      <c r="P284" s="324"/>
      <c r="Q284" s="324"/>
      <c r="R284" s="324"/>
      <c r="S284" s="324"/>
      <c r="T284" s="324"/>
      <c r="U284" s="324"/>
      <c r="V284" s="324"/>
      <c r="W284" s="324"/>
      <c r="X284" s="324"/>
    </row>
    <row r="285" spans="1:24" x14ac:dyDescent="0.2">
      <c r="A285" s="324"/>
      <c r="B285" s="324"/>
      <c r="C285" s="324"/>
      <c r="D285" s="324"/>
      <c r="E285" s="324"/>
      <c r="F285" s="324"/>
      <c r="G285" s="324"/>
      <c r="H285" s="324"/>
      <c r="I285" s="324"/>
      <c r="J285" s="324"/>
      <c r="K285" s="324"/>
      <c r="L285" s="324"/>
      <c r="M285" s="324"/>
      <c r="N285" s="324"/>
      <c r="O285" s="324"/>
      <c r="P285" s="324"/>
      <c r="Q285" s="324"/>
      <c r="R285" s="324"/>
      <c r="S285" s="324"/>
      <c r="T285" s="324"/>
      <c r="U285" s="324"/>
      <c r="V285" s="324"/>
      <c r="W285" s="324"/>
      <c r="X285" s="324"/>
    </row>
    <row r="286" spans="1:24" x14ac:dyDescent="0.2">
      <c r="A286" s="324"/>
      <c r="B286" s="324"/>
      <c r="C286" s="324"/>
      <c r="D286" s="324"/>
      <c r="E286" s="324"/>
      <c r="F286" s="324"/>
      <c r="G286" s="324"/>
      <c r="H286" s="324"/>
      <c r="I286" s="324"/>
      <c r="J286" s="324"/>
      <c r="K286" s="324"/>
      <c r="L286" s="324"/>
      <c r="M286" s="324"/>
      <c r="N286" s="324"/>
      <c r="O286" s="324"/>
      <c r="P286" s="324"/>
      <c r="Q286" s="324"/>
      <c r="R286" s="324"/>
      <c r="S286" s="324"/>
      <c r="T286" s="324"/>
      <c r="U286" s="324"/>
      <c r="V286" s="324"/>
      <c r="W286" s="324"/>
      <c r="X286" s="324"/>
    </row>
    <row r="287" spans="1:24" x14ac:dyDescent="0.2">
      <c r="A287" s="324"/>
      <c r="B287" s="324"/>
      <c r="C287" s="324"/>
      <c r="D287" s="324"/>
      <c r="E287" s="324"/>
      <c r="F287" s="324"/>
      <c r="G287" s="324"/>
      <c r="H287" s="324"/>
      <c r="I287" s="324"/>
      <c r="J287" s="324"/>
      <c r="K287" s="324"/>
      <c r="L287" s="324"/>
      <c r="M287" s="324"/>
      <c r="N287" s="324"/>
      <c r="O287" s="324"/>
      <c r="P287" s="324"/>
      <c r="Q287" s="324"/>
      <c r="R287" s="324"/>
      <c r="S287" s="324"/>
      <c r="T287" s="324"/>
      <c r="U287" s="324"/>
      <c r="V287" s="324"/>
      <c r="W287" s="324"/>
      <c r="X287" s="324"/>
    </row>
    <row r="288" spans="1:24" x14ac:dyDescent="0.2">
      <c r="A288" s="324"/>
      <c r="B288" s="324"/>
      <c r="C288" s="324"/>
      <c r="D288" s="324"/>
      <c r="E288" s="324"/>
      <c r="F288" s="324"/>
      <c r="G288" s="324"/>
      <c r="H288" s="324"/>
      <c r="I288" s="324"/>
      <c r="J288" s="324"/>
      <c r="K288" s="324"/>
      <c r="L288" s="324"/>
      <c r="M288" s="324"/>
      <c r="N288" s="324"/>
      <c r="O288" s="324"/>
      <c r="P288" s="324"/>
      <c r="Q288" s="324"/>
      <c r="R288" s="324"/>
      <c r="S288" s="324"/>
      <c r="T288" s="324"/>
      <c r="U288" s="324"/>
      <c r="V288" s="324"/>
      <c r="W288" s="324"/>
      <c r="X288" s="324"/>
    </row>
    <row r="289" spans="1:24" x14ac:dyDescent="0.2">
      <c r="A289" s="324"/>
      <c r="B289" s="324"/>
      <c r="C289" s="324"/>
      <c r="D289" s="324"/>
      <c r="E289" s="324"/>
      <c r="F289" s="324"/>
      <c r="G289" s="324"/>
      <c r="H289" s="324"/>
      <c r="I289" s="324"/>
      <c r="J289" s="324"/>
      <c r="K289" s="324"/>
      <c r="L289" s="324"/>
      <c r="M289" s="324"/>
      <c r="N289" s="324"/>
      <c r="O289" s="324"/>
      <c r="P289" s="324"/>
      <c r="Q289" s="324"/>
      <c r="R289" s="324"/>
      <c r="S289" s="324"/>
      <c r="T289" s="324"/>
      <c r="U289" s="324"/>
      <c r="V289" s="324"/>
      <c r="W289" s="324"/>
      <c r="X289" s="324"/>
    </row>
    <row r="290" spans="1:24" x14ac:dyDescent="0.2">
      <c r="A290" s="324"/>
      <c r="B290" s="324"/>
      <c r="C290" s="324"/>
      <c r="D290" s="324"/>
      <c r="E290" s="324"/>
      <c r="F290" s="324"/>
      <c r="G290" s="324"/>
      <c r="H290" s="324"/>
      <c r="I290" s="324"/>
      <c r="J290" s="324"/>
      <c r="K290" s="324"/>
      <c r="L290" s="324"/>
      <c r="M290" s="324"/>
      <c r="N290" s="324"/>
      <c r="O290" s="324"/>
      <c r="P290" s="324"/>
      <c r="Q290" s="324"/>
      <c r="R290" s="324"/>
      <c r="S290" s="324"/>
      <c r="T290" s="324"/>
      <c r="U290" s="324"/>
      <c r="V290" s="324"/>
      <c r="W290" s="324"/>
      <c r="X290" s="324"/>
    </row>
    <row r="291" spans="1:24" x14ac:dyDescent="0.2">
      <c r="A291" s="324"/>
      <c r="B291" s="324"/>
      <c r="C291" s="324"/>
      <c r="D291" s="324"/>
      <c r="E291" s="324"/>
      <c r="F291" s="324"/>
      <c r="G291" s="324"/>
      <c r="H291" s="324"/>
      <c r="I291" s="324"/>
      <c r="J291" s="324"/>
      <c r="K291" s="324"/>
      <c r="L291" s="324"/>
      <c r="M291" s="324"/>
      <c r="N291" s="324"/>
      <c r="O291" s="324"/>
      <c r="P291" s="324"/>
      <c r="Q291" s="324"/>
      <c r="R291" s="324"/>
      <c r="S291" s="324"/>
      <c r="T291" s="324"/>
      <c r="U291" s="324"/>
      <c r="V291" s="324"/>
      <c r="W291" s="324"/>
      <c r="X291" s="324"/>
    </row>
    <row r="292" spans="1:24" x14ac:dyDescent="0.2">
      <c r="A292" s="324"/>
      <c r="B292" s="324"/>
      <c r="C292" s="324"/>
      <c r="D292" s="324"/>
      <c r="E292" s="324"/>
      <c r="F292" s="324"/>
      <c r="G292" s="324"/>
      <c r="H292" s="324"/>
      <c r="I292" s="324"/>
      <c r="J292" s="324"/>
      <c r="K292" s="324"/>
      <c r="L292" s="324"/>
      <c r="M292" s="324"/>
      <c r="N292" s="324"/>
      <c r="O292" s="324"/>
      <c r="P292" s="324"/>
      <c r="Q292" s="324"/>
      <c r="R292" s="324"/>
      <c r="S292" s="324"/>
      <c r="T292" s="324"/>
      <c r="U292" s="324"/>
      <c r="V292" s="324"/>
      <c r="W292" s="324"/>
      <c r="X292" s="324"/>
    </row>
    <row r="293" spans="1:24" x14ac:dyDescent="0.2">
      <c r="A293" s="324"/>
      <c r="B293" s="324"/>
      <c r="C293" s="324"/>
      <c r="D293" s="324"/>
      <c r="E293" s="324"/>
      <c r="F293" s="324"/>
      <c r="G293" s="324"/>
      <c r="H293" s="324"/>
      <c r="I293" s="324"/>
      <c r="J293" s="324"/>
      <c r="K293" s="324"/>
      <c r="L293" s="324"/>
      <c r="M293" s="324"/>
      <c r="N293" s="324"/>
      <c r="O293" s="324"/>
      <c r="P293" s="324"/>
      <c r="Q293" s="324"/>
      <c r="R293" s="324"/>
      <c r="S293" s="324"/>
      <c r="T293" s="324"/>
      <c r="U293" s="324"/>
      <c r="V293" s="324"/>
      <c r="W293" s="324"/>
      <c r="X293" s="324"/>
    </row>
    <row r="294" spans="1:24" x14ac:dyDescent="0.2">
      <c r="A294" s="324"/>
      <c r="B294" s="324"/>
      <c r="C294" s="324"/>
      <c r="D294" s="324"/>
      <c r="E294" s="324"/>
      <c r="F294" s="324"/>
      <c r="G294" s="324"/>
      <c r="H294" s="324"/>
      <c r="I294" s="324"/>
      <c r="J294" s="324"/>
      <c r="K294" s="324"/>
      <c r="L294" s="324"/>
      <c r="M294" s="324"/>
      <c r="N294" s="324"/>
      <c r="O294" s="324"/>
      <c r="P294" s="324"/>
      <c r="Q294" s="324"/>
      <c r="R294" s="324"/>
      <c r="S294" s="324"/>
      <c r="T294" s="324"/>
      <c r="U294" s="324"/>
      <c r="V294" s="324"/>
      <c r="W294" s="324"/>
      <c r="X294" s="324"/>
    </row>
    <row r="295" spans="1:24" x14ac:dyDescent="0.2">
      <c r="A295" s="324"/>
      <c r="B295" s="324"/>
      <c r="C295" s="324"/>
      <c r="D295" s="324"/>
      <c r="E295" s="324"/>
      <c r="F295" s="324"/>
      <c r="G295" s="324"/>
      <c r="H295" s="324"/>
      <c r="I295" s="324"/>
      <c r="J295" s="324"/>
      <c r="K295" s="324"/>
      <c r="L295" s="324"/>
      <c r="M295" s="324"/>
      <c r="N295" s="324"/>
      <c r="O295" s="324"/>
      <c r="P295" s="324"/>
      <c r="Q295" s="324"/>
      <c r="R295" s="324"/>
      <c r="S295" s="324"/>
      <c r="T295" s="324"/>
      <c r="U295" s="324"/>
      <c r="V295" s="324"/>
      <c r="W295" s="324"/>
      <c r="X295" s="324"/>
    </row>
    <row r="296" spans="1:24" x14ac:dyDescent="0.2">
      <c r="A296" s="324"/>
      <c r="B296" s="324"/>
      <c r="C296" s="324"/>
      <c r="D296" s="324"/>
      <c r="E296" s="324"/>
      <c r="F296" s="324"/>
      <c r="G296" s="324"/>
      <c r="H296" s="324"/>
      <c r="I296" s="324"/>
      <c r="J296" s="324"/>
      <c r="K296" s="324"/>
      <c r="L296" s="324"/>
      <c r="M296" s="324"/>
      <c r="N296" s="324"/>
      <c r="O296" s="324"/>
      <c r="P296" s="324"/>
      <c r="Q296" s="324"/>
      <c r="R296" s="324"/>
      <c r="S296" s="324"/>
      <c r="T296" s="324"/>
      <c r="U296" s="324"/>
      <c r="V296" s="324"/>
      <c r="W296" s="324"/>
      <c r="X296" s="324"/>
    </row>
    <row r="297" spans="1:24" x14ac:dyDescent="0.2">
      <c r="A297" s="324"/>
      <c r="B297" s="324"/>
      <c r="C297" s="324"/>
      <c r="D297" s="324"/>
      <c r="E297" s="324"/>
      <c r="F297" s="324"/>
      <c r="G297" s="324"/>
      <c r="H297" s="324"/>
      <c r="I297" s="324"/>
      <c r="J297" s="324"/>
      <c r="K297" s="324"/>
      <c r="L297" s="324"/>
      <c r="M297" s="324"/>
      <c r="N297" s="324"/>
      <c r="O297" s="324"/>
      <c r="P297" s="324"/>
      <c r="Q297" s="324"/>
      <c r="R297" s="324"/>
      <c r="S297" s="324"/>
      <c r="T297" s="324"/>
      <c r="U297" s="324"/>
      <c r="V297" s="324"/>
      <c r="W297" s="324"/>
      <c r="X297" s="324"/>
    </row>
    <row r="298" spans="1:24" x14ac:dyDescent="0.2">
      <c r="A298" s="324"/>
      <c r="B298" s="324"/>
      <c r="C298" s="324"/>
      <c r="D298" s="324"/>
      <c r="E298" s="324"/>
      <c r="F298" s="324"/>
      <c r="G298" s="324"/>
      <c r="H298" s="324"/>
      <c r="I298" s="324"/>
      <c r="J298" s="324"/>
      <c r="K298" s="324"/>
      <c r="L298" s="324"/>
      <c r="M298" s="324"/>
      <c r="N298" s="324"/>
      <c r="O298" s="324"/>
      <c r="P298" s="324"/>
      <c r="Q298" s="324"/>
      <c r="R298" s="324"/>
      <c r="S298" s="324"/>
      <c r="T298" s="324"/>
      <c r="U298" s="324"/>
      <c r="V298" s="324"/>
      <c r="W298" s="324"/>
      <c r="X298" s="324"/>
    </row>
    <row r="299" spans="1:24" x14ac:dyDescent="0.2">
      <c r="A299" s="324"/>
      <c r="B299" s="324"/>
      <c r="C299" s="324"/>
      <c r="D299" s="324"/>
      <c r="E299" s="324"/>
      <c r="F299" s="324"/>
      <c r="G299" s="324"/>
      <c r="H299" s="324"/>
      <c r="I299" s="324"/>
      <c r="J299" s="324"/>
      <c r="K299" s="324"/>
      <c r="L299" s="324"/>
      <c r="M299" s="324"/>
      <c r="N299" s="324"/>
      <c r="O299" s="324"/>
      <c r="P299" s="324"/>
      <c r="Q299" s="324"/>
      <c r="R299" s="324"/>
      <c r="S299" s="324"/>
      <c r="T299" s="324"/>
      <c r="U299" s="324"/>
      <c r="V299" s="324"/>
      <c r="W299" s="324"/>
      <c r="X299" s="324"/>
    </row>
    <row r="300" spans="1:24" x14ac:dyDescent="0.2">
      <c r="A300" s="324"/>
      <c r="B300" s="324"/>
      <c r="C300" s="324"/>
      <c r="D300" s="324"/>
      <c r="E300" s="324"/>
      <c r="F300" s="324"/>
      <c r="G300" s="324"/>
      <c r="H300" s="324"/>
      <c r="I300" s="324"/>
      <c r="J300" s="324"/>
      <c r="K300" s="324"/>
      <c r="L300" s="324"/>
      <c r="M300" s="324"/>
      <c r="N300" s="324"/>
      <c r="O300" s="324"/>
      <c r="P300" s="324"/>
      <c r="Q300" s="324"/>
      <c r="R300" s="324"/>
      <c r="S300" s="324"/>
      <c r="T300" s="324"/>
      <c r="U300" s="324"/>
      <c r="V300" s="324"/>
      <c r="W300" s="324"/>
      <c r="X300" s="324"/>
    </row>
    <row r="301" spans="1:24" x14ac:dyDescent="0.2">
      <c r="A301" s="324"/>
      <c r="B301" s="324"/>
      <c r="C301" s="324"/>
      <c r="D301" s="324"/>
      <c r="E301" s="324"/>
      <c r="F301" s="324"/>
      <c r="G301" s="324"/>
      <c r="H301" s="324"/>
      <c r="I301" s="324"/>
      <c r="J301" s="324"/>
      <c r="K301" s="324"/>
      <c r="L301" s="324"/>
      <c r="M301" s="324"/>
      <c r="N301" s="324"/>
      <c r="O301" s="324"/>
      <c r="P301" s="324"/>
      <c r="Q301" s="324"/>
      <c r="R301" s="324"/>
      <c r="S301" s="324"/>
      <c r="T301" s="324"/>
      <c r="U301" s="324"/>
      <c r="V301" s="324"/>
      <c r="W301" s="324"/>
      <c r="X301" s="324"/>
    </row>
    <row r="302" spans="1:24" x14ac:dyDescent="0.2">
      <c r="A302" s="324"/>
      <c r="B302" s="324"/>
      <c r="C302" s="324"/>
      <c r="D302" s="324"/>
      <c r="E302" s="324"/>
      <c r="F302" s="324"/>
      <c r="G302" s="324"/>
      <c r="H302" s="324"/>
      <c r="I302" s="324"/>
      <c r="J302" s="324"/>
      <c r="K302" s="324"/>
      <c r="L302" s="324"/>
      <c r="M302" s="324"/>
      <c r="N302" s="324"/>
      <c r="O302" s="324"/>
      <c r="P302" s="324"/>
      <c r="Q302" s="324"/>
      <c r="R302" s="324"/>
      <c r="S302" s="324"/>
      <c r="T302" s="324"/>
      <c r="U302" s="324"/>
      <c r="V302" s="324"/>
      <c r="W302" s="324"/>
      <c r="X302" s="324"/>
    </row>
    <row r="303" spans="1:24" x14ac:dyDescent="0.2">
      <c r="A303" s="324"/>
      <c r="B303" s="324"/>
      <c r="C303" s="324"/>
      <c r="D303" s="324"/>
      <c r="E303" s="324"/>
      <c r="F303" s="324"/>
      <c r="G303" s="324"/>
      <c r="H303" s="324"/>
      <c r="I303" s="324"/>
      <c r="J303" s="324"/>
      <c r="K303" s="324"/>
      <c r="L303" s="324"/>
      <c r="M303" s="324"/>
      <c r="N303" s="324"/>
      <c r="O303" s="324"/>
      <c r="P303" s="324"/>
      <c r="Q303" s="324"/>
      <c r="R303" s="324"/>
      <c r="S303" s="324"/>
      <c r="T303" s="324"/>
      <c r="U303" s="324"/>
      <c r="V303" s="324"/>
      <c r="W303" s="324"/>
      <c r="X303" s="324"/>
    </row>
    <row r="304" spans="1:24" x14ac:dyDescent="0.2">
      <c r="A304" s="324"/>
      <c r="B304" s="324"/>
      <c r="C304" s="324"/>
      <c r="D304" s="324"/>
      <c r="E304" s="324"/>
      <c r="F304" s="324"/>
      <c r="G304" s="324"/>
      <c r="H304" s="324"/>
      <c r="I304" s="324"/>
      <c r="J304" s="324"/>
      <c r="K304" s="324"/>
      <c r="L304" s="324"/>
      <c r="M304" s="324"/>
      <c r="N304" s="324"/>
      <c r="O304" s="324"/>
      <c r="P304" s="324"/>
      <c r="Q304" s="324"/>
      <c r="R304" s="324"/>
      <c r="S304" s="324"/>
      <c r="T304" s="324"/>
      <c r="U304" s="324"/>
      <c r="V304" s="324"/>
      <c r="W304" s="324"/>
      <c r="X304" s="324"/>
    </row>
    <row r="305" spans="1:24" x14ac:dyDescent="0.2">
      <c r="A305" s="324"/>
      <c r="B305" s="324"/>
      <c r="C305" s="324"/>
      <c r="D305" s="324"/>
      <c r="E305" s="324"/>
      <c r="F305" s="324"/>
      <c r="G305" s="324"/>
      <c r="H305" s="324"/>
      <c r="I305" s="324"/>
      <c r="J305" s="324"/>
      <c r="K305" s="324"/>
      <c r="L305" s="324"/>
      <c r="M305" s="324"/>
      <c r="N305" s="324"/>
      <c r="O305" s="324"/>
      <c r="P305" s="324"/>
      <c r="Q305" s="324"/>
      <c r="R305" s="324"/>
      <c r="S305" s="324"/>
      <c r="T305" s="324"/>
      <c r="U305" s="324"/>
      <c r="V305" s="324"/>
      <c r="W305" s="324"/>
      <c r="X305" s="324"/>
    </row>
    <row r="306" spans="1:24" x14ac:dyDescent="0.2">
      <c r="A306" s="324"/>
      <c r="B306" s="324"/>
      <c r="C306" s="324"/>
      <c r="D306" s="324"/>
      <c r="E306" s="324"/>
      <c r="F306" s="324"/>
      <c r="G306" s="324"/>
      <c r="H306" s="324"/>
      <c r="I306" s="324"/>
      <c r="J306" s="324"/>
      <c r="K306" s="324"/>
      <c r="L306" s="324"/>
      <c r="M306" s="324"/>
      <c r="N306" s="324"/>
      <c r="O306" s="324"/>
      <c r="P306" s="324"/>
      <c r="Q306" s="324"/>
      <c r="R306" s="324"/>
      <c r="S306" s="324"/>
      <c r="T306" s="324"/>
      <c r="U306" s="324"/>
      <c r="V306" s="324"/>
      <c r="W306" s="324"/>
      <c r="X306" s="324"/>
    </row>
    <row r="307" spans="1:24" x14ac:dyDescent="0.2">
      <c r="A307" s="324"/>
      <c r="B307" s="324"/>
      <c r="C307" s="324"/>
      <c r="D307" s="324"/>
      <c r="E307" s="324"/>
      <c r="F307" s="324"/>
      <c r="G307" s="324"/>
      <c r="H307" s="324"/>
      <c r="I307" s="324"/>
      <c r="J307" s="324"/>
      <c r="K307" s="324"/>
      <c r="L307" s="324"/>
      <c r="M307" s="324"/>
      <c r="N307" s="324"/>
      <c r="O307" s="324"/>
      <c r="P307" s="324"/>
      <c r="Q307" s="324"/>
      <c r="R307" s="324"/>
      <c r="S307" s="324"/>
      <c r="T307" s="324"/>
      <c r="U307" s="324"/>
      <c r="V307" s="324"/>
      <c r="W307" s="324"/>
      <c r="X307" s="324"/>
    </row>
    <row r="308" spans="1:24" x14ac:dyDescent="0.2">
      <c r="A308" s="324"/>
      <c r="B308" s="324"/>
      <c r="C308" s="324"/>
      <c r="D308" s="324"/>
      <c r="E308" s="324"/>
      <c r="F308" s="324"/>
      <c r="G308" s="324"/>
      <c r="H308" s="324"/>
      <c r="I308" s="324"/>
      <c r="J308" s="324"/>
      <c r="K308" s="324"/>
      <c r="L308" s="324"/>
      <c r="M308" s="324"/>
      <c r="N308" s="324"/>
      <c r="O308" s="324"/>
      <c r="P308" s="324"/>
      <c r="Q308" s="324"/>
      <c r="R308" s="324"/>
      <c r="S308" s="324"/>
      <c r="T308" s="324"/>
      <c r="U308" s="324"/>
      <c r="V308" s="324"/>
      <c r="W308" s="324"/>
      <c r="X308" s="324"/>
    </row>
    <row r="309" spans="1:24" x14ac:dyDescent="0.2">
      <c r="A309" s="324"/>
      <c r="B309" s="324"/>
      <c r="C309" s="324"/>
      <c r="D309" s="324"/>
      <c r="E309" s="324"/>
      <c r="F309" s="324"/>
      <c r="G309" s="324"/>
      <c r="H309" s="324"/>
      <c r="I309" s="324"/>
      <c r="J309" s="324"/>
      <c r="K309" s="324"/>
      <c r="L309" s="324"/>
      <c r="M309" s="324"/>
      <c r="N309" s="324"/>
      <c r="O309" s="324"/>
      <c r="P309" s="324"/>
      <c r="Q309" s="324"/>
      <c r="R309" s="324"/>
      <c r="S309" s="324"/>
      <c r="T309" s="324"/>
      <c r="U309" s="324"/>
      <c r="V309" s="324"/>
      <c r="W309" s="324"/>
      <c r="X309" s="324"/>
    </row>
    <row r="310" spans="1:24" x14ac:dyDescent="0.2">
      <c r="A310" s="324"/>
      <c r="B310" s="324"/>
      <c r="C310" s="324"/>
      <c r="D310" s="324"/>
      <c r="E310" s="324"/>
      <c r="F310" s="324"/>
      <c r="G310" s="324"/>
      <c r="H310" s="324"/>
      <c r="I310" s="324"/>
      <c r="J310" s="324"/>
      <c r="K310" s="324"/>
      <c r="L310" s="324"/>
      <c r="M310" s="324"/>
      <c r="N310" s="324"/>
      <c r="O310" s="324"/>
      <c r="P310" s="324"/>
      <c r="Q310" s="324"/>
      <c r="R310" s="324"/>
      <c r="S310" s="324"/>
      <c r="T310" s="324"/>
      <c r="U310" s="324"/>
      <c r="V310" s="324"/>
      <c r="W310" s="324"/>
      <c r="X310" s="324"/>
    </row>
  </sheetData>
  <mergeCells count="3">
    <mergeCell ref="I1:J1"/>
    <mergeCell ref="U1:V1"/>
    <mergeCell ref="R2:T2"/>
  </mergeCells>
  <phoneticPr fontId="0" type="noConversion"/>
  <printOptions horizontalCentered="1" verticalCentered="1"/>
  <pageMargins left="0" right="0" top="0.5" bottom="0.5" header="0" footer="0"/>
  <pageSetup scale="97" fitToHeight="3" orientation="portrait" r:id="rId1"/>
  <headerFooter alignWithMargins="0">
    <oddHeader>&amp;CMulti MBG</oddHeader>
    <oddFooter>&amp;CMulti MBG</oddFooter>
  </headerFooter>
  <rowBreaks count="2" manualBreakCount="2">
    <brk id="56" max="22" man="1"/>
    <brk id="106" max="22" man="1"/>
  </rowBreaks>
  <colBreaks count="1" manualBreakCount="1">
    <brk id="11" min="5" max="156"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R311"/>
  <sheetViews>
    <sheetView zoomScaleNormal="100" zoomScaleSheetLayoutView="156" workbookViewId="0"/>
  </sheetViews>
  <sheetFormatPr defaultColWidth="9.28515625" defaultRowHeight="12.75" x14ac:dyDescent="0.2"/>
  <cols>
    <col min="1" max="1" width="7.5703125" style="1" customWidth="1"/>
    <col min="2" max="8" width="6.7109375" style="1" bestFit="1" customWidth="1"/>
    <col min="9" max="9" width="2.140625" style="1" customWidth="1"/>
    <col min="10" max="10" width="7.5703125" style="1" customWidth="1"/>
    <col min="11" max="17" width="6.7109375" style="1" bestFit="1" customWidth="1"/>
    <col min="18" max="16384" width="9.28515625" style="1"/>
  </cols>
  <sheetData>
    <row r="1" spans="1:18" x14ac:dyDescent="0.2">
      <c r="A1" s="125"/>
      <c r="B1" s="124"/>
      <c r="C1" s="124"/>
      <c r="J1" s="608"/>
      <c r="K1" s="608"/>
      <c r="L1" s="608"/>
      <c r="M1" s="608"/>
      <c r="N1" s="608"/>
      <c r="O1" s="608"/>
      <c r="P1" s="125"/>
    </row>
    <row r="2" spans="1:18" ht="15.75" x14ac:dyDescent="0.25">
      <c r="A2" s="111" t="s">
        <v>409</v>
      </c>
      <c r="B2" s="112"/>
      <c r="C2" s="113"/>
      <c r="D2" s="114"/>
      <c r="E2" s="114"/>
      <c r="F2" s="115"/>
      <c r="G2" s="607"/>
      <c r="H2" s="607"/>
      <c r="I2" s="554"/>
      <c r="J2" s="111" t="s">
        <v>409</v>
      </c>
      <c r="K2" s="22"/>
      <c r="L2" s="21"/>
      <c r="M2" s="3"/>
      <c r="N2" s="3"/>
      <c r="O2" s="608"/>
      <c r="P2" s="608"/>
      <c r="Q2" s="608"/>
      <c r="R2" s="395"/>
    </row>
    <row r="3" spans="1:18" ht="13.5" x14ac:dyDescent="0.25">
      <c r="A3" s="20" t="s">
        <v>358</v>
      </c>
      <c r="B3" s="3"/>
      <c r="C3" s="19"/>
      <c r="D3" s="19"/>
      <c r="E3" s="19"/>
      <c r="F3" s="18"/>
      <c r="G3" s="17"/>
      <c r="H3" s="17"/>
      <c r="I3" s="17"/>
      <c r="J3" s="20" t="s">
        <v>380</v>
      </c>
      <c r="K3" s="3"/>
      <c r="L3" s="19"/>
      <c r="M3" s="19"/>
      <c r="N3" s="19"/>
      <c r="O3" s="18"/>
      <c r="P3" s="17"/>
      <c r="Q3" s="17"/>
    </row>
    <row r="4" spans="1:18" ht="13.5" x14ac:dyDescent="0.25">
      <c r="A4" s="16" t="s">
        <v>360</v>
      </c>
      <c r="B4" s="3"/>
      <c r="C4" s="3"/>
      <c r="D4" s="3"/>
      <c r="E4" s="3"/>
      <c r="F4" s="15"/>
      <c r="G4" s="14"/>
      <c r="H4" s="13"/>
      <c r="I4" s="13"/>
      <c r="J4" s="16" t="s">
        <v>360</v>
      </c>
      <c r="K4" s="3"/>
      <c r="L4" s="3"/>
      <c r="M4" s="3"/>
      <c r="N4" s="3"/>
      <c r="O4" s="15"/>
      <c r="P4" s="14"/>
      <c r="Q4" s="13"/>
    </row>
    <row r="5" spans="1:18" x14ac:dyDescent="0.2">
      <c r="A5" s="12" t="s">
        <v>361</v>
      </c>
      <c r="B5" s="12"/>
      <c r="C5" s="12"/>
      <c r="D5" s="12"/>
      <c r="E5" s="12"/>
      <c r="F5" s="12"/>
      <c r="G5" s="12"/>
      <c r="H5" s="12"/>
      <c r="I5" s="12"/>
      <c r="J5" s="156" t="s">
        <v>362</v>
      </c>
      <c r="K5" s="12"/>
      <c r="L5" s="12"/>
      <c r="M5" s="12"/>
      <c r="N5" s="12"/>
      <c r="O5" s="12"/>
      <c r="P5" s="12"/>
      <c r="Q5" s="12"/>
    </row>
    <row r="6" spans="1:18" ht="13.5" x14ac:dyDescent="0.25">
      <c r="A6" s="11" t="s">
        <v>363</v>
      </c>
      <c r="B6" s="11" t="s">
        <v>410</v>
      </c>
      <c r="C6" s="11" t="s">
        <v>411</v>
      </c>
      <c r="D6" s="11" t="s">
        <v>412</v>
      </c>
      <c r="E6" s="11" t="s">
        <v>413</v>
      </c>
      <c r="F6" s="11" t="s">
        <v>414</v>
      </c>
      <c r="G6" s="11" t="s">
        <v>415</v>
      </c>
      <c r="H6" s="11" t="s">
        <v>416</v>
      </c>
      <c r="I6" s="25"/>
      <c r="J6" s="11" t="s">
        <v>363</v>
      </c>
      <c r="K6" s="11" t="s">
        <v>410</v>
      </c>
      <c r="L6" s="11" t="s">
        <v>411</v>
      </c>
      <c r="M6" s="11" t="s">
        <v>412</v>
      </c>
      <c r="N6" s="11" t="s">
        <v>413</v>
      </c>
      <c r="O6" s="11" t="s">
        <v>414</v>
      </c>
      <c r="P6" s="11" t="s">
        <v>415</v>
      </c>
      <c r="Q6" s="11" t="s">
        <v>416</v>
      </c>
    </row>
    <row r="7" spans="1:18" ht="13.5" x14ac:dyDescent="0.25">
      <c r="A7" s="11" t="s">
        <v>417</v>
      </c>
      <c r="B7" s="26" t="s">
        <v>417</v>
      </c>
      <c r="C7" s="26" t="s">
        <v>417</v>
      </c>
      <c r="D7" s="26" t="s">
        <v>417</v>
      </c>
      <c r="E7" s="26" t="s">
        <v>417</v>
      </c>
      <c r="F7" s="26" t="s">
        <v>417</v>
      </c>
      <c r="G7" s="26" t="s">
        <v>417</v>
      </c>
      <c r="H7" s="26" t="s">
        <v>417</v>
      </c>
      <c r="I7" s="108"/>
      <c r="J7" s="11" t="s">
        <v>417</v>
      </c>
      <c r="K7" s="26" t="s">
        <v>417</v>
      </c>
      <c r="L7" s="26" t="s">
        <v>417</v>
      </c>
      <c r="M7" s="26" t="s">
        <v>417</v>
      </c>
      <c r="N7" s="26" t="s">
        <v>417</v>
      </c>
      <c r="O7" s="26" t="s">
        <v>417</v>
      </c>
      <c r="P7" s="26" t="s">
        <v>417</v>
      </c>
      <c r="Q7" s="26" t="s">
        <v>417</v>
      </c>
    </row>
    <row r="8" spans="1:18" x14ac:dyDescent="0.2">
      <c r="A8" s="474">
        <v>1</v>
      </c>
      <c r="B8" s="443">
        <v>5.38</v>
      </c>
      <c r="C8" s="443">
        <v>5.38</v>
      </c>
      <c r="D8" s="443">
        <v>5.38</v>
      </c>
      <c r="E8" s="443">
        <v>5.38</v>
      </c>
      <c r="F8" s="443">
        <v>5.74</v>
      </c>
      <c r="G8" s="443">
        <v>6.46</v>
      </c>
      <c r="H8" s="443">
        <v>6.68</v>
      </c>
      <c r="I8" s="469"/>
      <c r="J8" s="447">
        <v>1</v>
      </c>
      <c r="K8" s="470">
        <v>7.16</v>
      </c>
      <c r="L8" s="470">
        <v>7.16</v>
      </c>
      <c r="M8" s="470">
        <v>7.16</v>
      </c>
      <c r="N8" s="470">
        <v>7.16</v>
      </c>
      <c r="O8" s="470">
        <v>7.52</v>
      </c>
      <c r="P8" s="470">
        <v>8.23</v>
      </c>
      <c r="Q8" s="470">
        <v>8.4499999999999993</v>
      </c>
    </row>
    <row r="9" spans="1:18" x14ac:dyDescent="0.2">
      <c r="A9" s="475">
        <v>2</v>
      </c>
      <c r="B9" s="444">
        <v>5.38</v>
      </c>
      <c r="C9" s="444">
        <v>5.38</v>
      </c>
      <c r="D9" s="444">
        <v>5.38</v>
      </c>
      <c r="E9" s="444">
        <v>5.38</v>
      </c>
      <c r="F9" s="444">
        <v>6.68</v>
      </c>
      <c r="G9" s="444">
        <v>7.22</v>
      </c>
      <c r="H9" s="444">
        <v>7.81</v>
      </c>
      <c r="I9" s="469"/>
      <c r="J9" s="448">
        <v>2</v>
      </c>
      <c r="K9" s="471">
        <v>7.16</v>
      </c>
      <c r="L9" s="471">
        <v>7.16</v>
      </c>
      <c r="M9" s="471">
        <v>7.16</v>
      </c>
      <c r="N9" s="471">
        <v>7.16</v>
      </c>
      <c r="O9" s="471">
        <v>8.4499999999999993</v>
      </c>
      <c r="P9" s="471">
        <v>8.98</v>
      </c>
      <c r="Q9" s="471">
        <v>9.58</v>
      </c>
    </row>
    <row r="10" spans="1:18" x14ac:dyDescent="0.2">
      <c r="A10" s="475">
        <v>3</v>
      </c>
      <c r="B10" s="444">
        <v>5.38</v>
      </c>
      <c r="C10" s="444">
        <v>5.38</v>
      </c>
      <c r="D10" s="444">
        <v>5.38</v>
      </c>
      <c r="E10" s="444">
        <v>5.62</v>
      </c>
      <c r="F10" s="444">
        <v>7.57</v>
      </c>
      <c r="G10" s="444">
        <v>8.2200000000000006</v>
      </c>
      <c r="H10" s="444">
        <v>8.89</v>
      </c>
      <c r="I10" s="469"/>
      <c r="J10" s="448">
        <v>3</v>
      </c>
      <c r="K10" s="471">
        <v>7.16</v>
      </c>
      <c r="L10" s="471">
        <v>7.16</v>
      </c>
      <c r="M10" s="471">
        <v>7.16</v>
      </c>
      <c r="N10" s="471">
        <v>7.38</v>
      </c>
      <c r="O10" s="471">
        <v>9.34</v>
      </c>
      <c r="P10" s="471">
        <v>9.98</v>
      </c>
      <c r="Q10" s="471">
        <v>10.67</v>
      </c>
    </row>
    <row r="11" spans="1:18" x14ac:dyDescent="0.2">
      <c r="A11" s="475">
        <v>4</v>
      </c>
      <c r="B11" s="444">
        <v>5.38</v>
      </c>
      <c r="C11" s="444">
        <v>5.38</v>
      </c>
      <c r="D11" s="444">
        <v>5.38</v>
      </c>
      <c r="E11" s="444">
        <v>6.27</v>
      </c>
      <c r="F11" s="444">
        <v>8.4499999999999993</v>
      </c>
      <c r="G11" s="444">
        <v>9.2899999999999991</v>
      </c>
      <c r="H11" s="444">
        <v>9.91</v>
      </c>
      <c r="I11" s="469"/>
      <c r="J11" s="448">
        <v>4</v>
      </c>
      <c r="K11" s="471">
        <v>7.16</v>
      </c>
      <c r="L11" s="471">
        <v>7.16</v>
      </c>
      <c r="M11" s="471">
        <v>7.16</v>
      </c>
      <c r="N11" s="471">
        <v>8.0399999999999991</v>
      </c>
      <c r="O11" s="471">
        <v>10.220000000000001</v>
      </c>
      <c r="P11" s="471">
        <v>11.05</v>
      </c>
      <c r="Q11" s="471">
        <v>11.67</v>
      </c>
    </row>
    <row r="12" spans="1:18" x14ac:dyDescent="0.2">
      <c r="A12" s="476">
        <v>5</v>
      </c>
      <c r="B12" s="442">
        <v>5.38</v>
      </c>
      <c r="C12" s="442">
        <v>5.38</v>
      </c>
      <c r="D12" s="442">
        <v>5.74</v>
      </c>
      <c r="E12" s="442">
        <v>6.89</v>
      </c>
      <c r="F12" s="442">
        <v>9.2899999999999991</v>
      </c>
      <c r="G12" s="442">
        <v>10.29</v>
      </c>
      <c r="H12" s="442">
        <v>10.87</v>
      </c>
      <c r="I12" s="469"/>
      <c r="J12" s="449">
        <v>5</v>
      </c>
      <c r="K12" s="472">
        <v>7.16</v>
      </c>
      <c r="L12" s="472">
        <v>7.16</v>
      </c>
      <c r="M12" s="472">
        <v>7.52</v>
      </c>
      <c r="N12" s="472">
        <v>8.65</v>
      </c>
      <c r="O12" s="472">
        <v>11.05</v>
      </c>
      <c r="P12" s="472">
        <v>12.07</v>
      </c>
      <c r="Q12" s="472">
        <v>12.64</v>
      </c>
    </row>
    <row r="13" spans="1:18" x14ac:dyDescent="0.2">
      <c r="A13" s="474">
        <v>6</v>
      </c>
      <c r="B13" s="443">
        <v>5.38</v>
      </c>
      <c r="C13" s="443">
        <v>5.43</v>
      </c>
      <c r="D13" s="443">
        <v>6.18</v>
      </c>
      <c r="E13" s="443">
        <v>7.51</v>
      </c>
      <c r="F13" s="443">
        <v>10.039999999999999</v>
      </c>
      <c r="G13" s="443">
        <v>11.32</v>
      </c>
      <c r="H13" s="443">
        <v>12.01</v>
      </c>
      <c r="I13" s="469"/>
      <c r="J13" s="447">
        <v>6</v>
      </c>
      <c r="K13" s="470">
        <v>7.16</v>
      </c>
      <c r="L13" s="470">
        <v>7.21</v>
      </c>
      <c r="M13" s="470">
        <v>7.95</v>
      </c>
      <c r="N13" s="470">
        <v>9.2799999999999994</v>
      </c>
      <c r="O13" s="470">
        <v>11.81</v>
      </c>
      <c r="P13" s="470">
        <v>13.09</v>
      </c>
      <c r="Q13" s="470">
        <v>13.77</v>
      </c>
    </row>
    <row r="14" spans="1:18" x14ac:dyDescent="0.2">
      <c r="A14" s="475">
        <v>7</v>
      </c>
      <c r="B14" s="444">
        <v>5.38</v>
      </c>
      <c r="C14" s="444">
        <v>5.9</v>
      </c>
      <c r="D14" s="444">
        <v>6.72</v>
      </c>
      <c r="E14" s="444">
        <v>8.0399999999999991</v>
      </c>
      <c r="F14" s="444">
        <v>10.87</v>
      </c>
      <c r="G14" s="444">
        <v>12.16</v>
      </c>
      <c r="H14" s="444">
        <v>13.14</v>
      </c>
      <c r="I14" s="469"/>
      <c r="J14" s="448">
        <v>7</v>
      </c>
      <c r="K14" s="471">
        <v>7.16</v>
      </c>
      <c r="L14" s="471">
        <v>7.66</v>
      </c>
      <c r="M14" s="471">
        <v>8.5</v>
      </c>
      <c r="N14" s="471">
        <v>9.81</v>
      </c>
      <c r="O14" s="471">
        <v>12.64</v>
      </c>
      <c r="P14" s="471">
        <v>13.94</v>
      </c>
      <c r="Q14" s="471">
        <v>14.92</v>
      </c>
    </row>
    <row r="15" spans="1:18" x14ac:dyDescent="0.2">
      <c r="A15" s="475">
        <v>8</v>
      </c>
      <c r="B15" s="444">
        <v>5.38</v>
      </c>
      <c r="C15" s="444">
        <v>6.37</v>
      </c>
      <c r="D15" s="444">
        <v>7.24</v>
      </c>
      <c r="E15" s="444">
        <v>8.6</v>
      </c>
      <c r="F15" s="444">
        <v>11.77</v>
      </c>
      <c r="G15" s="444">
        <v>13.14</v>
      </c>
      <c r="H15" s="444">
        <v>14.38</v>
      </c>
      <c r="I15" s="469"/>
      <c r="J15" s="448">
        <v>8</v>
      </c>
      <c r="K15" s="471">
        <v>7.16</v>
      </c>
      <c r="L15" s="471">
        <v>8.14</v>
      </c>
      <c r="M15" s="471">
        <v>9.01</v>
      </c>
      <c r="N15" s="471">
        <v>10.38</v>
      </c>
      <c r="O15" s="471">
        <v>13.53</v>
      </c>
      <c r="P15" s="471">
        <v>14.92</v>
      </c>
      <c r="Q15" s="471">
        <v>16.149999999999999</v>
      </c>
    </row>
    <row r="16" spans="1:18" x14ac:dyDescent="0.2">
      <c r="A16" s="475">
        <v>9</v>
      </c>
      <c r="B16" s="444">
        <v>5.38</v>
      </c>
      <c r="C16" s="444">
        <v>6.72</v>
      </c>
      <c r="D16" s="444">
        <v>7.68</v>
      </c>
      <c r="E16" s="444">
        <v>9.16</v>
      </c>
      <c r="F16" s="444">
        <v>12.58</v>
      </c>
      <c r="G16" s="444">
        <v>14.02</v>
      </c>
      <c r="H16" s="444">
        <v>15.41</v>
      </c>
      <c r="I16" s="469"/>
      <c r="J16" s="448">
        <v>9</v>
      </c>
      <c r="K16" s="471">
        <v>7.16</v>
      </c>
      <c r="L16" s="471">
        <v>8.5</v>
      </c>
      <c r="M16" s="471">
        <v>9.44</v>
      </c>
      <c r="N16" s="471">
        <v>10.93</v>
      </c>
      <c r="O16" s="471">
        <v>14.34</v>
      </c>
      <c r="P16" s="471">
        <v>15.79</v>
      </c>
      <c r="Q16" s="471">
        <v>17.18</v>
      </c>
    </row>
    <row r="17" spans="1:17" x14ac:dyDescent="0.2">
      <c r="A17" s="476">
        <v>10</v>
      </c>
      <c r="B17" s="442">
        <v>5.67</v>
      </c>
      <c r="C17" s="442">
        <v>7.11</v>
      </c>
      <c r="D17" s="442">
        <v>8.16</v>
      </c>
      <c r="E17" s="442">
        <v>9.7799999999999994</v>
      </c>
      <c r="F17" s="442">
        <v>13.26</v>
      </c>
      <c r="G17" s="442">
        <v>14.97</v>
      </c>
      <c r="H17" s="442">
        <v>16.600000000000001</v>
      </c>
      <c r="I17" s="469"/>
      <c r="J17" s="449">
        <v>10</v>
      </c>
      <c r="K17" s="472">
        <v>7.44</v>
      </c>
      <c r="L17" s="472">
        <v>8.8800000000000008</v>
      </c>
      <c r="M17" s="472">
        <v>9.93</v>
      </c>
      <c r="N17" s="472">
        <v>11.55</v>
      </c>
      <c r="O17" s="472">
        <v>15.03</v>
      </c>
      <c r="P17" s="472">
        <v>16.73</v>
      </c>
      <c r="Q17" s="472">
        <v>18.37</v>
      </c>
    </row>
    <row r="18" spans="1:17" x14ac:dyDescent="0.2">
      <c r="A18" s="474">
        <v>11</v>
      </c>
      <c r="B18" s="443">
        <v>5.94</v>
      </c>
      <c r="C18" s="443">
        <v>7.51</v>
      </c>
      <c r="D18" s="443">
        <v>8.6</v>
      </c>
      <c r="E18" s="443">
        <v>10.25</v>
      </c>
      <c r="F18" s="443">
        <v>14.09</v>
      </c>
      <c r="G18" s="443">
        <v>15.87</v>
      </c>
      <c r="H18" s="443">
        <v>17.54</v>
      </c>
      <c r="I18" s="469"/>
      <c r="J18" s="447">
        <v>11</v>
      </c>
      <c r="K18" s="470">
        <v>7.71</v>
      </c>
      <c r="L18" s="470">
        <v>9.2799999999999994</v>
      </c>
      <c r="M18" s="470">
        <v>10.38</v>
      </c>
      <c r="N18" s="470">
        <v>12.02</v>
      </c>
      <c r="O18" s="470">
        <v>15.87</v>
      </c>
      <c r="P18" s="470">
        <v>17.64</v>
      </c>
      <c r="Q18" s="470">
        <v>19.32</v>
      </c>
    </row>
    <row r="19" spans="1:17" x14ac:dyDescent="0.2">
      <c r="A19" s="475">
        <v>12</v>
      </c>
      <c r="B19" s="444">
        <v>6.24</v>
      </c>
      <c r="C19" s="444">
        <v>7.89</v>
      </c>
      <c r="D19" s="444">
        <v>9.1</v>
      </c>
      <c r="E19" s="444">
        <v>10.77</v>
      </c>
      <c r="F19" s="444">
        <v>15.04</v>
      </c>
      <c r="G19" s="444">
        <v>16.71</v>
      </c>
      <c r="H19" s="444">
        <v>18.61</v>
      </c>
      <c r="I19" s="469"/>
      <c r="J19" s="448">
        <v>12</v>
      </c>
      <c r="K19" s="471">
        <v>8.01</v>
      </c>
      <c r="L19" s="471">
        <v>9.66</v>
      </c>
      <c r="M19" s="471">
        <v>10.86</v>
      </c>
      <c r="N19" s="471">
        <v>12.54</v>
      </c>
      <c r="O19" s="471">
        <v>16.82</v>
      </c>
      <c r="P19" s="471">
        <v>18.48</v>
      </c>
      <c r="Q19" s="471">
        <v>20.38</v>
      </c>
    </row>
    <row r="20" spans="1:17" x14ac:dyDescent="0.2">
      <c r="A20" s="475">
        <v>13</v>
      </c>
      <c r="B20" s="444">
        <v>6.53</v>
      </c>
      <c r="C20" s="444">
        <v>8.24</v>
      </c>
      <c r="D20" s="444">
        <v>9.56</v>
      </c>
      <c r="E20" s="444">
        <v>11.39</v>
      </c>
      <c r="F20" s="444">
        <v>15.89</v>
      </c>
      <c r="G20" s="444">
        <v>17.8</v>
      </c>
      <c r="H20" s="444">
        <v>19.690000000000001</v>
      </c>
      <c r="I20" s="469"/>
      <c r="J20" s="448">
        <v>13</v>
      </c>
      <c r="K20" s="471">
        <v>8.2899999999999991</v>
      </c>
      <c r="L20" s="471">
        <v>10.01</v>
      </c>
      <c r="M20" s="471">
        <v>11.32</v>
      </c>
      <c r="N20" s="471">
        <v>13.16</v>
      </c>
      <c r="O20" s="471">
        <v>17.66</v>
      </c>
      <c r="P20" s="471">
        <v>19.579999999999998</v>
      </c>
      <c r="Q20" s="471">
        <v>21.47</v>
      </c>
    </row>
    <row r="21" spans="1:17" x14ac:dyDescent="0.2">
      <c r="A21" s="475">
        <v>14</v>
      </c>
      <c r="B21" s="444">
        <v>6.75</v>
      </c>
      <c r="C21" s="444">
        <v>8.6300000000000008</v>
      </c>
      <c r="D21" s="444">
        <v>10.039999999999999</v>
      </c>
      <c r="E21" s="444">
        <v>11.97</v>
      </c>
      <c r="F21" s="444">
        <v>16.71</v>
      </c>
      <c r="G21" s="444">
        <v>18.739999999999998</v>
      </c>
      <c r="H21" s="444">
        <v>20.72</v>
      </c>
      <c r="I21" s="469"/>
      <c r="J21" s="448">
        <v>14</v>
      </c>
      <c r="K21" s="471">
        <v>8.52</v>
      </c>
      <c r="L21" s="471">
        <v>10.4</v>
      </c>
      <c r="M21" s="471">
        <v>11.81</v>
      </c>
      <c r="N21" s="471">
        <v>13.73</v>
      </c>
      <c r="O21" s="471">
        <v>18.48</v>
      </c>
      <c r="P21" s="471">
        <v>20.51</v>
      </c>
      <c r="Q21" s="471">
        <v>22.5</v>
      </c>
    </row>
    <row r="22" spans="1:17" x14ac:dyDescent="0.2">
      <c r="A22" s="476">
        <v>15</v>
      </c>
      <c r="B22" s="442">
        <v>7.11</v>
      </c>
      <c r="C22" s="442">
        <v>8.99</v>
      </c>
      <c r="D22" s="442">
        <v>10.5</v>
      </c>
      <c r="E22" s="442">
        <v>12.56</v>
      </c>
      <c r="F22" s="442">
        <v>17.61</v>
      </c>
      <c r="G22" s="442">
        <v>19.649999999999999</v>
      </c>
      <c r="H22" s="442">
        <v>21.9</v>
      </c>
      <c r="I22" s="469"/>
      <c r="J22" s="449">
        <v>15</v>
      </c>
      <c r="K22" s="472">
        <v>8.8800000000000008</v>
      </c>
      <c r="L22" s="472">
        <v>10.76</v>
      </c>
      <c r="M22" s="472">
        <v>12.27</v>
      </c>
      <c r="N22" s="472">
        <v>14.32</v>
      </c>
      <c r="O22" s="472">
        <v>19.38</v>
      </c>
      <c r="P22" s="472">
        <v>21.41</v>
      </c>
      <c r="Q22" s="472">
        <v>23.66</v>
      </c>
    </row>
    <row r="23" spans="1:17" x14ac:dyDescent="0.2">
      <c r="A23" s="474">
        <v>16</v>
      </c>
      <c r="B23" s="443">
        <v>7.26</v>
      </c>
      <c r="C23" s="443">
        <v>9.1199999999999992</v>
      </c>
      <c r="D23" s="443">
        <v>10.71</v>
      </c>
      <c r="E23" s="443">
        <v>13.14</v>
      </c>
      <c r="F23" s="443">
        <v>18.34</v>
      </c>
      <c r="G23" s="443">
        <v>20.57</v>
      </c>
      <c r="H23" s="443">
        <v>22.93</v>
      </c>
      <c r="I23" s="469"/>
      <c r="J23" s="447">
        <v>16</v>
      </c>
      <c r="K23" s="470">
        <v>9.0299999999999994</v>
      </c>
      <c r="L23" s="470">
        <v>10.89</v>
      </c>
      <c r="M23" s="470">
        <v>12.47</v>
      </c>
      <c r="N23" s="470">
        <v>14.92</v>
      </c>
      <c r="O23" s="470">
        <v>20.100000000000001</v>
      </c>
      <c r="P23" s="470">
        <v>22.32</v>
      </c>
      <c r="Q23" s="470">
        <v>24.71</v>
      </c>
    </row>
    <row r="24" spans="1:17" x14ac:dyDescent="0.2">
      <c r="A24" s="475">
        <v>17</v>
      </c>
      <c r="B24" s="444">
        <v>7.51</v>
      </c>
      <c r="C24" s="444">
        <v>9.44</v>
      </c>
      <c r="D24" s="444">
        <v>11.17</v>
      </c>
      <c r="E24" s="444">
        <v>13.7</v>
      </c>
      <c r="F24" s="444">
        <v>19.010000000000002</v>
      </c>
      <c r="G24" s="444">
        <v>21.33</v>
      </c>
      <c r="H24" s="444">
        <v>23.88</v>
      </c>
      <c r="I24" s="469"/>
      <c r="J24" s="448">
        <v>17</v>
      </c>
      <c r="K24" s="471">
        <v>9.2799999999999994</v>
      </c>
      <c r="L24" s="471">
        <v>11.21</v>
      </c>
      <c r="M24" s="471">
        <v>12.93</v>
      </c>
      <c r="N24" s="471">
        <v>15.47</v>
      </c>
      <c r="O24" s="471">
        <v>20.76</v>
      </c>
      <c r="P24" s="471">
        <v>23.11</v>
      </c>
      <c r="Q24" s="471">
        <v>25.66</v>
      </c>
    </row>
    <row r="25" spans="1:17" x14ac:dyDescent="0.2">
      <c r="A25" s="475">
        <v>18</v>
      </c>
      <c r="B25" s="444">
        <v>7.79</v>
      </c>
      <c r="C25" s="444">
        <v>9.7799999999999994</v>
      </c>
      <c r="D25" s="444">
        <v>11.58</v>
      </c>
      <c r="E25" s="444">
        <v>14.28</v>
      </c>
      <c r="F25" s="444">
        <v>19.649999999999999</v>
      </c>
      <c r="G25" s="444">
        <v>22.17</v>
      </c>
      <c r="H25" s="444">
        <v>24.71</v>
      </c>
      <c r="I25" s="469"/>
      <c r="J25" s="448">
        <v>18</v>
      </c>
      <c r="K25" s="471">
        <v>9.56</v>
      </c>
      <c r="L25" s="471">
        <v>11.55</v>
      </c>
      <c r="M25" s="471">
        <v>13.36</v>
      </c>
      <c r="N25" s="471">
        <v>16.05</v>
      </c>
      <c r="O25" s="471">
        <v>21.41</v>
      </c>
      <c r="P25" s="471">
        <v>23.92</v>
      </c>
      <c r="Q25" s="471">
        <v>26.48</v>
      </c>
    </row>
    <row r="26" spans="1:17" x14ac:dyDescent="0.2">
      <c r="A26" s="475">
        <v>19</v>
      </c>
      <c r="B26" s="444">
        <v>7.99</v>
      </c>
      <c r="C26" s="444">
        <v>10.1</v>
      </c>
      <c r="D26" s="444">
        <v>11.99</v>
      </c>
      <c r="E26" s="444">
        <v>14.85</v>
      </c>
      <c r="F26" s="444">
        <v>20.37</v>
      </c>
      <c r="G26" s="444">
        <v>23</v>
      </c>
      <c r="H26" s="444">
        <v>25.56</v>
      </c>
      <c r="I26" s="469"/>
      <c r="J26" s="448">
        <v>19</v>
      </c>
      <c r="K26" s="471">
        <v>9.75</v>
      </c>
      <c r="L26" s="471">
        <v>11.86</v>
      </c>
      <c r="M26" s="471">
        <v>13.75</v>
      </c>
      <c r="N26" s="471">
        <v>16.62</v>
      </c>
      <c r="O26" s="471">
        <v>22.14</v>
      </c>
      <c r="P26" s="471">
        <v>24.77</v>
      </c>
      <c r="Q26" s="471">
        <v>27.33</v>
      </c>
    </row>
    <row r="27" spans="1:17" x14ac:dyDescent="0.2">
      <c r="A27" s="476">
        <v>20</v>
      </c>
      <c r="B27" s="442">
        <v>8.31</v>
      </c>
      <c r="C27" s="442">
        <v>10.42</v>
      </c>
      <c r="D27" s="442">
        <v>12.56</v>
      </c>
      <c r="E27" s="442">
        <v>15.34</v>
      </c>
      <c r="F27" s="442">
        <v>21.07</v>
      </c>
      <c r="G27" s="442">
        <v>23.9</v>
      </c>
      <c r="H27" s="442">
        <v>26.58</v>
      </c>
      <c r="I27" s="469"/>
      <c r="J27" s="449">
        <v>20</v>
      </c>
      <c r="K27" s="472">
        <v>10.08</v>
      </c>
      <c r="L27" s="472">
        <v>12.18</v>
      </c>
      <c r="M27" s="472">
        <v>14.32</v>
      </c>
      <c r="N27" s="472">
        <v>17.12</v>
      </c>
      <c r="O27" s="472">
        <v>22.85</v>
      </c>
      <c r="P27" s="472">
        <v>25.68</v>
      </c>
      <c r="Q27" s="472">
        <v>28.35</v>
      </c>
    </row>
    <row r="28" spans="1:17" x14ac:dyDescent="0.2">
      <c r="A28" s="474">
        <v>21</v>
      </c>
      <c r="B28" s="443">
        <v>8.5299999999999994</v>
      </c>
      <c r="C28" s="443">
        <v>10.68</v>
      </c>
      <c r="D28" s="443">
        <v>12.94</v>
      </c>
      <c r="E28" s="443">
        <v>15.85</v>
      </c>
      <c r="F28" s="443">
        <v>21.65</v>
      </c>
      <c r="G28" s="443">
        <v>24.81</v>
      </c>
      <c r="H28" s="443">
        <v>27.46</v>
      </c>
      <c r="I28" s="469"/>
      <c r="J28" s="447">
        <v>21</v>
      </c>
      <c r="K28" s="470">
        <v>10.29</v>
      </c>
      <c r="L28" s="470">
        <v>12.44</v>
      </c>
      <c r="M28" s="470">
        <v>14.71</v>
      </c>
      <c r="N28" s="470">
        <v>17.61</v>
      </c>
      <c r="O28" s="470">
        <v>23.42</v>
      </c>
      <c r="P28" s="470">
        <v>26.59</v>
      </c>
      <c r="Q28" s="470">
        <v>29.23</v>
      </c>
    </row>
    <row r="29" spans="1:17" x14ac:dyDescent="0.2">
      <c r="A29" s="475">
        <v>22</v>
      </c>
      <c r="B29" s="444">
        <v>8.7200000000000006</v>
      </c>
      <c r="C29" s="444">
        <v>11.04</v>
      </c>
      <c r="D29" s="444">
        <v>13.38</v>
      </c>
      <c r="E29" s="444">
        <v>16.46</v>
      </c>
      <c r="F29" s="444">
        <v>22.44</v>
      </c>
      <c r="G29" s="444">
        <v>25.66</v>
      </c>
      <c r="H29" s="444">
        <v>28.48</v>
      </c>
      <c r="I29" s="469"/>
      <c r="J29" s="448">
        <v>22</v>
      </c>
      <c r="K29" s="471">
        <v>10.5</v>
      </c>
      <c r="L29" s="471">
        <v>12.81</v>
      </c>
      <c r="M29" s="471">
        <v>15.14</v>
      </c>
      <c r="N29" s="471">
        <v>18.22</v>
      </c>
      <c r="O29" s="471">
        <v>24.19</v>
      </c>
      <c r="P29" s="471">
        <v>27.42</v>
      </c>
      <c r="Q29" s="471">
        <v>30.25</v>
      </c>
    </row>
    <row r="30" spans="1:17" x14ac:dyDescent="0.2">
      <c r="A30" s="475">
        <v>23</v>
      </c>
      <c r="B30" s="444">
        <v>9.08</v>
      </c>
      <c r="C30" s="444">
        <v>11.34</v>
      </c>
      <c r="D30" s="444">
        <v>13.94</v>
      </c>
      <c r="E30" s="444">
        <v>17.04</v>
      </c>
      <c r="F30" s="444">
        <v>23.17</v>
      </c>
      <c r="G30" s="444">
        <v>26.5</v>
      </c>
      <c r="H30" s="444">
        <v>29.44</v>
      </c>
      <c r="I30" s="469"/>
      <c r="J30" s="448">
        <v>23</v>
      </c>
      <c r="K30" s="471">
        <v>10.84</v>
      </c>
      <c r="L30" s="471">
        <v>13.11</v>
      </c>
      <c r="M30" s="471">
        <v>15.69</v>
      </c>
      <c r="N30" s="471">
        <v>18.809999999999999</v>
      </c>
      <c r="O30" s="471">
        <v>24.95</v>
      </c>
      <c r="P30" s="471">
        <v>28.26</v>
      </c>
      <c r="Q30" s="471">
        <v>31.2</v>
      </c>
    </row>
    <row r="31" spans="1:17" x14ac:dyDescent="0.2">
      <c r="A31" s="475">
        <v>24</v>
      </c>
      <c r="B31" s="444">
        <v>9.3800000000000008</v>
      </c>
      <c r="C31" s="444">
        <v>11.69</v>
      </c>
      <c r="D31" s="444">
        <v>14.26</v>
      </c>
      <c r="E31" s="444">
        <v>17.48</v>
      </c>
      <c r="F31" s="444">
        <v>24.01</v>
      </c>
      <c r="G31" s="444">
        <v>27.36</v>
      </c>
      <c r="H31" s="444">
        <v>30.42</v>
      </c>
      <c r="I31" s="469"/>
      <c r="J31" s="448">
        <v>24</v>
      </c>
      <c r="K31" s="471">
        <v>11.14</v>
      </c>
      <c r="L31" s="471">
        <v>13.45</v>
      </c>
      <c r="M31" s="471">
        <v>16.02</v>
      </c>
      <c r="N31" s="471">
        <v>19.260000000000002</v>
      </c>
      <c r="O31" s="471">
        <v>25.77</v>
      </c>
      <c r="P31" s="471">
        <v>29.13</v>
      </c>
      <c r="Q31" s="471">
        <v>32.19</v>
      </c>
    </row>
    <row r="32" spans="1:17" x14ac:dyDescent="0.2">
      <c r="A32" s="476">
        <v>25</v>
      </c>
      <c r="B32" s="442">
        <v>9.7200000000000006</v>
      </c>
      <c r="C32" s="442">
        <v>12.12</v>
      </c>
      <c r="D32" s="442">
        <v>14.69</v>
      </c>
      <c r="E32" s="442">
        <v>18.100000000000001</v>
      </c>
      <c r="F32" s="442">
        <v>24.75</v>
      </c>
      <c r="G32" s="442">
        <v>28.35</v>
      </c>
      <c r="H32" s="442">
        <v>31.38</v>
      </c>
      <c r="I32" s="469"/>
      <c r="J32" s="449">
        <v>25</v>
      </c>
      <c r="K32" s="472">
        <v>11.49</v>
      </c>
      <c r="L32" s="472">
        <v>13.89</v>
      </c>
      <c r="M32" s="472">
        <v>16.46</v>
      </c>
      <c r="N32" s="472">
        <v>19.87</v>
      </c>
      <c r="O32" s="472">
        <v>26.52</v>
      </c>
      <c r="P32" s="472">
        <v>30.11</v>
      </c>
      <c r="Q32" s="472">
        <v>33.14</v>
      </c>
    </row>
    <row r="33" spans="1:17" x14ac:dyDescent="0.2">
      <c r="A33" s="474">
        <v>26</v>
      </c>
      <c r="B33" s="443">
        <v>9.9700000000000006</v>
      </c>
      <c r="C33" s="443">
        <v>12.58</v>
      </c>
      <c r="D33" s="443">
        <v>15.19</v>
      </c>
      <c r="E33" s="443">
        <v>18.82</v>
      </c>
      <c r="F33" s="443">
        <v>25.54</v>
      </c>
      <c r="G33" s="443">
        <v>29.24</v>
      </c>
      <c r="H33" s="443">
        <v>32.32</v>
      </c>
      <c r="I33" s="469"/>
      <c r="J33" s="447">
        <v>26</v>
      </c>
      <c r="K33" s="470">
        <v>11.75</v>
      </c>
      <c r="L33" s="470">
        <v>14.34</v>
      </c>
      <c r="M33" s="470">
        <v>16.940000000000001</v>
      </c>
      <c r="N33" s="470">
        <v>20.6</v>
      </c>
      <c r="O33" s="470">
        <v>27.31</v>
      </c>
      <c r="P33" s="470">
        <v>31.01</v>
      </c>
      <c r="Q33" s="470">
        <v>34.090000000000003</v>
      </c>
    </row>
    <row r="34" spans="1:17" x14ac:dyDescent="0.2">
      <c r="A34" s="475">
        <v>27</v>
      </c>
      <c r="B34" s="444">
        <v>10.31</v>
      </c>
      <c r="C34" s="444">
        <v>13.01</v>
      </c>
      <c r="D34" s="444">
        <v>15.67</v>
      </c>
      <c r="E34" s="444">
        <v>19.420000000000002</v>
      </c>
      <c r="F34" s="444">
        <v>26.48</v>
      </c>
      <c r="G34" s="444">
        <v>30.3</v>
      </c>
      <c r="H34" s="444">
        <v>33.36</v>
      </c>
      <c r="I34" s="469"/>
      <c r="J34" s="448">
        <v>27</v>
      </c>
      <c r="K34" s="471">
        <v>12.09</v>
      </c>
      <c r="L34" s="471">
        <v>14.78</v>
      </c>
      <c r="M34" s="471">
        <v>17.45</v>
      </c>
      <c r="N34" s="471">
        <v>21.2</v>
      </c>
      <c r="O34" s="471">
        <v>28.24</v>
      </c>
      <c r="P34" s="471">
        <v>32.06</v>
      </c>
      <c r="Q34" s="471">
        <v>35.130000000000003</v>
      </c>
    </row>
    <row r="35" spans="1:17" x14ac:dyDescent="0.2">
      <c r="A35" s="475">
        <v>28</v>
      </c>
      <c r="B35" s="444">
        <v>10.63</v>
      </c>
      <c r="C35" s="444">
        <v>13.34</v>
      </c>
      <c r="D35" s="444">
        <v>16.14</v>
      </c>
      <c r="E35" s="444">
        <v>20.05</v>
      </c>
      <c r="F35" s="444">
        <v>27.36</v>
      </c>
      <c r="G35" s="444">
        <v>31.25</v>
      </c>
      <c r="H35" s="444">
        <v>34.36</v>
      </c>
      <c r="I35" s="469"/>
      <c r="J35" s="448">
        <v>28</v>
      </c>
      <c r="K35" s="471">
        <v>12.4</v>
      </c>
      <c r="L35" s="471">
        <v>15.1</v>
      </c>
      <c r="M35" s="471">
        <v>17.899999999999999</v>
      </c>
      <c r="N35" s="471">
        <v>21.82</v>
      </c>
      <c r="O35" s="471">
        <v>29.13</v>
      </c>
      <c r="P35" s="471">
        <v>33.03</v>
      </c>
      <c r="Q35" s="471">
        <v>36.130000000000003</v>
      </c>
    </row>
    <row r="36" spans="1:17" x14ac:dyDescent="0.2">
      <c r="A36" s="475">
        <v>29</v>
      </c>
      <c r="B36" s="444">
        <v>10.99</v>
      </c>
      <c r="C36" s="444">
        <v>13.75</v>
      </c>
      <c r="D36" s="444">
        <v>16.62</v>
      </c>
      <c r="E36" s="444">
        <v>20.52</v>
      </c>
      <c r="F36" s="444">
        <v>28.13</v>
      </c>
      <c r="G36" s="444">
        <v>32.130000000000003</v>
      </c>
      <c r="H36" s="444">
        <v>35.450000000000003</v>
      </c>
      <c r="I36" s="469"/>
      <c r="J36" s="448">
        <v>29</v>
      </c>
      <c r="K36" s="471">
        <v>12.75</v>
      </c>
      <c r="L36" s="471">
        <v>15.53</v>
      </c>
      <c r="M36" s="471">
        <v>18.39</v>
      </c>
      <c r="N36" s="471">
        <v>22.28</v>
      </c>
      <c r="O36" s="471">
        <v>29.88</v>
      </c>
      <c r="P36" s="471">
        <v>33.89</v>
      </c>
      <c r="Q36" s="471">
        <v>37.22</v>
      </c>
    </row>
    <row r="37" spans="1:17" x14ac:dyDescent="0.2">
      <c r="A37" s="476">
        <v>30</v>
      </c>
      <c r="B37" s="442">
        <v>11.23</v>
      </c>
      <c r="C37" s="442">
        <v>14.04</v>
      </c>
      <c r="D37" s="442">
        <v>17.04</v>
      </c>
      <c r="E37" s="442">
        <v>21.02</v>
      </c>
      <c r="F37" s="442">
        <v>29.08</v>
      </c>
      <c r="G37" s="442">
        <v>32.99</v>
      </c>
      <c r="H37" s="442">
        <v>36.49</v>
      </c>
      <c r="I37" s="469"/>
      <c r="J37" s="449">
        <v>30</v>
      </c>
      <c r="K37" s="472">
        <v>13</v>
      </c>
      <c r="L37" s="472">
        <v>15.82</v>
      </c>
      <c r="M37" s="472">
        <v>18.809999999999999</v>
      </c>
      <c r="N37" s="472">
        <v>22.8</v>
      </c>
      <c r="O37" s="472">
        <v>30.85</v>
      </c>
      <c r="P37" s="472">
        <v>34.75</v>
      </c>
      <c r="Q37" s="472">
        <v>38.24</v>
      </c>
    </row>
    <row r="38" spans="1:17" x14ac:dyDescent="0.2">
      <c r="A38" s="474">
        <v>31</v>
      </c>
      <c r="B38" s="443">
        <v>11.5</v>
      </c>
      <c r="C38" s="443">
        <v>14.46</v>
      </c>
      <c r="D38" s="443">
        <v>17.48</v>
      </c>
      <c r="E38" s="443">
        <v>21.65</v>
      </c>
      <c r="F38" s="443">
        <v>29.93</v>
      </c>
      <c r="G38" s="443">
        <v>33.99</v>
      </c>
      <c r="H38" s="443">
        <v>37.520000000000003</v>
      </c>
      <c r="I38" s="469"/>
      <c r="J38" s="447">
        <v>31</v>
      </c>
      <c r="K38" s="470">
        <v>13.26</v>
      </c>
      <c r="L38" s="470">
        <v>16.22</v>
      </c>
      <c r="M38" s="470">
        <v>19.260000000000002</v>
      </c>
      <c r="N38" s="470">
        <v>23.42</v>
      </c>
      <c r="O38" s="470">
        <v>31.7</v>
      </c>
      <c r="P38" s="470">
        <v>35.75</v>
      </c>
      <c r="Q38" s="470">
        <v>39.28</v>
      </c>
    </row>
    <row r="39" spans="1:17" x14ac:dyDescent="0.2">
      <c r="A39" s="475">
        <v>32</v>
      </c>
      <c r="B39" s="444">
        <v>11.72</v>
      </c>
      <c r="C39" s="444">
        <v>14.83</v>
      </c>
      <c r="D39" s="444">
        <v>17.989999999999998</v>
      </c>
      <c r="E39" s="444">
        <v>22.24</v>
      </c>
      <c r="F39" s="444">
        <v>30.69</v>
      </c>
      <c r="G39" s="444">
        <v>34.880000000000003</v>
      </c>
      <c r="H39" s="444">
        <v>38.53</v>
      </c>
      <c r="I39" s="469"/>
      <c r="J39" s="448">
        <v>32</v>
      </c>
      <c r="K39" s="471">
        <v>13.48</v>
      </c>
      <c r="L39" s="471">
        <v>16.600000000000001</v>
      </c>
      <c r="M39" s="471">
        <v>19.760000000000002</v>
      </c>
      <c r="N39" s="471">
        <v>24.01</v>
      </c>
      <c r="O39" s="471">
        <v>32.46</v>
      </c>
      <c r="P39" s="471">
        <v>36.64</v>
      </c>
      <c r="Q39" s="471">
        <v>40.31</v>
      </c>
    </row>
    <row r="40" spans="1:17" x14ac:dyDescent="0.2">
      <c r="A40" s="475">
        <v>33</v>
      </c>
      <c r="B40" s="444">
        <v>12.01</v>
      </c>
      <c r="C40" s="444">
        <v>15.19</v>
      </c>
      <c r="D40" s="444">
        <v>18.440000000000001</v>
      </c>
      <c r="E40" s="444">
        <v>22.8</v>
      </c>
      <c r="F40" s="444">
        <v>31.52</v>
      </c>
      <c r="G40" s="444">
        <v>35.76</v>
      </c>
      <c r="H40" s="444">
        <v>39.53</v>
      </c>
      <c r="I40" s="469"/>
      <c r="J40" s="448">
        <v>33</v>
      </c>
      <c r="K40" s="471">
        <v>13.77</v>
      </c>
      <c r="L40" s="471">
        <v>16.940000000000001</v>
      </c>
      <c r="M40" s="471">
        <v>20.21</v>
      </c>
      <c r="N40" s="471">
        <v>24.55</v>
      </c>
      <c r="O40" s="471">
        <v>33.29</v>
      </c>
      <c r="P40" s="471">
        <v>37.53</v>
      </c>
      <c r="Q40" s="471">
        <v>41.31</v>
      </c>
    </row>
    <row r="41" spans="1:17" x14ac:dyDescent="0.2">
      <c r="A41" s="475">
        <v>34</v>
      </c>
      <c r="B41" s="444">
        <v>12.3</v>
      </c>
      <c r="C41" s="444">
        <v>15.56</v>
      </c>
      <c r="D41" s="444">
        <v>18.87</v>
      </c>
      <c r="E41" s="444">
        <v>23.42</v>
      </c>
      <c r="F41" s="444">
        <v>32.39</v>
      </c>
      <c r="G41" s="444">
        <v>36.700000000000003</v>
      </c>
      <c r="H41" s="444">
        <v>40.74</v>
      </c>
      <c r="I41" s="469"/>
      <c r="J41" s="448">
        <v>34</v>
      </c>
      <c r="K41" s="471">
        <v>14.06</v>
      </c>
      <c r="L41" s="471">
        <v>17.329999999999998</v>
      </c>
      <c r="M41" s="471">
        <v>20.65</v>
      </c>
      <c r="N41" s="471">
        <v>25.18</v>
      </c>
      <c r="O41" s="471">
        <v>34.159999999999997</v>
      </c>
      <c r="P41" s="471">
        <v>38.46</v>
      </c>
      <c r="Q41" s="471">
        <v>42.51</v>
      </c>
    </row>
    <row r="42" spans="1:17" x14ac:dyDescent="0.2">
      <c r="A42" s="476">
        <v>35</v>
      </c>
      <c r="B42" s="442">
        <v>12.52</v>
      </c>
      <c r="C42" s="442">
        <v>15.87</v>
      </c>
      <c r="D42" s="442">
        <v>19.38</v>
      </c>
      <c r="E42" s="442">
        <v>24.03</v>
      </c>
      <c r="F42" s="442">
        <v>33.119999999999997</v>
      </c>
      <c r="G42" s="442">
        <v>37.56</v>
      </c>
      <c r="H42" s="442">
        <v>41.7</v>
      </c>
      <c r="I42" s="469"/>
      <c r="J42" s="449">
        <v>35</v>
      </c>
      <c r="K42" s="472">
        <v>14.29</v>
      </c>
      <c r="L42" s="472">
        <v>17.64</v>
      </c>
      <c r="M42" s="472">
        <v>21.16</v>
      </c>
      <c r="N42" s="472">
        <v>25.79</v>
      </c>
      <c r="O42" s="472">
        <v>34.89</v>
      </c>
      <c r="P42" s="472">
        <v>39.33</v>
      </c>
      <c r="Q42" s="472">
        <v>43.48</v>
      </c>
    </row>
    <row r="43" spans="1:17" x14ac:dyDescent="0.2">
      <c r="A43" s="474">
        <v>36</v>
      </c>
      <c r="B43" s="443">
        <v>12.84</v>
      </c>
      <c r="C43" s="443">
        <v>16.22</v>
      </c>
      <c r="D43" s="443">
        <v>19.84</v>
      </c>
      <c r="E43" s="443">
        <v>24.54</v>
      </c>
      <c r="F43" s="443">
        <v>34.01</v>
      </c>
      <c r="G43" s="443">
        <v>38.369999999999997</v>
      </c>
      <c r="H43" s="443">
        <v>42.66</v>
      </c>
      <c r="I43" s="469"/>
      <c r="J43" s="447">
        <v>36</v>
      </c>
      <c r="K43" s="470">
        <v>14.61</v>
      </c>
      <c r="L43" s="470">
        <v>17.989999999999998</v>
      </c>
      <c r="M43" s="470">
        <v>21.61</v>
      </c>
      <c r="N43" s="470">
        <v>26.32</v>
      </c>
      <c r="O43" s="470">
        <v>35.770000000000003</v>
      </c>
      <c r="P43" s="470">
        <v>40.119999999999997</v>
      </c>
      <c r="Q43" s="470">
        <v>44.43</v>
      </c>
    </row>
    <row r="44" spans="1:17" x14ac:dyDescent="0.2">
      <c r="A44" s="475">
        <v>37</v>
      </c>
      <c r="B44" s="444">
        <v>13.1</v>
      </c>
      <c r="C44" s="444">
        <v>16.64</v>
      </c>
      <c r="D44" s="444">
        <v>20.27</v>
      </c>
      <c r="E44" s="444">
        <v>25.04</v>
      </c>
      <c r="F44" s="444">
        <v>34.68</v>
      </c>
      <c r="G44" s="444">
        <v>39.119999999999997</v>
      </c>
      <c r="H44" s="444">
        <v>43.59</v>
      </c>
      <c r="I44" s="469"/>
      <c r="J44" s="448">
        <v>37</v>
      </c>
      <c r="K44" s="471">
        <v>14.86</v>
      </c>
      <c r="L44" s="471">
        <v>18.420000000000002</v>
      </c>
      <c r="M44" s="471">
        <v>22.03</v>
      </c>
      <c r="N44" s="471">
        <v>26.81</v>
      </c>
      <c r="O44" s="471">
        <v>36.450000000000003</v>
      </c>
      <c r="P44" s="471">
        <v>40.89</v>
      </c>
      <c r="Q44" s="471">
        <v>45.37</v>
      </c>
    </row>
    <row r="45" spans="1:17" x14ac:dyDescent="0.2">
      <c r="A45" s="475">
        <v>38</v>
      </c>
      <c r="B45" s="444">
        <v>13.38</v>
      </c>
      <c r="C45" s="444">
        <v>16.96</v>
      </c>
      <c r="D45" s="444">
        <v>20.79</v>
      </c>
      <c r="E45" s="444">
        <v>25.66</v>
      </c>
      <c r="F45" s="444">
        <v>35.409999999999997</v>
      </c>
      <c r="G45" s="444">
        <v>39.89</v>
      </c>
      <c r="H45" s="444">
        <v>44.44</v>
      </c>
      <c r="I45" s="469"/>
      <c r="J45" s="448">
        <v>38</v>
      </c>
      <c r="K45" s="471">
        <v>15.14</v>
      </c>
      <c r="L45" s="471">
        <v>18.739999999999998</v>
      </c>
      <c r="M45" s="471">
        <v>22.57</v>
      </c>
      <c r="N45" s="471">
        <v>27.42</v>
      </c>
      <c r="O45" s="471">
        <v>37.18</v>
      </c>
      <c r="P45" s="471">
        <v>41.65</v>
      </c>
      <c r="Q45" s="471">
        <v>46.21</v>
      </c>
    </row>
    <row r="46" spans="1:17" x14ac:dyDescent="0.2">
      <c r="A46" s="475">
        <v>39</v>
      </c>
      <c r="B46" s="444">
        <v>13.75</v>
      </c>
      <c r="C46" s="444">
        <v>17.3</v>
      </c>
      <c r="D46" s="444">
        <v>21.17</v>
      </c>
      <c r="E46" s="444">
        <v>26.24</v>
      </c>
      <c r="F46" s="444">
        <v>36.24</v>
      </c>
      <c r="G46" s="444">
        <v>40.619999999999997</v>
      </c>
      <c r="H46" s="444">
        <v>45.32</v>
      </c>
      <c r="I46" s="469"/>
      <c r="J46" s="448">
        <v>39</v>
      </c>
      <c r="K46" s="471">
        <v>15.53</v>
      </c>
      <c r="L46" s="471">
        <v>19.079999999999998</v>
      </c>
      <c r="M46" s="471">
        <v>22.92</v>
      </c>
      <c r="N46" s="471">
        <v>27.99</v>
      </c>
      <c r="O46" s="471">
        <v>38.01</v>
      </c>
      <c r="P46" s="471">
        <v>42.38</v>
      </c>
      <c r="Q46" s="471">
        <v>47.07</v>
      </c>
    </row>
    <row r="47" spans="1:17" x14ac:dyDescent="0.2">
      <c r="A47" s="476">
        <v>40</v>
      </c>
      <c r="B47" s="442">
        <v>14</v>
      </c>
      <c r="C47" s="442">
        <v>17.73</v>
      </c>
      <c r="D47" s="442">
        <v>21.55</v>
      </c>
      <c r="E47" s="442">
        <v>26.82</v>
      </c>
      <c r="F47" s="442">
        <v>37.049999999999997</v>
      </c>
      <c r="G47" s="442">
        <v>41.4</v>
      </c>
      <c r="H47" s="442">
        <v>46.14</v>
      </c>
      <c r="I47" s="469"/>
      <c r="J47" s="449">
        <v>40</v>
      </c>
      <c r="K47" s="472">
        <v>15.77</v>
      </c>
      <c r="L47" s="472">
        <v>19.489999999999998</v>
      </c>
      <c r="M47" s="472">
        <v>23.31</v>
      </c>
      <c r="N47" s="472">
        <v>28.58</v>
      </c>
      <c r="O47" s="472">
        <v>38.82</v>
      </c>
      <c r="P47" s="472">
        <v>43.18</v>
      </c>
      <c r="Q47" s="472">
        <v>47.91</v>
      </c>
    </row>
    <row r="48" spans="1:17" x14ac:dyDescent="0.2">
      <c r="A48" s="474">
        <v>41</v>
      </c>
      <c r="B48" s="443">
        <v>14.26</v>
      </c>
      <c r="C48" s="443">
        <v>17.97</v>
      </c>
      <c r="D48" s="443">
        <v>22.01</v>
      </c>
      <c r="E48" s="443">
        <v>27.4</v>
      </c>
      <c r="F48" s="443">
        <v>37.659999999999997</v>
      </c>
      <c r="G48" s="443">
        <v>42.25</v>
      </c>
      <c r="H48" s="443">
        <v>47.13</v>
      </c>
      <c r="I48" s="469"/>
      <c r="J48" s="447">
        <v>41</v>
      </c>
      <c r="K48" s="470">
        <v>16.02</v>
      </c>
      <c r="L48" s="470">
        <v>19.73</v>
      </c>
      <c r="M48" s="470">
        <v>23.79</v>
      </c>
      <c r="N48" s="470">
        <v>29.17</v>
      </c>
      <c r="O48" s="470">
        <v>39.43</v>
      </c>
      <c r="P48" s="470">
        <v>44.03</v>
      </c>
      <c r="Q48" s="470">
        <v>48.9</v>
      </c>
    </row>
    <row r="49" spans="1:17" x14ac:dyDescent="0.2">
      <c r="A49" s="475">
        <v>42</v>
      </c>
      <c r="B49" s="444">
        <v>14.5</v>
      </c>
      <c r="C49" s="444">
        <v>18.38</v>
      </c>
      <c r="D49" s="444">
        <v>22.49</v>
      </c>
      <c r="E49" s="444">
        <v>28.06</v>
      </c>
      <c r="F49" s="444">
        <v>38.450000000000003</v>
      </c>
      <c r="G49" s="444">
        <v>43.17</v>
      </c>
      <c r="H49" s="444">
        <v>48.15</v>
      </c>
      <c r="I49" s="469"/>
      <c r="J49" s="448">
        <v>42</v>
      </c>
      <c r="K49" s="471">
        <v>16.27</v>
      </c>
      <c r="L49" s="471">
        <v>20.14</v>
      </c>
      <c r="M49" s="471">
        <v>24.24</v>
      </c>
      <c r="N49" s="471">
        <v>29.83</v>
      </c>
      <c r="O49" s="471">
        <v>40.229999999999997</v>
      </c>
      <c r="P49" s="471">
        <v>44.93</v>
      </c>
      <c r="Q49" s="471">
        <v>49.91</v>
      </c>
    </row>
    <row r="50" spans="1:17" x14ac:dyDescent="0.2">
      <c r="A50" s="475">
        <v>43</v>
      </c>
      <c r="B50" s="444">
        <v>14.81</v>
      </c>
      <c r="C50" s="444">
        <v>18.87</v>
      </c>
      <c r="D50" s="444">
        <v>22.91</v>
      </c>
      <c r="E50" s="444">
        <v>28.66</v>
      </c>
      <c r="F50" s="444">
        <v>39.19</v>
      </c>
      <c r="G50" s="444">
        <v>44.1</v>
      </c>
      <c r="H50" s="444">
        <v>49.22</v>
      </c>
      <c r="I50" s="469"/>
      <c r="J50" s="448">
        <v>43</v>
      </c>
      <c r="K50" s="471">
        <v>16.579999999999998</v>
      </c>
      <c r="L50" s="471">
        <v>20.65</v>
      </c>
      <c r="M50" s="471">
        <v>24.69</v>
      </c>
      <c r="N50" s="471">
        <v>30.42</v>
      </c>
      <c r="O50" s="471">
        <v>40.97</v>
      </c>
      <c r="P50" s="471">
        <v>45.87</v>
      </c>
      <c r="Q50" s="471">
        <v>51</v>
      </c>
    </row>
    <row r="51" spans="1:17" x14ac:dyDescent="0.2">
      <c r="A51" s="475">
        <v>44</v>
      </c>
      <c r="B51" s="444">
        <v>15.04</v>
      </c>
      <c r="C51" s="444">
        <v>19.14</v>
      </c>
      <c r="D51" s="444">
        <v>23.42</v>
      </c>
      <c r="E51" s="444">
        <v>29.26</v>
      </c>
      <c r="F51" s="444">
        <v>40.01</v>
      </c>
      <c r="G51" s="444">
        <v>45.04</v>
      </c>
      <c r="H51" s="444">
        <v>50.3</v>
      </c>
      <c r="I51" s="469"/>
      <c r="J51" s="448">
        <v>44</v>
      </c>
      <c r="K51" s="471">
        <v>16.82</v>
      </c>
      <c r="L51" s="471">
        <v>20.92</v>
      </c>
      <c r="M51" s="471">
        <v>25.18</v>
      </c>
      <c r="N51" s="471">
        <v>31.04</v>
      </c>
      <c r="O51" s="471">
        <v>41.77</v>
      </c>
      <c r="P51" s="471">
        <v>46.79</v>
      </c>
      <c r="Q51" s="471">
        <v>52.07</v>
      </c>
    </row>
    <row r="52" spans="1:17" x14ac:dyDescent="0.2">
      <c r="A52" s="476">
        <v>45</v>
      </c>
      <c r="B52" s="442">
        <v>15.37</v>
      </c>
      <c r="C52" s="442">
        <v>19.510000000000002</v>
      </c>
      <c r="D52" s="442">
        <v>23.92</v>
      </c>
      <c r="E52" s="442">
        <v>29.81</v>
      </c>
      <c r="F52" s="442">
        <v>40.76</v>
      </c>
      <c r="G52" s="442">
        <v>45.98</v>
      </c>
      <c r="H52" s="442">
        <v>51.3</v>
      </c>
      <c r="I52" s="469"/>
      <c r="J52" s="449">
        <v>45</v>
      </c>
      <c r="K52" s="472">
        <v>17.149999999999999</v>
      </c>
      <c r="L52" s="472">
        <v>21.28</v>
      </c>
      <c r="M52" s="472">
        <v>25.7</v>
      </c>
      <c r="N52" s="472">
        <v>31.58</v>
      </c>
      <c r="O52" s="472">
        <v>42.53</v>
      </c>
      <c r="P52" s="472">
        <v>47.75</v>
      </c>
      <c r="Q52" s="472">
        <v>53.08</v>
      </c>
    </row>
    <row r="53" spans="1:17" x14ac:dyDescent="0.2">
      <c r="A53" s="474">
        <v>46</v>
      </c>
      <c r="B53" s="443">
        <v>15.63</v>
      </c>
      <c r="C53" s="443">
        <v>19.84</v>
      </c>
      <c r="D53" s="443">
        <v>24.32</v>
      </c>
      <c r="E53" s="443">
        <v>30.42</v>
      </c>
      <c r="F53" s="443">
        <v>41.6</v>
      </c>
      <c r="G53" s="443">
        <v>46.85</v>
      </c>
      <c r="H53" s="443">
        <v>52.5</v>
      </c>
      <c r="I53" s="469"/>
      <c r="J53" s="447">
        <v>46</v>
      </c>
      <c r="K53" s="470">
        <v>17.41</v>
      </c>
      <c r="L53" s="470">
        <v>21.61</v>
      </c>
      <c r="M53" s="470">
        <v>26.07</v>
      </c>
      <c r="N53" s="470">
        <v>32.19</v>
      </c>
      <c r="O53" s="470">
        <v>43.37</v>
      </c>
      <c r="P53" s="470">
        <v>48.62</v>
      </c>
      <c r="Q53" s="470">
        <v>54.27</v>
      </c>
    </row>
    <row r="54" spans="1:17" x14ac:dyDescent="0.2">
      <c r="A54" s="475">
        <v>47</v>
      </c>
      <c r="B54" s="444">
        <v>15.87</v>
      </c>
      <c r="C54" s="444">
        <v>20.27</v>
      </c>
      <c r="D54" s="444">
        <v>24.77</v>
      </c>
      <c r="E54" s="444">
        <v>30.99</v>
      </c>
      <c r="F54" s="444">
        <v>42.58</v>
      </c>
      <c r="G54" s="444">
        <v>47.8</v>
      </c>
      <c r="H54" s="444">
        <v>53.64</v>
      </c>
      <c r="I54" s="469"/>
      <c r="J54" s="448">
        <v>47</v>
      </c>
      <c r="K54" s="471">
        <v>17.64</v>
      </c>
      <c r="L54" s="471">
        <v>22.03</v>
      </c>
      <c r="M54" s="471">
        <v>26.55</v>
      </c>
      <c r="N54" s="471">
        <v>32.76</v>
      </c>
      <c r="O54" s="471">
        <v>44.35</v>
      </c>
      <c r="P54" s="471">
        <v>49.57</v>
      </c>
      <c r="Q54" s="471">
        <v>55.4</v>
      </c>
    </row>
    <row r="55" spans="1:17" x14ac:dyDescent="0.2">
      <c r="A55" s="475">
        <v>48</v>
      </c>
      <c r="B55" s="444">
        <v>16.18</v>
      </c>
      <c r="C55" s="444">
        <v>20.7</v>
      </c>
      <c r="D55" s="444">
        <v>25.1</v>
      </c>
      <c r="E55" s="444">
        <v>31.52</v>
      </c>
      <c r="F55" s="444">
        <v>43.55</v>
      </c>
      <c r="G55" s="444">
        <v>48.78</v>
      </c>
      <c r="H55" s="444">
        <v>54.68</v>
      </c>
      <c r="I55" s="469"/>
      <c r="J55" s="448">
        <v>48</v>
      </c>
      <c r="K55" s="471">
        <v>17.940000000000001</v>
      </c>
      <c r="L55" s="471">
        <v>22.48</v>
      </c>
      <c r="M55" s="471">
        <v>26.88</v>
      </c>
      <c r="N55" s="471">
        <v>33.29</v>
      </c>
      <c r="O55" s="471">
        <v>45.33</v>
      </c>
      <c r="P55" s="471">
        <v>50.53</v>
      </c>
      <c r="Q55" s="471">
        <v>56.44</v>
      </c>
    </row>
    <row r="56" spans="1:17" x14ac:dyDescent="0.2">
      <c r="A56" s="475">
        <v>49</v>
      </c>
      <c r="B56" s="444">
        <v>16.46</v>
      </c>
      <c r="C56" s="444">
        <v>20.95</v>
      </c>
      <c r="D56" s="444">
        <v>25.54</v>
      </c>
      <c r="E56" s="444">
        <v>32.130000000000003</v>
      </c>
      <c r="F56" s="444">
        <v>44.57</v>
      </c>
      <c r="G56" s="444">
        <v>49.79</v>
      </c>
      <c r="H56" s="444">
        <v>55.79</v>
      </c>
      <c r="I56" s="469"/>
      <c r="J56" s="448">
        <v>49</v>
      </c>
      <c r="K56" s="471">
        <v>18.22</v>
      </c>
      <c r="L56" s="471">
        <v>22.73</v>
      </c>
      <c r="M56" s="471">
        <v>27.31</v>
      </c>
      <c r="N56" s="471">
        <v>33.89</v>
      </c>
      <c r="O56" s="471">
        <v>46.35</v>
      </c>
      <c r="P56" s="471">
        <v>51.56</v>
      </c>
      <c r="Q56" s="471">
        <v>57.55</v>
      </c>
    </row>
    <row r="57" spans="1:17" x14ac:dyDescent="0.2">
      <c r="A57" s="476">
        <v>50</v>
      </c>
      <c r="B57" s="442">
        <v>16.66</v>
      </c>
      <c r="C57" s="442">
        <v>21.27</v>
      </c>
      <c r="D57" s="442">
        <v>26.01</v>
      </c>
      <c r="E57" s="442">
        <v>32.64</v>
      </c>
      <c r="F57" s="442">
        <v>45.45</v>
      </c>
      <c r="G57" s="442">
        <v>50.79</v>
      </c>
      <c r="H57" s="442">
        <v>56.83</v>
      </c>
      <c r="I57" s="469"/>
      <c r="J57" s="449">
        <v>50</v>
      </c>
      <c r="K57" s="472">
        <v>18.440000000000001</v>
      </c>
      <c r="L57" s="472">
        <v>23.05</v>
      </c>
      <c r="M57" s="472">
        <v>27.77</v>
      </c>
      <c r="N57" s="472">
        <v>34.4</v>
      </c>
      <c r="O57" s="472">
        <v>47.23</v>
      </c>
      <c r="P57" s="472">
        <v>52.56</v>
      </c>
      <c r="Q57" s="472">
        <v>58.58</v>
      </c>
    </row>
    <row r="58" spans="1:17" x14ac:dyDescent="0.2">
      <c r="A58" s="474">
        <v>51</v>
      </c>
      <c r="B58" s="443">
        <v>16.91</v>
      </c>
      <c r="C58" s="443">
        <v>21.67</v>
      </c>
      <c r="D58" s="443">
        <v>26.44</v>
      </c>
      <c r="E58" s="443">
        <v>33.21</v>
      </c>
      <c r="F58" s="443">
        <v>46.25</v>
      </c>
      <c r="G58" s="443">
        <v>51.8</v>
      </c>
      <c r="H58" s="443">
        <v>57.67</v>
      </c>
      <c r="I58" s="469"/>
      <c r="J58" s="447">
        <v>51</v>
      </c>
      <c r="K58" s="470">
        <v>18.690000000000001</v>
      </c>
      <c r="L58" s="470">
        <v>23.44</v>
      </c>
      <c r="M58" s="470">
        <v>28.22</v>
      </c>
      <c r="N58" s="470">
        <v>34.97</v>
      </c>
      <c r="O58" s="470">
        <v>48.01</v>
      </c>
      <c r="P58" s="470">
        <v>53.57</v>
      </c>
      <c r="Q58" s="470">
        <v>59.43</v>
      </c>
    </row>
    <row r="59" spans="1:17" x14ac:dyDescent="0.2">
      <c r="A59" s="475">
        <v>52</v>
      </c>
      <c r="B59" s="444">
        <v>17.16</v>
      </c>
      <c r="C59" s="444">
        <v>22.09</v>
      </c>
      <c r="D59" s="444">
        <v>26.9</v>
      </c>
      <c r="E59" s="444">
        <v>33.72</v>
      </c>
      <c r="F59" s="444">
        <v>46.95</v>
      </c>
      <c r="G59" s="444">
        <v>52.74</v>
      </c>
      <c r="H59" s="444">
        <v>58.62</v>
      </c>
      <c r="I59" s="469"/>
      <c r="J59" s="448">
        <v>52</v>
      </c>
      <c r="K59" s="471">
        <v>18.920000000000002</v>
      </c>
      <c r="L59" s="471">
        <v>23.85</v>
      </c>
      <c r="M59" s="471">
        <v>28.67</v>
      </c>
      <c r="N59" s="471">
        <v>35.479999999999997</v>
      </c>
      <c r="O59" s="471">
        <v>48.71</v>
      </c>
      <c r="P59" s="471">
        <v>54.52</v>
      </c>
      <c r="Q59" s="471">
        <v>60.39</v>
      </c>
    </row>
    <row r="60" spans="1:17" x14ac:dyDescent="0.2">
      <c r="A60" s="475">
        <v>53</v>
      </c>
      <c r="B60" s="444">
        <v>17.46</v>
      </c>
      <c r="C60" s="444">
        <v>22.49</v>
      </c>
      <c r="D60" s="444">
        <v>27.4</v>
      </c>
      <c r="E60" s="444">
        <v>34.29</v>
      </c>
      <c r="F60" s="444">
        <v>47.76</v>
      </c>
      <c r="G60" s="444">
        <v>53.74</v>
      </c>
      <c r="H60" s="444">
        <v>59.72</v>
      </c>
      <c r="I60" s="469"/>
      <c r="J60" s="448">
        <v>53</v>
      </c>
      <c r="K60" s="471">
        <v>19.23</v>
      </c>
      <c r="L60" s="471">
        <v>24.24</v>
      </c>
      <c r="M60" s="471">
        <v>29.17</v>
      </c>
      <c r="N60" s="471">
        <v>36.04</v>
      </c>
      <c r="O60" s="471">
        <v>49.52</v>
      </c>
      <c r="P60" s="471">
        <v>55.51</v>
      </c>
      <c r="Q60" s="471">
        <v>61.49</v>
      </c>
    </row>
    <row r="61" spans="1:17" x14ac:dyDescent="0.2">
      <c r="A61" s="475">
        <v>54</v>
      </c>
      <c r="B61" s="444">
        <v>17.75</v>
      </c>
      <c r="C61" s="444">
        <v>22.87</v>
      </c>
      <c r="D61" s="444">
        <v>27.91</v>
      </c>
      <c r="E61" s="444">
        <v>34.880000000000003</v>
      </c>
      <c r="F61" s="444">
        <v>48.47</v>
      </c>
      <c r="G61" s="444">
        <v>54.74</v>
      </c>
      <c r="H61" s="444">
        <v>60.74</v>
      </c>
      <c r="I61" s="469"/>
      <c r="J61" s="448">
        <v>54</v>
      </c>
      <c r="K61" s="471">
        <v>19.510000000000002</v>
      </c>
      <c r="L61" s="471">
        <v>24.65</v>
      </c>
      <c r="M61" s="471">
        <v>29.67</v>
      </c>
      <c r="N61" s="471">
        <v>36.64</v>
      </c>
      <c r="O61" s="471">
        <v>50.23</v>
      </c>
      <c r="P61" s="471">
        <v>56.51</v>
      </c>
      <c r="Q61" s="471">
        <v>62.52</v>
      </c>
    </row>
    <row r="62" spans="1:17" x14ac:dyDescent="0.2">
      <c r="A62" s="476">
        <v>55</v>
      </c>
      <c r="B62" s="442">
        <v>17.940000000000001</v>
      </c>
      <c r="C62" s="442">
        <v>23.13</v>
      </c>
      <c r="D62" s="442">
        <v>28.35</v>
      </c>
      <c r="E62" s="442">
        <v>35.479999999999997</v>
      </c>
      <c r="F62" s="442">
        <v>49.22</v>
      </c>
      <c r="G62" s="442">
        <v>55.77</v>
      </c>
      <c r="H62" s="442">
        <v>61.83</v>
      </c>
      <c r="I62" s="469"/>
      <c r="J62" s="449">
        <v>55</v>
      </c>
      <c r="K62" s="472">
        <v>19.71</v>
      </c>
      <c r="L62" s="472">
        <v>24.9</v>
      </c>
      <c r="M62" s="472">
        <v>30.11</v>
      </c>
      <c r="N62" s="472">
        <v>37.25</v>
      </c>
      <c r="O62" s="472">
        <v>51</v>
      </c>
      <c r="P62" s="472">
        <v>57.53</v>
      </c>
      <c r="Q62" s="472">
        <v>63.59</v>
      </c>
    </row>
    <row r="63" spans="1:17" x14ac:dyDescent="0.2">
      <c r="A63" s="474">
        <v>56</v>
      </c>
      <c r="B63" s="443">
        <v>18.23</v>
      </c>
      <c r="C63" s="443">
        <v>23.54</v>
      </c>
      <c r="D63" s="443">
        <v>28.79</v>
      </c>
      <c r="E63" s="443">
        <v>36.03</v>
      </c>
      <c r="F63" s="443">
        <v>49.91</v>
      </c>
      <c r="G63" s="443">
        <v>56.83</v>
      </c>
      <c r="H63" s="443">
        <v>62.97</v>
      </c>
      <c r="I63" s="469"/>
      <c r="J63" s="447">
        <v>56</v>
      </c>
      <c r="K63" s="470">
        <v>20</v>
      </c>
      <c r="L63" s="470">
        <v>25.31</v>
      </c>
      <c r="M63" s="470">
        <v>30.56</v>
      </c>
      <c r="N63" s="470">
        <v>37.81</v>
      </c>
      <c r="O63" s="470">
        <v>51.68</v>
      </c>
      <c r="P63" s="470">
        <v>58.58</v>
      </c>
      <c r="Q63" s="470">
        <v>64.75</v>
      </c>
    </row>
    <row r="64" spans="1:17" x14ac:dyDescent="0.2">
      <c r="A64" s="475">
        <v>57</v>
      </c>
      <c r="B64" s="444">
        <v>18.47</v>
      </c>
      <c r="C64" s="444">
        <v>23.86</v>
      </c>
      <c r="D64" s="444">
        <v>29.22</v>
      </c>
      <c r="E64" s="444">
        <v>36.64</v>
      </c>
      <c r="F64" s="444">
        <v>50.76</v>
      </c>
      <c r="G64" s="444">
        <v>57.8</v>
      </c>
      <c r="H64" s="444">
        <v>64.099999999999994</v>
      </c>
      <c r="I64" s="469"/>
      <c r="J64" s="448">
        <v>57</v>
      </c>
      <c r="K64" s="471">
        <v>20.239999999999998</v>
      </c>
      <c r="L64" s="471">
        <v>25.63</v>
      </c>
      <c r="M64" s="471">
        <v>30.99</v>
      </c>
      <c r="N64" s="471">
        <v>38.42</v>
      </c>
      <c r="O64" s="471">
        <v>52.53</v>
      </c>
      <c r="P64" s="471">
        <v>59.56</v>
      </c>
      <c r="Q64" s="471">
        <v>65.849999999999994</v>
      </c>
    </row>
    <row r="65" spans="1:17" x14ac:dyDescent="0.2">
      <c r="A65" s="475">
        <v>58</v>
      </c>
      <c r="B65" s="444">
        <v>18.739999999999998</v>
      </c>
      <c r="C65" s="444">
        <v>24.21</v>
      </c>
      <c r="D65" s="444">
        <v>29.61</v>
      </c>
      <c r="E65" s="444">
        <v>37.18</v>
      </c>
      <c r="F65" s="444">
        <v>51.58</v>
      </c>
      <c r="G65" s="444">
        <v>58.89</v>
      </c>
      <c r="H65" s="444">
        <v>65.09</v>
      </c>
      <c r="I65" s="469"/>
      <c r="J65" s="448">
        <v>58</v>
      </c>
      <c r="K65" s="471">
        <v>20.51</v>
      </c>
      <c r="L65" s="471">
        <v>25.99</v>
      </c>
      <c r="M65" s="471">
        <v>31.38</v>
      </c>
      <c r="N65" s="471">
        <v>38.950000000000003</v>
      </c>
      <c r="O65" s="471">
        <v>53.35</v>
      </c>
      <c r="P65" s="471">
        <v>60.67</v>
      </c>
      <c r="Q65" s="471">
        <v>66.86</v>
      </c>
    </row>
    <row r="66" spans="1:17" x14ac:dyDescent="0.2">
      <c r="A66" s="475">
        <v>59</v>
      </c>
      <c r="B66" s="444">
        <v>19.03</v>
      </c>
      <c r="C66" s="444">
        <v>24.54</v>
      </c>
      <c r="D66" s="444">
        <v>30.07</v>
      </c>
      <c r="E66" s="444">
        <v>37.69</v>
      </c>
      <c r="F66" s="444">
        <v>52.48</v>
      </c>
      <c r="G66" s="444">
        <v>59.93</v>
      </c>
      <c r="H66" s="444">
        <v>66.319999999999993</v>
      </c>
      <c r="I66" s="469"/>
      <c r="J66" s="448">
        <v>59</v>
      </c>
      <c r="K66" s="471">
        <v>20.78</v>
      </c>
      <c r="L66" s="471">
        <v>26.32</v>
      </c>
      <c r="M66" s="471">
        <v>31.84</v>
      </c>
      <c r="N66" s="471">
        <v>39.46</v>
      </c>
      <c r="O66" s="471">
        <v>54.25</v>
      </c>
      <c r="P66" s="471">
        <v>61.7</v>
      </c>
      <c r="Q66" s="471">
        <v>68.069999999999993</v>
      </c>
    </row>
    <row r="67" spans="1:17" x14ac:dyDescent="0.2">
      <c r="A67" s="476">
        <v>60</v>
      </c>
      <c r="B67" s="442">
        <v>19.23</v>
      </c>
      <c r="C67" s="442">
        <v>24.91</v>
      </c>
      <c r="D67" s="442">
        <v>30.42</v>
      </c>
      <c r="E67" s="442">
        <v>38.369999999999997</v>
      </c>
      <c r="F67" s="442">
        <v>53.4</v>
      </c>
      <c r="G67" s="442">
        <v>60.85</v>
      </c>
      <c r="H67" s="442">
        <v>67.489999999999995</v>
      </c>
      <c r="I67" s="469"/>
      <c r="J67" s="449">
        <v>60</v>
      </c>
      <c r="K67" s="472">
        <v>20.99</v>
      </c>
      <c r="L67" s="472">
        <v>26.67</v>
      </c>
      <c r="M67" s="472">
        <v>32.19</v>
      </c>
      <c r="N67" s="472">
        <v>40.119999999999997</v>
      </c>
      <c r="O67" s="472">
        <v>55.16</v>
      </c>
      <c r="P67" s="472">
        <v>62.61</v>
      </c>
      <c r="Q67" s="472">
        <v>69.260000000000005</v>
      </c>
    </row>
    <row r="68" spans="1:17" x14ac:dyDescent="0.2">
      <c r="A68" s="474">
        <v>61</v>
      </c>
      <c r="B68" s="443">
        <v>19.510000000000002</v>
      </c>
      <c r="C68" s="443">
        <v>25.35</v>
      </c>
      <c r="D68" s="443">
        <v>30.88</v>
      </c>
      <c r="E68" s="443">
        <v>39.03</v>
      </c>
      <c r="F68" s="443">
        <v>54.3</v>
      </c>
      <c r="G68" s="443">
        <v>61.85</v>
      </c>
      <c r="H68" s="443">
        <v>68.599999999999994</v>
      </c>
      <c r="I68" s="469"/>
      <c r="J68" s="447">
        <v>61</v>
      </c>
      <c r="K68" s="470">
        <v>21.28</v>
      </c>
      <c r="L68" s="470">
        <v>27.12</v>
      </c>
      <c r="M68" s="470">
        <v>32.65</v>
      </c>
      <c r="N68" s="470">
        <v>40.79</v>
      </c>
      <c r="O68" s="470">
        <v>56.08</v>
      </c>
      <c r="P68" s="470">
        <v>63.61</v>
      </c>
      <c r="Q68" s="470">
        <v>70.38</v>
      </c>
    </row>
    <row r="69" spans="1:17" x14ac:dyDescent="0.2">
      <c r="A69" s="475">
        <v>62</v>
      </c>
      <c r="B69" s="444">
        <v>19.73</v>
      </c>
      <c r="C69" s="444">
        <v>25.8</v>
      </c>
      <c r="D69" s="444">
        <v>31.43</v>
      </c>
      <c r="E69" s="444">
        <v>39.61</v>
      </c>
      <c r="F69" s="444">
        <v>55.23</v>
      </c>
      <c r="G69" s="444">
        <v>62.91</v>
      </c>
      <c r="H69" s="444">
        <v>69.77</v>
      </c>
      <c r="I69" s="469"/>
      <c r="J69" s="448">
        <v>62</v>
      </c>
      <c r="K69" s="471">
        <v>21.51</v>
      </c>
      <c r="L69" s="471">
        <v>27.58</v>
      </c>
      <c r="M69" s="471">
        <v>33.21</v>
      </c>
      <c r="N69" s="471">
        <v>41.37</v>
      </c>
      <c r="O69" s="471">
        <v>56.99</v>
      </c>
      <c r="P69" s="471">
        <v>64.69</v>
      </c>
      <c r="Q69" s="471">
        <v>71.52</v>
      </c>
    </row>
    <row r="70" spans="1:17" x14ac:dyDescent="0.2">
      <c r="A70" s="475">
        <v>63</v>
      </c>
      <c r="B70" s="444">
        <v>20.05</v>
      </c>
      <c r="C70" s="444">
        <v>26.06</v>
      </c>
      <c r="D70" s="444">
        <v>31.85</v>
      </c>
      <c r="E70" s="444">
        <v>40.21</v>
      </c>
      <c r="F70" s="444">
        <v>56.13</v>
      </c>
      <c r="G70" s="444">
        <v>63.9</v>
      </c>
      <c r="H70" s="444">
        <v>70.87</v>
      </c>
      <c r="I70" s="469"/>
      <c r="J70" s="448">
        <v>63</v>
      </c>
      <c r="K70" s="471">
        <v>21.82</v>
      </c>
      <c r="L70" s="471">
        <v>27.84</v>
      </c>
      <c r="M70" s="471">
        <v>33.61</v>
      </c>
      <c r="N70" s="471">
        <v>41.97</v>
      </c>
      <c r="O70" s="471">
        <v>57.9</v>
      </c>
      <c r="P70" s="471">
        <v>65.680000000000007</v>
      </c>
      <c r="Q70" s="471">
        <v>72.64</v>
      </c>
    </row>
    <row r="71" spans="1:17" x14ac:dyDescent="0.2">
      <c r="A71" s="475">
        <v>64</v>
      </c>
      <c r="B71" s="444">
        <v>20.32</v>
      </c>
      <c r="C71" s="444">
        <v>26.4</v>
      </c>
      <c r="D71" s="444">
        <v>32.369999999999997</v>
      </c>
      <c r="E71" s="444">
        <v>40.700000000000003</v>
      </c>
      <c r="F71" s="444">
        <v>57.1</v>
      </c>
      <c r="G71" s="444">
        <v>64.959999999999994</v>
      </c>
      <c r="H71" s="444">
        <v>72.010000000000005</v>
      </c>
      <c r="I71" s="469"/>
      <c r="J71" s="448">
        <v>64</v>
      </c>
      <c r="K71" s="471">
        <v>22.09</v>
      </c>
      <c r="L71" s="471">
        <v>28.18</v>
      </c>
      <c r="M71" s="471">
        <v>34.130000000000003</v>
      </c>
      <c r="N71" s="471">
        <v>42.47</v>
      </c>
      <c r="O71" s="471">
        <v>58.86</v>
      </c>
      <c r="P71" s="471">
        <v>66.72</v>
      </c>
      <c r="Q71" s="471">
        <v>73.78</v>
      </c>
    </row>
    <row r="72" spans="1:17" x14ac:dyDescent="0.2">
      <c r="A72" s="476">
        <v>65</v>
      </c>
      <c r="B72" s="442">
        <v>20.57</v>
      </c>
      <c r="C72" s="442">
        <v>26.71</v>
      </c>
      <c r="D72" s="442">
        <v>32.89</v>
      </c>
      <c r="E72" s="442">
        <v>41.27</v>
      </c>
      <c r="F72" s="442">
        <v>58.03</v>
      </c>
      <c r="G72" s="442">
        <v>65.98</v>
      </c>
      <c r="H72" s="442">
        <v>73.05</v>
      </c>
      <c r="I72" s="469"/>
      <c r="J72" s="449">
        <v>65</v>
      </c>
      <c r="K72" s="472">
        <v>22.32</v>
      </c>
      <c r="L72" s="472">
        <v>28.49</v>
      </c>
      <c r="M72" s="472">
        <v>34.659999999999997</v>
      </c>
      <c r="N72" s="472">
        <v>43.02</v>
      </c>
      <c r="O72" s="472">
        <v>59.8</v>
      </c>
      <c r="P72" s="472">
        <v>67.73</v>
      </c>
      <c r="Q72" s="472">
        <v>74.83</v>
      </c>
    </row>
    <row r="73" spans="1:17" x14ac:dyDescent="0.2">
      <c r="A73" s="474">
        <v>66</v>
      </c>
      <c r="B73" s="443">
        <v>20.79</v>
      </c>
      <c r="C73" s="443">
        <v>27.19</v>
      </c>
      <c r="D73" s="443">
        <v>33.4</v>
      </c>
      <c r="E73" s="443">
        <v>41.86</v>
      </c>
      <c r="F73" s="443">
        <v>58.87</v>
      </c>
      <c r="G73" s="443">
        <v>66.97</v>
      </c>
      <c r="H73" s="443">
        <v>74.23</v>
      </c>
      <c r="I73" s="469"/>
      <c r="J73" s="447">
        <v>66</v>
      </c>
      <c r="K73" s="470">
        <v>22.57</v>
      </c>
      <c r="L73" s="470">
        <v>28.95</v>
      </c>
      <c r="M73" s="470">
        <v>35.17</v>
      </c>
      <c r="N73" s="470">
        <v>43.61</v>
      </c>
      <c r="O73" s="470">
        <v>60.65</v>
      </c>
      <c r="P73" s="470">
        <v>68.739999999999995</v>
      </c>
      <c r="Q73" s="470">
        <v>76</v>
      </c>
    </row>
    <row r="74" spans="1:17" x14ac:dyDescent="0.2">
      <c r="A74" s="475">
        <v>67</v>
      </c>
      <c r="B74" s="444">
        <v>21.15</v>
      </c>
      <c r="C74" s="444">
        <v>27.51</v>
      </c>
      <c r="D74" s="444">
        <v>33.74</v>
      </c>
      <c r="E74" s="444">
        <v>42.45</v>
      </c>
      <c r="F74" s="444">
        <v>59.8</v>
      </c>
      <c r="G74" s="444">
        <v>67.98</v>
      </c>
      <c r="H74" s="444">
        <v>75.41</v>
      </c>
      <c r="I74" s="469"/>
      <c r="J74" s="448">
        <v>67</v>
      </c>
      <c r="K74" s="471">
        <v>22.9</v>
      </c>
      <c r="L74" s="471">
        <v>29.28</v>
      </c>
      <c r="M74" s="471">
        <v>35.5</v>
      </c>
      <c r="N74" s="471">
        <v>44.21</v>
      </c>
      <c r="O74" s="471">
        <v>61.57</v>
      </c>
      <c r="P74" s="471">
        <v>69.760000000000005</v>
      </c>
      <c r="Q74" s="471">
        <v>77.180000000000007</v>
      </c>
    </row>
    <row r="75" spans="1:17" x14ac:dyDescent="0.2">
      <c r="A75" s="475">
        <v>68</v>
      </c>
      <c r="B75" s="444">
        <v>21.38</v>
      </c>
      <c r="C75" s="444">
        <v>27.91</v>
      </c>
      <c r="D75" s="444">
        <v>34.19</v>
      </c>
      <c r="E75" s="444">
        <v>42.99</v>
      </c>
      <c r="F75" s="444">
        <v>60.61</v>
      </c>
      <c r="G75" s="444">
        <v>69.010000000000005</v>
      </c>
      <c r="H75" s="444">
        <v>76.569999999999993</v>
      </c>
      <c r="I75" s="469"/>
      <c r="J75" s="448">
        <v>68</v>
      </c>
      <c r="K75" s="471">
        <v>23.15</v>
      </c>
      <c r="L75" s="471">
        <v>29.67</v>
      </c>
      <c r="M75" s="471">
        <v>35.96</v>
      </c>
      <c r="N75" s="471">
        <v>44.77</v>
      </c>
      <c r="O75" s="471">
        <v>62.36</v>
      </c>
      <c r="P75" s="471">
        <v>70.790000000000006</v>
      </c>
      <c r="Q75" s="471">
        <v>78.34</v>
      </c>
    </row>
    <row r="76" spans="1:17" x14ac:dyDescent="0.2">
      <c r="A76" s="475">
        <v>69</v>
      </c>
      <c r="B76" s="444">
        <v>21.67</v>
      </c>
      <c r="C76" s="444">
        <v>28.27</v>
      </c>
      <c r="D76" s="444">
        <v>34.64</v>
      </c>
      <c r="E76" s="444">
        <v>43.57</v>
      </c>
      <c r="F76" s="444">
        <v>61.43</v>
      </c>
      <c r="G76" s="444">
        <v>70.02</v>
      </c>
      <c r="H76" s="444">
        <v>77.72</v>
      </c>
      <c r="I76" s="469"/>
      <c r="J76" s="448">
        <v>69</v>
      </c>
      <c r="K76" s="471">
        <v>23.44</v>
      </c>
      <c r="L76" s="471">
        <v>30.05</v>
      </c>
      <c r="M76" s="471">
        <v>36.409999999999997</v>
      </c>
      <c r="N76" s="471">
        <v>45.35</v>
      </c>
      <c r="O76" s="471">
        <v>63.2</v>
      </c>
      <c r="P76" s="471">
        <v>71.78</v>
      </c>
      <c r="Q76" s="471">
        <v>79.489999999999995</v>
      </c>
    </row>
    <row r="77" spans="1:17" x14ac:dyDescent="0.2">
      <c r="A77" s="476">
        <v>70</v>
      </c>
      <c r="B77" s="442">
        <v>21.92</v>
      </c>
      <c r="C77" s="442">
        <v>28.66</v>
      </c>
      <c r="D77" s="442">
        <v>35.1</v>
      </c>
      <c r="E77" s="442">
        <v>44.12</v>
      </c>
      <c r="F77" s="442">
        <v>62.31</v>
      </c>
      <c r="G77" s="442">
        <v>70.97</v>
      </c>
      <c r="H77" s="442">
        <v>78.98</v>
      </c>
      <c r="I77" s="469"/>
      <c r="J77" s="449">
        <v>70</v>
      </c>
      <c r="K77" s="472">
        <v>23.69</v>
      </c>
      <c r="L77" s="472">
        <v>30.42</v>
      </c>
      <c r="M77" s="472">
        <v>36.869999999999997</v>
      </c>
      <c r="N77" s="472">
        <v>45.89</v>
      </c>
      <c r="O77" s="472">
        <v>64.09</v>
      </c>
      <c r="P77" s="472">
        <v>72.739999999999995</v>
      </c>
      <c r="Q77" s="472">
        <v>80.75</v>
      </c>
    </row>
    <row r="78" spans="1:17" x14ac:dyDescent="0.2">
      <c r="A78" s="474">
        <v>71</v>
      </c>
      <c r="B78" s="443">
        <v>22.13</v>
      </c>
      <c r="C78" s="443">
        <v>28.89</v>
      </c>
      <c r="D78" s="443">
        <v>35.65</v>
      </c>
      <c r="E78" s="443">
        <v>44.54</v>
      </c>
      <c r="F78" s="443">
        <v>63</v>
      </c>
      <c r="G78" s="443">
        <v>71.8</v>
      </c>
      <c r="H78" s="443">
        <v>80.180000000000007</v>
      </c>
      <c r="I78" s="469"/>
      <c r="J78" s="447">
        <v>71</v>
      </c>
      <c r="K78" s="470">
        <v>23.89</v>
      </c>
      <c r="L78" s="470">
        <v>30.65</v>
      </c>
      <c r="M78" s="470">
        <v>37.42</v>
      </c>
      <c r="N78" s="470">
        <v>46.31</v>
      </c>
      <c r="O78" s="470">
        <v>64.77</v>
      </c>
      <c r="P78" s="470">
        <v>73.58</v>
      </c>
      <c r="Q78" s="470">
        <v>81.95</v>
      </c>
    </row>
    <row r="79" spans="1:17" x14ac:dyDescent="0.2">
      <c r="A79" s="475">
        <v>72</v>
      </c>
      <c r="B79" s="444">
        <v>22.49</v>
      </c>
      <c r="C79" s="444">
        <v>29.19</v>
      </c>
      <c r="D79" s="444">
        <v>36.26</v>
      </c>
      <c r="E79" s="444">
        <v>45.13</v>
      </c>
      <c r="F79" s="444">
        <v>63.9</v>
      </c>
      <c r="G79" s="444">
        <v>72.790000000000006</v>
      </c>
      <c r="H79" s="444">
        <v>81.34</v>
      </c>
      <c r="I79" s="469"/>
      <c r="J79" s="448">
        <v>72</v>
      </c>
      <c r="K79" s="471">
        <v>24.24</v>
      </c>
      <c r="L79" s="471">
        <v>30.95</v>
      </c>
      <c r="M79" s="471">
        <v>38.04</v>
      </c>
      <c r="N79" s="471">
        <v>46.91</v>
      </c>
      <c r="O79" s="471">
        <v>65.680000000000007</v>
      </c>
      <c r="P79" s="471">
        <v>74.56</v>
      </c>
      <c r="Q79" s="471">
        <v>83.1</v>
      </c>
    </row>
    <row r="80" spans="1:17" x14ac:dyDescent="0.2">
      <c r="A80" s="475">
        <v>73</v>
      </c>
      <c r="B80" s="444">
        <v>22.78</v>
      </c>
      <c r="C80" s="444">
        <v>29.61</v>
      </c>
      <c r="D80" s="444">
        <v>36.85</v>
      </c>
      <c r="E80" s="444">
        <v>45.69</v>
      </c>
      <c r="F80" s="444">
        <v>64.78</v>
      </c>
      <c r="G80" s="444">
        <v>73.849999999999994</v>
      </c>
      <c r="H80" s="444">
        <v>82.53</v>
      </c>
      <c r="I80" s="469"/>
      <c r="J80" s="448">
        <v>73</v>
      </c>
      <c r="K80" s="471">
        <v>24.53</v>
      </c>
      <c r="L80" s="471">
        <v>31.38</v>
      </c>
      <c r="M80" s="471">
        <v>38.619999999999997</v>
      </c>
      <c r="N80" s="471">
        <v>47.46</v>
      </c>
      <c r="O80" s="471">
        <v>66.55</v>
      </c>
      <c r="P80" s="471">
        <v>75.63</v>
      </c>
      <c r="Q80" s="471">
        <v>84.29</v>
      </c>
    </row>
    <row r="81" spans="1:17" x14ac:dyDescent="0.2">
      <c r="A81" s="475">
        <v>74</v>
      </c>
      <c r="B81" s="444">
        <v>23.09</v>
      </c>
      <c r="C81" s="444">
        <v>29.97</v>
      </c>
      <c r="D81" s="444">
        <v>37.42</v>
      </c>
      <c r="E81" s="444">
        <v>46.37</v>
      </c>
      <c r="F81" s="444">
        <v>65.63</v>
      </c>
      <c r="G81" s="444">
        <v>74.87</v>
      </c>
      <c r="H81" s="444">
        <v>83.73</v>
      </c>
      <c r="I81" s="469"/>
      <c r="J81" s="448">
        <v>74</v>
      </c>
      <c r="K81" s="471">
        <v>24.85</v>
      </c>
      <c r="L81" s="471">
        <v>31.73</v>
      </c>
      <c r="M81" s="471">
        <v>39.18</v>
      </c>
      <c r="N81" s="471">
        <v>48.14</v>
      </c>
      <c r="O81" s="471">
        <v>67.39</v>
      </c>
      <c r="P81" s="471">
        <v>76.63</v>
      </c>
      <c r="Q81" s="471">
        <v>85.49</v>
      </c>
    </row>
    <row r="82" spans="1:17" x14ac:dyDescent="0.2">
      <c r="A82" s="476">
        <v>75</v>
      </c>
      <c r="B82" s="442">
        <v>23.38</v>
      </c>
      <c r="C82" s="442">
        <v>30.32</v>
      </c>
      <c r="D82" s="442">
        <v>37.979999999999997</v>
      </c>
      <c r="E82" s="442">
        <v>47.08</v>
      </c>
      <c r="F82" s="442">
        <v>66.430000000000007</v>
      </c>
      <c r="G82" s="442">
        <v>75.819999999999993</v>
      </c>
      <c r="H82" s="442">
        <v>84.9</v>
      </c>
      <c r="I82" s="469"/>
      <c r="J82" s="449">
        <v>75</v>
      </c>
      <c r="K82" s="472">
        <v>25.14</v>
      </c>
      <c r="L82" s="472">
        <v>32.08</v>
      </c>
      <c r="M82" s="472">
        <v>39.75</v>
      </c>
      <c r="N82" s="472">
        <v>48.86</v>
      </c>
      <c r="O82" s="472">
        <v>68.209999999999994</v>
      </c>
      <c r="P82" s="472">
        <v>77.59</v>
      </c>
      <c r="Q82" s="472">
        <v>86.68</v>
      </c>
    </row>
    <row r="83" spans="1:17" x14ac:dyDescent="0.2">
      <c r="A83" s="474">
        <v>76</v>
      </c>
      <c r="B83" s="443">
        <v>23.73</v>
      </c>
      <c r="C83" s="443">
        <v>30.71</v>
      </c>
      <c r="D83" s="443">
        <v>38.56</v>
      </c>
      <c r="E83" s="443">
        <v>47.78</v>
      </c>
      <c r="F83" s="443">
        <v>67.3</v>
      </c>
      <c r="G83" s="443">
        <v>76.790000000000006</v>
      </c>
      <c r="H83" s="443">
        <v>86.11</v>
      </c>
      <c r="I83" s="469"/>
      <c r="J83" s="447">
        <v>76</v>
      </c>
      <c r="K83" s="470">
        <v>25.49</v>
      </c>
      <c r="L83" s="470">
        <v>32.479999999999997</v>
      </c>
      <c r="M83" s="470">
        <v>40.33</v>
      </c>
      <c r="N83" s="470">
        <v>49.54</v>
      </c>
      <c r="O83" s="470">
        <v>69.06</v>
      </c>
      <c r="P83" s="470">
        <v>78.55</v>
      </c>
      <c r="Q83" s="470">
        <v>87.88</v>
      </c>
    </row>
    <row r="84" spans="1:17" x14ac:dyDescent="0.2">
      <c r="A84" s="475">
        <v>77</v>
      </c>
      <c r="B84" s="444">
        <v>24.08</v>
      </c>
      <c r="C84" s="444">
        <v>31.11</v>
      </c>
      <c r="D84" s="444">
        <v>38.950000000000003</v>
      </c>
      <c r="E84" s="444">
        <v>48.59</v>
      </c>
      <c r="F84" s="444">
        <v>68.16</v>
      </c>
      <c r="G84" s="444">
        <v>77.849999999999994</v>
      </c>
      <c r="H84" s="444">
        <v>87.3</v>
      </c>
      <c r="I84" s="469"/>
      <c r="J84" s="448">
        <v>77</v>
      </c>
      <c r="K84" s="471">
        <v>25.84</v>
      </c>
      <c r="L84" s="471">
        <v>32.869999999999997</v>
      </c>
      <c r="M84" s="471">
        <v>40.72</v>
      </c>
      <c r="N84" s="471">
        <v>50.37</v>
      </c>
      <c r="O84" s="471">
        <v>69.91</v>
      </c>
      <c r="P84" s="471">
        <v>79.61</v>
      </c>
      <c r="Q84" s="471">
        <v>89.07</v>
      </c>
    </row>
    <row r="85" spans="1:17" x14ac:dyDescent="0.2">
      <c r="A85" s="475">
        <v>78</v>
      </c>
      <c r="B85" s="444">
        <v>24.37</v>
      </c>
      <c r="C85" s="444">
        <v>31.52</v>
      </c>
      <c r="D85" s="444">
        <v>39.46</v>
      </c>
      <c r="E85" s="444">
        <v>49.31</v>
      </c>
      <c r="F85" s="444">
        <v>68.92</v>
      </c>
      <c r="G85" s="444">
        <v>78.87</v>
      </c>
      <c r="H85" s="444">
        <v>88.41</v>
      </c>
      <c r="I85" s="469"/>
      <c r="J85" s="448">
        <v>78</v>
      </c>
      <c r="K85" s="471">
        <v>26.12</v>
      </c>
      <c r="L85" s="471">
        <v>33.29</v>
      </c>
      <c r="M85" s="471">
        <v>41.24</v>
      </c>
      <c r="N85" s="471">
        <v>51.07</v>
      </c>
      <c r="O85" s="471">
        <v>70.680000000000007</v>
      </c>
      <c r="P85" s="471">
        <v>80.64</v>
      </c>
      <c r="Q85" s="471">
        <v>90.19</v>
      </c>
    </row>
    <row r="86" spans="1:17" x14ac:dyDescent="0.2">
      <c r="A86" s="475">
        <v>79</v>
      </c>
      <c r="B86" s="444">
        <v>24.71</v>
      </c>
      <c r="C86" s="444">
        <v>32.01</v>
      </c>
      <c r="D86" s="444">
        <v>39.96</v>
      </c>
      <c r="E86" s="444">
        <v>49.91</v>
      </c>
      <c r="F86" s="444">
        <v>69.790000000000006</v>
      </c>
      <c r="G86" s="444">
        <v>79.86</v>
      </c>
      <c r="H86" s="444">
        <v>89.58</v>
      </c>
      <c r="I86" s="469"/>
      <c r="J86" s="448">
        <v>79</v>
      </c>
      <c r="K86" s="471">
        <v>26.48</v>
      </c>
      <c r="L86" s="471">
        <v>33.78</v>
      </c>
      <c r="M86" s="471">
        <v>41.71</v>
      </c>
      <c r="N86" s="471">
        <v>51.68</v>
      </c>
      <c r="O86" s="471">
        <v>71.55</v>
      </c>
      <c r="P86" s="471">
        <v>81.64</v>
      </c>
      <c r="Q86" s="471">
        <v>91.35</v>
      </c>
    </row>
    <row r="87" spans="1:17" x14ac:dyDescent="0.2">
      <c r="A87" s="476">
        <v>80</v>
      </c>
      <c r="B87" s="442">
        <v>25.02</v>
      </c>
      <c r="C87" s="442">
        <v>32.53</v>
      </c>
      <c r="D87" s="442">
        <v>40.44</v>
      </c>
      <c r="E87" s="442">
        <v>50.5</v>
      </c>
      <c r="F87" s="442">
        <v>70.650000000000006</v>
      </c>
      <c r="G87" s="442">
        <v>80.84</v>
      </c>
      <c r="H87" s="442">
        <v>90.76</v>
      </c>
      <c r="I87" s="469"/>
      <c r="J87" s="449">
        <v>80</v>
      </c>
      <c r="K87" s="472">
        <v>26.79</v>
      </c>
      <c r="L87" s="472">
        <v>34.31</v>
      </c>
      <c r="M87" s="472">
        <v>42.21</v>
      </c>
      <c r="N87" s="472">
        <v>52.28</v>
      </c>
      <c r="O87" s="472">
        <v>72.42</v>
      </c>
      <c r="P87" s="472">
        <v>82.62</v>
      </c>
      <c r="Q87" s="472">
        <v>92.52</v>
      </c>
    </row>
    <row r="88" spans="1:17" x14ac:dyDescent="0.2">
      <c r="A88" s="474">
        <v>81</v>
      </c>
      <c r="B88" s="443">
        <v>25.37</v>
      </c>
      <c r="C88" s="443">
        <v>33.07</v>
      </c>
      <c r="D88" s="443">
        <v>40.880000000000003</v>
      </c>
      <c r="E88" s="443">
        <v>51.07</v>
      </c>
      <c r="F88" s="443">
        <v>71.540000000000006</v>
      </c>
      <c r="G88" s="443">
        <v>81.87</v>
      </c>
      <c r="H88" s="443">
        <v>91.77</v>
      </c>
      <c r="I88" s="469"/>
      <c r="J88" s="447">
        <v>81</v>
      </c>
      <c r="K88" s="470">
        <v>27.14</v>
      </c>
      <c r="L88" s="470">
        <v>34.840000000000003</v>
      </c>
      <c r="M88" s="470">
        <v>42.64</v>
      </c>
      <c r="N88" s="470">
        <v>52.84</v>
      </c>
      <c r="O88" s="470">
        <v>73.31</v>
      </c>
      <c r="P88" s="470">
        <v>83.62</v>
      </c>
      <c r="Q88" s="470">
        <v>93.53</v>
      </c>
    </row>
    <row r="89" spans="1:17" x14ac:dyDescent="0.2">
      <c r="A89" s="475">
        <v>82</v>
      </c>
      <c r="B89" s="444">
        <v>25.71</v>
      </c>
      <c r="C89" s="444">
        <v>33.5</v>
      </c>
      <c r="D89" s="444">
        <v>41.27</v>
      </c>
      <c r="E89" s="444">
        <v>51.73</v>
      </c>
      <c r="F89" s="444">
        <v>72.33</v>
      </c>
      <c r="G89" s="444">
        <v>82.88</v>
      </c>
      <c r="H89" s="444">
        <v>93</v>
      </c>
      <c r="I89" s="469"/>
      <c r="J89" s="448">
        <v>82</v>
      </c>
      <c r="K89" s="471">
        <v>27.47</v>
      </c>
      <c r="L89" s="471">
        <v>35.270000000000003</v>
      </c>
      <c r="M89" s="471">
        <v>43.02</v>
      </c>
      <c r="N89" s="471">
        <v>53.49</v>
      </c>
      <c r="O89" s="471">
        <v>74.099999999999994</v>
      </c>
      <c r="P89" s="471">
        <v>84.63</v>
      </c>
      <c r="Q89" s="471">
        <v>94.77</v>
      </c>
    </row>
    <row r="90" spans="1:17" x14ac:dyDescent="0.2">
      <c r="A90" s="475">
        <v>83</v>
      </c>
      <c r="B90" s="444">
        <v>26.04</v>
      </c>
      <c r="C90" s="444">
        <v>33.86</v>
      </c>
      <c r="D90" s="444">
        <v>41.74</v>
      </c>
      <c r="E90" s="444">
        <v>52.42</v>
      </c>
      <c r="F90" s="444">
        <v>73.209999999999994</v>
      </c>
      <c r="G90" s="444">
        <v>83.88</v>
      </c>
      <c r="H90" s="444">
        <v>94.18</v>
      </c>
      <c r="I90" s="469"/>
      <c r="J90" s="448">
        <v>83</v>
      </c>
      <c r="K90" s="471">
        <v>27.82</v>
      </c>
      <c r="L90" s="471">
        <v>35.630000000000003</v>
      </c>
      <c r="M90" s="471">
        <v>43.52</v>
      </c>
      <c r="N90" s="471">
        <v>54.2</v>
      </c>
      <c r="O90" s="471">
        <v>74.98</v>
      </c>
      <c r="P90" s="471">
        <v>85.66</v>
      </c>
      <c r="Q90" s="471">
        <v>95.95</v>
      </c>
    </row>
    <row r="91" spans="1:17" x14ac:dyDescent="0.2">
      <c r="A91" s="475">
        <v>84</v>
      </c>
      <c r="B91" s="444">
        <v>26.34</v>
      </c>
      <c r="C91" s="444">
        <v>34.229999999999997</v>
      </c>
      <c r="D91" s="444">
        <v>42.25</v>
      </c>
      <c r="E91" s="444">
        <v>52.93</v>
      </c>
      <c r="F91" s="444">
        <v>74.08</v>
      </c>
      <c r="G91" s="444">
        <v>84.93</v>
      </c>
      <c r="H91" s="444">
        <v>95.28</v>
      </c>
      <c r="I91" s="469"/>
      <c r="J91" s="448">
        <v>84</v>
      </c>
      <c r="K91" s="471">
        <v>28.11</v>
      </c>
      <c r="L91" s="471">
        <v>36</v>
      </c>
      <c r="M91" s="471">
        <v>44.03</v>
      </c>
      <c r="N91" s="471">
        <v>54.7</v>
      </c>
      <c r="O91" s="471">
        <v>75.84</v>
      </c>
      <c r="P91" s="471">
        <v>86.71</v>
      </c>
      <c r="Q91" s="471">
        <v>97.04</v>
      </c>
    </row>
    <row r="92" spans="1:17" x14ac:dyDescent="0.2">
      <c r="A92" s="476">
        <v>85</v>
      </c>
      <c r="B92" s="442">
        <v>26.71</v>
      </c>
      <c r="C92" s="442">
        <v>34.71</v>
      </c>
      <c r="D92" s="442">
        <v>42.7</v>
      </c>
      <c r="E92" s="442">
        <v>53.59</v>
      </c>
      <c r="F92" s="442">
        <v>74.89</v>
      </c>
      <c r="G92" s="442">
        <v>85.89</v>
      </c>
      <c r="H92" s="442">
        <v>96.38</v>
      </c>
      <c r="I92" s="469"/>
      <c r="J92" s="449">
        <v>85</v>
      </c>
      <c r="K92" s="472">
        <v>28.49</v>
      </c>
      <c r="L92" s="472">
        <v>36.49</v>
      </c>
      <c r="M92" s="472">
        <v>44.48</v>
      </c>
      <c r="N92" s="472">
        <v>55.35</v>
      </c>
      <c r="O92" s="472">
        <v>76.650000000000006</v>
      </c>
      <c r="P92" s="472">
        <v>87.66</v>
      </c>
      <c r="Q92" s="472">
        <v>98.15</v>
      </c>
    </row>
    <row r="93" spans="1:17" x14ac:dyDescent="0.2">
      <c r="A93" s="474">
        <v>86</v>
      </c>
      <c r="B93" s="443">
        <v>27.01</v>
      </c>
      <c r="C93" s="443">
        <v>35.1</v>
      </c>
      <c r="D93" s="443">
        <v>43.15</v>
      </c>
      <c r="E93" s="443">
        <v>54.13</v>
      </c>
      <c r="F93" s="443">
        <v>75.78</v>
      </c>
      <c r="G93" s="443">
        <v>86.94</v>
      </c>
      <c r="H93" s="443">
        <v>97.57</v>
      </c>
      <c r="I93" s="469"/>
      <c r="J93" s="447">
        <v>86</v>
      </c>
      <c r="K93" s="470">
        <v>28.78</v>
      </c>
      <c r="L93" s="470">
        <v>36.869999999999997</v>
      </c>
      <c r="M93" s="470">
        <v>44.9</v>
      </c>
      <c r="N93" s="470">
        <v>55.9</v>
      </c>
      <c r="O93" s="470">
        <v>77.55</v>
      </c>
      <c r="P93" s="470">
        <v>88.69</v>
      </c>
      <c r="Q93" s="470">
        <v>99.34</v>
      </c>
    </row>
    <row r="94" spans="1:17" x14ac:dyDescent="0.2">
      <c r="A94" s="475">
        <v>87</v>
      </c>
      <c r="B94" s="444">
        <v>27.22</v>
      </c>
      <c r="C94" s="444">
        <v>35.479999999999997</v>
      </c>
      <c r="D94" s="444">
        <v>43.72</v>
      </c>
      <c r="E94" s="444">
        <v>54.72</v>
      </c>
      <c r="F94" s="444">
        <v>76.59</v>
      </c>
      <c r="G94" s="444">
        <v>88.02</v>
      </c>
      <c r="H94" s="444">
        <v>98.72</v>
      </c>
      <c r="I94" s="469"/>
      <c r="J94" s="448">
        <v>87</v>
      </c>
      <c r="K94" s="471">
        <v>28.99</v>
      </c>
      <c r="L94" s="471">
        <v>37.25</v>
      </c>
      <c r="M94" s="471">
        <v>45.47</v>
      </c>
      <c r="N94" s="471">
        <v>56.48</v>
      </c>
      <c r="O94" s="471">
        <v>78.36</v>
      </c>
      <c r="P94" s="471">
        <v>89.79</v>
      </c>
      <c r="Q94" s="471">
        <v>100.48</v>
      </c>
    </row>
    <row r="95" spans="1:17" x14ac:dyDescent="0.2">
      <c r="A95" s="475">
        <v>88</v>
      </c>
      <c r="B95" s="444">
        <v>27.51</v>
      </c>
      <c r="C95" s="444">
        <v>35.9</v>
      </c>
      <c r="D95" s="444">
        <v>44.23</v>
      </c>
      <c r="E95" s="444">
        <v>55.4</v>
      </c>
      <c r="F95" s="444">
        <v>77.260000000000005</v>
      </c>
      <c r="G95" s="444">
        <v>88.96</v>
      </c>
      <c r="H95" s="444">
        <v>99.89</v>
      </c>
      <c r="I95" s="469"/>
      <c r="J95" s="448">
        <v>88</v>
      </c>
      <c r="K95" s="471">
        <v>29.28</v>
      </c>
      <c r="L95" s="471">
        <v>37.659999999999997</v>
      </c>
      <c r="M95" s="471">
        <v>46</v>
      </c>
      <c r="N95" s="471">
        <v>57.18</v>
      </c>
      <c r="O95" s="471">
        <v>79.02</v>
      </c>
      <c r="P95" s="471">
        <v>90.74</v>
      </c>
      <c r="Q95" s="471">
        <v>101.67</v>
      </c>
    </row>
    <row r="96" spans="1:17" x14ac:dyDescent="0.2">
      <c r="A96" s="475">
        <v>89</v>
      </c>
      <c r="B96" s="444">
        <v>27.85</v>
      </c>
      <c r="C96" s="444">
        <v>36.31</v>
      </c>
      <c r="D96" s="444">
        <v>44.7</v>
      </c>
      <c r="E96" s="444">
        <v>56.08</v>
      </c>
      <c r="F96" s="444">
        <v>78.14</v>
      </c>
      <c r="G96" s="444">
        <v>90.02</v>
      </c>
      <c r="H96" s="444">
        <v>100.96</v>
      </c>
      <c r="I96" s="469"/>
      <c r="J96" s="448">
        <v>89</v>
      </c>
      <c r="K96" s="471">
        <v>29.61</v>
      </c>
      <c r="L96" s="471">
        <v>38.090000000000003</v>
      </c>
      <c r="M96" s="471">
        <v>46.46</v>
      </c>
      <c r="N96" s="471">
        <v>57.84</v>
      </c>
      <c r="O96" s="471">
        <v>79.91</v>
      </c>
      <c r="P96" s="471">
        <v>91.79</v>
      </c>
      <c r="Q96" s="471">
        <v>102.71</v>
      </c>
    </row>
    <row r="97" spans="1:17" x14ac:dyDescent="0.2">
      <c r="A97" s="476">
        <v>90</v>
      </c>
      <c r="B97" s="442">
        <v>28.15</v>
      </c>
      <c r="C97" s="442">
        <v>36.67</v>
      </c>
      <c r="D97" s="442">
        <v>45.13</v>
      </c>
      <c r="E97" s="442">
        <v>56.61</v>
      </c>
      <c r="F97" s="442">
        <v>79</v>
      </c>
      <c r="G97" s="442">
        <v>90.97</v>
      </c>
      <c r="H97" s="442">
        <v>102.05</v>
      </c>
      <c r="I97" s="469"/>
      <c r="J97" s="449">
        <v>90</v>
      </c>
      <c r="K97" s="472">
        <v>29.91</v>
      </c>
      <c r="L97" s="472">
        <v>38.44</v>
      </c>
      <c r="M97" s="472">
        <v>46.91</v>
      </c>
      <c r="N97" s="472">
        <v>58.37</v>
      </c>
      <c r="O97" s="472">
        <v>80.77</v>
      </c>
      <c r="P97" s="472">
        <v>92.73</v>
      </c>
      <c r="Q97" s="472">
        <v>103.83</v>
      </c>
    </row>
    <row r="98" spans="1:17" x14ac:dyDescent="0.2">
      <c r="A98" s="474">
        <v>91</v>
      </c>
      <c r="B98" s="443">
        <v>28.45</v>
      </c>
      <c r="C98" s="443">
        <v>37.07</v>
      </c>
      <c r="D98" s="443">
        <v>45.61</v>
      </c>
      <c r="E98" s="443">
        <v>57.24</v>
      </c>
      <c r="F98" s="443">
        <v>79.83</v>
      </c>
      <c r="G98" s="443">
        <v>91.94</v>
      </c>
      <c r="H98" s="443">
        <v>103.23</v>
      </c>
      <c r="I98" s="469"/>
      <c r="J98" s="447">
        <v>91</v>
      </c>
      <c r="K98" s="470">
        <v>30.2</v>
      </c>
      <c r="L98" s="470">
        <v>38.840000000000003</v>
      </c>
      <c r="M98" s="470">
        <v>47.36</v>
      </c>
      <c r="N98" s="470">
        <v>59.02</v>
      </c>
      <c r="O98" s="470">
        <v>81.61</v>
      </c>
      <c r="P98" s="470">
        <v>93.71</v>
      </c>
      <c r="Q98" s="470">
        <v>105</v>
      </c>
    </row>
    <row r="99" spans="1:17" x14ac:dyDescent="0.2">
      <c r="A99" s="475">
        <v>92</v>
      </c>
      <c r="B99" s="444">
        <v>28.79</v>
      </c>
      <c r="C99" s="444">
        <v>37.5</v>
      </c>
      <c r="D99" s="444">
        <v>46.03</v>
      </c>
      <c r="E99" s="444">
        <v>57.97</v>
      </c>
      <c r="F99" s="444">
        <v>80.64</v>
      </c>
      <c r="G99" s="444">
        <v>93</v>
      </c>
      <c r="H99" s="444">
        <v>104.38</v>
      </c>
      <c r="I99" s="469"/>
      <c r="J99" s="448">
        <v>92</v>
      </c>
      <c r="K99" s="471">
        <v>30.56</v>
      </c>
      <c r="L99" s="471">
        <v>39.26</v>
      </c>
      <c r="M99" s="471">
        <v>47.8</v>
      </c>
      <c r="N99" s="471">
        <v>59.74</v>
      </c>
      <c r="O99" s="471">
        <v>82.4</v>
      </c>
      <c r="P99" s="471">
        <v>94.77</v>
      </c>
      <c r="Q99" s="471">
        <v>106.14</v>
      </c>
    </row>
    <row r="100" spans="1:17" x14ac:dyDescent="0.2">
      <c r="A100" s="475">
        <v>93</v>
      </c>
      <c r="B100" s="444">
        <v>29.1</v>
      </c>
      <c r="C100" s="444">
        <v>37.85</v>
      </c>
      <c r="D100" s="444">
        <v>46.42</v>
      </c>
      <c r="E100" s="444">
        <v>58.52</v>
      </c>
      <c r="F100" s="444">
        <v>81.44</v>
      </c>
      <c r="G100" s="444">
        <v>94.01</v>
      </c>
      <c r="H100" s="444">
        <v>105.45</v>
      </c>
      <c r="I100" s="469"/>
      <c r="J100" s="448">
        <v>93</v>
      </c>
      <c r="K100" s="471">
        <v>30.87</v>
      </c>
      <c r="L100" s="471">
        <v>39.630000000000003</v>
      </c>
      <c r="M100" s="471">
        <v>48.19</v>
      </c>
      <c r="N100" s="471">
        <v>60.29</v>
      </c>
      <c r="O100" s="471">
        <v>83.22</v>
      </c>
      <c r="P100" s="471">
        <v>95.78</v>
      </c>
      <c r="Q100" s="471">
        <v>107.2</v>
      </c>
    </row>
    <row r="101" spans="1:17" x14ac:dyDescent="0.2">
      <c r="A101" s="475">
        <v>94</v>
      </c>
      <c r="B101" s="444">
        <v>29.36</v>
      </c>
      <c r="C101" s="444">
        <v>38.29</v>
      </c>
      <c r="D101" s="444">
        <v>46.79</v>
      </c>
      <c r="E101" s="444">
        <v>59.15</v>
      </c>
      <c r="F101" s="444">
        <v>82.31</v>
      </c>
      <c r="G101" s="444">
        <v>94.99</v>
      </c>
      <c r="H101" s="444">
        <v>106.62</v>
      </c>
      <c r="I101" s="469"/>
      <c r="J101" s="448">
        <v>94</v>
      </c>
      <c r="K101" s="471">
        <v>31.13</v>
      </c>
      <c r="L101" s="471">
        <v>40.049999999999997</v>
      </c>
      <c r="M101" s="471">
        <v>48.57</v>
      </c>
      <c r="N101" s="471">
        <v>60.93</v>
      </c>
      <c r="O101" s="471">
        <v>84.09</v>
      </c>
      <c r="P101" s="471">
        <v>96.76</v>
      </c>
      <c r="Q101" s="471">
        <v>108.38</v>
      </c>
    </row>
    <row r="102" spans="1:17" x14ac:dyDescent="0.2">
      <c r="A102" s="476">
        <v>95</v>
      </c>
      <c r="B102" s="442">
        <v>29.7</v>
      </c>
      <c r="C102" s="442">
        <v>38.68</v>
      </c>
      <c r="D102" s="442">
        <v>47.19</v>
      </c>
      <c r="E102" s="442">
        <v>59.7</v>
      </c>
      <c r="F102" s="442">
        <v>83.12</v>
      </c>
      <c r="G102" s="442">
        <v>96.01</v>
      </c>
      <c r="H102" s="442">
        <v>107.76</v>
      </c>
      <c r="I102" s="469"/>
      <c r="J102" s="449">
        <v>95</v>
      </c>
      <c r="K102" s="472">
        <v>31.47</v>
      </c>
      <c r="L102" s="472">
        <v>40.44</v>
      </c>
      <c r="M102" s="472">
        <v>48.94</v>
      </c>
      <c r="N102" s="472">
        <v>61.46</v>
      </c>
      <c r="O102" s="472">
        <v>84.88</v>
      </c>
      <c r="P102" s="472">
        <v>97.78</v>
      </c>
      <c r="Q102" s="472">
        <v>109.54</v>
      </c>
    </row>
    <row r="103" spans="1:17" x14ac:dyDescent="0.2">
      <c r="A103" s="474">
        <v>96</v>
      </c>
      <c r="B103" s="443">
        <v>30.01</v>
      </c>
      <c r="C103" s="443">
        <v>39.07</v>
      </c>
      <c r="D103" s="443">
        <v>47.65</v>
      </c>
      <c r="E103" s="443">
        <v>60.29</v>
      </c>
      <c r="F103" s="443">
        <v>83.96</v>
      </c>
      <c r="G103" s="443">
        <v>97.08</v>
      </c>
      <c r="H103" s="443">
        <v>108.92</v>
      </c>
      <c r="I103" s="469"/>
      <c r="J103" s="447">
        <v>96</v>
      </c>
      <c r="K103" s="470">
        <v>31.78</v>
      </c>
      <c r="L103" s="470">
        <v>40.840000000000003</v>
      </c>
      <c r="M103" s="470">
        <v>49.43</v>
      </c>
      <c r="N103" s="470">
        <v>62.05</v>
      </c>
      <c r="O103" s="470">
        <v>85.73</v>
      </c>
      <c r="P103" s="470">
        <v>98.85</v>
      </c>
      <c r="Q103" s="470">
        <v>110.68</v>
      </c>
    </row>
    <row r="104" spans="1:17" x14ac:dyDescent="0.2">
      <c r="A104" s="475">
        <v>97</v>
      </c>
      <c r="B104" s="444">
        <v>30.32</v>
      </c>
      <c r="C104" s="444">
        <v>39.46</v>
      </c>
      <c r="D104" s="444">
        <v>48</v>
      </c>
      <c r="E104" s="444">
        <v>60.92</v>
      </c>
      <c r="F104" s="444">
        <v>84.9</v>
      </c>
      <c r="G104" s="444">
        <v>98.09</v>
      </c>
      <c r="H104" s="444">
        <v>110.05</v>
      </c>
      <c r="I104" s="469"/>
      <c r="J104" s="448">
        <v>97</v>
      </c>
      <c r="K104" s="471">
        <v>32.08</v>
      </c>
      <c r="L104" s="471">
        <v>41.24</v>
      </c>
      <c r="M104" s="471">
        <v>49.77</v>
      </c>
      <c r="N104" s="471">
        <v>62.67</v>
      </c>
      <c r="O104" s="471">
        <v>86.68</v>
      </c>
      <c r="P104" s="471">
        <v>99.86</v>
      </c>
      <c r="Q104" s="471">
        <v>111.81</v>
      </c>
    </row>
    <row r="105" spans="1:17" x14ac:dyDescent="0.2">
      <c r="A105" s="475">
        <v>98</v>
      </c>
      <c r="B105" s="444">
        <v>30.63</v>
      </c>
      <c r="C105" s="444">
        <v>39.89</v>
      </c>
      <c r="D105" s="444">
        <v>48.33</v>
      </c>
      <c r="E105" s="444">
        <v>61.43</v>
      </c>
      <c r="F105" s="444">
        <v>85.83</v>
      </c>
      <c r="G105" s="444">
        <v>99.11</v>
      </c>
      <c r="H105" s="444">
        <v>111.19</v>
      </c>
      <c r="I105" s="469"/>
      <c r="J105" s="448">
        <v>98</v>
      </c>
      <c r="K105" s="471">
        <v>32.409999999999997</v>
      </c>
      <c r="L105" s="471">
        <v>41.65</v>
      </c>
      <c r="M105" s="471">
        <v>50.11</v>
      </c>
      <c r="N105" s="471">
        <v>63.2</v>
      </c>
      <c r="O105" s="471">
        <v>87.6</v>
      </c>
      <c r="P105" s="471">
        <v>100.88</v>
      </c>
      <c r="Q105" s="471">
        <v>112.97</v>
      </c>
    </row>
    <row r="106" spans="1:17" x14ac:dyDescent="0.2">
      <c r="A106" s="475">
        <v>99</v>
      </c>
      <c r="B106" s="444">
        <v>30.92</v>
      </c>
      <c r="C106" s="444">
        <v>40.28</v>
      </c>
      <c r="D106" s="444">
        <v>48.84</v>
      </c>
      <c r="E106" s="444">
        <v>62.12</v>
      </c>
      <c r="F106" s="444">
        <v>86.6</v>
      </c>
      <c r="G106" s="444">
        <v>100.14</v>
      </c>
      <c r="H106" s="444">
        <v>112.31</v>
      </c>
      <c r="I106" s="469"/>
      <c r="J106" s="448">
        <v>99</v>
      </c>
      <c r="K106" s="471">
        <v>32.69</v>
      </c>
      <c r="L106" s="471">
        <v>42.04</v>
      </c>
      <c r="M106" s="471">
        <v>50.6</v>
      </c>
      <c r="N106" s="471">
        <v>63.89</v>
      </c>
      <c r="O106" s="471">
        <v>88.36</v>
      </c>
      <c r="P106" s="471">
        <v>101.91</v>
      </c>
      <c r="Q106" s="471">
        <v>114.07</v>
      </c>
    </row>
    <row r="107" spans="1:17" x14ac:dyDescent="0.2">
      <c r="A107" s="476">
        <v>100</v>
      </c>
      <c r="B107" s="442">
        <v>31.25</v>
      </c>
      <c r="C107" s="442">
        <v>40.64</v>
      </c>
      <c r="D107" s="442">
        <v>49.18</v>
      </c>
      <c r="E107" s="442">
        <v>62.59</v>
      </c>
      <c r="F107" s="442">
        <v>87.54</v>
      </c>
      <c r="G107" s="442">
        <v>101.03</v>
      </c>
      <c r="H107" s="442">
        <v>113.41</v>
      </c>
      <c r="I107" s="469"/>
      <c r="J107" s="449">
        <v>100</v>
      </c>
      <c r="K107" s="472">
        <v>33.03</v>
      </c>
      <c r="L107" s="472">
        <v>42.4</v>
      </c>
      <c r="M107" s="472">
        <v>50.95</v>
      </c>
      <c r="N107" s="472">
        <v>64.37</v>
      </c>
      <c r="O107" s="472">
        <v>89.29</v>
      </c>
      <c r="P107" s="472">
        <v>102.8</v>
      </c>
      <c r="Q107" s="472">
        <v>115.19</v>
      </c>
    </row>
    <row r="108" spans="1:17" x14ac:dyDescent="0.2">
      <c r="A108" s="474">
        <v>101</v>
      </c>
      <c r="B108" s="443">
        <v>31.5</v>
      </c>
      <c r="C108" s="443">
        <v>41.05</v>
      </c>
      <c r="D108" s="443">
        <v>49.57</v>
      </c>
      <c r="E108" s="443">
        <v>63.15</v>
      </c>
      <c r="F108" s="443">
        <v>88.41</v>
      </c>
      <c r="G108" s="443">
        <v>102.03</v>
      </c>
      <c r="H108" s="443">
        <v>114.53</v>
      </c>
      <c r="I108" s="469"/>
      <c r="J108" s="447">
        <v>101</v>
      </c>
      <c r="K108" s="470">
        <v>33.270000000000003</v>
      </c>
      <c r="L108" s="470">
        <v>42.82</v>
      </c>
      <c r="M108" s="470">
        <v>51.34</v>
      </c>
      <c r="N108" s="470">
        <v>64.91</v>
      </c>
      <c r="O108" s="470">
        <v>90.19</v>
      </c>
      <c r="P108" s="470">
        <v>103.8</v>
      </c>
      <c r="Q108" s="470">
        <v>116.3</v>
      </c>
    </row>
    <row r="109" spans="1:17" x14ac:dyDescent="0.2">
      <c r="A109" s="475">
        <v>102</v>
      </c>
      <c r="B109" s="444">
        <v>31.87</v>
      </c>
      <c r="C109" s="444">
        <v>41.53</v>
      </c>
      <c r="D109" s="444">
        <v>49.95</v>
      </c>
      <c r="E109" s="444">
        <v>63.66</v>
      </c>
      <c r="F109" s="444">
        <v>89.22</v>
      </c>
      <c r="G109" s="444">
        <v>103.06</v>
      </c>
      <c r="H109" s="444">
        <v>115.69</v>
      </c>
      <c r="I109" s="469"/>
      <c r="J109" s="448">
        <v>102</v>
      </c>
      <c r="K109" s="471">
        <v>33.630000000000003</v>
      </c>
      <c r="L109" s="471">
        <v>43.28</v>
      </c>
      <c r="M109" s="471">
        <v>51.72</v>
      </c>
      <c r="N109" s="471">
        <v>65.44</v>
      </c>
      <c r="O109" s="471">
        <v>90.99</v>
      </c>
      <c r="P109" s="471">
        <v>104.83</v>
      </c>
      <c r="Q109" s="471">
        <v>117.45</v>
      </c>
    </row>
    <row r="110" spans="1:17" x14ac:dyDescent="0.2">
      <c r="A110" s="475">
        <v>103</v>
      </c>
      <c r="B110" s="444">
        <v>32.15</v>
      </c>
      <c r="C110" s="444">
        <v>41.9</v>
      </c>
      <c r="D110" s="444">
        <v>50.37</v>
      </c>
      <c r="E110" s="444">
        <v>64.180000000000007</v>
      </c>
      <c r="F110" s="444">
        <v>90.13</v>
      </c>
      <c r="G110" s="444">
        <v>104.06</v>
      </c>
      <c r="H110" s="444">
        <v>116.8</v>
      </c>
      <c r="I110" s="469"/>
      <c r="J110" s="448">
        <v>103</v>
      </c>
      <c r="K110" s="471">
        <v>33.909999999999997</v>
      </c>
      <c r="L110" s="471">
        <v>43.66</v>
      </c>
      <c r="M110" s="471">
        <v>52.13</v>
      </c>
      <c r="N110" s="471">
        <v>65.959999999999994</v>
      </c>
      <c r="O110" s="471">
        <v>91.89</v>
      </c>
      <c r="P110" s="471">
        <v>105.83</v>
      </c>
      <c r="Q110" s="471">
        <v>118.56</v>
      </c>
    </row>
    <row r="111" spans="1:17" x14ac:dyDescent="0.2">
      <c r="A111" s="475">
        <v>104</v>
      </c>
      <c r="B111" s="444">
        <v>32.49</v>
      </c>
      <c r="C111" s="444">
        <v>42.27</v>
      </c>
      <c r="D111" s="444">
        <v>50.76</v>
      </c>
      <c r="E111" s="444">
        <v>64.81</v>
      </c>
      <c r="F111" s="444">
        <v>90.99</v>
      </c>
      <c r="G111" s="444">
        <v>105.07</v>
      </c>
      <c r="H111" s="444">
        <v>118</v>
      </c>
      <c r="I111" s="469"/>
      <c r="J111" s="448">
        <v>104</v>
      </c>
      <c r="K111" s="471">
        <v>34.26</v>
      </c>
      <c r="L111" s="471">
        <v>44.05</v>
      </c>
      <c r="M111" s="471">
        <v>52.53</v>
      </c>
      <c r="N111" s="471">
        <v>66.59</v>
      </c>
      <c r="O111" s="471">
        <v>92.75</v>
      </c>
      <c r="P111" s="471">
        <v>106.83</v>
      </c>
      <c r="Q111" s="471">
        <v>119.78</v>
      </c>
    </row>
    <row r="112" spans="1:17" x14ac:dyDescent="0.2">
      <c r="A112" s="476">
        <v>105</v>
      </c>
      <c r="B112" s="442">
        <v>32.700000000000003</v>
      </c>
      <c r="C112" s="442">
        <v>42.64</v>
      </c>
      <c r="D112" s="442">
        <v>51.14</v>
      </c>
      <c r="E112" s="442">
        <v>65.319999999999993</v>
      </c>
      <c r="F112" s="442">
        <v>91.92</v>
      </c>
      <c r="G112" s="442">
        <v>106.12</v>
      </c>
      <c r="H112" s="442">
        <v>119.08</v>
      </c>
      <c r="I112" s="469"/>
      <c r="J112" s="449">
        <v>105</v>
      </c>
      <c r="K112" s="472">
        <v>34.47</v>
      </c>
      <c r="L112" s="472">
        <v>44.41</v>
      </c>
      <c r="M112" s="472">
        <v>52.92</v>
      </c>
      <c r="N112" s="472">
        <v>67.08</v>
      </c>
      <c r="O112" s="472">
        <v>93.69</v>
      </c>
      <c r="P112" s="472">
        <v>107.9</v>
      </c>
      <c r="Q112" s="472">
        <v>120.85</v>
      </c>
    </row>
    <row r="113" spans="1:17" x14ac:dyDescent="0.2">
      <c r="A113" s="474">
        <v>106</v>
      </c>
      <c r="B113" s="443">
        <v>33.049999999999997</v>
      </c>
      <c r="C113" s="443">
        <v>43.13</v>
      </c>
      <c r="D113" s="443">
        <v>51.58</v>
      </c>
      <c r="E113" s="443">
        <v>65.91</v>
      </c>
      <c r="F113" s="443">
        <v>92.71</v>
      </c>
      <c r="G113" s="443">
        <v>107.14</v>
      </c>
      <c r="H113" s="443">
        <v>120.2</v>
      </c>
      <c r="I113" s="469"/>
      <c r="J113" s="447">
        <v>106</v>
      </c>
      <c r="K113" s="470">
        <v>34.82</v>
      </c>
      <c r="L113" s="470">
        <v>44.88</v>
      </c>
      <c r="M113" s="470">
        <v>53.35</v>
      </c>
      <c r="N113" s="470">
        <v>67.680000000000007</v>
      </c>
      <c r="O113" s="470">
        <v>94.48</v>
      </c>
      <c r="P113" s="470">
        <v>108.92</v>
      </c>
      <c r="Q113" s="470">
        <v>121.97</v>
      </c>
    </row>
    <row r="114" spans="1:17" x14ac:dyDescent="0.2">
      <c r="A114" s="475">
        <v>107</v>
      </c>
      <c r="B114" s="444">
        <v>33.380000000000003</v>
      </c>
      <c r="C114" s="444">
        <v>43.47</v>
      </c>
      <c r="D114" s="444">
        <v>51.98</v>
      </c>
      <c r="E114" s="444">
        <v>66.45</v>
      </c>
      <c r="F114" s="444">
        <v>93.67</v>
      </c>
      <c r="G114" s="444">
        <v>108.08</v>
      </c>
      <c r="H114" s="444">
        <v>121.4</v>
      </c>
      <c r="I114" s="469"/>
      <c r="J114" s="448">
        <v>107</v>
      </c>
      <c r="K114" s="471">
        <v>35.15</v>
      </c>
      <c r="L114" s="471">
        <v>45.22</v>
      </c>
      <c r="M114" s="471">
        <v>53.74</v>
      </c>
      <c r="N114" s="471">
        <v>68.23</v>
      </c>
      <c r="O114" s="471">
        <v>95.43</v>
      </c>
      <c r="P114" s="471">
        <v>109.86</v>
      </c>
      <c r="Q114" s="471">
        <v>123.17</v>
      </c>
    </row>
    <row r="115" spans="1:17" x14ac:dyDescent="0.2">
      <c r="A115" s="475">
        <v>108</v>
      </c>
      <c r="B115" s="444">
        <v>33.74</v>
      </c>
      <c r="C115" s="444">
        <v>43.85</v>
      </c>
      <c r="D115" s="444">
        <v>52.34</v>
      </c>
      <c r="E115" s="444">
        <v>67.03</v>
      </c>
      <c r="F115" s="444">
        <v>94.54</v>
      </c>
      <c r="G115" s="444">
        <v>109.15</v>
      </c>
      <c r="H115" s="444">
        <v>122.42</v>
      </c>
      <c r="I115" s="469"/>
      <c r="J115" s="448">
        <v>108</v>
      </c>
      <c r="K115" s="471">
        <v>35.5</v>
      </c>
      <c r="L115" s="471">
        <v>45.63</v>
      </c>
      <c r="M115" s="471">
        <v>54.1</v>
      </c>
      <c r="N115" s="471">
        <v>68.8</v>
      </c>
      <c r="O115" s="471">
        <v>96.31</v>
      </c>
      <c r="P115" s="471">
        <v>110.91</v>
      </c>
      <c r="Q115" s="471">
        <v>124.19</v>
      </c>
    </row>
    <row r="116" spans="1:17" x14ac:dyDescent="0.2">
      <c r="A116" s="475">
        <v>109</v>
      </c>
      <c r="B116" s="444">
        <v>33.950000000000003</v>
      </c>
      <c r="C116" s="444">
        <v>44.3</v>
      </c>
      <c r="D116" s="444">
        <v>52.87</v>
      </c>
      <c r="E116" s="444">
        <v>67.56</v>
      </c>
      <c r="F116" s="444">
        <v>95.47</v>
      </c>
      <c r="G116" s="444">
        <v>110.2</v>
      </c>
      <c r="H116" s="444">
        <v>123.6</v>
      </c>
      <c r="I116" s="469"/>
      <c r="J116" s="448">
        <v>109</v>
      </c>
      <c r="K116" s="471">
        <v>35.72</v>
      </c>
      <c r="L116" s="471">
        <v>46.07</v>
      </c>
      <c r="M116" s="471">
        <v>54.64</v>
      </c>
      <c r="N116" s="471">
        <v>69.31</v>
      </c>
      <c r="O116" s="471">
        <v>97.24</v>
      </c>
      <c r="P116" s="471">
        <v>111.97</v>
      </c>
      <c r="Q116" s="471">
        <v>125.38</v>
      </c>
    </row>
    <row r="117" spans="1:17" x14ac:dyDescent="0.2">
      <c r="A117" s="476">
        <v>110</v>
      </c>
      <c r="B117" s="442">
        <v>34.229999999999997</v>
      </c>
      <c r="C117" s="442">
        <v>44.65</v>
      </c>
      <c r="D117" s="442">
        <v>53.35</v>
      </c>
      <c r="E117" s="442">
        <v>68</v>
      </c>
      <c r="F117" s="442">
        <v>96.18</v>
      </c>
      <c r="G117" s="442">
        <v>111.13</v>
      </c>
      <c r="H117" s="442">
        <v>124.77</v>
      </c>
      <c r="I117" s="469"/>
      <c r="J117" s="449">
        <v>110</v>
      </c>
      <c r="K117" s="472">
        <v>36</v>
      </c>
      <c r="L117" s="472">
        <v>46.41</v>
      </c>
      <c r="M117" s="472">
        <v>55.11</v>
      </c>
      <c r="N117" s="472">
        <v>69.78</v>
      </c>
      <c r="O117" s="472">
        <v>97.95</v>
      </c>
      <c r="P117" s="472">
        <v>112.89</v>
      </c>
      <c r="Q117" s="472">
        <v>126.52</v>
      </c>
    </row>
    <row r="118" spans="1:17" x14ac:dyDescent="0.2">
      <c r="A118" s="474">
        <v>111</v>
      </c>
      <c r="B118" s="443">
        <v>34.64</v>
      </c>
      <c r="C118" s="443">
        <v>45.09</v>
      </c>
      <c r="D118" s="443">
        <v>53.78</v>
      </c>
      <c r="E118" s="443">
        <v>68.569999999999993</v>
      </c>
      <c r="F118" s="443">
        <v>97.04</v>
      </c>
      <c r="G118" s="443">
        <v>112.16</v>
      </c>
      <c r="H118" s="443">
        <v>125.93</v>
      </c>
      <c r="I118" s="469"/>
      <c r="J118" s="447">
        <v>111</v>
      </c>
      <c r="K118" s="470">
        <v>36.409999999999997</v>
      </c>
      <c r="L118" s="470">
        <v>46.85</v>
      </c>
      <c r="M118" s="470">
        <v>55.55</v>
      </c>
      <c r="N118" s="470">
        <v>70.34</v>
      </c>
      <c r="O118" s="470">
        <v>98.82</v>
      </c>
      <c r="P118" s="470">
        <v>113.93</v>
      </c>
      <c r="Q118" s="470">
        <v>127.7</v>
      </c>
    </row>
    <row r="119" spans="1:17" x14ac:dyDescent="0.2">
      <c r="A119" s="475">
        <v>112</v>
      </c>
      <c r="B119" s="444">
        <v>34.950000000000003</v>
      </c>
      <c r="C119" s="444">
        <v>45.51</v>
      </c>
      <c r="D119" s="444">
        <v>54.3</v>
      </c>
      <c r="E119" s="444">
        <v>69.2</v>
      </c>
      <c r="F119" s="444">
        <v>98.03</v>
      </c>
      <c r="G119" s="444">
        <v>113.14</v>
      </c>
      <c r="H119" s="444">
        <v>127</v>
      </c>
      <c r="I119" s="469"/>
      <c r="J119" s="448">
        <v>112</v>
      </c>
      <c r="K119" s="471">
        <v>36.72</v>
      </c>
      <c r="L119" s="471">
        <v>47.29</v>
      </c>
      <c r="M119" s="471">
        <v>56.08</v>
      </c>
      <c r="N119" s="471">
        <v>70.959999999999994</v>
      </c>
      <c r="O119" s="471">
        <v>99.8</v>
      </c>
      <c r="P119" s="471">
        <v>114.92</v>
      </c>
      <c r="Q119" s="471">
        <v>128.75</v>
      </c>
    </row>
    <row r="120" spans="1:17" x14ac:dyDescent="0.2">
      <c r="A120" s="475">
        <v>113</v>
      </c>
      <c r="B120" s="444">
        <v>35.200000000000003</v>
      </c>
      <c r="C120" s="444">
        <v>45.92</v>
      </c>
      <c r="D120" s="444">
        <v>54.76</v>
      </c>
      <c r="E120" s="444">
        <v>69.819999999999993</v>
      </c>
      <c r="F120" s="444">
        <v>98.85</v>
      </c>
      <c r="G120" s="444">
        <v>114.18</v>
      </c>
      <c r="H120" s="444">
        <v>128.09</v>
      </c>
      <c r="I120" s="469"/>
      <c r="J120" s="448">
        <v>113</v>
      </c>
      <c r="K120" s="471">
        <v>36.97</v>
      </c>
      <c r="L120" s="471">
        <v>47.68</v>
      </c>
      <c r="M120" s="471">
        <v>56.53</v>
      </c>
      <c r="N120" s="471">
        <v>71.59</v>
      </c>
      <c r="O120" s="471">
        <v>100.62</v>
      </c>
      <c r="P120" s="471">
        <v>115.95</v>
      </c>
      <c r="Q120" s="471">
        <v>129.87</v>
      </c>
    </row>
    <row r="121" spans="1:17" x14ac:dyDescent="0.2">
      <c r="A121" s="475">
        <v>114</v>
      </c>
      <c r="B121" s="444">
        <v>35.479999999999997</v>
      </c>
      <c r="C121" s="444">
        <v>46.25</v>
      </c>
      <c r="D121" s="444">
        <v>55.26</v>
      </c>
      <c r="E121" s="444">
        <v>70.599999999999994</v>
      </c>
      <c r="F121" s="444">
        <v>99.69</v>
      </c>
      <c r="G121" s="444">
        <v>115.21</v>
      </c>
      <c r="H121" s="444">
        <v>129.27000000000001</v>
      </c>
      <c r="I121" s="469"/>
      <c r="J121" s="448">
        <v>114</v>
      </c>
      <c r="K121" s="471">
        <v>37.25</v>
      </c>
      <c r="L121" s="471">
        <v>48.01</v>
      </c>
      <c r="M121" s="471">
        <v>57.01</v>
      </c>
      <c r="N121" s="471">
        <v>72.36</v>
      </c>
      <c r="O121" s="471">
        <v>101.46</v>
      </c>
      <c r="P121" s="471">
        <v>116.98</v>
      </c>
      <c r="Q121" s="471">
        <v>131.04</v>
      </c>
    </row>
    <row r="122" spans="1:17" x14ac:dyDescent="0.2">
      <c r="A122" s="476">
        <v>115</v>
      </c>
      <c r="B122" s="442">
        <v>35.83</v>
      </c>
      <c r="C122" s="442">
        <v>46.64</v>
      </c>
      <c r="D122" s="442">
        <v>55.77</v>
      </c>
      <c r="E122" s="442">
        <v>71.28</v>
      </c>
      <c r="F122" s="442">
        <v>100.56</v>
      </c>
      <c r="G122" s="442">
        <v>116.22</v>
      </c>
      <c r="H122" s="442">
        <v>130.34</v>
      </c>
      <c r="I122" s="469"/>
      <c r="J122" s="449">
        <v>115</v>
      </c>
      <c r="K122" s="472">
        <v>37.6</v>
      </c>
      <c r="L122" s="472">
        <v>48.4</v>
      </c>
      <c r="M122" s="472">
        <v>57.53</v>
      </c>
      <c r="N122" s="472">
        <v>73.05</v>
      </c>
      <c r="O122" s="472">
        <v>102.33</v>
      </c>
      <c r="P122" s="472">
        <v>117.98</v>
      </c>
      <c r="Q122" s="472">
        <v>132.12</v>
      </c>
    </row>
    <row r="123" spans="1:17" x14ac:dyDescent="0.2">
      <c r="A123" s="474">
        <v>116</v>
      </c>
      <c r="B123" s="443">
        <v>36.090000000000003</v>
      </c>
      <c r="C123" s="443">
        <v>47.08</v>
      </c>
      <c r="D123" s="443">
        <v>56.21</v>
      </c>
      <c r="E123" s="443">
        <v>71.98</v>
      </c>
      <c r="F123" s="443">
        <v>101.49</v>
      </c>
      <c r="G123" s="443">
        <v>117.2</v>
      </c>
      <c r="H123" s="443">
        <v>131.56</v>
      </c>
      <c r="I123" s="469"/>
      <c r="J123" s="447">
        <v>116</v>
      </c>
      <c r="K123" s="470">
        <v>37.86</v>
      </c>
      <c r="L123" s="470">
        <v>48.86</v>
      </c>
      <c r="M123" s="470">
        <v>57.97</v>
      </c>
      <c r="N123" s="470">
        <v>73.75</v>
      </c>
      <c r="O123" s="470">
        <v>103.26</v>
      </c>
      <c r="P123" s="470">
        <v>118.98</v>
      </c>
      <c r="Q123" s="470">
        <v>133.33000000000001</v>
      </c>
    </row>
    <row r="124" spans="1:17" x14ac:dyDescent="0.2">
      <c r="A124" s="475">
        <v>117</v>
      </c>
      <c r="B124" s="444">
        <v>36.43</v>
      </c>
      <c r="C124" s="444">
        <v>47.43</v>
      </c>
      <c r="D124" s="444">
        <v>56.59</v>
      </c>
      <c r="E124" s="444">
        <v>72.45</v>
      </c>
      <c r="F124" s="444">
        <v>102.39</v>
      </c>
      <c r="G124" s="444">
        <v>118.23</v>
      </c>
      <c r="H124" s="444">
        <v>132.74</v>
      </c>
      <c r="I124" s="469"/>
      <c r="J124" s="448">
        <v>117</v>
      </c>
      <c r="K124" s="471">
        <v>38.19</v>
      </c>
      <c r="L124" s="471">
        <v>49.19</v>
      </c>
      <c r="M124" s="471">
        <v>58.35</v>
      </c>
      <c r="N124" s="471">
        <v>74.22</v>
      </c>
      <c r="O124" s="471">
        <v>104.17</v>
      </c>
      <c r="P124" s="471">
        <v>120</v>
      </c>
      <c r="Q124" s="471">
        <v>134.51</v>
      </c>
    </row>
    <row r="125" spans="1:17" x14ac:dyDescent="0.2">
      <c r="A125" s="475">
        <v>118</v>
      </c>
      <c r="B125" s="444">
        <v>36.74</v>
      </c>
      <c r="C125" s="444">
        <v>47.8</v>
      </c>
      <c r="D125" s="444">
        <v>57.12</v>
      </c>
      <c r="E125" s="444">
        <v>73.069999999999993</v>
      </c>
      <c r="F125" s="444">
        <v>103.23</v>
      </c>
      <c r="G125" s="444">
        <v>119.32</v>
      </c>
      <c r="H125" s="444">
        <v>133.83000000000001</v>
      </c>
      <c r="I125" s="469"/>
      <c r="J125" s="448">
        <v>118</v>
      </c>
      <c r="K125" s="471">
        <v>38.5</v>
      </c>
      <c r="L125" s="471">
        <v>49.57</v>
      </c>
      <c r="M125" s="471">
        <v>58.88</v>
      </c>
      <c r="N125" s="471">
        <v>74.849999999999994</v>
      </c>
      <c r="O125" s="471">
        <v>105</v>
      </c>
      <c r="P125" s="471">
        <v>121.09</v>
      </c>
      <c r="Q125" s="471">
        <v>135.6</v>
      </c>
    </row>
    <row r="126" spans="1:17" x14ac:dyDescent="0.2">
      <c r="A126" s="475">
        <v>119</v>
      </c>
      <c r="B126" s="444">
        <v>37.07</v>
      </c>
      <c r="C126" s="444">
        <v>48.27</v>
      </c>
      <c r="D126" s="444">
        <v>57.6</v>
      </c>
      <c r="E126" s="444">
        <v>73.66</v>
      </c>
      <c r="F126" s="444">
        <v>104.18</v>
      </c>
      <c r="G126" s="444">
        <v>120.29</v>
      </c>
      <c r="H126" s="444">
        <v>134.97</v>
      </c>
      <c r="I126" s="469"/>
      <c r="J126" s="448">
        <v>119</v>
      </c>
      <c r="K126" s="471">
        <v>38.840000000000003</v>
      </c>
      <c r="L126" s="471">
        <v>50.04</v>
      </c>
      <c r="M126" s="471">
        <v>59.38</v>
      </c>
      <c r="N126" s="471">
        <v>75.430000000000007</v>
      </c>
      <c r="O126" s="471">
        <v>105.93</v>
      </c>
      <c r="P126" s="471">
        <v>122.05</v>
      </c>
      <c r="Q126" s="471">
        <v>136.72999999999999</v>
      </c>
    </row>
    <row r="127" spans="1:17" x14ac:dyDescent="0.2">
      <c r="A127" s="476">
        <v>120</v>
      </c>
      <c r="B127" s="442">
        <v>37.32</v>
      </c>
      <c r="C127" s="442">
        <v>48.67</v>
      </c>
      <c r="D127" s="442">
        <v>58.14</v>
      </c>
      <c r="E127" s="442">
        <v>74.14</v>
      </c>
      <c r="F127" s="442">
        <v>105.03</v>
      </c>
      <c r="G127" s="442">
        <v>121.24</v>
      </c>
      <c r="H127" s="442">
        <v>136.03</v>
      </c>
      <c r="I127" s="469"/>
      <c r="J127" s="449">
        <v>120</v>
      </c>
      <c r="K127" s="472">
        <v>39.1</v>
      </c>
      <c r="L127" s="472">
        <v>50.45</v>
      </c>
      <c r="M127" s="472">
        <v>59.91</v>
      </c>
      <c r="N127" s="472">
        <v>75.92</v>
      </c>
      <c r="O127" s="472">
        <v>106.79</v>
      </c>
      <c r="P127" s="472">
        <v>123.01</v>
      </c>
      <c r="Q127" s="472">
        <v>137.80000000000001</v>
      </c>
    </row>
    <row r="128" spans="1:17" x14ac:dyDescent="0.2">
      <c r="A128" s="474">
        <v>121</v>
      </c>
      <c r="B128" s="443">
        <v>37.659999999999997</v>
      </c>
      <c r="C128" s="443">
        <v>49.05</v>
      </c>
      <c r="D128" s="443">
        <v>58.58</v>
      </c>
      <c r="E128" s="443">
        <v>74.87</v>
      </c>
      <c r="F128" s="443">
        <v>105.8</v>
      </c>
      <c r="G128" s="443">
        <v>122.27</v>
      </c>
      <c r="H128" s="443">
        <v>137.19</v>
      </c>
      <c r="I128" s="469"/>
      <c r="J128" s="447">
        <v>121</v>
      </c>
      <c r="K128" s="470">
        <v>39.43</v>
      </c>
      <c r="L128" s="470">
        <v>50.81</v>
      </c>
      <c r="M128" s="470">
        <v>60.36</v>
      </c>
      <c r="N128" s="470">
        <v>76.63</v>
      </c>
      <c r="O128" s="470">
        <v>107.58</v>
      </c>
      <c r="P128" s="470">
        <v>124.03</v>
      </c>
      <c r="Q128" s="470">
        <v>138.94999999999999</v>
      </c>
    </row>
    <row r="129" spans="1:17" x14ac:dyDescent="0.2">
      <c r="A129" s="475">
        <v>122</v>
      </c>
      <c r="B129" s="444">
        <v>37.979999999999997</v>
      </c>
      <c r="C129" s="444">
        <v>49.49</v>
      </c>
      <c r="D129" s="444">
        <v>59.05</v>
      </c>
      <c r="E129" s="444">
        <v>75.41</v>
      </c>
      <c r="F129" s="444">
        <v>106.69</v>
      </c>
      <c r="G129" s="444">
        <v>123.29</v>
      </c>
      <c r="H129" s="444">
        <v>138.41</v>
      </c>
      <c r="I129" s="469"/>
      <c r="J129" s="448">
        <v>122</v>
      </c>
      <c r="K129" s="471">
        <v>39.75</v>
      </c>
      <c r="L129" s="471">
        <v>51.26</v>
      </c>
      <c r="M129" s="471">
        <v>60.8</v>
      </c>
      <c r="N129" s="471">
        <v>77.180000000000007</v>
      </c>
      <c r="O129" s="471">
        <v>108.45</v>
      </c>
      <c r="P129" s="471">
        <v>125.07</v>
      </c>
      <c r="Q129" s="471">
        <v>140.18</v>
      </c>
    </row>
    <row r="130" spans="1:17" x14ac:dyDescent="0.2">
      <c r="A130" s="475">
        <v>123</v>
      </c>
      <c r="B130" s="444">
        <v>38.25</v>
      </c>
      <c r="C130" s="444">
        <v>49.86</v>
      </c>
      <c r="D130" s="444">
        <v>59.56</v>
      </c>
      <c r="E130" s="444">
        <v>76.040000000000006</v>
      </c>
      <c r="F130" s="444">
        <v>107.69</v>
      </c>
      <c r="G130" s="444">
        <v>124.21</v>
      </c>
      <c r="H130" s="444">
        <v>139.5</v>
      </c>
      <c r="I130" s="469"/>
      <c r="J130" s="448">
        <v>123</v>
      </c>
      <c r="K130" s="471">
        <v>40.03</v>
      </c>
      <c r="L130" s="471">
        <v>51.63</v>
      </c>
      <c r="M130" s="471">
        <v>61.33</v>
      </c>
      <c r="N130" s="471">
        <v>77.819999999999993</v>
      </c>
      <c r="O130" s="471">
        <v>109.47</v>
      </c>
      <c r="P130" s="471">
        <v>125.98</v>
      </c>
      <c r="Q130" s="471">
        <v>141.27000000000001</v>
      </c>
    </row>
    <row r="131" spans="1:17" x14ac:dyDescent="0.2">
      <c r="A131" s="475">
        <v>124</v>
      </c>
      <c r="B131" s="444">
        <v>38.56</v>
      </c>
      <c r="C131" s="444">
        <v>50.23</v>
      </c>
      <c r="D131" s="444">
        <v>60.04</v>
      </c>
      <c r="E131" s="444">
        <v>76.59</v>
      </c>
      <c r="F131" s="444">
        <v>108.54</v>
      </c>
      <c r="G131" s="444">
        <v>125.26</v>
      </c>
      <c r="H131" s="444">
        <v>140.63</v>
      </c>
      <c r="I131" s="469"/>
      <c r="J131" s="448">
        <v>124</v>
      </c>
      <c r="K131" s="471">
        <v>40.33</v>
      </c>
      <c r="L131" s="471">
        <v>52.01</v>
      </c>
      <c r="M131" s="471">
        <v>61.8</v>
      </c>
      <c r="N131" s="471">
        <v>78.36</v>
      </c>
      <c r="O131" s="471">
        <v>110.3</v>
      </c>
      <c r="P131" s="471">
        <v>127.04</v>
      </c>
      <c r="Q131" s="471">
        <v>142.38999999999999</v>
      </c>
    </row>
    <row r="132" spans="1:17" x14ac:dyDescent="0.2">
      <c r="A132" s="476">
        <v>125</v>
      </c>
      <c r="B132" s="442">
        <v>38.9</v>
      </c>
      <c r="C132" s="442">
        <v>50.62</v>
      </c>
      <c r="D132" s="442">
        <v>60.46</v>
      </c>
      <c r="E132" s="442">
        <v>77.12</v>
      </c>
      <c r="F132" s="442">
        <v>109.32</v>
      </c>
      <c r="G132" s="442">
        <v>126.26</v>
      </c>
      <c r="H132" s="442">
        <v>141.76</v>
      </c>
      <c r="I132" s="469"/>
      <c r="J132" s="449">
        <v>125</v>
      </c>
      <c r="K132" s="472">
        <v>40.67</v>
      </c>
      <c r="L132" s="472">
        <v>52.39</v>
      </c>
      <c r="M132" s="472">
        <v>62.24</v>
      </c>
      <c r="N132" s="472">
        <v>78.89</v>
      </c>
      <c r="O132" s="472">
        <v>111.1</v>
      </c>
      <c r="P132" s="472">
        <v>128.04</v>
      </c>
      <c r="Q132" s="472">
        <v>143.53</v>
      </c>
    </row>
    <row r="133" spans="1:17" x14ac:dyDescent="0.2">
      <c r="A133" s="474">
        <v>126</v>
      </c>
      <c r="B133" s="443">
        <v>39.19</v>
      </c>
      <c r="C133" s="443">
        <v>51.09</v>
      </c>
      <c r="D133" s="443">
        <v>60.98</v>
      </c>
      <c r="E133" s="443">
        <v>77.739999999999995</v>
      </c>
      <c r="F133" s="443">
        <v>110.26</v>
      </c>
      <c r="G133" s="443">
        <v>127.29</v>
      </c>
      <c r="H133" s="443">
        <v>142.79</v>
      </c>
      <c r="I133" s="469"/>
      <c r="J133" s="447">
        <v>126</v>
      </c>
      <c r="K133" s="470">
        <v>40.97</v>
      </c>
      <c r="L133" s="470">
        <v>52.86</v>
      </c>
      <c r="M133" s="470">
        <v>62.75</v>
      </c>
      <c r="N133" s="470">
        <v>79.510000000000005</v>
      </c>
      <c r="O133" s="470">
        <v>112.03</v>
      </c>
      <c r="P133" s="470">
        <v>129.04</v>
      </c>
      <c r="Q133" s="470">
        <v>144.56</v>
      </c>
    </row>
    <row r="134" spans="1:17" x14ac:dyDescent="0.2">
      <c r="A134" s="475">
        <v>127</v>
      </c>
      <c r="B134" s="444">
        <v>39.49</v>
      </c>
      <c r="C134" s="444">
        <v>51.42</v>
      </c>
      <c r="D134" s="444">
        <v>61.49</v>
      </c>
      <c r="E134" s="444">
        <v>78.3</v>
      </c>
      <c r="F134" s="444">
        <v>111.11</v>
      </c>
      <c r="G134" s="444">
        <v>128.33000000000001</v>
      </c>
      <c r="H134" s="444">
        <v>143.99</v>
      </c>
      <c r="I134" s="469"/>
      <c r="J134" s="448">
        <v>127</v>
      </c>
      <c r="K134" s="471">
        <v>41.27</v>
      </c>
      <c r="L134" s="471">
        <v>53.19</v>
      </c>
      <c r="M134" s="471">
        <v>63.26</v>
      </c>
      <c r="N134" s="471">
        <v>80.069999999999993</v>
      </c>
      <c r="O134" s="471">
        <v>112.87</v>
      </c>
      <c r="P134" s="471">
        <v>130.1</v>
      </c>
      <c r="Q134" s="471">
        <v>145.77000000000001</v>
      </c>
    </row>
    <row r="135" spans="1:17" x14ac:dyDescent="0.2">
      <c r="A135" s="475">
        <v>128</v>
      </c>
      <c r="B135" s="444">
        <v>39.85</v>
      </c>
      <c r="C135" s="444">
        <v>51.87</v>
      </c>
      <c r="D135" s="444">
        <v>61.95</v>
      </c>
      <c r="E135" s="444">
        <v>78.91</v>
      </c>
      <c r="F135" s="444">
        <v>111.94</v>
      </c>
      <c r="G135" s="444">
        <v>129.33000000000001</v>
      </c>
      <c r="H135" s="444">
        <v>145.15</v>
      </c>
      <c r="I135" s="469"/>
      <c r="J135" s="448">
        <v>128</v>
      </c>
      <c r="K135" s="471">
        <v>41.63</v>
      </c>
      <c r="L135" s="471">
        <v>53.64</v>
      </c>
      <c r="M135" s="471">
        <v>63.72</v>
      </c>
      <c r="N135" s="471">
        <v>80.680000000000007</v>
      </c>
      <c r="O135" s="471">
        <v>113.7</v>
      </c>
      <c r="P135" s="471">
        <v>131.1</v>
      </c>
      <c r="Q135" s="471">
        <v>146.91</v>
      </c>
    </row>
    <row r="136" spans="1:17" x14ac:dyDescent="0.2">
      <c r="A136" s="475">
        <v>129</v>
      </c>
      <c r="B136" s="444">
        <v>40.119999999999997</v>
      </c>
      <c r="C136" s="444">
        <v>52.34</v>
      </c>
      <c r="D136" s="444">
        <v>62.41</v>
      </c>
      <c r="E136" s="444">
        <v>79.48</v>
      </c>
      <c r="F136" s="444">
        <v>112.9</v>
      </c>
      <c r="G136" s="444">
        <v>130.34</v>
      </c>
      <c r="H136" s="444">
        <v>146.31</v>
      </c>
      <c r="I136" s="469"/>
      <c r="J136" s="448">
        <v>129</v>
      </c>
      <c r="K136" s="471">
        <v>41.9</v>
      </c>
      <c r="L136" s="471">
        <v>54.1</v>
      </c>
      <c r="M136" s="471">
        <v>64.19</v>
      </c>
      <c r="N136" s="471">
        <v>81.260000000000005</v>
      </c>
      <c r="O136" s="471">
        <v>114.67</v>
      </c>
      <c r="P136" s="471">
        <v>132.12</v>
      </c>
      <c r="Q136" s="471">
        <v>148.07</v>
      </c>
    </row>
    <row r="137" spans="1:17" x14ac:dyDescent="0.2">
      <c r="A137" s="476">
        <v>130</v>
      </c>
      <c r="B137" s="442">
        <v>40.47</v>
      </c>
      <c r="C137" s="442">
        <v>52.66</v>
      </c>
      <c r="D137" s="442">
        <v>62.88</v>
      </c>
      <c r="E137" s="442">
        <v>80.02</v>
      </c>
      <c r="F137" s="442">
        <v>113.77</v>
      </c>
      <c r="G137" s="442">
        <v>131.30000000000001</v>
      </c>
      <c r="H137" s="442">
        <v>147.44</v>
      </c>
      <c r="I137" s="469"/>
      <c r="J137" s="449">
        <v>130</v>
      </c>
      <c r="K137" s="472">
        <v>42.24</v>
      </c>
      <c r="L137" s="472">
        <v>54.43</v>
      </c>
      <c r="M137" s="472">
        <v>64.650000000000006</v>
      </c>
      <c r="N137" s="472">
        <v>81.77</v>
      </c>
      <c r="O137" s="472">
        <v>115.54</v>
      </c>
      <c r="P137" s="472">
        <v>133.07</v>
      </c>
      <c r="Q137" s="472">
        <v>149.22</v>
      </c>
    </row>
    <row r="138" spans="1:17" x14ac:dyDescent="0.2">
      <c r="A138" s="474">
        <v>131</v>
      </c>
      <c r="B138" s="443">
        <v>40.67</v>
      </c>
      <c r="C138" s="443">
        <v>53.08</v>
      </c>
      <c r="D138" s="443">
        <v>63.36</v>
      </c>
      <c r="E138" s="443">
        <v>80.7</v>
      </c>
      <c r="F138" s="443">
        <v>114.66</v>
      </c>
      <c r="G138" s="443">
        <v>132.36000000000001</v>
      </c>
      <c r="H138" s="443">
        <v>148.6</v>
      </c>
      <c r="I138" s="469"/>
      <c r="J138" s="447">
        <v>131</v>
      </c>
      <c r="K138" s="470">
        <v>42.45</v>
      </c>
      <c r="L138" s="470">
        <v>54.84</v>
      </c>
      <c r="M138" s="470">
        <v>65.14</v>
      </c>
      <c r="N138" s="470">
        <v>82.47</v>
      </c>
      <c r="O138" s="470">
        <v>116.42</v>
      </c>
      <c r="P138" s="470">
        <v>134.11000000000001</v>
      </c>
      <c r="Q138" s="470">
        <v>150.36000000000001</v>
      </c>
    </row>
    <row r="139" spans="1:17" x14ac:dyDescent="0.2">
      <c r="A139" s="475">
        <v>132</v>
      </c>
      <c r="B139" s="444">
        <v>40.98</v>
      </c>
      <c r="C139" s="444">
        <v>53.51</v>
      </c>
      <c r="D139" s="444">
        <v>63.87</v>
      </c>
      <c r="E139" s="444">
        <v>81.28</v>
      </c>
      <c r="F139" s="444">
        <v>115.54</v>
      </c>
      <c r="G139" s="444">
        <v>133.34</v>
      </c>
      <c r="H139" s="444">
        <v>149.63999999999999</v>
      </c>
      <c r="I139" s="469"/>
      <c r="J139" s="448">
        <v>132</v>
      </c>
      <c r="K139" s="471">
        <v>42.75</v>
      </c>
      <c r="L139" s="471">
        <v>55.29</v>
      </c>
      <c r="M139" s="471">
        <v>65.64</v>
      </c>
      <c r="N139" s="471">
        <v>83.03</v>
      </c>
      <c r="O139" s="471">
        <v>117.31</v>
      </c>
      <c r="P139" s="471">
        <v>135.11000000000001</v>
      </c>
      <c r="Q139" s="471">
        <v>151.41999999999999</v>
      </c>
    </row>
    <row r="140" spans="1:17" x14ac:dyDescent="0.2">
      <c r="A140" s="475">
        <v>133</v>
      </c>
      <c r="B140" s="444">
        <v>41.36</v>
      </c>
      <c r="C140" s="444">
        <v>53.83</v>
      </c>
      <c r="D140" s="444">
        <v>64.400000000000006</v>
      </c>
      <c r="E140" s="444">
        <v>81.94</v>
      </c>
      <c r="F140" s="444">
        <v>116.34</v>
      </c>
      <c r="G140" s="444">
        <v>134.36000000000001</v>
      </c>
      <c r="H140" s="444">
        <v>150.76</v>
      </c>
      <c r="I140" s="469"/>
      <c r="J140" s="448">
        <v>133</v>
      </c>
      <c r="K140" s="471">
        <v>43.14</v>
      </c>
      <c r="L140" s="471">
        <v>55.61</v>
      </c>
      <c r="M140" s="471">
        <v>66.150000000000006</v>
      </c>
      <c r="N140" s="471">
        <v>83.7</v>
      </c>
      <c r="O140" s="471">
        <v>118.11</v>
      </c>
      <c r="P140" s="471">
        <v>136.13999999999999</v>
      </c>
      <c r="Q140" s="471">
        <v>152.52000000000001</v>
      </c>
    </row>
    <row r="141" spans="1:17" x14ac:dyDescent="0.2">
      <c r="A141" s="475">
        <v>134</v>
      </c>
      <c r="B141" s="444">
        <v>41.7</v>
      </c>
      <c r="C141" s="444">
        <v>54.23</v>
      </c>
      <c r="D141" s="444">
        <v>64.88</v>
      </c>
      <c r="E141" s="444">
        <v>82.51</v>
      </c>
      <c r="F141" s="444">
        <v>117.2</v>
      </c>
      <c r="G141" s="444">
        <v>135.36000000000001</v>
      </c>
      <c r="H141" s="444">
        <v>151.97</v>
      </c>
      <c r="I141" s="469"/>
      <c r="J141" s="448">
        <v>134</v>
      </c>
      <c r="K141" s="471">
        <v>43.48</v>
      </c>
      <c r="L141" s="471">
        <v>55.99</v>
      </c>
      <c r="M141" s="471">
        <v>66.650000000000006</v>
      </c>
      <c r="N141" s="471">
        <v>84.27</v>
      </c>
      <c r="O141" s="471">
        <v>118.98</v>
      </c>
      <c r="P141" s="471">
        <v>137.13999999999999</v>
      </c>
      <c r="Q141" s="471">
        <v>153.74</v>
      </c>
    </row>
    <row r="142" spans="1:17" x14ac:dyDescent="0.2">
      <c r="A142" s="476">
        <v>135</v>
      </c>
      <c r="B142" s="442">
        <v>41.93</v>
      </c>
      <c r="C142" s="442">
        <v>54.6</v>
      </c>
      <c r="D142" s="442">
        <v>65.39</v>
      </c>
      <c r="E142" s="442">
        <v>83.08</v>
      </c>
      <c r="F142" s="442">
        <v>118.06</v>
      </c>
      <c r="G142" s="442">
        <v>136.41999999999999</v>
      </c>
      <c r="H142" s="442">
        <v>153.06</v>
      </c>
      <c r="I142" s="469"/>
      <c r="J142" s="449">
        <v>135</v>
      </c>
      <c r="K142" s="472">
        <v>43.71</v>
      </c>
      <c r="L142" s="472">
        <v>56.37</v>
      </c>
      <c r="M142" s="472">
        <v>67.16</v>
      </c>
      <c r="N142" s="472">
        <v>84.85</v>
      </c>
      <c r="O142" s="472">
        <v>119.82</v>
      </c>
      <c r="P142" s="472">
        <v>138.19</v>
      </c>
      <c r="Q142" s="472">
        <v>154.82</v>
      </c>
    </row>
    <row r="143" spans="1:17" x14ac:dyDescent="0.2">
      <c r="A143" s="474">
        <v>136</v>
      </c>
      <c r="B143" s="443">
        <v>42.23</v>
      </c>
      <c r="C143" s="443">
        <v>55.07</v>
      </c>
      <c r="D143" s="443">
        <v>65.8</v>
      </c>
      <c r="E143" s="443">
        <v>83.67</v>
      </c>
      <c r="F143" s="443">
        <v>119.01</v>
      </c>
      <c r="G143" s="443">
        <v>137.37</v>
      </c>
      <c r="H143" s="443">
        <v>154.22999999999999</v>
      </c>
      <c r="I143" s="469"/>
      <c r="J143" s="447">
        <v>136</v>
      </c>
      <c r="K143" s="470">
        <v>44</v>
      </c>
      <c r="L143" s="470">
        <v>56.85</v>
      </c>
      <c r="M143" s="470">
        <v>67.58</v>
      </c>
      <c r="N143" s="470">
        <v>85.44</v>
      </c>
      <c r="O143" s="470">
        <v>120.78</v>
      </c>
      <c r="P143" s="470">
        <v>139.15</v>
      </c>
      <c r="Q143" s="470">
        <v>156</v>
      </c>
    </row>
    <row r="144" spans="1:17" x14ac:dyDescent="0.2">
      <c r="A144" s="475">
        <v>137</v>
      </c>
      <c r="B144" s="444">
        <v>42.6</v>
      </c>
      <c r="C144" s="444">
        <v>55.45</v>
      </c>
      <c r="D144" s="444">
        <v>66.319999999999993</v>
      </c>
      <c r="E144" s="444">
        <v>84.28</v>
      </c>
      <c r="F144" s="444">
        <v>119.87</v>
      </c>
      <c r="G144" s="444">
        <v>138.43</v>
      </c>
      <c r="H144" s="444">
        <v>155.35</v>
      </c>
      <c r="I144" s="469"/>
      <c r="J144" s="448">
        <v>137</v>
      </c>
      <c r="K144" s="471">
        <v>44.37</v>
      </c>
      <c r="L144" s="471">
        <v>57.22</v>
      </c>
      <c r="M144" s="471">
        <v>68.069999999999993</v>
      </c>
      <c r="N144" s="471">
        <v>86.05</v>
      </c>
      <c r="O144" s="471">
        <v>121.65</v>
      </c>
      <c r="P144" s="471">
        <v>140.19999999999999</v>
      </c>
      <c r="Q144" s="471">
        <v>157.13</v>
      </c>
    </row>
    <row r="145" spans="1:17" x14ac:dyDescent="0.2">
      <c r="A145" s="475">
        <v>138</v>
      </c>
      <c r="B145" s="444">
        <v>42.9</v>
      </c>
      <c r="C145" s="444">
        <v>55.84</v>
      </c>
      <c r="D145" s="444">
        <v>66.8</v>
      </c>
      <c r="E145" s="444">
        <v>84.9</v>
      </c>
      <c r="F145" s="444">
        <v>120.74</v>
      </c>
      <c r="G145" s="444">
        <v>139.44</v>
      </c>
      <c r="H145" s="444">
        <v>156.47999999999999</v>
      </c>
      <c r="I145" s="469"/>
      <c r="J145" s="448">
        <v>138</v>
      </c>
      <c r="K145" s="471">
        <v>44.67</v>
      </c>
      <c r="L145" s="471">
        <v>57.6</v>
      </c>
      <c r="M145" s="471">
        <v>68.569999999999993</v>
      </c>
      <c r="N145" s="471">
        <v>86.68</v>
      </c>
      <c r="O145" s="471">
        <v>122.5</v>
      </c>
      <c r="P145" s="471">
        <v>141.22</v>
      </c>
      <c r="Q145" s="471">
        <v>158.22999999999999</v>
      </c>
    </row>
    <row r="146" spans="1:17" x14ac:dyDescent="0.2">
      <c r="A146" s="475">
        <v>139</v>
      </c>
      <c r="B146" s="444">
        <v>43.17</v>
      </c>
      <c r="C146" s="444">
        <v>56.3</v>
      </c>
      <c r="D146" s="444">
        <v>67.27</v>
      </c>
      <c r="E146" s="444">
        <v>85.51</v>
      </c>
      <c r="F146" s="444">
        <v>121.66</v>
      </c>
      <c r="G146" s="444">
        <v>140.47999999999999</v>
      </c>
      <c r="H146" s="444">
        <v>157.55000000000001</v>
      </c>
      <c r="I146" s="469"/>
      <c r="J146" s="448">
        <v>139</v>
      </c>
      <c r="K146" s="471">
        <v>44.93</v>
      </c>
      <c r="L146" s="471">
        <v>58.06</v>
      </c>
      <c r="M146" s="471">
        <v>69.040000000000006</v>
      </c>
      <c r="N146" s="471">
        <v>87.29</v>
      </c>
      <c r="O146" s="471">
        <v>123.43</v>
      </c>
      <c r="P146" s="471">
        <v>142.25</v>
      </c>
      <c r="Q146" s="471">
        <v>159.31</v>
      </c>
    </row>
    <row r="147" spans="1:17" x14ac:dyDescent="0.2">
      <c r="A147" s="476">
        <v>140</v>
      </c>
      <c r="B147" s="442">
        <v>43.47</v>
      </c>
      <c r="C147" s="442">
        <v>56.63</v>
      </c>
      <c r="D147" s="442">
        <v>67.790000000000006</v>
      </c>
      <c r="E147" s="442">
        <v>86.15</v>
      </c>
      <c r="F147" s="442">
        <v>122.42</v>
      </c>
      <c r="G147" s="442">
        <v>141.44999999999999</v>
      </c>
      <c r="H147" s="442">
        <v>158.71</v>
      </c>
      <c r="I147" s="469"/>
      <c r="J147" s="449">
        <v>140</v>
      </c>
      <c r="K147" s="472">
        <v>45.22</v>
      </c>
      <c r="L147" s="472">
        <v>58.4</v>
      </c>
      <c r="M147" s="472">
        <v>69.56</v>
      </c>
      <c r="N147" s="472">
        <v>87.92</v>
      </c>
      <c r="O147" s="472">
        <v>124.19</v>
      </c>
      <c r="P147" s="472">
        <v>143.22</v>
      </c>
      <c r="Q147" s="472">
        <v>160.47</v>
      </c>
    </row>
    <row r="148" spans="1:17" x14ac:dyDescent="0.2">
      <c r="A148" s="474">
        <v>141</v>
      </c>
      <c r="B148" s="443">
        <v>43.76</v>
      </c>
      <c r="C148" s="443">
        <v>57.01</v>
      </c>
      <c r="D148" s="443">
        <v>68.25</v>
      </c>
      <c r="E148" s="443">
        <v>86.73</v>
      </c>
      <c r="F148" s="443">
        <v>123.31</v>
      </c>
      <c r="G148" s="443">
        <v>142.43</v>
      </c>
      <c r="H148" s="443">
        <v>159.91</v>
      </c>
      <c r="I148" s="469"/>
      <c r="J148" s="447">
        <v>141</v>
      </c>
      <c r="K148" s="470">
        <v>45.51</v>
      </c>
      <c r="L148" s="470">
        <v>58.79</v>
      </c>
      <c r="M148" s="470">
        <v>70.02</v>
      </c>
      <c r="N148" s="470">
        <v>88.51</v>
      </c>
      <c r="O148" s="470">
        <v>125.09</v>
      </c>
      <c r="P148" s="470">
        <v>144.21</v>
      </c>
      <c r="Q148" s="470">
        <v>161.69</v>
      </c>
    </row>
    <row r="149" spans="1:17" x14ac:dyDescent="0.2">
      <c r="A149" s="475">
        <v>142</v>
      </c>
      <c r="B149" s="444">
        <v>44.08</v>
      </c>
      <c r="C149" s="444">
        <v>57.49</v>
      </c>
      <c r="D149" s="444">
        <v>68.66</v>
      </c>
      <c r="E149" s="444">
        <v>87.34</v>
      </c>
      <c r="F149" s="444">
        <v>124.16</v>
      </c>
      <c r="G149" s="444">
        <v>143.47</v>
      </c>
      <c r="H149" s="444">
        <v>160.97999999999999</v>
      </c>
      <c r="I149" s="469"/>
      <c r="J149" s="448">
        <v>142</v>
      </c>
      <c r="K149" s="471">
        <v>45.84</v>
      </c>
      <c r="L149" s="471">
        <v>59.26</v>
      </c>
      <c r="M149" s="471">
        <v>70.430000000000007</v>
      </c>
      <c r="N149" s="471">
        <v>89.11</v>
      </c>
      <c r="O149" s="471">
        <v>125.92</v>
      </c>
      <c r="P149" s="471">
        <v>145.24</v>
      </c>
      <c r="Q149" s="471">
        <v>162.75</v>
      </c>
    </row>
    <row r="150" spans="1:17" x14ac:dyDescent="0.2">
      <c r="A150" s="475">
        <v>143</v>
      </c>
      <c r="B150" s="444">
        <v>44.4</v>
      </c>
      <c r="C150" s="444">
        <v>57.86</v>
      </c>
      <c r="D150" s="444">
        <v>69.22</v>
      </c>
      <c r="E150" s="444">
        <v>87.95</v>
      </c>
      <c r="F150" s="444">
        <v>125.15</v>
      </c>
      <c r="G150" s="444">
        <v>144.47999999999999</v>
      </c>
      <c r="H150" s="444">
        <v>162.12</v>
      </c>
      <c r="I150" s="469"/>
      <c r="J150" s="448">
        <v>143</v>
      </c>
      <c r="K150" s="471">
        <v>46.16</v>
      </c>
      <c r="L150" s="471">
        <v>59.64</v>
      </c>
      <c r="M150" s="471">
        <v>70.98</v>
      </c>
      <c r="N150" s="471">
        <v>89.72</v>
      </c>
      <c r="O150" s="471">
        <v>126.91</v>
      </c>
      <c r="P150" s="471">
        <v>146.22999999999999</v>
      </c>
      <c r="Q150" s="471">
        <v>163.89</v>
      </c>
    </row>
    <row r="151" spans="1:17" x14ac:dyDescent="0.2">
      <c r="A151" s="475">
        <v>144</v>
      </c>
      <c r="B151" s="444">
        <v>44.7</v>
      </c>
      <c r="C151" s="444">
        <v>58.23</v>
      </c>
      <c r="D151" s="444">
        <v>69.66</v>
      </c>
      <c r="E151" s="444">
        <v>88.63</v>
      </c>
      <c r="F151" s="444">
        <v>125.95</v>
      </c>
      <c r="G151" s="444">
        <v>145.49</v>
      </c>
      <c r="H151" s="444">
        <v>163.30000000000001</v>
      </c>
      <c r="I151" s="469"/>
      <c r="J151" s="448">
        <v>144</v>
      </c>
      <c r="K151" s="471">
        <v>46.46</v>
      </c>
      <c r="L151" s="471">
        <v>60</v>
      </c>
      <c r="M151" s="471">
        <v>71.430000000000007</v>
      </c>
      <c r="N151" s="471">
        <v>90.41</v>
      </c>
      <c r="O151" s="471">
        <v>127.73</v>
      </c>
      <c r="P151" s="471">
        <v>147.25</v>
      </c>
      <c r="Q151" s="471">
        <v>165.07</v>
      </c>
    </row>
    <row r="152" spans="1:17" x14ac:dyDescent="0.2">
      <c r="A152" s="476">
        <v>145</v>
      </c>
      <c r="B152" s="442">
        <v>44.93</v>
      </c>
      <c r="C152" s="442">
        <v>58.62</v>
      </c>
      <c r="D152" s="442">
        <v>70.12</v>
      </c>
      <c r="E152" s="442">
        <v>89.2</v>
      </c>
      <c r="F152" s="442">
        <v>126.78</v>
      </c>
      <c r="G152" s="442">
        <v>146.49</v>
      </c>
      <c r="H152" s="442">
        <v>164.34</v>
      </c>
      <c r="I152" s="469"/>
      <c r="J152" s="449">
        <v>145</v>
      </c>
      <c r="K152" s="472">
        <v>46.7</v>
      </c>
      <c r="L152" s="472">
        <v>60.39</v>
      </c>
      <c r="M152" s="472">
        <v>71.89</v>
      </c>
      <c r="N152" s="472">
        <v>90.97</v>
      </c>
      <c r="O152" s="472">
        <v>128.56</v>
      </c>
      <c r="P152" s="472">
        <v>148.27000000000001</v>
      </c>
      <c r="Q152" s="472">
        <v>166.11</v>
      </c>
    </row>
    <row r="153" spans="1:17" x14ac:dyDescent="0.2">
      <c r="A153" s="474">
        <v>146</v>
      </c>
      <c r="B153" s="443">
        <v>45.25</v>
      </c>
      <c r="C153" s="443">
        <v>59.11</v>
      </c>
      <c r="D153" s="443">
        <v>70.599999999999994</v>
      </c>
      <c r="E153" s="443">
        <v>89.77</v>
      </c>
      <c r="F153" s="443">
        <v>127.75</v>
      </c>
      <c r="G153" s="443">
        <v>147.52000000000001</v>
      </c>
      <c r="H153" s="443">
        <v>165.52</v>
      </c>
      <c r="I153" s="469"/>
      <c r="J153" s="447">
        <v>146</v>
      </c>
      <c r="K153" s="470">
        <v>47.02</v>
      </c>
      <c r="L153" s="470">
        <v>60.89</v>
      </c>
      <c r="M153" s="470">
        <v>72.36</v>
      </c>
      <c r="N153" s="470">
        <v>91.53</v>
      </c>
      <c r="O153" s="470">
        <v>129.52000000000001</v>
      </c>
      <c r="P153" s="470">
        <v>149.30000000000001</v>
      </c>
      <c r="Q153" s="470">
        <v>167.29</v>
      </c>
    </row>
    <row r="154" spans="1:17" x14ac:dyDescent="0.2">
      <c r="A154" s="475">
        <v>147</v>
      </c>
      <c r="B154" s="444">
        <v>45.56</v>
      </c>
      <c r="C154" s="444">
        <v>59.46</v>
      </c>
      <c r="D154" s="444">
        <v>71.150000000000006</v>
      </c>
      <c r="E154" s="444">
        <v>90.43</v>
      </c>
      <c r="F154" s="444">
        <v>128.61000000000001</v>
      </c>
      <c r="G154" s="444">
        <v>148.5</v>
      </c>
      <c r="H154" s="444">
        <v>166.68</v>
      </c>
      <c r="I154" s="469"/>
      <c r="J154" s="448">
        <v>147</v>
      </c>
      <c r="K154" s="471">
        <v>47.32</v>
      </c>
      <c r="L154" s="471">
        <v>61.24</v>
      </c>
      <c r="M154" s="471">
        <v>72.930000000000007</v>
      </c>
      <c r="N154" s="471">
        <v>92.18</v>
      </c>
      <c r="O154" s="471">
        <v>130.36000000000001</v>
      </c>
      <c r="P154" s="471">
        <v>150.28</v>
      </c>
      <c r="Q154" s="471">
        <v>168.44</v>
      </c>
    </row>
    <row r="155" spans="1:17" x14ac:dyDescent="0.2">
      <c r="A155" s="475">
        <v>148</v>
      </c>
      <c r="B155" s="444">
        <v>45.8</v>
      </c>
      <c r="C155" s="444">
        <v>59.84</v>
      </c>
      <c r="D155" s="444">
        <v>71.61</v>
      </c>
      <c r="E155" s="444">
        <v>91.03</v>
      </c>
      <c r="F155" s="444">
        <v>129.43</v>
      </c>
      <c r="G155" s="444">
        <v>149.58000000000001</v>
      </c>
      <c r="H155" s="444">
        <v>167.76</v>
      </c>
      <c r="I155" s="469"/>
      <c r="J155" s="448">
        <v>148</v>
      </c>
      <c r="K155" s="471">
        <v>47.57</v>
      </c>
      <c r="L155" s="471">
        <v>61.61</v>
      </c>
      <c r="M155" s="471">
        <v>73.37</v>
      </c>
      <c r="N155" s="471">
        <v>92.78</v>
      </c>
      <c r="O155" s="471">
        <v>131.21</v>
      </c>
      <c r="P155" s="471">
        <v>151.33000000000001</v>
      </c>
      <c r="Q155" s="471">
        <v>169.53</v>
      </c>
    </row>
    <row r="156" spans="1:17" x14ac:dyDescent="0.2">
      <c r="A156" s="475">
        <v>149</v>
      </c>
      <c r="B156" s="444">
        <v>46.12</v>
      </c>
      <c r="C156" s="444">
        <v>60.29</v>
      </c>
      <c r="D156" s="444">
        <v>72.05</v>
      </c>
      <c r="E156" s="444">
        <v>91.61</v>
      </c>
      <c r="F156" s="444">
        <v>130.36000000000001</v>
      </c>
      <c r="G156" s="444">
        <v>150.55000000000001</v>
      </c>
      <c r="H156" s="444">
        <v>168.89</v>
      </c>
      <c r="I156" s="469"/>
      <c r="J156" s="448">
        <v>149</v>
      </c>
      <c r="K156" s="471">
        <v>47.89</v>
      </c>
      <c r="L156" s="471">
        <v>62.05</v>
      </c>
      <c r="M156" s="471">
        <v>73.819999999999993</v>
      </c>
      <c r="N156" s="471">
        <v>93.38</v>
      </c>
      <c r="O156" s="471">
        <v>132.13999999999999</v>
      </c>
      <c r="P156" s="471">
        <v>152.31</v>
      </c>
      <c r="Q156" s="471">
        <v>170.64</v>
      </c>
    </row>
    <row r="157" spans="1:17" x14ac:dyDescent="0.2">
      <c r="A157" s="476">
        <v>150</v>
      </c>
      <c r="B157" s="442">
        <v>45.6</v>
      </c>
      <c r="C157" s="442">
        <v>59.47</v>
      </c>
      <c r="D157" s="442">
        <v>71.09</v>
      </c>
      <c r="E157" s="442">
        <v>90.43</v>
      </c>
      <c r="F157" s="442">
        <v>128.69</v>
      </c>
      <c r="G157" s="442">
        <v>148.5</v>
      </c>
      <c r="H157" s="442">
        <v>166.7</v>
      </c>
      <c r="I157" s="469"/>
      <c r="J157" s="449">
        <v>150</v>
      </c>
      <c r="K157" s="473">
        <v>47.35</v>
      </c>
      <c r="L157" s="473">
        <v>61.25</v>
      </c>
      <c r="M157" s="473">
        <v>72.849999999999994</v>
      </c>
      <c r="N157" s="473">
        <v>92.18</v>
      </c>
      <c r="O157" s="473">
        <v>130.47</v>
      </c>
      <c r="P157" s="473">
        <v>150.28</v>
      </c>
      <c r="Q157" s="473">
        <v>168.45</v>
      </c>
    </row>
    <row r="158" spans="1:17" x14ac:dyDescent="0.2">
      <c r="A158" s="476" t="s">
        <v>375</v>
      </c>
      <c r="B158" s="442">
        <v>0.31</v>
      </c>
      <c r="C158" s="442">
        <v>0.4</v>
      </c>
      <c r="D158" s="442">
        <v>0.47</v>
      </c>
      <c r="E158" s="442">
        <v>0.61</v>
      </c>
      <c r="F158" s="442">
        <v>0.86</v>
      </c>
      <c r="G158" s="442">
        <v>1</v>
      </c>
      <c r="H158" s="442">
        <v>1.1100000000000001</v>
      </c>
      <c r="I158" s="469"/>
      <c r="J158" s="449" t="s">
        <v>376</v>
      </c>
      <c r="K158" s="442">
        <v>0.32</v>
      </c>
      <c r="L158" s="442">
        <v>0.41</v>
      </c>
      <c r="M158" s="442">
        <v>0.49</v>
      </c>
      <c r="N158" s="442">
        <v>0.62</v>
      </c>
      <c r="O158" s="442">
        <v>0.87</v>
      </c>
      <c r="P158" s="442">
        <v>1.01</v>
      </c>
      <c r="Q158" s="442">
        <v>1.1200000000000001</v>
      </c>
    </row>
    <row r="160" spans="1:17" x14ac:dyDescent="0.2">
      <c r="A160" s="526" t="s">
        <v>377</v>
      </c>
      <c r="B160" s="526"/>
      <c r="C160" s="526"/>
      <c r="I160" s="110"/>
    </row>
    <row r="161" spans="9:9" x14ac:dyDescent="0.2">
      <c r="I161" s="110"/>
    </row>
    <row r="162" spans="9:9" x14ac:dyDescent="0.2">
      <c r="I162" s="110"/>
    </row>
    <row r="163" spans="9:9" x14ac:dyDescent="0.2">
      <c r="I163" s="110"/>
    </row>
    <row r="164" spans="9:9" x14ac:dyDescent="0.2">
      <c r="I164" s="110"/>
    </row>
    <row r="165" spans="9:9" x14ac:dyDescent="0.2">
      <c r="I165" s="110"/>
    </row>
    <row r="166" spans="9:9" x14ac:dyDescent="0.2">
      <c r="I166" s="110"/>
    </row>
    <row r="167" spans="9:9" x14ac:dyDescent="0.2">
      <c r="I167" s="110"/>
    </row>
    <row r="168" spans="9:9" x14ac:dyDescent="0.2">
      <c r="I168" s="110"/>
    </row>
    <row r="169" spans="9:9" x14ac:dyDescent="0.2">
      <c r="I169" s="110"/>
    </row>
    <row r="170" spans="9:9" x14ac:dyDescent="0.2">
      <c r="I170" s="110"/>
    </row>
    <row r="171" spans="9:9" x14ac:dyDescent="0.2">
      <c r="I171" s="110"/>
    </row>
    <row r="172" spans="9:9" x14ac:dyDescent="0.2">
      <c r="I172" s="110"/>
    </row>
    <row r="173" spans="9:9" x14ac:dyDescent="0.2">
      <c r="I173" s="110"/>
    </row>
    <row r="174" spans="9:9" x14ac:dyDescent="0.2">
      <c r="I174" s="110"/>
    </row>
    <row r="175" spans="9:9" x14ac:dyDescent="0.2">
      <c r="I175" s="110"/>
    </row>
    <row r="176" spans="9:9" x14ac:dyDescent="0.2">
      <c r="I176" s="110"/>
    </row>
    <row r="177" spans="9:9" x14ac:dyDescent="0.2">
      <c r="I177" s="110"/>
    </row>
    <row r="178" spans="9:9" x14ac:dyDescent="0.2">
      <c r="I178" s="110"/>
    </row>
    <row r="179" spans="9:9" x14ac:dyDescent="0.2">
      <c r="I179" s="110"/>
    </row>
    <row r="180" spans="9:9" x14ac:dyDescent="0.2">
      <c r="I180" s="110"/>
    </row>
    <row r="181" spans="9:9" x14ac:dyDescent="0.2">
      <c r="I181" s="110"/>
    </row>
    <row r="182" spans="9:9" x14ac:dyDescent="0.2">
      <c r="I182" s="110"/>
    </row>
    <row r="183" spans="9:9" x14ac:dyDescent="0.2">
      <c r="I183" s="110"/>
    </row>
    <row r="184" spans="9:9" x14ac:dyDescent="0.2">
      <c r="I184" s="110"/>
    </row>
    <row r="185" spans="9:9" x14ac:dyDescent="0.2">
      <c r="I185" s="110"/>
    </row>
    <row r="186" spans="9:9" x14ac:dyDescent="0.2">
      <c r="I186" s="110"/>
    </row>
    <row r="187" spans="9:9" x14ac:dyDescent="0.2">
      <c r="I187" s="110"/>
    </row>
    <row r="188" spans="9:9" x14ac:dyDescent="0.2">
      <c r="I188" s="110"/>
    </row>
    <row r="189" spans="9:9" x14ac:dyDescent="0.2">
      <c r="I189" s="110"/>
    </row>
    <row r="190" spans="9:9" x14ac:dyDescent="0.2">
      <c r="I190" s="110"/>
    </row>
    <row r="191" spans="9:9" x14ac:dyDescent="0.2">
      <c r="I191" s="110"/>
    </row>
    <row r="192" spans="9:9" x14ac:dyDescent="0.2">
      <c r="I192" s="110"/>
    </row>
    <row r="193" spans="9:9" x14ac:dyDescent="0.2">
      <c r="I193" s="110"/>
    </row>
    <row r="194" spans="9:9" x14ac:dyDescent="0.2">
      <c r="I194" s="110"/>
    </row>
    <row r="195" spans="9:9" x14ac:dyDescent="0.2">
      <c r="I195" s="110"/>
    </row>
    <row r="196" spans="9:9" x14ac:dyDescent="0.2">
      <c r="I196" s="110"/>
    </row>
    <row r="197" spans="9:9" x14ac:dyDescent="0.2">
      <c r="I197" s="110"/>
    </row>
    <row r="198" spans="9:9" x14ac:dyDescent="0.2">
      <c r="I198" s="110"/>
    </row>
    <row r="199" spans="9:9" x14ac:dyDescent="0.2">
      <c r="I199" s="110"/>
    </row>
    <row r="200" spans="9:9" x14ac:dyDescent="0.2">
      <c r="I200" s="110"/>
    </row>
    <row r="201" spans="9:9" x14ac:dyDescent="0.2">
      <c r="I201" s="110"/>
    </row>
    <row r="202" spans="9:9" x14ac:dyDescent="0.2">
      <c r="I202" s="110"/>
    </row>
    <row r="203" spans="9:9" x14ac:dyDescent="0.2">
      <c r="I203" s="110"/>
    </row>
    <row r="204" spans="9:9" x14ac:dyDescent="0.2">
      <c r="I204" s="110"/>
    </row>
    <row r="205" spans="9:9" x14ac:dyDescent="0.2">
      <c r="I205" s="110"/>
    </row>
    <row r="206" spans="9:9" x14ac:dyDescent="0.2">
      <c r="I206" s="110"/>
    </row>
    <row r="207" spans="9:9" x14ac:dyDescent="0.2">
      <c r="I207" s="110"/>
    </row>
    <row r="208" spans="9:9" x14ac:dyDescent="0.2">
      <c r="I208" s="110"/>
    </row>
    <row r="209" spans="9:9" x14ac:dyDescent="0.2">
      <c r="I209" s="110"/>
    </row>
    <row r="210" spans="9:9" x14ac:dyDescent="0.2">
      <c r="I210" s="110"/>
    </row>
    <row r="211" spans="9:9" x14ac:dyDescent="0.2">
      <c r="I211" s="110"/>
    </row>
    <row r="212" spans="9:9" x14ac:dyDescent="0.2">
      <c r="I212" s="110"/>
    </row>
    <row r="213" spans="9:9" x14ac:dyDescent="0.2">
      <c r="I213" s="110"/>
    </row>
    <row r="214" spans="9:9" x14ac:dyDescent="0.2">
      <c r="I214" s="110"/>
    </row>
    <row r="215" spans="9:9" x14ac:dyDescent="0.2">
      <c r="I215" s="110"/>
    </row>
    <row r="216" spans="9:9" x14ac:dyDescent="0.2">
      <c r="I216" s="110"/>
    </row>
    <row r="217" spans="9:9" x14ac:dyDescent="0.2">
      <c r="I217" s="110"/>
    </row>
    <row r="218" spans="9:9" x14ac:dyDescent="0.2">
      <c r="I218" s="110"/>
    </row>
    <row r="219" spans="9:9" x14ac:dyDescent="0.2">
      <c r="I219" s="110"/>
    </row>
    <row r="220" spans="9:9" x14ac:dyDescent="0.2">
      <c r="I220" s="110"/>
    </row>
    <row r="221" spans="9:9" x14ac:dyDescent="0.2">
      <c r="I221" s="110"/>
    </row>
    <row r="222" spans="9:9" x14ac:dyDescent="0.2">
      <c r="I222" s="110"/>
    </row>
    <row r="223" spans="9:9" x14ac:dyDescent="0.2">
      <c r="I223" s="110"/>
    </row>
    <row r="224" spans="9:9" x14ac:dyDescent="0.2">
      <c r="I224" s="110"/>
    </row>
    <row r="225" spans="9:9" x14ac:dyDescent="0.2">
      <c r="I225" s="110"/>
    </row>
    <row r="226" spans="9:9" x14ac:dyDescent="0.2">
      <c r="I226" s="110"/>
    </row>
    <row r="227" spans="9:9" x14ac:dyDescent="0.2">
      <c r="I227" s="110"/>
    </row>
    <row r="228" spans="9:9" x14ac:dyDescent="0.2">
      <c r="I228" s="110"/>
    </row>
    <row r="229" spans="9:9" x14ac:dyDescent="0.2">
      <c r="I229" s="110"/>
    </row>
    <row r="230" spans="9:9" x14ac:dyDescent="0.2">
      <c r="I230" s="110"/>
    </row>
    <row r="231" spans="9:9" x14ac:dyDescent="0.2">
      <c r="I231" s="110"/>
    </row>
    <row r="232" spans="9:9" x14ac:dyDescent="0.2">
      <c r="I232" s="110"/>
    </row>
    <row r="233" spans="9:9" x14ac:dyDescent="0.2">
      <c r="I233" s="110"/>
    </row>
    <row r="234" spans="9:9" x14ac:dyDescent="0.2">
      <c r="I234" s="110"/>
    </row>
    <row r="235" spans="9:9" x14ac:dyDescent="0.2">
      <c r="I235" s="110"/>
    </row>
    <row r="236" spans="9:9" x14ac:dyDescent="0.2">
      <c r="I236" s="110"/>
    </row>
    <row r="237" spans="9:9" x14ac:dyDescent="0.2">
      <c r="I237" s="110"/>
    </row>
    <row r="238" spans="9:9" x14ac:dyDescent="0.2">
      <c r="I238" s="110"/>
    </row>
    <row r="239" spans="9:9" x14ac:dyDescent="0.2">
      <c r="I239" s="110"/>
    </row>
    <row r="240" spans="9:9" x14ac:dyDescent="0.2">
      <c r="I240" s="110"/>
    </row>
    <row r="241" spans="9:9" x14ac:dyDescent="0.2">
      <c r="I241" s="110"/>
    </row>
    <row r="242" spans="9:9" x14ac:dyDescent="0.2">
      <c r="I242" s="110"/>
    </row>
    <row r="243" spans="9:9" x14ac:dyDescent="0.2">
      <c r="I243" s="110"/>
    </row>
    <row r="244" spans="9:9" x14ac:dyDescent="0.2">
      <c r="I244" s="110"/>
    </row>
    <row r="245" spans="9:9" x14ac:dyDescent="0.2">
      <c r="I245" s="110"/>
    </row>
    <row r="246" spans="9:9" x14ac:dyDescent="0.2">
      <c r="I246" s="110"/>
    </row>
    <row r="247" spans="9:9" x14ac:dyDescent="0.2">
      <c r="I247" s="110"/>
    </row>
    <row r="248" spans="9:9" x14ac:dyDescent="0.2">
      <c r="I248" s="110"/>
    </row>
    <row r="249" spans="9:9" x14ac:dyDescent="0.2">
      <c r="I249" s="110"/>
    </row>
    <row r="250" spans="9:9" x14ac:dyDescent="0.2">
      <c r="I250" s="110"/>
    </row>
    <row r="251" spans="9:9" x14ac:dyDescent="0.2">
      <c r="I251" s="110"/>
    </row>
    <row r="252" spans="9:9" x14ac:dyDescent="0.2">
      <c r="I252" s="110"/>
    </row>
    <row r="253" spans="9:9" x14ac:dyDescent="0.2">
      <c r="I253" s="110"/>
    </row>
    <row r="254" spans="9:9" x14ac:dyDescent="0.2">
      <c r="I254" s="110"/>
    </row>
    <row r="255" spans="9:9" x14ac:dyDescent="0.2">
      <c r="I255" s="110"/>
    </row>
    <row r="256" spans="9:9" x14ac:dyDescent="0.2">
      <c r="I256" s="110"/>
    </row>
    <row r="257" spans="9:9" x14ac:dyDescent="0.2">
      <c r="I257" s="110"/>
    </row>
    <row r="258" spans="9:9" x14ac:dyDescent="0.2">
      <c r="I258" s="110"/>
    </row>
    <row r="259" spans="9:9" x14ac:dyDescent="0.2">
      <c r="I259" s="110"/>
    </row>
    <row r="260" spans="9:9" x14ac:dyDescent="0.2">
      <c r="I260" s="110"/>
    </row>
    <row r="261" spans="9:9" x14ac:dyDescent="0.2">
      <c r="I261" s="110"/>
    </row>
    <row r="262" spans="9:9" x14ac:dyDescent="0.2">
      <c r="I262" s="110"/>
    </row>
    <row r="263" spans="9:9" x14ac:dyDescent="0.2">
      <c r="I263" s="110"/>
    </row>
    <row r="264" spans="9:9" x14ac:dyDescent="0.2">
      <c r="I264" s="110"/>
    </row>
    <row r="265" spans="9:9" x14ac:dyDescent="0.2">
      <c r="I265" s="110"/>
    </row>
    <row r="266" spans="9:9" x14ac:dyDescent="0.2">
      <c r="I266" s="110"/>
    </row>
    <row r="267" spans="9:9" x14ac:dyDescent="0.2">
      <c r="I267" s="110"/>
    </row>
    <row r="268" spans="9:9" x14ac:dyDescent="0.2">
      <c r="I268" s="110"/>
    </row>
    <row r="269" spans="9:9" x14ac:dyDescent="0.2">
      <c r="I269" s="110"/>
    </row>
    <row r="270" spans="9:9" x14ac:dyDescent="0.2">
      <c r="I270" s="110"/>
    </row>
    <row r="271" spans="9:9" x14ac:dyDescent="0.2">
      <c r="I271" s="110"/>
    </row>
    <row r="272" spans="9:9" x14ac:dyDescent="0.2">
      <c r="I272" s="110"/>
    </row>
    <row r="273" spans="9:9" x14ac:dyDescent="0.2">
      <c r="I273" s="110"/>
    </row>
    <row r="274" spans="9:9" x14ac:dyDescent="0.2">
      <c r="I274" s="110"/>
    </row>
    <row r="275" spans="9:9" x14ac:dyDescent="0.2">
      <c r="I275" s="110"/>
    </row>
    <row r="276" spans="9:9" x14ac:dyDescent="0.2">
      <c r="I276" s="110"/>
    </row>
    <row r="277" spans="9:9" x14ac:dyDescent="0.2">
      <c r="I277" s="110"/>
    </row>
    <row r="278" spans="9:9" x14ac:dyDescent="0.2">
      <c r="I278" s="110"/>
    </row>
    <row r="279" spans="9:9" x14ac:dyDescent="0.2">
      <c r="I279" s="110"/>
    </row>
    <row r="280" spans="9:9" x14ac:dyDescent="0.2">
      <c r="I280" s="110"/>
    </row>
    <row r="281" spans="9:9" x14ac:dyDescent="0.2">
      <c r="I281" s="110"/>
    </row>
    <row r="282" spans="9:9" x14ac:dyDescent="0.2">
      <c r="I282" s="110"/>
    </row>
    <row r="283" spans="9:9" x14ac:dyDescent="0.2">
      <c r="I283" s="110"/>
    </row>
    <row r="284" spans="9:9" x14ac:dyDescent="0.2">
      <c r="I284" s="110"/>
    </row>
    <row r="285" spans="9:9" x14ac:dyDescent="0.2">
      <c r="I285" s="110"/>
    </row>
    <row r="286" spans="9:9" x14ac:dyDescent="0.2">
      <c r="I286" s="110"/>
    </row>
    <row r="287" spans="9:9" x14ac:dyDescent="0.2">
      <c r="I287" s="110"/>
    </row>
    <row r="288" spans="9:9" x14ac:dyDescent="0.2">
      <c r="I288" s="110"/>
    </row>
    <row r="289" spans="9:9" x14ac:dyDescent="0.2">
      <c r="I289" s="110"/>
    </row>
    <row r="290" spans="9:9" x14ac:dyDescent="0.2">
      <c r="I290" s="110"/>
    </row>
    <row r="291" spans="9:9" x14ac:dyDescent="0.2">
      <c r="I291" s="110"/>
    </row>
    <row r="292" spans="9:9" x14ac:dyDescent="0.2">
      <c r="I292" s="110"/>
    </row>
    <row r="293" spans="9:9" x14ac:dyDescent="0.2">
      <c r="I293" s="110"/>
    </row>
    <row r="294" spans="9:9" x14ac:dyDescent="0.2">
      <c r="I294" s="110"/>
    </row>
    <row r="295" spans="9:9" x14ac:dyDescent="0.2">
      <c r="I295" s="110"/>
    </row>
    <row r="296" spans="9:9" x14ac:dyDescent="0.2">
      <c r="I296" s="110"/>
    </row>
    <row r="297" spans="9:9" x14ac:dyDescent="0.2">
      <c r="I297" s="110"/>
    </row>
    <row r="298" spans="9:9" x14ac:dyDescent="0.2">
      <c r="I298" s="110"/>
    </row>
    <row r="299" spans="9:9" x14ac:dyDescent="0.2">
      <c r="I299" s="110"/>
    </row>
    <row r="300" spans="9:9" x14ac:dyDescent="0.2">
      <c r="I300" s="110"/>
    </row>
    <row r="301" spans="9:9" x14ac:dyDescent="0.2">
      <c r="I301" s="110"/>
    </row>
    <row r="302" spans="9:9" x14ac:dyDescent="0.2">
      <c r="I302" s="110"/>
    </row>
    <row r="303" spans="9:9" x14ac:dyDescent="0.2">
      <c r="I303" s="110"/>
    </row>
    <row r="304" spans="9:9" x14ac:dyDescent="0.2">
      <c r="I304" s="110"/>
    </row>
    <row r="305" spans="9:9" x14ac:dyDescent="0.2">
      <c r="I305" s="110"/>
    </row>
    <row r="306" spans="9:9" x14ac:dyDescent="0.2">
      <c r="I306" s="110"/>
    </row>
    <row r="307" spans="9:9" x14ac:dyDescent="0.2">
      <c r="I307" s="110"/>
    </row>
    <row r="308" spans="9:9" x14ac:dyDescent="0.2">
      <c r="I308" s="110"/>
    </row>
    <row r="309" spans="9:9" x14ac:dyDescent="0.2">
      <c r="I309" s="110"/>
    </row>
    <row r="310" spans="9:9" x14ac:dyDescent="0.2">
      <c r="I310" s="110"/>
    </row>
    <row r="311" spans="9:9" x14ac:dyDescent="0.2">
      <c r="I311" s="110"/>
    </row>
  </sheetData>
  <mergeCells count="3">
    <mergeCell ref="G2:H2"/>
    <mergeCell ref="O2:Q2"/>
    <mergeCell ref="J1:O1"/>
  </mergeCells>
  <phoneticPr fontId="0" type="noConversion"/>
  <printOptions horizontalCentered="1" verticalCentered="1"/>
  <pageMargins left="0" right="0" top="0.5" bottom="0.5" header="0" footer="0"/>
  <pageSetup scale="88" fitToHeight="3" orientation="portrait" r:id="rId1"/>
  <headerFooter alignWithMargins="0">
    <oddHeader>&amp;CMulti MBG</oddHeader>
    <oddFooter>&amp;CMulti MBG</oddFooter>
  </headerFooter>
  <rowBreaks count="4" manualBreakCount="4">
    <brk id="57" max="7" man="1"/>
    <brk id="57" min="9" max="16" man="1"/>
    <brk id="107" max="7" man="1"/>
    <brk id="107" min="9"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159"/>
  <sheetViews>
    <sheetView zoomScaleNormal="100" zoomScaleSheetLayoutView="120" workbookViewId="0"/>
  </sheetViews>
  <sheetFormatPr defaultColWidth="7" defaultRowHeight="12.75" x14ac:dyDescent="0.2"/>
  <cols>
    <col min="1" max="8" width="7" style="124"/>
    <col min="9" max="9" width="8.42578125" style="124" customWidth="1"/>
    <col min="10" max="10" width="9.42578125" style="124" customWidth="1"/>
    <col min="11" max="11" width="10.42578125" style="124" customWidth="1"/>
    <col min="12" max="20" width="7" style="124"/>
    <col min="21" max="21" width="7" style="124" customWidth="1"/>
    <col min="22" max="23" width="7.28515625" style="124" customWidth="1"/>
    <col min="24" max="16384" width="7" style="124"/>
  </cols>
  <sheetData>
    <row r="1" spans="1:25" ht="15.75" x14ac:dyDescent="0.25">
      <c r="A1" s="328" t="s">
        <v>418</v>
      </c>
      <c r="B1" s="329"/>
      <c r="C1" s="330"/>
      <c r="D1" s="331"/>
      <c r="E1" s="331"/>
      <c r="F1" s="332"/>
      <c r="G1" s="333"/>
      <c r="H1" s="334"/>
      <c r="I1" s="333"/>
      <c r="J1" s="334"/>
      <c r="K1" s="333"/>
      <c r="L1" s="335"/>
      <c r="M1" s="328" t="s">
        <v>418</v>
      </c>
      <c r="N1" s="325"/>
      <c r="O1" s="326"/>
      <c r="P1" s="308"/>
      <c r="Q1" s="299"/>
      <c r="R1" s="299"/>
      <c r="S1" s="299"/>
      <c r="T1" s="298"/>
      <c r="U1" s="300"/>
      <c r="V1" s="300"/>
      <c r="W1" s="301"/>
    </row>
    <row r="2" spans="1:25" ht="13.5" x14ac:dyDescent="0.25">
      <c r="A2" s="336" t="s">
        <v>358</v>
      </c>
      <c r="B2" s="308"/>
      <c r="C2" s="301"/>
      <c r="D2" s="301"/>
      <c r="E2" s="301"/>
      <c r="F2" s="302"/>
      <c r="G2" s="303"/>
      <c r="H2" s="303"/>
      <c r="I2" s="303"/>
      <c r="J2" s="303"/>
      <c r="K2" s="303"/>
      <c r="M2" s="311" t="s">
        <v>380</v>
      </c>
      <c r="N2" s="308"/>
      <c r="O2" s="301"/>
      <c r="P2" s="301"/>
      <c r="Q2" s="301"/>
      <c r="R2" s="302"/>
      <c r="S2" s="303"/>
      <c r="U2" s="301"/>
      <c r="V2" s="301"/>
      <c r="W2" s="301"/>
    </row>
    <row r="3" spans="1:25" ht="13.5" customHeight="1" x14ac:dyDescent="0.25">
      <c r="A3" s="312" t="s">
        <v>360</v>
      </c>
      <c r="B3" s="308"/>
      <c r="C3" s="308"/>
      <c r="D3" s="308"/>
      <c r="E3" s="308"/>
      <c r="F3" s="313"/>
      <c r="G3" s="314"/>
      <c r="H3" s="315"/>
      <c r="I3" s="609" t="s">
        <v>419</v>
      </c>
      <c r="J3" s="609" t="s">
        <v>420</v>
      </c>
      <c r="K3" s="609" t="s">
        <v>421</v>
      </c>
      <c r="M3" s="312" t="s">
        <v>360</v>
      </c>
      <c r="N3" s="308"/>
      <c r="O3" s="308"/>
      <c r="P3" s="308"/>
      <c r="Q3" s="308"/>
      <c r="R3" s="313"/>
      <c r="S3" s="314"/>
      <c r="T3" s="315"/>
      <c r="U3" s="609" t="s">
        <v>419</v>
      </c>
      <c r="V3" s="609" t="s">
        <v>420</v>
      </c>
      <c r="W3" s="609" t="s">
        <v>421</v>
      </c>
    </row>
    <row r="4" spans="1:25" x14ac:dyDescent="0.2">
      <c r="A4" s="316" t="s">
        <v>361</v>
      </c>
      <c r="B4" s="316"/>
      <c r="C4" s="316"/>
      <c r="D4" s="316"/>
      <c r="E4" s="316"/>
      <c r="F4" s="316"/>
      <c r="G4" s="316"/>
      <c r="H4" s="316"/>
      <c r="I4" s="610"/>
      <c r="J4" s="610"/>
      <c r="K4" s="610"/>
      <c r="M4" s="317" t="s">
        <v>362</v>
      </c>
      <c r="N4" s="316"/>
      <c r="O4" s="316"/>
      <c r="P4" s="316"/>
      <c r="Q4" s="316"/>
      <c r="R4" s="316"/>
      <c r="S4" s="316"/>
      <c r="T4" s="316"/>
      <c r="U4" s="610"/>
      <c r="V4" s="610"/>
      <c r="W4" s="610"/>
    </row>
    <row r="5" spans="1:25" ht="13.5" x14ac:dyDescent="0.25">
      <c r="A5" s="318" t="s">
        <v>363</v>
      </c>
      <c r="B5" s="318" t="s">
        <v>422</v>
      </c>
      <c r="C5" s="318" t="s">
        <v>423</v>
      </c>
      <c r="D5" s="318" t="s">
        <v>424</v>
      </c>
      <c r="E5" s="318" t="s">
        <v>425</v>
      </c>
      <c r="F5" s="318" t="s">
        <v>426</v>
      </c>
      <c r="G5" s="318" t="s">
        <v>427</v>
      </c>
      <c r="H5" s="318" t="s">
        <v>428</v>
      </c>
      <c r="I5" s="318" t="s">
        <v>429</v>
      </c>
      <c r="J5" s="318" t="s">
        <v>430</v>
      </c>
      <c r="K5" s="318" t="s">
        <v>431</v>
      </c>
      <c r="M5" s="318" t="s">
        <v>363</v>
      </c>
      <c r="N5" s="318" t="s">
        <v>422</v>
      </c>
      <c r="O5" s="318" t="s">
        <v>423</v>
      </c>
      <c r="P5" s="318" t="s">
        <v>424</v>
      </c>
      <c r="Q5" s="318" t="s">
        <v>425</v>
      </c>
      <c r="R5" s="318" t="s">
        <v>426</v>
      </c>
      <c r="S5" s="318" t="s">
        <v>427</v>
      </c>
      <c r="T5" s="318" t="s">
        <v>428</v>
      </c>
      <c r="U5" s="318" t="s">
        <v>429</v>
      </c>
      <c r="V5" s="318" t="s">
        <v>430</v>
      </c>
      <c r="W5" s="318" t="s">
        <v>431</v>
      </c>
      <c r="X5" s="316"/>
    </row>
    <row r="6" spans="1:25" ht="13.5" x14ac:dyDescent="0.25">
      <c r="A6" s="318" t="s">
        <v>417</v>
      </c>
      <c r="B6" s="337" t="s">
        <v>417</v>
      </c>
      <c r="C6" s="337" t="s">
        <v>417</v>
      </c>
      <c r="D6" s="337" t="s">
        <v>417</v>
      </c>
      <c r="E6" s="337" t="s">
        <v>417</v>
      </c>
      <c r="F6" s="337" t="s">
        <v>417</v>
      </c>
      <c r="G6" s="337" t="s">
        <v>417</v>
      </c>
      <c r="H6" s="337" t="s">
        <v>417</v>
      </c>
      <c r="I6" s="337" t="s">
        <v>417</v>
      </c>
      <c r="J6" s="337" t="s">
        <v>417</v>
      </c>
      <c r="K6" s="337" t="s">
        <v>417</v>
      </c>
      <c r="M6" s="318" t="s">
        <v>417</v>
      </c>
      <c r="N6" s="337" t="s">
        <v>417</v>
      </c>
      <c r="O6" s="337" t="s">
        <v>417</v>
      </c>
      <c r="P6" s="337" t="s">
        <v>417</v>
      </c>
      <c r="Q6" s="337" t="s">
        <v>417</v>
      </c>
      <c r="R6" s="337" t="s">
        <v>417</v>
      </c>
      <c r="S6" s="337" t="s">
        <v>417</v>
      </c>
      <c r="T6" s="337" t="s">
        <v>417</v>
      </c>
      <c r="U6" s="337" t="s">
        <v>417</v>
      </c>
      <c r="V6" s="337" t="s">
        <v>417</v>
      </c>
      <c r="W6" s="337" t="s">
        <v>417</v>
      </c>
    </row>
    <row r="7" spans="1:25" x14ac:dyDescent="0.2">
      <c r="A7" s="447">
        <v>1</v>
      </c>
      <c r="B7" s="443">
        <v>3.97</v>
      </c>
      <c r="C7" s="443">
        <v>3.97</v>
      </c>
      <c r="D7" s="443">
        <v>3.97</v>
      </c>
      <c r="E7" s="443">
        <v>3.97</v>
      </c>
      <c r="F7" s="443">
        <v>3.97</v>
      </c>
      <c r="G7" s="443">
        <v>4.03</v>
      </c>
      <c r="H7" s="443">
        <v>4.13</v>
      </c>
      <c r="I7" s="443">
        <v>17.43</v>
      </c>
      <c r="J7" s="443">
        <v>16.8</v>
      </c>
      <c r="K7" s="443">
        <v>17.43</v>
      </c>
      <c r="L7" s="445"/>
      <c r="M7" s="447">
        <v>1</v>
      </c>
      <c r="N7" s="443">
        <v>5.45</v>
      </c>
      <c r="O7" s="443">
        <v>5.45</v>
      </c>
      <c r="P7" s="443">
        <v>5.45</v>
      </c>
      <c r="Q7" s="443">
        <v>5.45</v>
      </c>
      <c r="R7" s="443">
        <v>5.45</v>
      </c>
      <c r="S7" s="443">
        <v>5.52</v>
      </c>
      <c r="T7" s="443">
        <v>5.63</v>
      </c>
      <c r="U7" s="443">
        <v>18.91</v>
      </c>
      <c r="V7" s="443">
        <v>18.28</v>
      </c>
      <c r="W7" s="443">
        <v>18.91</v>
      </c>
      <c r="Y7" s="519"/>
    </row>
    <row r="8" spans="1:25" x14ac:dyDescent="0.2">
      <c r="A8" s="448">
        <v>2</v>
      </c>
      <c r="B8" s="444">
        <v>3.97</v>
      </c>
      <c r="C8" s="444">
        <v>3.97</v>
      </c>
      <c r="D8" s="444">
        <v>3.97</v>
      </c>
      <c r="E8" s="444">
        <v>4.0999999999999996</v>
      </c>
      <c r="F8" s="444">
        <v>4.33</v>
      </c>
      <c r="G8" s="444">
        <v>4.33</v>
      </c>
      <c r="H8" s="444">
        <v>4.33</v>
      </c>
      <c r="I8" s="444">
        <v>19.350000000000001</v>
      </c>
      <c r="J8" s="444">
        <v>18.649999999999999</v>
      </c>
      <c r="K8" s="444">
        <v>19.350000000000001</v>
      </c>
      <c r="L8" s="445"/>
      <c r="M8" s="448">
        <v>2</v>
      </c>
      <c r="N8" s="444">
        <v>5.45</v>
      </c>
      <c r="O8" s="444">
        <v>5.45</v>
      </c>
      <c r="P8" s="444">
        <v>5.45</v>
      </c>
      <c r="Q8" s="444">
        <v>5.6</v>
      </c>
      <c r="R8" s="444">
        <v>5.82</v>
      </c>
      <c r="S8" s="444">
        <v>5.82</v>
      </c>
      <c r="T8" s="444">
        <v>5.82</v>
      </c>
      <c r="U8" s="444">
        <v>20.85</v>
      </c>
      <c r="V8" s="444">
        <v>20.13</v>
      </c>
      <c r="W8" s="444">
        <v>20.85</v>
      </c>
    </row>
    <row r="9" spans="1:25" x14ac:dyDescent="0.2">
      <c r="A9" s="448">
        <v>3</v>
      </c>
      <c r="B9" s="444">
        <v>3.97</v>
      </c>
      <c r="C9" s="444">
        <v>3.97</v>
      </c>
      <c r="D9" s="444">
        <v>4.32</v>
      </c>
      <c r="E9" s="444">
        <v>4.33</v>
      </c>
      <c r="F9" s="444">
        <v>4.33</v>
      </c>
      <c r="G9" s="444">
        <v>4.38</v>
      </c>
      <c r="H9" s="444">
        <v>4.72</v>
      </c>
      <c r="I9" s="444">
        <v>21.1</v>
      </c>
      <c r="J9" s="444">
        <v>20.329999999999998</v>
      </c>
      <c r="K9" s="444">
        <v>21.1</v>
      </c>
      <c r="L9" s="445"/>
      <c r="M9" s="448">
        <v>3</v>
      </c>
      <c r="N9" s="444">
        <v>5.45</v>
      </c>
      <c r="O9" s="444">
        <v>5.45</v>
      </c>
      <c r="P9" s="444">
        <v>5.81</v>
      </c>
      <c r="Q9" s="444">
        <v>5.82</v>
      </c>
      <c r="R9" s="444">
        <v>5.82</v>
      </c>
      <c r="S9" s="444">
        <v>5.87</v>
      </c>
      <c r="T9" s="444">
        <v>6.21</v>
      </c>
      <c r="U9" s="444">
        <v>22.59</v>
      </c>
      <c r="V9" s="444">
        <v>21.82</v>
      </c>
      <c r="W9" s="444">
        <v>22.59</v>
      </c>
    </row>
    <row r="10" spans="1:25" x14ac:dyDescent="0.2">
      <c r="A10" s="448">
        <v>4</v>
      </c>
      <c r="B10" s="444">
        <v>3.97</v>
      </c>
      <c r="C10" s="444">
        <v>3.97</v>
      </c>
      <c r="D10" s="444">
        <v>4.33</v>
      </c>
      <c r="E10" s="444">
        <v>4.33</v>
      </c>
      <c r="F10" s="444">
        <v>4.4800000000000004</v>
      </c>
      <c r="G10" s="444">
        <v>4.62</v>
      </c>
      <c r="H10" s="444">
        <v>5.03</v>
      </c>
      <c r="I10" s="444">
        <v>23.07</v>
      </c>
      <c r="J10" s="444">
        <v>22.22</v>
      </c>
      <c r="K10" s="444">
        <v>23.07</v>
      </c>
      <c r="L10" s="445"/>
      <c r="M10" s="448">
        <v>4</v>
      </c>
      <c r="N10" s="444">
        <v>5.45</v>
      </c>
      <c r="O10" s="444">
        <v>5.45</v>
      </c>
      <c r="P10" s="444">
        <v>5.82</v>
      </c>
      <c r="Q10" s="444">
        <v>5.82</v>
      </c>
      <c r="R10" s="444">
        <v>5.97</v>
      </c>
      <c r="S10" s="444">
        <v>6.11</v>
      </c>
      <c r="T10" s="444">
        <v>6.52</v>
      </c>
      <c r="U10" s="444">
        <v>24.54</v>
      </c>
      <c r="V10" s="444">
        <v>23.71</v>
      </c>
      <c r="W10" s="444">
        <v>24.54</v>
      </c>
    </row>
    <row r="11" spans="1:25" x14ac:dyDescent="0.2">
      <c r="A11" s="449">
        <v>5</v>
      </c>
      <c r="B11" s="442">
        <v>3.97</v>
      </c>
      <c r="C11" s="442">
        <v>4.1100000000000003</v>
      </c>
      <c r="D11" s="442">
        <v>4.33</v>
      </c>
      <c r="E11" s="442">
        <v>4.3899999999999997</v>
      </c>
      <c r="F11" s="442">
        <v>4.68</v>
      </c>
      <c r="G11" s="442">
        <v>4.8600000000000003</v>
      </c>
      <c r="H11" s="442">
        <v>5.33</v>
      </c>
      <c r="I11" s="442">
        <v>25.12</v>
      </c>
      <c r="J11" s="442">
        <v>24.18</v>
      </c>
      <c r="K11" s="442">
        <v>25.12</v>
      </c>
      <c r="L11" s="445"/>
      <c r="M11" s="449">
        <v>5</v>
      </c>
      <c r="N11" s="442">
        <v>5.45</v>
      </c>
      <c r="O11" s="442">
        <v>5.61</v>
      </c>
      <c r="P11" s="442">
        <v>5.82</v>
      </c>
      <c r="Q11" s="442">
        <v>5.89</v>
      </c>
      <c r="R11" s="442">
        <v>6.17</v>
      </c>
      <c r="S11" s="442">
        <v>6.35</v>
      </c>
      <c r="T11" s="442">
        <v>6.81</v>
      </c>
      <c r="U11" s="442">
        <v>26.61</v>
      </c>
      <c r="V11" s="442">
        <v>25.68</v>
      </c>
      <c r="W11" s="442">
        <v>26.61</v>
      </c>
    </row>
    <row r="12" spans="1:25" x14ac:dyDescent="0.2">
      <c r="A12" s="447">
        <v>6</v>
      </c>
      <c r="B12" s="443">
        <v>3.97</v>
      </c>
      <c r="C12" s="443">
        <v>4.25</v>
      </c>
      <c r="D12" s="443">
        <v>4.33</v>
      </c>
      <c r="E12" s="443">
        <v>4.3899999999999997</v>
      </c>
      <c r="F12" s="443">
        <v>4.7300000000000004</v>
      </c>
      <c r="G12" s="443">
        <v>4.8899999999999997</v>
      </c>
      <c r="H12" s="443">
        <v>5.35</v>
      </c>
      <c r="I12" s="443">
        <v>27.28</v>
      </c>
      <c r="J12" s="443">
        <v>26.28</v>
      </c>
      <c r="K12" s="443">
        <v>27.28</v>
      </c>
      <c r="L12" s="445"/>
      <c r="M12" s="447">
        <v>6</v>
      </c>
      <c r="N12" s="443">
        <v>5.45</v>
      </c>
      <c r="O12" s="443">
        <v>5.73</v>
      </c>
      <c r="P12" s="443">
        <v>5.82</v>
      </c>
      <c r="Q12" s="443">
        <v>5.89</v>
      </c>
      <c r="R12" s="443">
        <v>6.22</v>
      </c>
      <c r="S12" s="443">
        <v>6.38</v>
      </c>
      <c r="T12" s="443">
        <v>6.84</v>
      </c>
      <c r="U12" s="443">
        <v>28.77</v>
      </c>
      <c r="V12" s="443">
        <v>27.76</v>
      </c>
      <c r="W12" s="443">
        <v>28.77</v>
      </c>
    </row>
    <row r="13" spans="1:25" x14ac:dyDescent="0.2">
      <c r="A13" s="448">
        <v>7</v>
      </c>
      <c r="B13" s="444">
        <v>4.12</v>
      </c>
      <c r="C13" s="444">
        <v>4.33</v>
      </c>
      <c r="D13" s="444">
        <v>4.33</v>
      </c>
      <c r="E13" s="444">
        <v>4.5199999999999996</v>
      </c>
      <c r="F13" s="444">
        <v>4.82</v>
      </c>
      <c r="G13" s="444">
        <v>5.07</v>
      </c>
      <c r="H13" s="444">
        <v>5.6</v>
      </c>
      <c r="I13" s="444">
        <v>29.15</v>
      </c>
      <c r="J13" s="444">
        <v>28.06</v>
      </c>
      <c r="K13" s="444">
        <v>29.15</v>
      </c>
      <c r="L13" s="445"/>
      <c r="M13" s="448">
        <v>7</v>
      </c>
      <c r="N13" s="444">
        <v>5.62</v>
      </c>
      <c r="O13" s="444">
        <v>5.82</v>
      </c>
      <c r="P13" s="444">
        <v>5.82</v>
      </c>
      <c r="Q13" s="444">
        <v>6.01</v>
      </c>
      <c r="R13" s="444">
        <v>6.32</v>
      </c>
      <c r="S13" s="444">
        <v>6.56</v>
      </c>
      <c r="T13" s="444">
        <v>7.08</v>
      </c>
      <c r="U13" s="444">
        <v>30.63</v>
      </c>
      <c r="V13" s="444">
        <v>29.55</v>
      </c>
      <c r="W13" s="444">
        <v>30.63</v>
      </c>
    </row>
    <row r="14" spans="1:25" x14ac:dyDescent="0.2">
      <c r="A14" s="448">
        <v>8</v>
      </c>
      <c r="B14" s="444">
        <v>4.2699999999999996</v>
      </c>
      <c r="C14" s="444">
        <v>4.33</v>
      </c>
      <c r="D14" s="444">
        <v>4.33</v>
      </c>
      <c r="E14" s="444">
        <v>4.6399999999999997</v>
      </c>
      <c r="F14" s="444">
        <v>4.99</v>
      </c>
      <c r="G14" s="444">
        <v>5.31</v>
      </c>
      <c r="H14" s="444">
        <v>5.96</v>
      </c>
      <c r="I14" s="444">
        <v>30.88</v>
      </c>
      <c r="J14" s="444">
        <v>29.74</v>
      </c>
      <c r="K14" s="444">
        <v>30.88</v>
      </c>
      <c r="L14" s="445"/>
      <c r="M14" s="448">
        <v>8</v>
      </c>
      <c r="N14" s="444">
        <v>5.75</v>
      </c>
      <c r="O14" s="444">
        <v>5.82</v>
      </c>
      <c r="P14" s="444">
        <v>5.82</v>
      </c>
      <c r="Q14" s="444">
        <v>6.13</v>
      </c>
      <c r="R14" s="444">
        <v>6.47</v>
      </c>
      <c r="S14" s="444">
        <v>6.79</v>
      </c>
      <c r="T14" s="444">
        <v>7.45</v>
      </c>
      <c r="U14" s="444">
        <v>32.369999999999997</v>
      </c>
      <c r="V14" s="444">
        <v>31.22</v>
      </c>
      <c r="W14" s="444">
        <v>32.369999999999997</v>
      </c>
    </row>
    <row r="15" spans="1:25" x14ac:dyDescent="0.2">
      <c r="A15" s="448">
        <v>9</v>
      </c>
      <c r="B15" s="444">
        <v>4.33</v>
      </c>
      <c r="C15" s="444">
        <v>4.33</v>
      </c>
      <c r="D15" s="444">
        <v>4.42</v>
      </c>
      <c r="E15" s="444">
        <v>4.76</v>
      </c>
      <c r="F15" s="444">
        <v>5.0999999999999996</v>
      </c>
      <c r="G15" s="444">
        <v>5.59</v>
      </c>
      <c r="H15" s="444">
        <v>6.34</v>
      </c>
      <c r="I15" s="444">
        <v>33.06</v>
      </c>
      <c r="J15" s="444">
        <v>31.84</v>
      </c>
      <c r="K15" s="444">
        <v>33.06</v>
      </c>
      <c r="L15" s="445"/>
      <c r="M15" s="448">
        <v>9</v>
      </c>
      <c r="N15" s="444">
        <v>5.82</v>
      </c>
      <c r="O15" s="444">
        <v>5.82</v>
      </c>
      <c r="P15" s="444">
        <v>5.92</v>
      </c>
      <c r="Q15" s="444">
        <v>6.25</v>
      </c>
      <c r="R15" s="444">
        <v>6.6</v>
      </c>
      <c r="S15" s="444">
        <v>7.07</v>
      </c>
      <c r="T15" s="444">
        <v>7.83</v>
      </c>
      <c r="U15" s="444">
        <v>34.549999999999997</v>
      </c>
      <c r="V15" s="444">
        <v>33.32</v>
      </c>
      <c r="W15" s="444">
        <v>34.549999999999997</v>
      </c>
    </row>
    <row r="16" spans="1:25" x14ac:dyDescent="0.2">
      <c r="A16" s="449">
        <v>10</v>
      </c>
      <c r="B16" s="442">
        <v>4.33</v>
      </c>
      <c r="C16" s="442">
        <v>4.33</v>
      </c>
      <c r="D16" s="442">
        <v>4.45</v>
      </c>
      <c r="E16" s="442">
        <v>4.78</v>
      </c>
      <c r="F16" s="442">
        <v>5.33</v>
      </c>
      <c r="G16" s="442">
        <v>6</v>
      </c>
      <c r="H16" s="442">
        <v>6.76</v>
      </c>
      <c r="I16" s="442">
        <v>35.1</v>
      </c>
      <c r="J16" s="442">
        <v>33.799999999999997</v>
      </c>
      <c r="K16" s="442">
        <v>35.1</v>
      </c>
      <c r="L16" s="445"/>
      <c r="M16" s="449">
        <v>10</v>
      </c>
      <c r="N16" s="442">
        <v>5.82</v>
      </c>
      <c r="O16" s="442">
        <v>5.82</v>
      </c>
      <c r="P16" s="442">
        <v>5.94</v>
      </c>
      <c r="Q16" s="442">
        <v>6.27</v>
      </c>
      <c r="R16" s="442">
        <v>6.81</v>
      </c>
      <c r="S16" s="442">
        <v>7.5</v>
      </c>
      <c r="T16" s="442">
        <v>8.25</v>
      </c>
      <c r="U16" s="442">
        <v>36.590000000000003</v>
      </c>
      <c r="V16" s="442">
        <v>35.29</v>
      </c>
      <c r="W16" s="442">
        <v>36.590000000000003</v>
      </c>
    </row>
    <row r="17" spans="1:23" x14ac:dyDescent="0.2">
      <c r="A17" s="447">
        <v>11</v>
      </c>
      <c r="B17" s="443">
        <v>4.2</v>
      </c>
      <c r="C17" s="443">
        <v>4.2</v>
      </c>
      <c r="D17" s="443">
        <v>4.34</v>
      </c>
      <c r="E17" s="443">
        <v>4.66</v>
      </c>
      <c r="F17" s="443">
        <v>5.21</v>
      </c>
      <c r="G17" s="443">
        <v>6.02</v>
      </c>
      <c r="H17" s="443">
        <v>6.82</v>
      </c>
      <c r="I17" s="443">
        <v>37.1</v>
      </c>
      <c r="J17" s="443">
        <v>35.72</v>
      </c>
      <c r="K17" s="443">
        <v>37.1</v>
      </c>
      <c r="L17" s="445"/>
      <c r="M17" s="447">
        <v>11</v>
      </c>
      <c r="N17" s="443">
        <v>5.69</v>
      </c>
      <c r="O17" s="443">
        <v>5.69</v>
      </c>
      <c r="P17" s="443">
        <v>5.83</v>
      </c>
      <c r="Q17" s="443">
        <v>6.15</v>
      </c>
      <c r="R17" s="443">
        <v>6.7</v>
      </c>
      <c r="S17" s="443">
        <v>7.52</v>
      </c>
      <c r="T17" s="443">
        <v>8.32</v>
      </c>
      <c r="U17" s="443">
        <v>38.58</v>
      </c>
      <c r="V17" s="443">
        <v>37.22</v>
      </c>
      <c r="W17" s="443">
        <v>38.58</v>
      </c>
    </row>
    <row r="18" spans="1:23" x14ac:dyDescent="0.2">
      <c r="A18" s="448">
        <v>12</v>
      </c>
      <c r="B18" s="444">
        <v>4.2</v>
      </c>
      <c r="C18" s="444">
        <v>4.2</v>
      </c>
      <c r="D18" s="444">
        <v>4.3899999999999997</v>
      </c>
      <c r="E18" s="444">
        <v>4.76</v>
      </c>
      <c r="F18" s="444">
        <v>5.45</v>
      </c>
      <c r="G18" s="444">
        <v>6.43</v>
      </c>
      <c r="H18" s="444">
        <v>7.3</v>
      </c>
      <c r="I18" s="444">
        <v>38.71</v>
      </c>
      <c r="J18" s="444">
        <v>37.26</v>
      </c>
      <c r="K18" s="444">
        <v>38.71</v>
      </c>
      <c r="L18" s="445"/>
      <c r="M18" s="448">
        <v>12</v>
      </c>
      <c r="N18" s="444">
        <v>5.69</v>
      </c>
      <c r="O18" s="444">
        <v>5.69</v>
      </c>
      <c r="P18" s="444">
        <v>5.89</v>
      </c>
      <c r="Q18" s="444">
        <v>6.25</v>
      </c>
      <c r="R18" s="444">
        <v>6.95</v>
      </c>
      <c r="S18" s="444">
        <v>7.91</v>
      </c>
      <c r="T18" s="444">
        <v>8.8000000000000007</v>
      </c>
      <c r="U18" s="444">
        <v>40.200000000000003</v>
      </c>
      <c r="V18" s="444">
        <v>38.75</v>
      </c>
      <c r="W18" s="444">
        <v>40.200000000000003</v>
      </c>
    </row>
    <row r="19" spans="1:23" x14ac:dyDescent="0.2">
      <c r="A19" s="448">
        <v>13</v>
      </c>
      <c r="B19" s="444">
        <v>4.2</v>
      </c>
      <c r="C19" s="444">
        <v>4.2</v>
      </c>
      <c r="D19" s="444">
        <v>4.47</v>
      </c>
      <c r="E19" s="444">
        <v>4.88</v>
      </c>
      <c r="F19" s="444">
        <v>5.71</v>
      </c>
      <c r="G19" s="444">
        <v>6.86</v>
      </c>
      <c r="H19" s="444">
        <v>7.82</v>
      </c>
      <c r="I19" s="444">
        <v>40.28</v>
      </c>
      <c r="J19" s="444">
        <v>38.79</v>
      </c>
      <c r="K19" s="444">
        <v>40.28</v>
      </c>
      <c r="L19" s="445"/>
      <c r="M19" s="448">
        <v>13</v>
      </c>
      <c r="N19" s="444">
        <v>5.69</v>
      </c>
      <c r="O19" s="444">
        <v>5.69</v>
      </c>
      <c r="P19" s="444">
        <v>5.96</v>
      </c>
      <c r="Q19" s="444">
        <v>6.37</v>
      </c>
      <c r="R19" s="444">
        <v>7.21</v>
      </c>
      <c r="S19" s="444">
        <v>8.34</v>
      </c>
      <c r="T19" s="444">
        <v>9.31</v>
      </c>
      <c r="U19" s="444">
        <v>41.75</v>
      </c>
      <c r="V19" s="444">
        <v>40.29</v>
      </c>
      <c r="W19" s="444">
        <v>41.75</v>
      </c>
    </row>
    <row r="20" spans="1:23" x14ac:dyDescent="0.2">
      <c r="A20" s="448">
        <v>14</v>
      </c>
      <c r="B20" s="444">
        <v>4.2</v>
      </c>
      <c r="C20" s="444">
        <v>4.32</v>
      </c>
      <c r="D20" s="444">
        <v>4.5599999999999996</v>
      </c>
      <c r="E20" s="444">
        <v>5</v>
      </c>
      <c r="F20" s="444">
        <v>6.02</v>
      </c>
      <c r="G20" s="444">
        <v>7.25</v>
      </c>
      <c r="H20" s="444">
        <v>8.2899999999999991</v>
      </c>
      <c r="I20" s="444">
        <v>41.97</v>
      </c>
      <c r="J20" s="444">
        <v>40.409999999999997</v>
      </c>
      <c r="K20" s="444">
        <v>41.97</v>
      </c>
      <c r="L20" s="445"/>
      <c r="M20" s="448">
        <v>14</v>
      </c>
      <c r="N20" s="444">
        <v>5.69</v>
      </c>
      <c r="O20" s="444">
        <v>5.81</v>
      </c>
      <c r="P20" s="444">
        <v>6.05</v>
      </c>
      <c r="Q20" s="444">
        <v>6.48</v>
      </c>
      <c r="R20" s="444">
        <v>7.52</v>
      </c>
      <c r="S20" s="444">
        <v>8.75</v>
      </c>
      <c r="T20" s="444">
        <v>9.7799999999999994</v>
      </c>
      <c r="U20" s="444">
        <v>43.47</v>
      </c>
      <c r="V20" s="444">
        <v>41.91</v>
      </c>
      <c r="W20" s="444">
        <v>43.47</v>
      </c>
    </row>
    <row r="21" spans="1:23" x14ac:dyDescent="0.2">
      <c r="A21" s="449">
        <v>15</v>
      </c>
      <c r="B21" s="442">
        <v>4.2</v>
      </c>
      <c r="C21" s="442">
        <v>4.45</v>
      </c>
      <c r="D21" s="442">
        <v>4.6399999999999997</v>
      </c>
      <c r="E21" s="442">
        <v>5.09</v>
      </c>
      <c r="F21" s="442">
        <v>6.35</v>
      </c>
      <c r="G21" s="442">
        <v>7.64</v>
      </c>
      <c r="H21" s="442">
        <v>8.81</v>
      </c>
      <c r="I21" s="442">
        <v>43.51</v>
      </c>
      <c r="J21" s="442">
        <v>41.9</v>
      </c>
      <c r="K21" s="442">
        <v>43.51</v>
      </c>
      <c r="L21" s="445"/>
      <c r="M21" s="449">
        <v>15</v>
      </c>
      <c r="N21" s="442">
        <v>5.69</v>
      </c>
      <c r="O21" s="442">
        <v>5.94</v>
      </c>
      <c r="P21" s="442">
        <v>6.13</v>
      </c>
      <c r="Q21" s="442">
        <v>6.59</v>
      </c>
      <c r="R21" s="442">
        <v>7.84</v>
      </c>
      <c r="S21" s="442">
        <v>9.14</v>
      </c>
      <c r="T21" s="442">
        <v>10.29</v>
      </c>
      <c r="U21" s="442">
        <v>45.01</v>
      </c>
      <c r="V21" s="442">
        <v>43.4</v>
      </c>
      <c r="W21" s="442">
        <v>45.01</v>
      </c>
    </row>
    <row r="22" spans="1:23" x14ac:dyDescent="0.2">
      <c r="A22" s="447">
        <v>16</v>
      </c>
      <c r="B22" s="443">
        <v>4.2699999999999996</v>
      </c>
      <c r="C22" s="443">
        <v>4.5199999999999996</v>
      </c>
      <c r="D22" s="443">
        <v>4.72</v>
      </c>
      <c r="E22" s="443">
        <v>5.19</v>
      </c>
      <c r="F22" s="443">
        <v>6.6</v>
      </c>
      <c r="G22" s="443">
        <v>7.99</v>
      </c>
      <c r="H22" s="443">
        <v>9.2100000000000009</v>
      </c>
      <c r="I22" s="443">
        <v>45.63</v>
      </c>
      <c r="J22" s="443">
        <v>43.93</v>
      </c>
      <c r="K22" s="443">
        <v>45.63</v>
      </c>
      <c r="L22" s="445"/>
      <c r="M22" s="447">
        <v>16</v>
      </c>
      <c r="N22" s="443">
        <v>5.75</v>
      </c>
      <c r="O22" s="443">
        <v>6.01</v>
      </c>
      <c r="P22" s="443">
        <v>6.21</v>
      </c>
      <c r="Q22" s="443">
        <v>6.68</v>
      </c>
      <c r="R22" s="443">
        <v>8.08</v>
      </c>
      <c r="S22" s="443">
        <v>9.4700000000000006</v>
      </c>
      <c r="T22" s="443">
        <v>10.71</v>
      </c>
      <c r="U22" s="443">
        <v>47.1</v>
      </c>
      <c r="V22" s="443">
        <v>45.42</v>
      </c>
      <c r="W22" s="443">
        <v>47.1</v>
      </c>
    </row>
    <row r="23" spans="1:23" x14ac:dyDescent="0.2">
      <c r="A23" s="448">
        <v>17</v>
      </c>
      <c r="B23" s="444">
        <v>4.32</v>
      </c>
      <c r="C23" s="444">
        <v>4.68</v>
      </c>
      <c r="D23" s="444">
        <v>4.8600000000000003</v>
      </c>
      <c r="E23" s="444">
        <v>5.41</v>
      </c>
      <c r="F23" s="444">
        <v>6.93</v>
      </c>
      <c r="G23" s="444">
        <v>8.3699999999999992</v>
      </c>
      <c r="H23" s="444">
        <v>9.66</v>
      </c>
      <c r="I23" s="444">
        <v>47.22</v>
      </c>
      <c r="J23" s="444">
        <v>45.47</v>
      </c>
      <c r="K23" s="444">
        <v>47.22</v>
      </c>
      <c r="L23" s="445"/>
      <c r="M23" s="448">
        <v>17</v>
      </c>
      <c r="N23" s="444">
        <v>5.81</v>
      </c>
      <c r="O23" s="444">
        <v>6.17</v>
      </c>
      <c r="P23" s="444">
        <v>6.35</v>
      </c>
      <c r="Q23" s="444">
        <v>6.91</v>
      </c>
      <c r="R23" s="444">
        <v>8.41</v>
      </c>
      <c r="S23" s="444">
        <v>9.8699999999999992</v>
      </c>
      <c r="T23" s="444">
        <v>11.16</v>
      </c>
      <c r="U23" s="444">
        <v>48.7</v>
      </c>
      <c r="V23" s="444">
        <v>46.97</v>
      </c>
      <c r="W23" s="444">
        <v>48.7</v>
      </c>
    </row>
    <row r="24" spans="1:23" x14ac:dyDescent="0.2">
      <c r="A24" s="448">
        <v>18</v>
      </c>
      <c r="B24" s="444">
        <v>4.37</v>
      </c>
      <c r="C24" s="444">
        <v>4.84</v>
      </c>
      <c r="D24" s="444">
        <v>5.01</v>
      </c>
      <c r="E24" s="444">
        <v>5.69</v>
      </c>
      <c r="F24" s="444">
        <v>7.27</v>
      </c>
      <c r="G24" s="444">
        <v>8.76</v>
      </c>
      <c r="H24" s="444">
        <v>10.15</v>
      </c>
      <c r="I24" s="444">
        <v>49.37</v>
      </c>
      <c r="J24" s="444">
        <v>47.54</v>
      </c>
      <c r="K24" s="444">
        <v>49.37</v>
      </c>
      <c r="L24" s="445"/>
      <c r="M24" s="448">
        <v>18</v>
      </c>
      <c r="N24" s="444">
        <v>5.86</v>
      </c>
      <c r="O24" s="444">
        <v>6.34</v>
      </c>
      <c r="P24" s="444">
        <v>6.49</v>
      </c>
      <c r="Q24" s="444">
        <v>7.19</v>
      </c>
      <c r="R24" s="444">
        <v>8.77</v>
      </c>
      <c r="S24" s="444">
        <v>10.24</v>
      </c>
      <c r="T24" s="444">
        <v>11.64</v>
      </c>
      <c r="U24" s="444">
        <v>50.85</v>
      </c>
      <c r="V24" s="444">
        <v>49.03</v>
      </c>
      <c r="W24" s="444">
        <v>50.85</v>
      </c>
    </row>
    <row r="25" spans="1:23" x14ac:dyDescent="0.2">
      <c r="A25" s="448">
        <v>19</v>
      </c>
      <c r="B25" s="444">
        <v>4.47</v>
      </c>
      <c r="C25" s="444">
        <v>5</v>
      </c>
      <c r="D25" s="444">
        <v>5.19</v>
      </c>
      <c r="E25" s="444">
        <v>5.96</v>
      </c>
      <c r="F25" s="444">
        <v>7.58</v>
      </c>
      <c r="G25" s="444">
        <v>9.14</v>
      </c>
      <c r="H25" s="444">
        <v>10.66</v>
      </c>
      <c r="I25" s="444">
        <v>51.36</v>
      </c>
      <c r="J25" s="444">
        <v>49.46</v>
      </c>
      <c r="K25" s="444">
        <v>51.36</v>
      </c>
      <c r="L25" s="445"/>
      <c r="M25" s="448">
        <v>19</v>
      </c>
      <c r="N25" s="444">
        <v>5.96</v>
      </c>
      <c r="O25" s="444">
        <v>6.48</v>
      </c>
      <c r="P25" s="444">
        <v>6.68</v>
      </c>
      <c r="Q25" s="444">
        <v>7.45</v>
      </c>
      <c r="R25" s="444">
        <v>9.08</v>
      </c>
      <c r="S25" s="444">
        <v>10.63</v>
      </c>
      <c r="T25" s="444">
        <v>12.14</v>
      </c>
      <c r="U25" s="444">
        <v>52.85</v>
      </c>
      <c r="V25" s="444">
        <v>50.95</v>
      </c>
      <c r="W25" s="444">
        <v>52.85</v>
      </c>
    </row>
    <row r="26" spans="1:23" x14ac:dyDescent="0.2">
      <c r="A26" s="449">
        <v>20</v>
      </c>
      <c r="B26" s="442">
        <v>4.53</v>
      </c>
      <c r="C26" s="442">
        <v>5.0999999999999996</v>
      </c>
      <c r="D26" s="442">
        <v>5.35</v>
      </c>
      <c r="E26" s="442">
        <v>6.3</v>
      </c>
      <c r="F26" s="442">
        <v>8</v>
      </c>
      <c r="G26" s="442">
        <v>9.6300000000000008</v>
      </c>
      <c r="H26" s="442">
        <v>11.27</v>
      </c>
      <c r="I26" s="442">
        <v>53.27</v>
      </c>
      <c r="J26" s="442">
        <v>51.3</v>
      </c>
      <c r="K26" s="442">
        <v>53.27</v>
      </c>
      <c r="L26" s="445"/>
      <c r="M26" s="449">
        <v>20</v>
      </c>
      <c r="N26" s="442">
        <v>6.02</v>
      </c>
      <c r="O26" s="442">
        <v>6.6</v>
      </c>
      <c r="P26" s="442">
        <v>6.84</v>
      </c>
      <c r="Q26" s="442">
        <v>7.8</v>
      </c>
      <c r="R26" s="442">
        <v>9.48</v>
      </c>
      <c r="S26" s="442">
        <v>11.12</v>
      </c>
      <c r="T26" s="442">
        <v>12.77</v>
      </c>
      <c r="U26" s="442">
        <v>54.76</v>
      </c>
      <c r="V26" s="442">
        <v>52.8</v>
      </c>
      <c r="W26" s="442">
        <v>54.76</v>
      </c>
    </row>
    <row r="27" spans="1:23" x14ac:dyDescent="0.2">
      <c r="A27" s="447">
        <v>21</v>
      </c>
      <c r="B27" s="443">
        <v>4.5599999999999996</v>
      </c>
      <c r="C27" s="443">
        <v>5.19</v>
      </c>
      <c r="D27" s="443">
        <v>5.42</v>
      </c>
      <c r="E27" s="443">
        <v>6.35</v>
      </c>
      <c r="F27" s="443">
        <v>8.07</v>
      </c>
      <c r="G27" s="443">
        <v>9.68</v>
      </c>
      <c r="H27" s="443">
        <v>11.37</v>
      </c>
      <c r="I27" s="443">
        <v>54.71</v>
      </c>
      <c r="J27" s="443">
        <v>52.68</v>
      </c>
      <c r="K27" s="443">
        <v>54.71</v>
      </c>
      <c r="L27" s="445"/>
      <c r="M27" s="447">
        <v>21</v>
      </c>
      <c r="N27" s="443">
        <v>6.05</v>
      </c>
      <c r="O27" s="443">
        <v>6.68</v>
      </c>
      <c r="P27" s="443">
        <v>6.92</v>
      </c>
      <c r="Q27" s="443">
        <v>7.84</v>
      </c>
      <c r="R27" s="443">
        <v>9.57</v>
      </c>
      <c r="S27" s="443">
        <v>11.18</v>
      </c>
      <c r="T27" s="443">
        <v>12.86</v>
      </c>
      <c r="U27" s="443">
        <v>56.2</v>
      </c>
      <c r="V27" s="443">
        <v>54.18</v>
      </c>
      <c r="W27" s="443">
        <v>56.2</v>
      </c>
    </row>
    <row r="28" spans="1:23" x14ac:dyDescent="0.2">
      <c r="A28" s="448">
        <v>22</v>
      </c>
      <c r="B28" s="444">
        <v>4.67</v>
      </c>
      <c r="C28" s="444">
        <v>5.36</v>
      </c>
      <c r="D28" s="444">
        <v>5.63</v>
      </c>
      <c r="E28" s="444">
        <v>6.6</v>
      </c>
      <c r="F28" s="444">
        <v>8.39</v>
      </c>
      <c r="G28" s="444">
        <v>10.06</v>
      </c>
      <c r="H28" s="444">
        <v>11.87</v>
      </c>
      <c r="I28" s="444">
        <v>56.4</v>
      </c>
      <c r="J28" s="444">
        <v>54.32</v>
      </c>
      <c r="K28" s="444">
        <v>56.4</v>
      </c>
      <c r="L28" s="445"/>
      <c r="M28" s="448">
        <v>22</v>
      </c>
      <c r="N28" s="444">
        <v>6.16</v>
      </c>
      <c r="O28" s="444">
        <v>6.86</v>
      </c>
      <c r="P28" s="444">
        <v>7.11</v>
      </c>
      <c r="Q28" s="444">
        <v>8.08</v>
      </c>
      <c r="R28" s="444">
        <v>9.89</v>
      </c>
      <c r="S28" s="444">
        <v>11.55</v>
      </c>
      <c r="T28" s="444">
        <v>13.37</v>
      </c>
      <c r="U28" s="444">
        <v>57.89</v>
      </c>
      <c r="V28" s="444">
        <v>55.81</v>
      </c>
      <c r="W28" s="444">
        <v>57.89</v>
      </c>
    </row>
    <row r="29" spans="1:23" x14ac:dyDescent="0.2">
      <c r="A29" s="448">
        <v>23</v>
      </c>
      <c r="B29" s="444">
        <v>4.78</v>
      </c>
      <c r="C29" s="444">
        <v>5.53</v>
      </c>
      <c r="D29" s="444">
        <v>5.81</v>
      </c>
      <c r="E29" s="444">
        <v>6.84</v>
      </c>
      <c r="F29" s="444">
        <v>8.7100000000000009</v>
      </c>
      <c r="G29" s="444">
        <v>10.42</v>
      </c>
      <c r="H29" s="444">
        <v>12.35</v>
      </c>
      <c r="I29" s="444">
        <v>58.11</v>
      </c>
      <c r="J29" s="444">
        <v>55.97</v>
      </c>
      <c r="K29" s="444">
        <v>58.11</v>
      </c>
      <c r="L29" s="445"/>
      <c r="M29" s="448">
        <v>23</v>
      </c>
      <c r="N29" s="444">
        <v>6.27</v>
      </c>
      <c r="O29" s="444">
        <v>7.01</v>
      </c>
      <c r="P29" s="444">
        <v>7.29</v>
      </c>
      <c r="Q29" s="444">
        <v>8.33</v>
      </c>
      <c r="R29" s="444">
        <v>10.210000000000001</v>
      </c>
      <c r="S29" s="444">
        <v>11.9</v>
      </c>
      <c r="T29" s="444">
        <v>13.85</v>
      </c>
      <c r="U29" s="444">
        <v>59.6</v>
      </c>
      <c r="V29" s="444">
        <v>57.47</v>
      </c>
      <c r="W29" s="444">
        <v>59.6</v>
      </c>
    </row>
    <row r="30" spans="1:23" x14ac:dyDescent="0.2">
      <c r="A30" s="448">
        <v>24</v>
      </c>
      <c r="B30" s="444">
        <v>4.8899999999999997</v>
      </c>
      <c r="C30" s="444">
        <v>5.66</v>
      </c>
      <c r="D30" s="444">
        <v>6</v>
      </c>
      <c r="E30" s="444">
        <v>7.05</v>
      </c>
      <c r="F30" s="444">
        <v>9.0399999999999991</v>
      </c>
      <c r="G30" s="444">
        <v>10.78</v>
      </c>
      <c r="H30" s="444">
        <v>12.83</v>
      </c>
      <c r="I30" s="444">
        <v>60.01</v>
      </c>
      <c r="J30" s="444">
        <v>57.8</v>
      </c>
      <c r="K30" s="444">
        <v>60.01</v>
      </c>
      <c r="L30" s="445"/>
      <c r="M30" s="448">
        <v>24</v>
      </c>
      <c r="N30" s="444">
        <v>6.38</v>
      </c>
      <c r="O30" s="444">
        <v>7.16</v>
      </c>
      <c r="P30" s="444">
        <v>7.5</v>
      </c>
      <c r="Q30" s="444">
        <v>8.5399999999999991</v>
      </c>
      <c r="R30" s="444">
        <v>10.53</v>
      </c>
      <c r="S30" s="444">
        <v>12.28</v>
      </c>
      <c r="T30" s="444">
        <v>14.32</v>
      </c>
      <c r="U30" s="444">
        <v>61.5</v>
      </c>
      <c r="V30" s="444">
        <v>59.29</v>
      </c>
      <c r="W30" s="444">
        <v>61.5</v>
      </c>
    </row>
    <row r="31" spans="1:23" x14ac:dyDescent="0.2">
      <c r="A31" s="449">
        <v>25</v>
      </c>
      <c r="B31" s="442">
        <v>5.01</v>
      </c>
      <c r="C31" s="442">
        <v>5.81</v>
      </c>
      <c r="D31" s="442">
        <v>6.19</v>
      </c>
      <c r="E31" s="442">
        <v>7.26</v>
      </c>
      <c r="F31" s="442">
        <v>9.36</v>
      </c>
      <c r="G31" s="442">
        <v>11.16</v>
      </c>
      <c r="H31" s="442">
        <v>13.34</v>
      </c>
      <c r="I31" s="442">
        <v>61.88</v>
      </c>
      <c r="J31" s="442">
        <v>59.6</v>
      </c>
      <c r="K31" s="442">
        <v>61.88</v>
      </c>
      <c r="L31" s="445"/>
      <c r="M31" s="449">
        <v>25</v>
      </c>
      <c r="N31" s="442">
        <v>6.49</v>
      </c>
      <c r="O31" s="442">
        <v>7.29</v>
      </c>
      <c r="P31" s="442">
        <v>7.69</v>
      </c>
      <c r="Q31" s="442">
        <v>8.76</v>
      </c>
      <c r="R31" s="442">
        <v>10.85</v>
      </c>
      <c r="S31" s="442">
        <v>12.64</v>
      </c>
      <c r="T31" s="442">
        <v>14.82</v>
      </c>
      <c r="U31" s="442">
        <v>63.36</v>
      </c>
      <c r="V31" s="442">
        <v>61.08</v>
      </c>
      <c r="W31" s="442">
        <v>63.36</v>
      </c>
    </row>
    <row r="32" spans="1:23" x14ac:dyDescent="0.2">
      <c r="A32" s="447">
        <v>26</v>
      </c>
      <c r="B32" s="443">
        <v>5.13</v>
      </c>
      <c r="C32" s="443">
        <v>5.95</v>
      </c>
      <c r="D32" s="443">
        <v>6.37</v>
      </c>
      <c r="E32" s="443">
        <v>7.51</v>
      </c>
      <c r="F32" s="443">
        <v>9.7100000000000009</v>
      </c>
      <c r="G32" s="443">
        <v>11.53</v>
      </c>
      <c r="H32" s="443">
        <v>13.78</v>
      </c>
      <c r="I32" s="443">
        <v>63.96</v>
      </c>
      <c r="J32" s="443">
        <v>61.6</v>
      </c>
      <c r="K32" s="443">
        <v>63.96</v>
      </c>
      <c r="L32" s="445"/>
      <c r="M32" s="447">
        <v>26</v>
      </c>
      <c r="N32" s="443">
        <v>6.63</v>
      </c>
      <c r="O32" s="443">
        <v>7.44</v>
      </c>
      <c r="P32" s="443">
        <v>7.86</v>
      </c>
      <c r="Q32" s="443">
        <v>8.99</v>
      </c>
      <c r="R32" s="443">
        <v>11.2</v>
      </c>
      <c r="S32" s="443">
        <v>13.02</v>
      </c>
      <c r="T32" s="443">
        <v>15.28</v>
      </c>
      <c r="U32" s="443">
        <v>65.459999999999994</v>
      </c>
      <c r="V32" s="443">
        <v>63.1</v>
      </c>
      <c r="W32" s="443">
        <v>65.459999999999994</v>
      </c>
    </row>
    <row r="33" spans="1:23" x14ac:dyDescent="0.2">
      <c r="A33" s="448">
        <v>27</v>
      </c>
      <c r="B33" s="444">
        <v>5.28</v>
      </c>
      <c r="C33" s="444">
        <v>6.09</v>
      </c>
      <c r="D33" s="444">
        <v>6.56</v>
      </c>
      <c r="E33" s="444">
        <v>7.74</v>
      </c>
      <c r="F33" s="444">
        <v>10.029999999999999</v>
      </c>
      <c r="G33" s="444">
        <v>11.89</v>
      </c>
      <c r="H33" s="444">
        <v>14.28</v>
      </c>
      <c r="I33" s="444">
        <v>65.73</v>
      </c>
      <c r="J33" s="444">
        <v>63.29</v>
      </c>
      <c r="K33" s="444">
        <v>65.73</v>
      </c>
      <c r="L33" s="445"/>
      <c r="M33" s="448">
        <v>27</v>
      </c>
      <c r="N33" s="444">
        <v>6.76</v>
      </c>
      <c r="O33" s="444">
        <v>7.58</v>
      </c>
      <c r="P33" s="444">
        <v>8.0500000000000007</v>
      </c>
      <c r="Q33" s="444">
        <v>9.2200000000000006</v>
      </c>
      <c r="R33" s="444">
        <v>11.52</v>
      </c>
      <c r="S33" s="444">
        <v>13.39</v>
      </c>
      <c r="T33" s="444">
        <v>15.77</v>
      </c>
      <c r="U33" s="444">
        <v>67.22</v>
      </c>
      <c r="V33" s="444">
        <v>64.78</v>
      </c>
      <c r="W33" s="444">
        <v>67.22</v>
      </c>
    </row>
    <row r="34" spans="1:23" x14ac:dyDescent="0.2">
      <c r="A34" s="448">
        <v>28</v>
      </c>
      <c r="B34" s="444">
        <v>5.37</v>
      </c>
      <c r="C34" s="444">
        <v>6.23</v>
      </c>
      <c r="D34" s="444">
        <v>6.77</v>
      </c>
      <c r="E34" s="444">
        <v>7.96</v>
      </c>
      <c r="F34" s="444">
        <v>10.37</v>
      </c>
      <c r="G34" s="444">
        <v>12.27</v>
      </c>
      <c r="H34" s="444">
        <v>14.78</v>
      </c>
      <c r="I34" s="444">
        <v>67.489999999999995</v>
      </c>
      <c r="J34" s="444">
        <v>65.010000000000005</v>
      </c>
      <c r="K34" s="444">
        <v>67.489999999999995</v>
      </c>
      <c r="L34" s="445"/>
      <c r="M34" s="448">
        <v>28</v>
      </c>
      <c r="N34" s="444">
        <v>6.87</v>
      </c>
      <c r="O34" s="444">
        <v>7.72</v>
      </c>
      <c r="P34" s="444">
        <v>8.26</v>
      </c>
      <c r="Q34" s="444">
        <v>9.4499999999999993</v>
      </c>
      <c r="R34" s="444">
        <v>11.85</v>
      </c>
      <c r="S34" s="444">
        <v>13.75</v>
      </c>
      <c r="T34" s="444">
        <v>16.27</v>
      </c>
      <c r="U34" s="444">
        <v>68.98</v>
      </c>
      <c r="V34" s="444">
        <v>66.489999999999995</v>
      </c>
      <c r="W34" s="444">
        <v>68.98</v>
      </c>
    </row>
    <row r="35" spans="1:23" x14ac:dyDescent="0.2">
      <c r="A35" s="448">
        <v>29</v>
      </c>
      <c r="B35" s="444">
        <v>5.47</v>
      </c>
      <c r="C35" s="444">
        <v>6.37</v>
      </c>
      <c r="D35" s="444">
        <v>6.96</v>
      </c>
      <c r="E35" s="444">
        <v>8.1999999999999993</v>
      </c>
      <c r="F35" s="444">
        <v>10.7</v>
      </c>
      <c r="G35" s="444">
        <v>12.63</v>
      </c>
      <c r="H35" s="444">
        <v>15.28</v>
      </c>
      <c r="I35" s="444">
        <v>69.150000000000006</v>
      </c>
      <c r="J35" s="444">
        <v>66.61</v>
      </c>
      <c r="K35" s="444">
        <v>69.150000000000006</v>
      </c>
      <c r="L35" s="445"/>
      <c r="M35" s="448">
        <v>29</v>
      </c>
      <c r="N35" s="444">
        <v>6.97</v>
      </c>
      <c r="O35" s="444">
        <v>7.86</v>
      </c>
      <c r="P35" s="444">
        <v>8.4499999999999993</v>
      </c>
      <c r="Q35" s="444">
        <v>9.68</v>
      </c>
      <c r="R35" s="444">
        <v>12.18</v>
      </c>
      <c r="S35" s="444">
        <v>14.12</v>
      </c>
      <c r="T35" s="444">
        <v>16.77</v>
      </c>
      <c r="U35" s="444">
        <v>70.64</v>
      </c>
      <c r="V35" s="444">
        <v>68.099999999999994</v>
      </c>
      <c r="W35" s="444">
        <v>70.64</v>
      </c>
    </row>
    <row r="36" spans="1:23" x14ac:dyDescent="0.2">
      <c r="A36" s="449">
        <v>30</v>
      </c>
      <c r="B36" s="442">
        <v>5.63</v>
      </c>
      <c r="C36" s="442">
        <v>6.54</v>
      </c>
      <c r="D36" s="442">
        <v>7.18</v>
      </c>
      <c r="E36" s="442">
        <v>8.4499999999999993</v>
      </c>
      <c r="F36" s="442">
        <v>11.04</v>
      </c>
      <c r="G36" s="442">
        <v>13.01</v>
      </c>
      <c r="H36" s="442">
        <v>15.78</v>
      </c>
      <c r="I36" s="442">
        <v>70.81</v>
      </c>
      <c r="J36" s="442">
        <v>68.2</v>
      </c>
      <c r="K36" s="442">
        <v>70.81</v>
      </c>
      <c r="L36" s="445"/>
      <c r="M36" s="449">
        <v>30</v>
      </c>
      <c r="N36" s="442">
        <v>7.11</v>
      </c>
      <c r="O36" s="442">
        <v>8.0299999999999994</v>
      </c>
      <c r="P36" s="442">
        <v>8.66</v>
      </c>
      <c r="Q36" s="442">
        <v>9.94</v>
      </c>
      <c r="R36" s="442">
        <v>12.53</v>
      </c>
      <c r="S36" s="442">
        <v>14.5</v>
      </c>
      <c r="T36" s="442">
        <v>17.260000000000002</v>
      </c>
      <c r="U36" s="442">
        <v>72.3</v>
      </c>
      <c r="V36" s="442">
        <v>69.680000000000007</v>
      </c>
      <c r="W36" s="442">
        <v>72.3</v>
      </c>
    </row>
    <row r="37" spans="1:23" x14ac:dyDescent="0.2">
      <c r="A37" s="447">
        <v>31</v>
      </c>
      <c r="B37" s="443">
        <v>5.72</v>
      </c>
      <c r="C37" s="443">
        <v>6.67</v>
      </c>
      <c r="D37" s="443">
        <v>7.34</v>
      </c>
      <c r="E37" s="443">
        <v>8.67</v>
      </c>
      <c r="F37" s="443">
        <v>11.35</v>
      </c>
      <c r="G37" s="443">
        <v>13.39</v>
      </c>
      <c r="H37" s="443">
        <v>16.22</v>
      </c>
      <c r="I37" s="443">
        <v>72.540000000000006</v>
      </c>
      <c r="J37" s="443">
        <v>69.87</v>
      </c>
      <c r="K37" s="443">
        <v>72.540000000000006</v>
      </c>
      <c r="L37" s="445"/>
      <c r="M37" s="447">
        <v>31</v>
      </c>
      <c r="N37" s="443">
        <v>7.22</v>
      </c>
      <c r="O37" s="443">
        <v>8.16</v>
      </c>
      <c r="P37" s="443">
        <v>8.84</v>
      </c>
      <c r="Q37" s="443">
        <v>10.16</v>
      </c>
      <c r="R37" s="443">
        <v>12.84</v>
      </c>
      <c r="S37" s="443">
        <v>14.88</v>
      </c>
      <c r="T37" s="443">
        <v>17.72</v>
      </c>
      <c r="U37" s="443">
        <v>74.040000000000006</v>
      </c>
      <c r="V37" s="443">
        <v>71.37</v>
      </c>
      <c r="W37" s="443">
        <v>74.040000000000006</v>
      </c>
    </row>
    <row r="38" spans="1:23" x14ac:dyDescent="0.2">
      <c r="A38" s="448">
        <v>32</v>
      </c>
      <c r="B38" s="444">
        <v>5.78</v>
      </c>
      <c r="C38" s="444">
        <v>6.81</v>
      </c>
      <c r="D38" s="444">
        <v>7.56</v>
      </c>
      <c r="E38" s="444">
        <v>8.89</v>
      </c>
      <c r="F38" s="444">
        <v>11.67</v>
      </c>
      <c r="G38" s="444">
        <v>13.74</v>
      </c>
      <c r="H38" s="444">
        <v>16.72</v>
      </c>
      <c r="I38" s="444">
        <v>74.11</v>
      </c>
      <c r="J38" s="444">
        <v>71.39</v>
      </c>
      <c r="K38" s="444">
        <v>74.11</v>
      </c>
      <c r="L38" s="445"/>
      <c r="M38" s="448">
        <v>32</v>
      </c>
      <c r="N38" s="444">
        <v>7.27</v>
      </c>
      <c r="O38" s="444">
        <v>8.31</v>
      </c>
      <c r="P38" s="444">
        <v>9.0500000000000007</v>
      </c>
      <c r="Q38" s="444">
        <v>10.39</v>
      </c>
      <c r="R38" s="444">
        <v>13.16</v>
      </c>
      <c r="S38" s="444">
        <v>15.24</v>
      </c>
      <c r="T38" s="444">
        <v>18.21</v>
      </c>
      <c r="U38" s="444">
        <v>75.59</v>
      </c>
      <c r="V38" s="444">
        <v>72.87</v>
      </c>
      <c r="W38" s="444">
        <v>75.59</v>
      </c>
    </row>
    <row r="39" spans="1:23" x14ac:dyDescent="0.2">
      <c r="A39" s="448">
        <v>33</v>
      </c>
      <c r="B39" s="444">
        <v>5.91</v>
      </c>
      <c r="C39" s="444">
        <v>6.96</v>
      </c>
      <c r="D39" s="444">
        <v>7.74</v>
      </c>
      <c r="E39" s="444">
        <v>9.16</v>
      </c>
      <c r="F39" s="444">
        <v>11.99</v>
      </c>
      <c r="G39" s="444">
        <v>14.12</v>
      </c>
      <c r="H39" s="444">
        <v>17.190000000000001</v>
      </c>
      <c r="I39" s="444">
        <v>75.69</v>
      </c>
      <c r="J39" s="444">
        <v>72.87</v>
      </c>
      <c r="K39" s="444">
        <v>75.69</v>
      </c>
      <c r="L39" s="445"/>
      <c r="M39" s="448">
        <v>33</v>
      </c>
      <c r="N39" s="444">
        <v>7.4</v>
      </c>
      <c r="O39" s="444">
        <v>8.4499999999999993</v>
      </c>
      <c r="P39" s="444">
        <v>9.2200000000000006</v>
      </c>
      <c r="Q39" s="444">
        <v>10.66</v>
      </c>
      <c r="R39" s="444">
        <v>13.47</v>
      </c>
      <c r="S39" s="444">
        <v>15.61</v>
      </c>
      <c r="T39" s="444">
        <v>18.690000000000001</v>
      </c>
      <c r="U39" s="444">
        <v>77.180000000000007</v>
      </c>
      <c r="V39" s="444">
        <v>74.37</v>
      </c>
      <c r="W39" s="444">
        <v>77.180000000000007</v>
      </c>
    </row>
    <row r="40" spans="1:23" x14ac:dyDescent="0.2">
      <c r="A40" s="448">
        <v>34</v>
      </c>
      <c r="B40" s="444">
        <v>6.01</v>
      </c>
      <c r="C40" s="444">
        <v>7.13</v>
      </c>
      <c r="D40" s="444">
        <v>7.93</v>
      </c>
      <c r="E40" s="444">
        <v>9.4</v>
      </c>
      <c r="F40" s="444">
        <v>12.31</v>
      </c>
      <c r="G40" s="444">
        <v>14.49</v>
      </c>
      <c r="H40" s="444">
        <v>17.7</v>
      </c>
      <c r="I40" s="444">
        <v>77.349999999999994</v>
      </c>
      <c r="J40" s="444">
        <v>74.5</v>
      </c>
      <c r="K40" s="444">
        <v>77.349999999999994</v>
      </c>
      <c r="L40" s="445"/>
      <c r="M40" s="448">
        <v>34</v>
      </c>
      <c r="N40" s="444">
        <v>7.51</v>
      </c>
      <c r="O40" s="444">
        <v>8.6199999999999992</v>
      </c>
      <c r="P40" s="444">
        <v>9.42</v>
      </c>
      <c r="Q40" s="444">
        <v>10.89</v>
      </c>
      <c r="R40" s="444">
        <v>13.79</v>
      </c>
      <c r="S40" s="444">
        <v>15.97</v>
      </c>
      <c r="T40" s="444">
        <v>19.170000000000002</v>
      </c>
      <c r="U40" s="444">
        <v>78.849999999999994</v>
      </c>
      <c r="V40" s="444">
        <v>75.989999999999995</v>
      </c>
      <c r="W40" s="444">
        <v>78.849999999999994</v>
      </c>
    </row>
    <row r="41" spans="1:23" x14ac:dyDescent="0.2">
      <c r="A41" s="449">
        <v>35</v>
      </c>
      <c r="B41" s="442">
        <v>6.12</v>
      </c>
      <c r="C41" s="442">
        <v>7.28</v>
      </c>
      <c r="D41" s="442">
        <v>8.1300000000000008</v>
      </c>
      <c r="E41" s="442">
        <v>9.6300000000000008</v>
      </c>
      <c r="F41" s="442">
        <v>12.63</v>
      </c>
      <c r="G41" s="442">
        <v>14.85</v>
      </c>
      <c r="H41" s="442">
        <v>18.14</v>
      </c>
      <c r="I41" s="442">
        <v>79.27</v>
      </c>
      <c r="J41" s="442">
        <v>76.34</v>
      </c>
      <c r="K41" s="442">
        <v>79.27</v>
      </c>
      <c r="L41" s="445"/>
      <c r="M41" s="449">
        <v>35</v>
      </c>
      <c r="N41" s="442">
        <v>7.6</v>
      </c>
      <c r="O41" s="442">
        <v>8.7799999999999994</v>
      </c>
      <c r="P41" s="442">
        <v>9.6199999999999992</v>
      </c>
      <c r="Q41" s="442">
        <v>11.12</v>
      </c>
      <c r="R41" s="442">
        <v>14.12</v>
      </c>
      <c r="S41" s="442">
        <v>16.34</v>
      </c>
      <c r="T41" s="442">
        <v>19.63</v>
      </c>
      <c r="U41" s="442">
        <v>80.760000000000005</v>
      </c>
      <c r="V41" s="442">
        <v>77.84</v>
      </c>
      <c r="W41" s="442">
        <v>80.760000000000005</v>
      </c>
    </row>
    <row r="42" spans="1:23" x14ac:dyDescent="0.2">
      <c r="A42" s="447">
        <v>36</v>
      </c>
      <c r="B42" s="443">
        <v>6.23</v>
      </c>
      <c r="C42" s="443">
        <v>7.42</v>
      </c>
      <c r="D42" s="443">
        <v>8.31</v>
      </c>
      <c r="E42" s="443">
        <v>9.8800000000000008</v>
      </c>
      <c r="F42" s="443">
        <v>12.94</v>
      </c>
      <c r="G42" s="443">
        <v>15.24</v>
      </c>
      <c r="H42" s="443">
        <v>18.559999999999999</v>
      </c>
      <c r="I42" s="443">
        <v>81.13</v>
      </c>
      <c r="J42" s="443">
        <v>78.150000000000006</v>
      </c>
      <c r="K42" s="443">
        <v>81.13</v>
      </c>
      <c r="L42" s="445"/>
      <c r="M42" s="447">
        <v>36</v>
      </c>
      <c r="N42" s="443">
        <v>7.72</v>
      </c>
      <c r="O42" s="443">
        <v>8.9</v>
      </c>
      <c r="P42" s="443">
        <v>9.7899999999999991</v>
      </c>
      <c r="Q42" s="443">
        <v>11.36</v>
      </c>
      <c r="R42" s="443">
        <v>14.43</v>
      </c>
      <c r="S42" s="443">
        <v>16.72</v>
      </c>
      <c r="T42" s="443">
        <v>20.059999999999999</v>
      </c>
      <c r="U42" s="443">
        <v>82.63</v>
      </c>
      <c r="V42" s="443">
        <v>79.64</v>
      </c>
      <c r="W42" s="443">
        <v>82.63</v>
      </c>
    </row>
    <row r="43" spans="1:23" x14ac:dyDescent="0.2">
      <c r="A43" s="448">
        <v>37</v>
      </c>
      <c r="B43" s="444">
        <v>6.33</v>
      </c>
      <c r="C43" s="444">
        <v>7.58</v>
      </c>
      <c r="D43" s="444">
        <v>8.5</v>
      </c>
      <c r="E43" s="444">
        <v>10.11</v>
      </c>
      <c r="F43" s="444">
        <v>13.23</v>
      </c>
      <c r="G43" s="444">
        <v>15.59</v>
      </c>
      <c r="H43" s="444">
        <v>18.95</v>
      </c>
      <c r="I43" s="444">
        <v>82.99</v>
      </c>
      <c r="J43" s="444">
        <v>79.930000000000007</v>
      </c>
      <c r="K43" s="444">
        <v>82.99</v>
      </c>
      <c r="L43" s="445"/>
      <c r="M43" s="448">
        <v>37</v>
      </c>
      <c r="N43" s="444">
        <v>7.82</v>
      </c>
      <c r="O43" s="444">
        <v>9.08</v>
      </c>
      <c r="P43" s="444">
        <v>9.98</v>
      </c>
      <c r="Q43" s="444">
        <v>11.6</v>
      </c>
      <c r="R43" s="444">
        <v>14.72</v>
      </c>
      <c r="S43" s="444">
        <v>17.09</v>
      </c>
      <c r="T43" s="444">
        <v>20.420000000000002</v>
      </c>
      <c r="U43" s="444">
        <v>84.49</v>
      </c>
      <c r="V43" s="444">
        <v>81.41</v>
      </c>
      <c r="W43" s="444">
        <v>84.49</v>
      </c>
    </row>
    <row r="44" spans="1:23" x14ac:dyDescent="0.2">
      <c r="A44" s="448">
        <v>38</v>
      </c>
      <c r="B44" s="444">
        <v>6.43</v>
      </c>
      <c r="C44" s="444">
        <v>7.73</v>
      </c>
      <c r="D44" s="444">
        <v>8.69</v>
      </c>
      <c r="E44" s="444">
        <v>10.37</v>
      </c>
      <c r="F44" s="444">
        <v>13.53</v>
      </c>
      <c r="G44" s="444">
        <v>15.96</v>
      </c>
      <c r="H44" s="444">
        <v>19.29</v>
      </c>
      <c r="I44" s="444">
        <v>84.96</v>
      </c>
      <c r="J44" s="444">
        <v>81.84</v>
      </c>
      <c r="K44" s="444">
        <v>84.96</v>
      </c>
      <c r="L44" s="445"/>
      <c r="M44" s="448">
        <v>38</v>
      </c>
      <c r="N44" s="444">
        <v>7.91</v>
      </c>
      <c r="O44" s="444">
        <v>9.2100000000000009</v>
      </c>
      <c r="P44" s="444">
        <v>10.19</v>
      </c>
      <c r="Q44" s="444">
        <v>11.85</v>
      </c>
      <c r="R44" s="444">
        <v>15.02</v>
      </c>
      <c r="S44" s="444">
        <v>17.46</v>
      </c>
      <c r="T44" s="444">
        <v>20.76</v>
      </c>
      <c r="U44" s="444">
        <v>86.46</v>
      </c>
      <c r="V44" s="444">
        <v>83.32</v>
      </c>
      <c r="W44" s="444">
        <v>86.46</v>
      </c>
    </row>
    <row r="45" spans="1:23" x14ac:dyDescent="0.2">
      <c r="A45" s="448">
        <v>39</v>
      </c>
      <c r="B45" s="444">
        <v>6.53</v>
      </c>
      <c r="C45" s="444">
        <v>7.87</v>
      </c>
      <c r="D45" s="444">
        <v>8.8699999999999992</v>
      </c>
      <c r="E45" s="444">
        <v>10.58</v>
      </c>
      <c r="F45" s="444">
        <v>13.82</v>
      </c>
      <c r="G45" s="444">
        <v>16.329999999999998</v>
      </c>
      <c r="H45" s="444">
        <v>19.649999999999999</v>
      </c>
      <c r="I45" s="444">
        <v>86.81</v>
      </c>
      <c r="J45" s="444">
        <v>83.59</v>
      </c>
      <c r="K45" s="444">
        <v>86.81</v>
      </c>
      <c r="L45" s="445"/>
      <c r="M45" s="448">
        <v>39</v>
      </c>
      <c r="N45" s="444">
        <v>8.02</v>
      </c>
      <c r="O45" s="444">
        <v>9.36</v>
      </c>
      <c r="P45" s="444">
        <v>10.37</v>
      </c>
      <c r="Q45" s="444">
        <v>12.08</v>
      </c>
      <c r="R45" s="444">
        <v>15.31</v>
      </c>
      <c r="S45" s="444">
        <v>17.82</v>
      </c>
      <c r="T45" s="444">
        <v>21.15</v>
      </c>
      <c r="U45" s="444">
        <v>88.31</v>
      </c>
      <c r="V45" s="444">
        <v>85.09</v>
      </c>
      <c r="W45" s="444">
        <v>88.31</v>
      </c>
    </row>
    <row r="46" spans="1:23" x14ac:dyDescent="0.2">
      <c r="A46" s="449">
        <v>40</v>
      </c>
      <c r="B46" s="442">
        <v>6.61</v>
      </c>
      <c r="C46" s="442">
        <v>8.0500000000000007</v>
      </c>
      <c r="D46" s="442">
        <v>9.08</v>
      </c>
      <c r="E46" s="442">
        <v>10.83</v>
      </c>
      <c r="F46" s="442">
        <v>14.13</v>
      </c>
      <c r="G46" s="442">
        <v>16.7</v>
      </c>
      <c r="H46" s="442">
        <v>19.989999999999998</v>
      </c>
      <c r="I46" s="442">
        <v>88.66</v>
      </c>
      <c r="J46" s="442">
        <v>85.39</v>
      </c>
      <c r="K46" s="442">
        <v>88.66</v>
      </c>
      <c r="L46" s="445"/>
      <c r="M46" s="449">
        <v>40</v>
      </c>
      <c r="N46" s="442">
        <v>8.09</v>
      </c>
      <c r="O46" s="442">
        <v>9.5399999999999991</v>
      </c>
      <c r="P46" s="442">
        <v>10.56</v>
      </c>
      <c r="Q46" s="442">
        <v>12.32</v>
      </c>
      <c r="R46" s="442">
        <v>15.62</v>
      </c>
      <c r="S46" s="442">
        <v>18.190000000000001</v>
      </c>
      <c r="T46" s="442">
        <v>21.49</v>
      </c>
      <c r="U46" s="442">
        <v>90.16</v>
      </c>
      <c r="V46" s="442">
        <v>86.86</v>
      </c>
      <c r="W46" s="442">
        <v>90.16</v>
      </c>
    </row>
    <row r="47" spans="1:23" x14ac:dyDescent="0.2">
      <c r="A47" s="447">
        <v>41</v>
      </c>
      <c r="B47" s="443">
        <v>6.74</v>
      </c>
      <c r="C47" s="443">
        <v>8.18</v>
      </c>
      <c r="D47" s="443">
        <v>9.24</v>
      </c>
      <c r="E47" s="443">
        <v>11.06</v>
      </c>
      <c r="F47" s="443">
        <v>14.42</v>
      </c>
      <c r="G47" s="443">
        <v>17.09</v>
      </c>
      <c r="H47" s="443">
        <v>20.36</v>
      </c>
      <c r="I47" s="443">
        <v>90.36</v>
      </c>
      <c r="J47" s="443">
        <v>87.03</v>
      </c>
      <c r="K47" s="443">
        <v>90.36</v>
      </c>
      <c r="L47" s="445"/>
      <c r="M47" s="447">
        <v>41</v>
      </c>
      <c r="N47" s="443">
        <v>8.23</v>
      </c>
      <c r="O47" s="443">
        <v>9.67</v>
      </c>
      <c r="P47" s="443">
        <v>10.73</v>
      </c>
      <c r="Q47" s="443">
        <v>12.56</v>
      </c>
      <c r="R47" s="443">
        <v>15.91</v>
      </c>
      <c r="S47" s="443">
        <v>18.559999999999999</v>
      </c>
      <c r="T47" s="443">
        <v>21.85</v>
      </c>
      <c r="U47" s="443">
        <v>91.85</v>
      </c>
      <c r="V47" s="443">
        <v>88.53</v>
      </c>
      <c r="W47" s="443">
        <v>91.85</v>
      </c>
    </row>
    <row r="48" spans="1:23" x14ac:dyDescent="0.2">
      <c r="A48" s="448">
        <v>42</v>
      </c>
      <c r="B48" s="444">
        <v>6.84</v>
      </c>
      <c r="C48" s="444">
        <v>8.32</v>
      </c>
      <c r="D48" s="444">
        <v>9.43</v>
      </c>
      <c r="E48" s="444">
        <v>11.3</v>
      </c>
      <c r="F48" s="444">
        <v>14.7</v>
      </c>
      <c r="G48" s="444">
        <v>17.440000000000001</v>
      </c>
      <c r="H48" s="444">
        <v>20.7</v>
      </c>
      <c r="I48" s="444">
        <v>92.07</v>
      </c>
      <c r="J48" s="444">
        <v>88.68</v>
      </c>
      <c r="K48" s="444">
        <v>92.07</v>
      </c>
      <c r="L48" s="445"/>
      <c r="M48" s="448">
        <v>42</v>
      </c>
      <c r="N48" s="444">
        <v>8.33</v>
      </c>
      <c r="O48" s="444">
        <v>9.81</v>
      </c>
      <c r="P48" s="444">
        <v>10.92</v>
      </c>
      <c r="Q48" s="444">
        <v>12.79</v>
      </c>
      <c r="R48" s="444">
        <v>16.190000000000001</v>
      </c>
      <c r="S48" s="444">
        <v>18.920000000000002</v>
      </c>
      <c r="T48" s="444">
        <v>22.2</v>
      </c>
      <c r="U48" s="444">
        <v>93.55</v>
      </c>
      <c r="V48" s="444">
        <v>90.18</v>
      </c>
      <c r="W48" s="444">
        <v>93.55</v>
      </c>
    </row>
    <row r="49" spans="1:23" x14ac:dyDescent="0.2">
      <c r="A49" s="448">
        <v>43</v>
      </c>
      <c r="B49" s="444">
        <v>6.92</v>
      </c>
      <c r="C49" s="444">
        <v>8.48</v>
      </c>
      <c r="D49" s="444">
        <v>9.6300000000000008</v>
      </c>
      <c r="E49" s="444">
        <v>11.53</v>
      </c>
      <c r="F49" s="444">
        <v>14.96</v>
      </c>
      <c r="G49" s="444">
        <v>17.809999999999999</v>
      </c>
      <c r="H49" s="444">
        <v>21.05</v>
      </c>
      <c r="I49" s="444">
        <v>93.95</v>
      </c>
      <c r="J49" s="444">
        <v>90.49</v>
      </c>
      <c r="K49" s="444">
        <v>93.95</v>
      </c>
      <c r="L49" s="445"/>
      <c r="M49" s="448">
        <v>43</v>
      </c>
      <c r="N49" s="444">
        <v>8.4</v>
      </c>
      <c r="O49" s="444">
        <v>9.9600000000000009</v>
      </c>
      <c r="P49" s="444">
        <v>11.12</v>
      </c>
      <c r="Q49" s="444">
        <v>13.02</v>
      </c>
      <c r="R49" s="444">
        <v>16.45</v>
      </c>
      <c r="S49" s="444">
        <v>19.309999999999999</v>
      </c>
      <c r="T49" s="444">
        <v>22.55</v>
      </c>
      <c r="U49" s="444">
        <v>95.43</v>
      </c>
      <c r="V49" s="444">
        <v>91.98</v>
      </c>
      <c r="W49" s="444">
        <v>95.43</v>
      </c>
    </row>
    <row r="50" spans="1:23" x14ac:dyDescent="0.2">
      <c r="A50" s="448">
        <v>44</v>
      </c>
      <c r="B50" s="444">
        <v>6.99</v>
      </c>
      <c r="C50" s="444">
        <v>8.6</v>
      </c>
      <c r="D50" s="444">
        <v>9.77</v>
      </c>
      <c r="E50" s="444">
        <v>11.78</v>
      </c>
      <c r="F50" s="444">
        <v>15.25</v>
      </c>
      <c r="G50" s="444">
        <v>18.170000000000002</v>
      </c>
      <c r="H50" s="444">
        <v>21.4</v>
      </c>
      <c r="I50" s="444">
        <v>95.83</v>
      </c>
      <c r="J50" s="444">
        <v>92.28</v>
      </c>
      <c r="K50" s="444">
        <v>95.83</v>
      </c>
      <c r="L50" s="445"/>
      <c r="M50" s="448">
        <v>44</v>
      </c>
      <c r="N50" s="444">
        <v>8.49</v>
      </c>
      <c r="O50" s="444">
        <v>10.1</v>
      </c>
      <c r="P50" s="444">
        <v>11.26</v>
      </c>
      <c r="Q50" s="444">
        <v>13.26</v>
      </c>
      <c r="R50" s="444">
        <v>16.73</v>
      </c>
      <c r="S50" s="444">
        <v>19.66</v>
      </c>
      <c r="T50" s="444">
        <v>22.89</v>
      </c>
      <c r="U50" s="444">
        <v>97.31</v>
      </c>
      <c r="V50" s="444">
        <v>93.77</v>
      </c>
      <c r="W50" s="444">
        <v>97.31</v>
      </c>
    </row>
    <row r="51" spans="1:23" x14ac:dyDescent="0.2">
      <c r="A51" s="449">
        <v>45</v>
      </c>
      <c r="B51" s="442">
        <v>7.08</v>
      </c>
      <c r="C51" s="442">
        <v>8.77</v>
      </c>
      <c r="D51" s="442">
        <v>9.9600000000000009</v>
      </c>
      <c r="E51" s="442">
        <v>12.02</v>
      </c>
      <c r="F51" s="442">
        <v>15.51</v>
      </c>
      <c r="G51" s="442">
        <v>18.54</v>
      </c>
      <c r="H51" s="442">
        <v>21.75</v>
      </c>
      <c r="I51" s="442">
        <v>97.68</v>
      </c>
      <c r="J51" s="442">
        <v>94.06</v>
      </c>
      <c r="K51" s="442">
        <v>97.68</v>
      </c>
      <c r="L51" s="445"/>
      <c r="M51" s="449">
        <v>45</v>
      </c>
      <c r="N51" s="442">
        <v>8.57</v>
      </c>
      <c r="O51" s="442">
        <v>10.25</v>
      </c>
      <c r="P51" s="442">
        <v>11.46</v>
      </c>
      <c r="Q51" s="442">
        <v>13.51</v>
      </c>
      <c r="R51" s="442">
        <v>16.98</v>
      </c>
      <c r="S51" s="442">
        <v>20.04</v>
      </c>
      <c r="T51" s="442">
        <v>23.25</v>
      </c>
      <c r="U51" s="442">
        <v>99.17</v>
      </c>
      <c r="V51" s="442">
        <v>95.56</v>
      </c>
      <c r="W51" s="442">
        <v>99.17</v>
      </c>
    </row>
    <row r="52" spans="1:23" x14ac:dyDescent="0.2">
      <c r="A52" s="447">
        <v>46</v>
      </c>
      <c r="B52" s="443">
        <v>7.18</v>
      </c>
      <c r="C52" s="443">
        <v>8.89</v>
      </c>
      <c r="D52" s="443">
        <v>10.11</v>
      </c>
      <c r="E52" s="443">
        <v>12.25</v>
      </c>
      <c r="F52" s="443">
        <v>15.74</v>
      </c>
      <c r="G52" s="443">
        <v>18.920000000000002</v>
      </c>
      <c r="H52" s="443">
        <v>22.13</v>
      </c>
      <c r="I52" s="443">
        <v>99.56</v>
      </c>
      <c r="J52" s="443">
        <v>95.89</v>
      </c>
      <c r="K52" s="443">
        <v>99.56</v>
      </c>
      <c r="L52" s="445"/>
      <c r="M52" s="447">
        <v>46</v>
      </c>
      <c r="N52" s="443">
        <v>8.66</v>
      </c>
      <c r="O52" s="443">
        <v>10.39</v>
      </c>
      <c r="P52" s="443">
        <v>11.6</v>
      </c>
      <c r="Q52" s="443">
        <v>13.73</v>
      </c>
      <c r="R52" s="443">
        <v>17.22</v>
      </c>
      <c r="S52" s="443">
        <v>20.41</v>
      </c>
      <c r="T52" s="443">
        <v>23.61</v>
      </c>
      <c r="U52" s="443">
        <v>101.05</v>
      </c>
      <c r="V52" s="443">
        <v>97.39</v>
      </c>
      <c r="W52" s="443">
        <v>101.05</v>
      </c>
    </row>
    <row r="53" spans="1:23" x14ac:dyDescent="0.2">
      <c r="A53" s="448">
        <v>47</v>
      </c>
      <c r="B53" s="444">
        <v>7.24</v>
      </c>
      <c r="C53" s="444">
        <v>9.0399999999999991</v>
      </c>
      <c r="D53" s="444">
        <v>10.27</v>
      </c>
      <c r="E53" s="444">
        <v>12.45</v>
      </c>
      <c r="F53" s="444">
        <v>15.96</v>
      </c>
      <c r="G53" s="444">
        <v>19.29</v>
      </c>
      <c r="H53" s="444">
        <v>22.48</v>
      </c>
      <c r="I53" s="444">
        <v>101.47</v>
      </c>
      <c r="J53" s="444">
        <v>97.72</v>
      </c>
      <c r="K53" s="444">
        <v>101.47</v>
      </c>
      <c r="L53" s="445"/>
      <c r="M53" s="448">
        <v>47</v>
      </c>
      <c r="N53" s="444">
        <v>8.7200000000000006</v>
      </c>
      <c r="O53" s="444">
        <v>10.53</v>
      </c>
      <c r="P53" s="444">
        <v>11.77</v>
      </c>
      <c r="Q53" s="444">
        <v>13.95</v>
      </c>
      <c r="R53" s="444">
        <v>17.46</v>
      </c>
      <c r="S53" s="444">
        <v>20.76</v>
      </c>
      <c r="T53" s="444">
        <v>23.96</v>
      </c>
      <c r="U53" s="444">
        <v>102.96</v>
      </c>
      <c r="V53" s="444">
        <v>99.2</v>
      </c>
      <c r="W53" s="444">
        <v>102.96</v>
      </c>
    </row>
    <row r="54" spans="1:23" x14ac:dyDescent="0.2">
      <c r="A54" s="448">
        <v>48</v>
      </c>
      <c r="B54" s="444">
        <v>7.28</v>
      </c>
      <c r="C54" s="444">
        <v>9.16</v>
      </c>
      <c r="D54" s="444">
        <v>10.42</v>
      </c>
      <c r="E54" s="444">
        <v>12.67</v>
      </c>
      <c r="F54" s="444">
        <v>16.190000000000001</v>
      </c>
      <c r="G54" s="444">
        <v>19.66</v>
      </c>
      <c r="H54" s="444">
        <v>22.84</v>
      </c>
      <c r="I54" s="444">
        <v>103.21</v>
      </c>
      <c r="J54" s="444">
        <v>99.4</v>
      </c>
      <c r="K54" s="444">
        <v>103.21</v>
      </c>
      <c r="L54" s="445"/>
      <c r="M54" s="448">
        <v>48</v>
      </c>
      <c r="N54" s="444">
        <v>8.7799999999999994</v>
      </c>
      <c r="O54" s="444">
        <v>10.66</v>
      </c>
      <c r="P54" s="444">
        <v>11.9</v>
      </c>
      <c r="Q54" s="444">
        <v>14.17</v>
      </c>
      <c r="R54" s="444">
        <v>17.68</v>
      </c>
      <c r="S54" s="444">
        <v>21.16</v>
      </c>
      <c r="T54" s="444">
        <v>24.34</v>
      </c>
      <c r="U54" s="444">
        <v>104.7</v>
      </c>
      <c r="V54" s="444">
        <v>100.89</v>
      </c>
      <c r="W54" s="444">
        <v>104.7</v>
      </c>
    </row>
    <row r="55" spans="1:23" x14ac:dyDescent="0.2">
      <c r="A55" s="448">
        <v>49</v>
      </c>
      <c r="B55" s="444">
        <v>7.3</v>
      </c>
      <c r="C55" s="444">
        <v>9.16</v>
      </c>
      <c r="D55" s="444">
        <v>10.58</v>
      </c>
      <c r="E55" s="444">
        <v>12.89</v>
      </c>
      <c r="F55" s="444">
        <v>16.420000000000002</v>
      </c>
      <c r="G55" s="444">
        <v>20.02</v>
      </c>
      <c r="H55" s="444">
        <v>23.2</v>
      </c>
      <c r="I55" s="444">
        <v>104.97</v>
      </c>
      <c r="J55" s="444">
        <v>101.1</v>
      </c>
      <c r="K55" s="444">
        <v>104.97</v>
      </c>
      <c r="L55" s="445"/>
      <c r="M55" s="448">
        <v>49</v>
      </c>
      <c r="N55" s="444">
        <v>8.8000000000000007</v>
      </c>
      <c r="O55" s="444">
        <v>10.66</v>
      </c>
      <c r="P55" s="444">
        <v>12.08</v>
      </c>
      <c r="Q55" s="444">
        <v>14.38</v>
      </c>
      <c r="R55" s="444">
        <v>17.91</v>
      </c>
      <c r="S55" s="444">
        <v>21.51</v>
      </c>
      <c r="T55" s="444">
        <v>24.7</v>
      </c>
      <c r="U55" s="444">
        <v>106.46</v>
      </c>
      <c r="V55" s="444">
        <v>102.6</v>
      </c>
      <c r="W55" s="444">
        <v>106.46</v>
      </c>
    </row>
    <row r="56" spans="1:23" x14ac:dyDescent="0.2">
      <c r="A56" s="449">
        <v>50</v>
      </c>
      <c r="B56" s="442">
        <v>7.32</v>
      </c>
      <c r="C56" s="442">
        <v>9.18</v>
      </c>
      <c r="D56" s="442">
        <v>10.59</v>
      </c>
      <c r="E56" s="442">
        <v>12.92</v>
      </c>
      <c r="F56" s="442">
        <v>16.62</v>
      </c>
      <c r="G56" s="442">
        <v>20.39</v>
      </c>
      <c r="H56" s="442">
        <v>23.55</v>
      </c>
      <c r="I56" s="442">
        <v>106.74</v>
      </c>
      <c r="J56" s="442">
        <v>102.8</v>
      </c>
      <c r="K56" s="442">
        <v>106.74</v>
      </c>
      <c r="L56" s="445"/>
      <c r="M56" s="449">
        <v>50</v>
      </c>
      <c r="N56" s="442">
        <v>8.82</v>
      </c>
      <c r="O56" s="442">
        <v>10.68</v>
      </c>
      <c r="P56" s="442">
        <v>12.09</v>
      </c>
      <c r="Q56" s="442">
        <v>14.41</v>
      </c>
      <c r="R56" s="442">
        <v>18.11</v>
      </c>
      <c r="S56" s="442">
        <v>21.88</v>
      </c>
      <c r="T56" s="442">
        <v>25.04</v>
      </c>
      <c r="U56" s="442">
        <v>108.24</v>
      </c>
      <c r="V56" s="442">
        <v>104.28</v>
      </c>
      <c r="W56" s="442">
        <v>108.24</v>
      </c>
    </row>
    <row r="57" spans="1:23" x14ac:dyDescent="0.2">
      <c r="A57" s="447">
        <v>51</v>
      </c>
      <c r="B57" s="443">
        <v>7.34</v>
      </c>
      <c r="C57" s="443">
        <v>9.2100000000000009</v>
      </c>
      <c r="D57" s="443">
        <v>10.6</v>
      </c>
      <c r="E57" s="443">
        <v>12.95</v>
      </c>
      <c r="F57" s="443">
        <v>16.71</v>
      </c>
      <c r="G57" s="443">
        <v>20.45</v>
      </c>
      <c r="H57" s="443">
        <v>23.61</v>
      </c>
      <c r="I57" s="443">
        <v>108.55</v>
      </c>
      <c r="J57" s="443">
        <v>104.54</v>
      </c>
      <c r="K57" s="443">
        <v>108.55</v>
      </c>
      <c r="L57" s="445"/>
      <c r="M57" s="447">
        <v>51</v>
      </c>
      <c r="N57" s="443">
        <v>8.84</v>
      </c>
      <c r="O57" s="443">
        <v>10.71</v>
      </c>
      <c r="P57" s="443">
        <v>12.1</v>
      </c>
      <c r="Q57" s="443">
        <v>14.44</v>
      </c>
      <c r="R57" s="443">
        <v>18.2</v>
      </c>
      <c r="S57" s="443">
        <v>21.95</v>
      </c>
      <c r="T57" s="443">
        <v>25.1</v>
      </c>
      <c r="U57" s="443">
        <v>110.04</v>
      </c>
      <c r="V57" s="443">
        <v>106.04</v>
      </c>
      <c r="W57" s="443">
        <v>110.04</v>
      </c>
    </row>
    <row r="58" spans="1:23" x14ac:dyDescent="0.2">
      <c r="A58" s="448">
        <v>52</v>
      </c>
      <c r="B58" s="444">
        <v>7.35</v>
      </c>
      <c r="C58" s="444">
        <v>9.2200000000000006</v>
      </c>
      <c r="D58" s="444">
        <v>10.64</v>
      </c>
      <c r="E58" s="444">
        <v>13.01</v>
      </c>
      <c r="F58" s="444">
        <v>16.8</v>
      </c>
      <c r="G58" s="444">
        <v>20.52</v>
      </c>
      <c r="H58" s="444">
        <v>23.74</v>
      </c>
      <c r="I58" s="444">
        <v>110.3</v>
      </c>
      <c r="J58" s="444">
        <v>106.21</v>
      </c>
      <c r="K58" s="444">
        <v>110.3</v>
      </c>
      <c r="L58" s="445"/>
      <c r="M58" s="448">
        <v>52</v>
      </c>
      <c r="N58" s="444">
        <v>8.85</v>
      </c>
      <c r="O58" s="444">
        <v>10.72</v>
      </c>
      <c r="P58" s="444">
        <v>12.13</v>
      </c>
      <c r="Q58" s="444">
        <v>14.5</v>
      </c>
      <c r="R58" s="444">
        <v>18.28</v>
      </c>
      <c r="S58" s="444">
        <v>22</v>
      </c>
      <c r="T58" s="444">
        <v>25.23</v>
      </c>
      <c r="U58" s="444">
        <v>111.79</v>
      </c>
      <c r="V58" s="444">
        <v>107.71</v>
      </c>
      <c r="W58" s="444">
        <v>111.79</v>
      </c>
    </row>
    <row r="59" spans="1:23" x14ac:dyDescent="0.2">
      <c r="A59" s="448">
        <v>53</v>
      </c>
      <c r="B59" s="444">
        <v>7.45</v>
      </c>
      <c r="C59" s="444">
        <v>9.34</v>
      </c>
      <c r="D59" s="444">
        <v>10.75</v>
      </c>
      <c r="E59" s="444">
        <v>13.19</v>
      </c>
      <c r="F59" s="444">
        <v>16.829999999999998</v>
      </c>
      <c r="G59" s="444">
        <v>20.6</v>
      </c>
      <c r="H59" s="444">
        <v>23.81</v>
      </c>
      <c r="I59" s="444">
        <v>111.97</v>
      </c>
      <c r="J59" s="444">
        <v>107.82</v>
      </c>
      <c r="K59" s="444">
        <v>111.97</v>
      </c>
      <c r="L59" s="445"/>
      <c r="M59" s="448">
        <v>53</v>
      </c>
      <c r="N59" s="444">
        <v>8.94</v>
      </c>
      <c r="O59" s="444">
        <v>10.83</v>
      </c>
      <c r="P59" s="444">
        <v>12.25</v>
      </c>
      <c r="Q59" s="444">
        <v>14.68</v>
      </c>
      <c r="R59" s="444">
        <v>18.32</v>
      </c>
      <c r="S59" s="444">
        <v>22.09</v>
      </c>
      <c r="T59" s="444">
        <v>25.3</v>
      </c>
      <c r="U59" s="444">
        <v>113.45</v>
      </c>
      <c r="V59" s="444">
        <v>109.32</v>
      </c>
      <c r="W59" s="444">
        <v>113.45</v>
      </c>
    </row>
    <row r="60" spans="1:23" x14ac:dyDescent="0.2">
      <c r="A60" s="448">
        <v>54</v>
      </c>
      <c r="B60" s="444">
        <v>7.52</v>
      </c>
      <c r="C60" s="444">
        <v>9.42</v>
      </c>
      <c r="D60" s="444">
        <v>10.91</v>
      </c>
      <c r="E60" s="444">
        <v>13.37</v>
      </c>
      <c r="F60" s="444">
        <v>16.84</v>
      </c>
      <c r="G60" s="444">
        <v>20.79</v>
      </c>
      <c r="H60" s="444">
        <v>24.15</v>
      </c>
      <c r="I60" s="444">
        <v>113.75</v>
      </c>
      <c r="J60" s="444">
        <v>109.55</v>
      </c>
      <c r="K60" s="444">
        <v>113.75</v>
      </c>
      <c r="L60" s="445"/>
      <c r="M60" s="448">
        <v>54</v>
      </c>
      <c r="N60" s="444">
        <v>9.01</v>
      </c>
      <c r="O60" s="444">
        <v>10.91</v>
      </c>
      <c r="P60" s="444">
        <v>12.4</v>
      </c>
      <c r="Q60" s="444">
        <v>14.85</v>
      </c>
      <c r="R60" s="444">
        <v>18.329999999999998</v>
      </c>
      <c r="S60" s="444">
        <v>22.29</v>
      </c>
      <c r="T60" s="444">
        <v>25.64</v>
      </c>
      <c r="U60" s="444">
        <v>115.24</v>
      </c>
      <c r="V60" s="444">
        <v>111.04</v>
      </c>
      <c r="W60" s="444">
        <v>115.24</v>
      </c>
    </row>
    <row r="61" spans="1:23" x14ac:dyDescent="0.2">
      <c r="A61" s="449">
        <v>55</v>
      </c>
      <c r="B61" s="442">
        <v>7.59</v>
      </c>
      <c r="C61" s="442">
        <v>9.48</v>
      </c>
      <c r="D61" s="442">
        <v>11.01</v>
      </c>
      <c r="E61" s="442">
        <v>13.54</v>
      </c>
      <c r="F61" s="442">
        <v>17.07</v>
      </c>
      <c r="G61" s="442">
        <v>20.95</v>
      </c>
      <c r="H61" s="442">
        <v>24.49</v>
      </c>
      <c r="I61" s="442">
        <v>115.52</v>
      </c>
      <c r="J61" s="442">
        <v>111.23</v>
      </c>
      <c r="K61" s="442">
        <v>115.52</v>
      </c>
      <c r="L61" s="445"/>
      <c r="M61" s="449">
        <v>55</v>
      </c>
      <c r="N61" s="442">
        <v>9.09</v>
      </c>
      <c r="O61" s="442">
        <v>10.98</v>
      </c>
      <c r="P61" s="442">
        <v>12.5</v>
      </c>
      <c r="Q61" s="442">
        <v>15.03</v>
      </c>
      <c r="R61" s="442">
        <v>18.54</v>
      </c>
      <c r="S61" s="442">
        <v>22.45</v>
      </c>
      <c r="T61" s="442">
        <v>25.99</v>
      </c>
      <c r="U61" s="442">
        <v>117.01</v>
      </c>
      <c r="V61" s="442">
        <v>112.73</v>
      </c>
      <c r="W61" s="442">
        <v>117.01</v>
      </c>
    </row>
    <row r="62" spans="1:23" x14ac:dyDescent="0.2">
      <c r="A62" s="447">
        <v>56</v>
      </c>
      <c r="B62" s="443">
        <v>7.66</v>
      </c>
      <c r="C62" s="443">
        <v>9.59</v>
      </c>
      <c r="D62" s="443">
        <v>11.13</v>
      </c>
      <c r="E62" s="443">
        <v>13.73</v>
      </c>
      <c r="F62" s="443">
        <v>17.23</v>
      </c>
      <c r="G62" s="443">
        <v>21.11</v>
      </c>
      <c r="H62" s="443">
        <v>24.82</v>
      </c>
      <c r="I62" s="443">
        <v>117.3</v>
      </c>
      <c r="J62" s="443">
        <v>112.98</v>
      </c>
      <c r="K62" s="443">
        <v>117.3</v>
      </c>
      <c r="L62" s="445"/>
      <c r="M62" s="447">
        <v>56</v>
      </c>
      <c r="N62" s="443">
        <v>9.15</v>
      </c>
      <c r="O62" s="443">
        <v>11.07</v>
      </c>
      <c r="P62" s="443">
        <v>12.62</v>
      </c>
      <c r="Q62" s="443">
        <v>15.23</v>
      </c>
      <c r="R62" s="443">
        <v>18.73</v>
      </c>
      <c r="S62" s="443">
        <v>22.6</v>
      </c>
      <c r="T62" s="443">
        <v>26.32</v>
      </c>
      <c r="U62" s="443">
        <v>118.78</v>
      </c>
      <c r="V62" s="443">
        <v>114.46</v>
      </c>
      <c r="W62" s="443">
        <v>118.78</v>
      </c>
    </row>
    <row r="63" spans="1:23" x14ac:dyDescent="0.2">
      <c r="A63" s="448">
        <v>57</v>
      </c>
      <c r="B63" s="444">
        <v>7.74</v>
      </c>
      <c r="C63" s="444">
        <v>9.68</v>
      </c>
      <c r="D63" s="444">
        <v>11.25</v>
      </c>
      <c r="E63" s="444">
        <v>13.96</v>
      </c>
      <c r="F63" s="444">
        <v>17.43</v>
      </c>
      <c r="G63" s="444">
        <v>21.26</v>
      </c>
      <c r="H63" s="444">
        <v>25.14</v>
      </c>
      <c r="I63" s="444">
        <v>119.16</v>
      </c>
      <c r="J63" s="444">
        <v>114.76</v>
      </c>
      <c r="K63" s="444">
        <v>119.16</v>
      </c>
      <c r="L63" s="445"/>
      <c r="M63" s="448">
        <v>57</v>
      </c>
      <c r="N63" s="444">
        <v>9.2200000000000006</v>
      </c>
      <c r="O63" s="444">
        <v>11.18</v>
      </c>
      <c r="P63" s="444">
        <v>12.74</v>
      </c>
      <c r="Q63" s="444">
        <v>15.45</v>
      </c>
      <c r="R63" s="444">
        <v>18.91</v>
      </c>
      <c r="S63" s="444">
        <v>22.76</v>
      </c>
      <c r="T63" s="444">
        <v>26.63</v>
      </c>
      <c r="U63" s="444">
        <v>120.64</v>
      </c>
      <c r="V63" s="444">
        <v>116.25</v>
      </c>
      <c r="W63" s="444">
        <v>120.64</v>
      </c>
    </row>
    <row r="64" spans="1:23" x14ac:dyDescent="0.2">
      <c r="A64" s="448">
        <v>58</v>
      </c>
      <c r="B64" s="444">
        <v>7.82</v>
      </c>
      <c r="C64" s="444">
        <v>9.77</v>
      </c>
      <c r="D64" s="444">
        <v>11.37</v>
      </c>
      <c r="E64" s="444">
        <v>14.09</v>
      </c>
      <c r="F64" s="444">
        <v>17.62</v>
      </c>
      <c r="G64" s="444">
        <v>21.38</v>
      </c>
      <c r="H64" s="444">
        <v>25.4</v>
      </c>
      <c r="I64" s="444">
        <v>120.93</v>
      </c>
      <c r="J64" s="444">
        <v>116.48</v>
      </c>
      <c r="K64" s="444">
        <v>120.93</v>
      </c>
      <c r="L64" s="445"/>
      <c r="M64" s="448">
        <v>58</v>
      </c>
      <c r="N64" s="444">
        <v>9.31</v>
      </c>
      <c r="O64" s="444">
        <v>11.26</v>
      </c>
      <c r="P64" s="444">
        <v>12.86</v>
      </c>
      <c r="Q64" s="444">
        <v>15.59</v>
      </c>
      <c r="R64" s="444">
        <v>19.11</v>
      </c>
      <c r="S64" s="444">
        <v>22.87</v>
      </c>
      <c r="T64" s="444">
        <v>26.89</v>
      </c>
      <c r="U64" s="444">
        <v>122.42</v>
      </c>
      <c r="V64" s="444">
        <v>117.96</v>
      </c>
      <c r="W64" s="444">
        <v>122.42</v>
      </c>
    </row>
    <row r="65" spans="1:23" x14ac:dyDescent="0.2">
      <c r="A65" s="448">
        <v>59</v>
      </c>
      <c r="B65" s="444">
        <v>7.89</v>
      </c>
      <c r="C65" s="444">
        <v>9.89</v>
      </c>
      <c r="D65" s="444">
        <v>11.51</v>
      </c>
      <c r="E65" s="444">
        <v>14.21</v>
      </c>
      <c r="F65" s="444">
        <v>17.8</v>
      </c>
      <c r="G65" s="444">
        <v>21.53</v>
      </c>
      <c r="H65" s="444">
        <v>25.56</v>
      </c>
      <c r="I65" s="444">
        <v>122.79</v>
      </c>
      <c r="J65" s="444">
        <v>118.25</v>
      </c>
      <c r="K65" s="444">
        <v>122.79</v>
      </c>
      <c r="L65" s="445"/>
      <c r="M65" s="448">
        <v>59</v>
      </c>
      <c r="N65" s="444">
        <v>9.39</v>
      </c>
      <c r="O65" s="444">
        <v>11.37</v>
      </c>
      <c r="P65" s="444">
        <v>13</v>
      </c>
      <c r="Q65" s="444">
        <v>15.69</v>
      </c>
      <c r="R65" s="444">
        <v>19.3</v>
      </c>
      <c r="S65" s="444">
        <v>23.02</v>
      </c>
      <c r="T65" s="444">
        <v>27.05</v>
      </c>
      <c r="U65" s="444">
        <v>124.28</v>
      </c>
      <c r="V65" s="444">
        <v>119.75</v>
      </c>
      <c r="W65" s="444">
        <v>124.28</v>
      </c>
    </row>
    <row r="66" spans="1:23" x14ac:dyDescent="0.2">
      <c r="A66" s="449">
        <v>60</v>
      </c>
      <c r="B66" s="442">
        <v>7.96</v>
      </c>
      <c r="C66" s="442">
        <v>9.99</v>
      </c>
      <c r="D66" s="442">
        <v>11.64</v>
      </c>
      <c r="E66" s="442">
        <v>14.32</v>
      </c>
      <c r="F66" s="442">
        <v>17.920000000000002</v>
      </c>
      <c r="G66" s="442">
        <v>21.65</v>
      </c>
      <c r="H66" s="442">
        <v>25.74</v>
      </c>
      <c r="I66" s="442">
        <v>124.71</v>
      </c>
      <c r="J66" s="442">
        <v>120.1</v>
      </c>
      <c r="K66" s="442">
        <v>124.71</v>
      </c>
      <c r="L66" s="445"/>
      <c r="M66" s="449">
        <v>60</v>
      </c>
      <c r="N66" s="442">
        <v>9.4499999999999993</v>
      </c>
      <c r="O66" s="442">
        <v>11.49</v>
      </c>
      <c r="P66" s="442">
        <v>13.13</v>
      </c>
      <c r="Q66" s="442">
        <v>15.82</v>
      </c>
      <c r="R66" s="442">
        <v>19.41</v>
      </c>
      <c r="S66" s="442">
        <v>23.14</v>
      </c>
      <c r="T66" s="442">
        <v>27.23</v>
      </c>
      <c r="U66" s="442">
        <v>126.2</v>
      </c>
      <c r="V66" s="442">
        <v>121.59</v>
      </c>
      <c r="W66" s="442">
        <v>126.2</v>
      </c>
    </row>
    <row r="67" spans="1:23" x14ac:dyDescent="0.2">
      <c r="A67" s="447">
        <v>61</v>
      </c>
      <c r="B67" s="443">
        <v>8.0500000000000007</v>
      </c>
      <c r="C67" s="443">
        <v>10.09</v>
      </c>
      <c r="D67" s="443">
        <v>11.77</v>
      </c>
      <c r="E67" s="443">
        <v>14.49</v>
      </c>
      <c r="F67" s="443">
        <v>18.100000000000001</v>
      </c>
      <c r="G67" s="443">
        <v>21.74</v>
      </c>
      <c r="H67" s="443">
        <v>25.88</v>
      </c>
      <c r="I67" s="443">
        <v>126.22</v>
      </c>
      <c r="J67" s="443">
        <v>121.58</v>
      </c>
      <c r="K67" s="443">
        <v>126.22</v>
      </c>
      <c r="L67" s="445"/>
      <c r="M67" s="447">
        <v>61</v>
      </c>
      <c r="N67" s="443">
        <v>9.5399999999999991</v>
      </c>
      <c r="O67" s="443">
        <v>11.57</v>
      </c>
      <c r="P67" s="443">
        <v>13.25</v>
      </c>
      <c r="Q67" s="443">
        <v>15.97</v>
      </c>
      <c r="R67" s="443">
        <v>19.600000000000001</v>
      </c>
      <c r="S67" s="443">
        <v>23.24</v>
      </c>
      <c r="T67" s="443">
        <v>27.37</v>
      </c>
      <c r="U67" s="443">
        <v>127.72</v>
      </c>
      <c r="V67" s="443">
        <v>123.06</v>
      </c>
      <c r="W67" s="443">
        <v>127.72</v>
      </c>
    </row>
    <row r="68" spans="1:23" x14ac:dyDescent="0.2">
      <c r="A68" s="448">
        <v>62</v>
      </c>
      <c r="B68" s="444">
        <v>8.11</v>
      </c>
      <c r="C68" s="444">
        <v>10.16</v>
      </c>
      <c r="D68" s="444">
        <v>11.87</v>
      </c>
      <c r="E68" s="444">
        <v>14.62</v>
      </c>
      <c r="F68" s="444">
        <v>18.23</v>
      </c>
      <c r="G68" s="444">
        <v>21.88</v>
      </c>
      <c r="H68" s="444">
        <v>26.06</v>
      </c>
      <c r="I68" s="444">
        <v>128.32</v>
      </c>
      <c r="J68" s="444">
        <v>123.59</v>
      </c>
      <c r="K68" s="444">
        <v>128.32</v>
      </c>
      <c r="L68" s="445"/>
      <c r="M68" s="448">
        <v>62</v>
      </c>
      <c r="N68" s="444">
        <v>9.6</v>
      </c>
      <c r="O68" s="444">
        <v>11.65</v>
      </c>
      <c r="P68" s="444">
        <v>13.37</v>
      </c>
      <c r="Q68" s="444">
        <v>16.11</v>
      </c>
      <c r="R68" s="444">
        <v>19.72</v>
      </c>
      <c r="S68" s="444">
        <v>23.38</v>
      </c>
      <c r="T68" s="444">
        <v>27.56</v>
      </c>
      <c r="U68" s="444">
        <v>129.81</v>
      </c>
      <c r="V68" s="444">
        <v>125.09</v>
      </c>
      <c r="W68" s="444">
        <v>129.81</v>
      </c>
    </row>
    <row r="69" spans="1:23" x14ac:dyDescent="0.2">
      <c r="A69" s="448">
        <v>63</v>
      </c>
      <c r="B69" s="444">
        <v>8.18</v>
      </c>
      <c r="C69" s="444">
        <v>10.27</v>
      </c>
      <c r="D69" s="444">
        <v>11.98</v>
      </c>
      <c r="E69" s="444">
        <v>14.73</v>
      </c>
      <c r="F69" s="444">
        <v>18.350000000000001</v>
      </c>
      <c r="G69" s="444">
        <v>22.03</v>
      </c>
      <c r="H69" s="444">
        <v>26.21</v>
      </c>
      <c r="I69" s="444">
        <v>130.41</v>
      </c>
      <c r="J69" s="444">
        <v>125.58</v>
      </c>
      <c r="K69" s="444">
        <v>130.41</v>
      </c>
      <c r="L69" s="445"/>
      <c r="M69" s="448">
        <v>63</v>
      </c>
      <c r="N69" s="444">
        <v>9.67</v>
      </c>
      <c r="O69" s="444">
        <v>11.77</v>
      </c>
      <c r="P69" s="444">
        <v>13.46</v>
      </c>
      <c r="Q69" s="444">
        <v>16.22</v>
      </c>
      <c r="R69" s="444">
        <v>19.829999999999998</v>
      </c>
      <c r="S69" s="444">
        <v>23.53</v>
      </c>
      <c r="T69" s="444">
        <v>27.69</v>
      </c>
      <c r="U69" s="444">
        <v>131.88999999999999</v>
      </c>
      <c r="V69" s="444">
        <v>127.07</v>
      </c>
      <c r="W69" s="444">
        <v>131.88999999999999</v>
      </c>
    </row>
    <row r="70" spans="1:23" x14ac:dyDescent="0.2">
      <c r="A70" s="448">
        <v>64</v>
      </c>
      <c r="B70" s="444">
        <v>8.24</v>
      </c>
      <c r="C70" s="444">
        <v>10.38</v>
      </c>
      <c r="D70" s="444">
        <v>12.11</v>
      </c>
      <c r="E70" s="444">
        <v>14.84</v>
      </c>
      <c r="F70" s="444">
        <v>18.48</v>
      </c>
      <c r="G70" s="444">
        <v>22.19</v>
      </c>
      <c r="H70" s="444">
        <v>26.37</v>
      </c>
      <c r="I70" s="444">
        <v>132.59</v>
      </c>
      <c r="J70" s="444">
        <v>127.69</v>
      </c>
      <c r="K70" s="444">
        <v>132.59</v>
      </c>
      <c r="L70" s="445"/>
      <c r="M70" s="448">
        <v>64</v>
      </c>
      <c r="N70" s="444">
        <v>9.73</v>
      </c>
      <c r="O70" s="444">
        <v>11.86</v>
      </c>
      <c r="P70" s="444">
        <v>13.6</v>
      </c>
      <c r="Q70" s="444">
        <v>16.329999999999998</v>
      </c>
      <c r="R70" s="444">
        <v>19.97</v>
      </c>
      <c r="S70" s="444">
        <v>23.68</v>
      </c>
      <c r="T70" s="444">
        <v>27.87</v>
      </c>
      <c r="U70" s="444">
        <v>134.07</v>
      </c>
      <c r="V70" s="444">
        <v>129.19</v>
      </c>
      <c r="W70" s="444">
        <v>134.07</v>
      </c>
    </row>
    <row r="71" spans="1:23" x14ac:dyDescent="0.2">
      <c r="A71" s="449">
        <v>65</v>
      </c>
      <c r="B71" s="442">
        <v>8.31</v>
      </c>
      <c r="C71" s="442">
        <v>10.5</v>
      </c>
      <c r="D71" s="442">
        <v>12.25</v>
      </c>
      <c r="E71" s="442">
        <v>14.94</v>
      </c>
      <c r="F71" s="442">
        <v>18.64</v>
      </c>
      <c r="G71" s="442">
        <v>22.3</v>
      </c>
      <c r="H71" s="442">
        <v>26.52</v>
      </c>
      <c r="I71" s="442">
        <v>134.72999999999999</v>
      </c>
      <c r="J71" s="442">
        <v>129.76</v>
      </c>
      <c r="K71" s="442">
        <v>134.72999999999999</v>
      </c>
      <c r="L71" s="445"/>
      <c r="M71" s="449">
        <v>65</v>
      </c>
      <c r="N71" s="442">
        <v>9.7899999999999991</v>
      </c>
      <c r="O71" s="442">
        <v>11.99</v>
      </c>
      <c r="P71" s="442">
        <v>13.73</v>
      </c>
      <c r="Q71" s="442">
        <v>16.420000000000002</v>
      </c>
      <c r="R71" s="442">
        <v>20.12</v>
      </c>
      <c r="S71" s="442">
        <v>23.8</v>
      </c>
      <c r="T71" s="442">
        <v>28</v>
      </c>
      <c r="U71" s="442">
        <v>136.22</v>
      </c>
      <c r="V71" s="442">
        <v>131.25</v>
      </c>
      <c r="W71" s="442">
        <v>136.22</v>
      </c>
    </row>
    <row r="72" spans="1:23" x14ac:dyDescent="0.2">
      <c r="A72" s="447">
        <v>66</v>
      </c>
      <c r="B72" s="443">
        <v>8.3800000000000008</v>
      </c>
      <c r="C72" s="443">
        <v>10.63</v>
      </c>
      <c r="D72" s="443">
        <v>12.39</v>
      </c>
      <c r="E72" s="443">
        <v>15.03</v>
      </c>
      <c r="F72" s="443">
        <v>18.82</v>
      </c>
      <c r="G72" s="443">
        <v>22.41</v>
      </c>
      <c r="H72" s="443">
        <v>26.7</v>
      </c>
      <c r="I72" s="443">
        <v>136.83000000000001</v>
      </c>
      <c r="J72" s="443">
        <v>131.77000000000001</v>
      </c>
      <c r="K72" s="443">
        <v>136.83000000000001</v>
      </c>
      <c r="L72" s="445"/>
      <c r="M72" s="447">
        <v>66</v>
      </c>
      <c r="N72" s="443">
        <v>9.8800000000000008</v>
      </c>
      <c r="O72" s="443">
        <v>12.12</v>
      </c>
      <c r="P72" s="443">
        <v>13.88</v>
      </c>
      <c r="Q72" s="443">
        <v>16.53</v>
      </c>
      <c r="R72" s="443">
        <v>20.32</v>
      </c>
      <c r="S72" s="443">
        <v>23.89</v>
      </c>
      <c r="T72" s="443">
        <v>28.2</v>
      </c>
      <c r="U72" s="443">
        <v>138.32</v>
      </c>
      <c r="V72" s="443">
        <v>133.25</v>
      </c>
      <c r="W72" s="443">
        <v>138.32</v>
      </c>
    </row>
    <row r="73" spans="1:23" x14ac:dyDescent="0.2">
      <c r="A73" s="448">
        <v>67</v>
      </c>
      <c r="B73" s="444">
        <v>8.4499999999999993</v>
      </c>
      <c r="C73" s="444">
        <v>10.73</v>
      </c>
      <c r="D73" s="444">
        <v>12.52</v>
      </c>
      <c r="E73" s="444">
        <v>15.15</v>
      </c>
      <c r="F73" s="444">
        <v>19</v>
      </c>
      <c r="G73" s="444">
        <v>22.51</v>
      </c>
      <c r="H73" s="444">
        <v>26.79</v>
      </c>
      <c r="I73" s="444">
        <v>138.88999999999999</v>
      </c>
      <c r="J73" s="444">
        <v>133.77000000000001</v>
      </c>
      <c r="K73" s="444">
        <v>138.88999999999999</v>
      </c>
      <c r="L73" s="445"/>
      <c r="M73" s="448">
        <v>67</v>
      </c>
      <c r="N73" s="444">
        <v>9.94</v>
      </c>
      <c r="O73" s="444">
        <v>12.21</v>
      </c>
      <c r="P73" s="444">
        <v>14.01</v>
      </c>
      <c r="Q73" s="444">
        <v>16.64</v>
      </c>
      <c r="R73" s="444">
        <v>20.47</v>
      </c>
      <c r="S73" s="444">
        <v>24</v>
      </c>
      <c r="T73" s="444">
        <v>28.27</v>
      </c>
      <c r="U73" s="444">
        <v>140.38</v>
      </c>
      <c r="V73" s="444">
        <v>135.27000000000001</v>
      </c>
      <c r="W73" s="444">
        <v>140.38</v>
      </c>
    </row>
    <row r="74" spans="1:23" x14ac:dyDescent="0.2">
      <c r="A74" s="448">
        <v>68</v>
      </c>
      <c r="B74" s="444">
        <v>8.51</v>
      </c>
      <c r="C74" s="444">
        <v>10.84</v>
      </c>
      <c r="D74" s="444">
        <v>12.6</v>
      </c>
      <c r="E74" s="444">
        <v>15.22</v>
      </c>
      <c r="F74" s="444">
        <v>19.07</v>
      </c>
      <c r="G74" s="444">
        <v>22.64</v>
      </c>
      <c r="H74" s="444">
        <v>26.84</v>
      </c>
      <c r="I74" s="444">
        <v>140.88</v>
      </c>
      <c r="J74" s="444">
        <v>135.69</v>
      </c>
      <c r="K74" s="444">
        <v>140.88</v>
      </c>
      <c r="L74" s="445"/>
      <c r="M74" s="448">
        <v>68</v>
      </c>
      <c r="N74" s="444">
        <v>9.99</v>
      </c>
      <c r="O74" s="444">
        <v>12.33</v>
      </c>
      <c r="P74" s="444">
        <v>14.08</v>
      </c>
      <c r="Q74" s="444">
        <v>16.7</v>
      </c>
      <c r="R74" s="444">
        <v>20.57</v>
      </c>
      <c r="S74" s="444">
        <v>24.14</v>
      </c>
      <c r="T74" s="444">
        <v>28.32</v>
      </c>
      <c r="U74" s="444">
        <v>142.37</v>
      </c>
      <c r="V74" s="444">
        <v>137.19</v>
      </c>
      <c r="W74" s="444">
        <v>142.37</v>
      </c>
    </row>
    <row r="75" spans="1:23" x14ac:dyDescent="0.2">
      <c r="A75" s="448">
        <v>69</v>
      </c>
      <c r="B75" s="444">
        <v>8.58</v>
      </c>
      <c r="C75" s="444">
        <v>10.94</v>
      </c>
      <c r="D75" s="444">
        <v>12.62</v>
      </c>
      <c r="E75" s="444">
        <v>15.24</v>
      </c>
      <c r="F75" s="444">
        <v>19.170000000000002</v>
      </c>
      <c r="G75" s="444">
        <v>22.78</v>
      </c>
      <c r="H75" s="444">
        <v>26.92</v>
      </c>
      <c r="I75" s="444">
        <v>142.97</v>
      </c>
      <c r="J75" s="444">
        <v>137.68</v>
      </c>
      <c r="K75" s="444">
        <v>142.97</v>
      </c>
      <c r="L75" s="445"/>
      <c r="M75" s="448">
        <v>69</v>
      </c>
      <c r="N75" s="444">
        <v>10.08</v>
      </c>
      <c r="O75" s="444">
        <v>12.43</v>
      </c>
      <c r="P75" s="444">
        <v>14.11</v>
      </c>
      <c r="Q75" s="444">
        <v>16.72</v>
      </c>
      <c r="R75" s="444">
        <v>20.67</v>
      </c>
      <c r="S75" s="444">
        <v>24.25</v>
      </c>
      <c r="T75" s="444">
        <v>28.41</v>
      </c>
      <c r="U75" s="444">
        <v>144.47</v>
      </c>
      <c r="V75" s="444">
        <v>139.16999999999999</v>
      </c>
      <c r="W75" s="444">
        <v>144.47</v>
      </c>
    </row>
    <row r="76" spans="1:23" x14ac:dyDescent="0.2">
      <c r="A76" s="449">
        <v>70</v>
      </c>
      <c r="B76" s="442">
        <v>8.65</v>
      </c>
      <c r="C76" s="442">
        <v>11.05</v>
      </c>
      <c r="D76" s="442">
        <v>12.63</v>
      </c>
      <c r="E76" s="442">
        <v>15.26</v>
      </c>
      <c r="F76" s="442">
        <v>19.29</v>
      </c>
      <c r="G76" s="442">
        <v>22.88</v>
      </c>
      <c r="H76" s="442">
        <v>26.98</v>
      </c>
      <c r="I76" s="442">
        <v>145.96</v>
      </c>
      <c r="J76" s="442">
        <v>140.59</v>
      </c>
      <c r="K76" s="442">
        <v>145.96</v>
      </c>
      <c r="L76" s="445"/>
      <c r="M76" s="449">
        <v>70</v>
      </c>
      <c r="N76" s="442">
        <v>10.14</v>
      </c>
      <c r="O76" s="442">
        <v>12.54</v>
      </c>
      <c r="P76" s="442">
        <v>14.12</v>
      </c>
      <c r="Q76" s="442">
        <v>16.739999999999998</v>
      </c>
      <c r="R76" s="442">
        <v>20.76</v>
      </c>
      <c r="S76" s="442">
        <v>24.38</v>
      </c>
      <c r="T76" s="442">
        <v>28.48</v>
      </c>
      <c r="U76" s="442">
        <v>147.46</v>
      </c>
      <c r="V76" s="442">
        <v>142.08000000000001</v>
      </c>
      <c r="W76" s="442">
        <v>147.46</v>
      </c>
    </row>
    <row r="77" spans="1:23" x14ac:dyDescent="0.2">
      <c r="A77" s="447">
        <v>71</v>
      </c>
      <c r="B77" s="443">
        <v>8.75</v>
      </c>
      <c r="C77" s="443">
        <v>11.07</v>
      </c>
      <c r="D77" s="443">
        <v>12.64</v>
      </c>
      <c r="E77" s="443">
        <v>15.28</v>
      </c>
      <c r="F77" s="443">
        <v>19.36</v>
      </c>
      <c r="G77" s="443">
        <v>23.03</v>
      </c>
      <c r="H77" s="443">
        <v>27.05</v>
      </c>
      <c r="I77" s="443">
        <v>148.21</v>
      </c>
      <c r="J77" s="443">
        <v>142.72</v>
      </c>
      <c r="K77" s="443">
        <v>148.21</v>
      </c>
      <c r="L77" s="445"/>
      <c r="M77" s="447">
        <v>71</v>
      </c>
      <c r="N77" s="443">
        <v>10.23</v>
      </c>
      <c r="O77" s="443">
        <v>12.57</v>
      </c>
      <c r="P77" s="443">
        <v>14.13</v>
      </c>
      <c r="Q77" s="443">
        <v>16.77</v>
      </c>
      <c r="R77" s="443">
        <v>20.86</v>
      </c>
      <c r="S77" s="443">
        <v>24.51</v>
      </c>
      <c r="T77" s="443">
        <v>28.54</v>
      </c>
      <c r="U77" s="443">
        <v>149.69</v>
      </c>
      <c r="V77" s="443">
        <v>144.22</v>
      </c>
      <c r="W77" s="443">
        <v>149.69</v>
      </c>
    </row>
    <row r="78" spans="1:23" x14ac:dyDescent="0.2">
      <c r="A78" s="448">
        <v>72</v>
      </c>
      <c r="B78" s="444">
        <v>9.16</v>
      </c>
      <c r="C78" s="444">
        <v>11.38</v>
      </c>
      <c r="D78" s="444">
        <v>12.75</v>
      </c>
      <c r="E78" s="444">
        <v>15.39</v>
      </c>
      <c r="F78" s="444">
        <v>19.41</v>
      </c>
      <c r="G78" s="444">
        <v>23.06</v>
      </c>
      <c r="H78" s="444">
        <v>27.07</v>
      </c>
      <c r="I78" s="444">
        <v>150.41999999999999</v>
      </c>
      <c r="J78" s="444">
        <v>144.86000000000001</v>
      </c>
      <c r="K78" s="444">
        <v>150.41999999999999</v>
      </c>
      <c r="L78" s="445"/>
      <c r="M78" s="448">
        <v>72</v>
      </c>
      <c r="N78" s="444">
        <v>10.66</v>
      </c>
      <c r="O78" s="444">
        <v>12.88</v>
      </c>
      <c r="P78" s="444">
        <v>14.25</v>
      </c>
      <c r="Q78" s="444">
        <v>16.89</v>
      </c>
      <c r="R78" s="444">
        <v>20.91</v>
      </c>
      <c r="S78" s="444">
        <v>24.53</v>
      </c>
      <c r="T78" s="444">
        <v>28.56</v>
      </c>
      <c r="U78" s="444">
        <v>151.91</v>
      </c>
      <c r="V78" s="444">
        <v>146.36000000000001</v>
      </c>
      <c r="W78" s="444">
        <v>151.91</v>
      </c>
    </row>
    <row r="79" spans="1:23" x14ac:dyDescent="0.2">
      <c r="A79" s="448">
        <v>73</v>
      </c>
      <c r="B79" s="444">
        <v>9.6300000000000008</v>
      </c>
      <c r="C79" s="444">
        <v>11.8</v>
      </c>
      <c r="D79" s="444">
        <v>13.04</v>
      </c>
      <c r="E79" s="444">
        <v>15.79</v>
      </c>
      <c r="F79" s="444">
        <v>19.48</v>
      </c>
      <c r="G79" s="444">
        <v>23.11</v>
      </c>
      <c r="H79" s="444">
        <v>27.1</v>
      </c>
      <c r="I79" s="444">
        <v>152.59</v>
      </c>
      <c r="J79" s="444">
        <v>146.97999999999999</v>
      </c>
      <c r="K79" s="444">
        <v>152.59</v>
      </c>
      <c r="L79" s="445"/>
      <c r="M79" s="448">
        <v>73</v>
      </c>
      <c r="N79" s="444">
        <v>11.12</v>
      </c>
      <c r="O79" s="444">
        <v>13.28</v>
      </c>
      <c r="P79" s="444">
        <v>14.52</v>
      </c>
      <c r="Q79" s="444">
        <v>17.27</v>
      </c>
      <c r="R79" s="444">
        <v>20.97</v>
      </c>
      <c r="S79" s="444">
        <v>24.6</v>
      </c>
      <c r="T79" s="444">
        <v>28.58</v>
      </c>
      <c r="U79" s="444">
        <v>154.09</v>
      </c>
      <c r="V79" s="444">
        <v>148.46</v>
      </c>
      <c r="W79" s="444">
        <v>154.09</v>
      </c>
    </row>
    <row r="80" spans="1:23" x14ac:dyDescent="0.2">
      <c r="A80" s="448">
        <v>74</v>
      </c>
      <c r="B80" s="444">
        <v>10.08</v>
      </c>
      <c r="C80" s="444">
        <v>12.24</v>
      </c>
      <c r="D80" s="444">
        <v>13.44</v>
      </c>
      <c r="E80" s="444">
        <v>16.2</v>
      </c>
      <c r="F80" s="444">
        <v>19.84</v>
      </c>
      <c r="G80" s="444">
        <v>23.27</v>
      </c>
      <c r="H80" s="444">
        <v>27.13</v>
      </c>
      <c r="I80" s="444">
        <v>154.07</v>
      </c>
      <c r="J80" s="444">
        <v>148.37</v>
      </c>
      <c r="K80" s="444">
        <v>154.07</v>
      </c>
      <c r="L80" s="445"/>
      <c r="M80" s="448">
        <v>74</v>
      </c>
      <c r="N80" s="444">
        <v>11.56</v>
      </c>
      <c r="O80" s="444">
        <v>13.72</v>
      </c>
      <c r="P80" s="444">
        <v>14.94</v>
      </c>
      <c r="Q80" s="444">
        <v>17.7</v>
      </c>
      <c r="R80" s="444">
        <v>21.33</v>
      </c>
      <c r="S80" s="444">
        <v>24.76</v>
      </c>
      <c r="T80" s="444">
        <v>28.62</v>
      </c>
      <c r="U80" s="444">
        <v>155.56</v>
      </c>
      <c r="V80" s="444">
        <v>149.87</v>
      </c>
      <c r="W80" s="444">
        <v>155.56</v>
      </c>
    </row>
    <row r="81" spans="1:23" x14ac:dyDescent="0.2">
      <c r="A81" s="449">
        <v>75</v>
      </c>
      <c r="B81" s="442">
        <v>10.52</v>
      </c>
      <c r="C81" s="442">
        <v>12.63</v>
      </c>
      <c r="D81" s="442">
        <v>13.82</v>
      </c>
      <c r="E81" s="442">
        <v>16.61</v>
      </c>
      <c r="F81" s="442">
        <v>20.21</v>
      </c>
      <c r="G81" s="442">
        <v>23.7</v>
      </c>
      <c r="H81" s="442">
        <v>27.15</v>
      </c>
      <c r="I81" s="442">
        <v>155.84</v>
      </c>
      <c r="J81" s="442">
        <v>150.08000000000001</v>
      </c>
      <c r="K81" s="442">
        <v>155.84</v>
      </c>
      <c r="L81" s="445"/>
      <c r="M81" s="449">
        <v>75</v>
      </c>
      <c r="N81" s="442">
        <v>12.01</v>
      </c>
      <c r="O81" s="442">
        <v>14.12</v>
      </c>
      <c r="P81" s="442">
        <v>15.31</v>
      </c>
      <c r="Q81" s="442">
        <v>18.100000000000001</v>
      </c>
      <c r="R81" s="442">
        <v>21.69</v>
      </c>
      <c r="S81" s="442">
        <v>25.18</v>
      </c>
      <c r="T81" s="442">
        <v>28.65</v>
      </c>
      <c r="U81" s="442">
        <v>157.33000000000001</v>
      </c>
      <c r="V81" s="442">
        <v>151.57</v>
      </c>
      <c r="W81" s="442">
        <v>157.33000000000001</v>
      </c>
    </row>
    <row r="82" spans="1:23" x14ac:dyDescent="0.2">
      <c r="A82" s="447">
        <v>76</v>
      </c>
      <c r="B82" s="443">
        <v>10.98</v>
      </c>
      <c r="C82" s="443">
        <v>13.04</v>
      </c>
      <c r="D82" s="443">
        <v>14.23</v>
      </c>
      <c r="E82" s="443">
        <v>17.02</v>
      </c>
      <c r="F82" s="443">
        <v>20.57</v>
      </c>
      <c r="G82" s="443">
        <v>24.15</v>
      </c>
      <c r="H82" s="443">
        <v>27.2</v>
      </c>
      <c r="I82" s="443">
        <v>157.75</v>
      </c>
      <c r="J82" s="443">
        <v>151.93</v>
      </c>
      <c r="K82" s="443">
        <v>157.75</v>
      </c>
      <c r="L82" s="445"/>
      <c r="M82" s="447">
        <v>76</v>
      </c>
      <c r="N82" s="443">
        <v>12.46</v>
      </c>
      <c r="O82" s="443">
        <v>14.52</v>
      </c>
      <c r="P82" s="443">
        <v>15.72</v>
      </c>
      <c r="Q82" s="443">
        <v>18.510000000000002</v>
      </c>
      <c r="R82" s="443">
        <v>22.04</v>
      </c>
      <c r="S82" s="443">
        <v>25.64</v>
      </c>
      <c r="T82" s="443">
        <v>28.69</v>
      </c>
      <c r="U82" s="443">
        <v>159.24</v>
      </c>
      <c r="V82" s="443">
        <v>153.41999999999999</v>
      </c>
      <c r="W82" s="443">
        <v>159.24</v>
      </c>
    </row>
    <row r="83" spans="1:23" x14ac:dyDescent="0.2">
      <c r="A83" s="448">
        <v>77</v>
      </c>
      <c r="B83" s="444">
        <v>11.44</v>
      </c>
      <c r="C83" s="444">
        <v>13.45</v>
      </c>
      <c r="D83" s="444">
        <v>14.62</v>
      </c>
      <c r="E83" s="444">
        <v>17.399999999999999</v>
      </c>
      <c r="F83" s="444">
        <v>20.94</v>
      </c>
      <c r="G83" s="444">
        <v>24.59</v>
      </c>
      <c r="H83" s="444">
        <v>27.27</v>
      </c>
      <c r="I83" s="444">
        <v>159.06</v>
      </c>
      <c r="J83" s="444">
        <v>153.16999999999999</v>
      </c>
      <c r="K83" s="444">
        <v>159.06</v>
      </c>
      <c r="L83" s="445"/>
      <c r="M83" s="448">
        <v>77</v>
      </c>
      <c r="N83" s="444">
        <v>12.92</v>
      </c>
      <c r="O83" s="444">
        <v>14.95</v>
      </c>
      <c r="P83" s="444">
        <v>16.11</v>
      </c>
      <c r="Q83" s="444">
        <v>18.87</v>
      </c>
      <c r="R83" s="444">
        <v>22.44</v>
      </c>
      <c r="S83" s="444">
        <v>26.07</v>
      </c>
      <c r="T83" s="444">
        <v>28.76</v>
      </c>
      <c r="U83" s="444">
        <v>160.55000000000001</v>
      </c>
      <c r="V83" s="444">
        <v>154.66999999999999</v>
      </c>
      <c r="W83" s="444">
        <v>160.55000000000001</v>
      </c>
    </row>
    <row r="84" spans="1:23" x14ac:dyDescent="0.2">
      <c r="A84" s="448">
        <v>78</v>
      </c>
      <c r="B84" s="444">
        <v>11.88</v>
      </c>
      <c r="C84" s="444">
        <v>13.88</v>
      </c>
      <c r="D84" s="444">
        <v>15</v>
      </c>
      <c r="E84" s="444">
        <v>17.78</v>
      </c>
      <c r="F84" s="444">
        <v>21.29</v>
      </c>
      <c r="G84" s="444">
        <v>25.02</v>
      </c>
      <c r="H84" s="444">
        <v>27.3</v>
      </c>
      <c r="I84" s="444">
        <v>159.9</v>
      </c>
      <c r="J84" s="444">
        <v>153.99</v>
      </c>
      <c r="K84" s="444">
        <v>159.9</v>
      </c>
      <c r="L84" s="445"/>
      <c r="M84" s="448">
        <v>78</v>
      </c>
      <c r="N84" s="444">
        <v>13.38</v>
      </c>
      <c r="O84" s="444">
        <v>15.36</v>
      </c>
      <c r="P84" s="444">
        <v>16.489999999999998</v>
      </c>
      <c r="Q84" s="444">
        <v>19.28</v>
      </c>
      <c r="R84" s="444">
        <v>22.79</v>
      </c>
      <c r="S84" s="444">
        <v>26.51</v>
      </c>
      <c r="T84" s="444">
        <v>28.79</v>
      </c>
      <c r="U84" s="444">
        <v>161.4</v>
      </c>
      <c r="V84" s="444">
        <v>155.47999999999999</v>
      </c>
      <c r="W84" s="444">
        <v>161.4</v>
      </c>
    </row>
    <row r="85" spans="1:23" x14ac:dyDescent="0.2">
      <c r="A85" s="448">
        <v>79</v>
      </c>
      <c r="B85" s="444">
        <v>12.32</v>
      </c>
      <c r="C85" s="444">
        <v>14.29</v>
      </c>
      <c r="D85" s="444">
        <v>15.39</v>
      </c>
      <c r="E85" s="444">
        <v>18.170000000000002</v>
      </c>
      <c r="F85" s="444">
        <v>21.66</v>
      </c>
      <c r="G85" s="444">
        <v>25.37</v>
      </c>
      <c r="H85" s="444">
        <v>27.4</v>
      </c>
      <c r="I85" s="444">
        <v>159.91999999999999</v>
      </c>
      <c r="J85" s="444">
        <v>154.01</v>
      </c>
      <c r="K85" s="444">
        <v>159.91999999999999</v>
      </c>
      <c r="L85" s="445"/>
      <c r="M85" s="448">
        <v>79</v>
      </c>
      <c r="N85" s="444">
        <v>13.8</v>
      </c>
      <c r="O85" s="444">
        <v>15.78</v>
      </c>
      <c r="P85" s="444">
        <v>16.89</v>
      </c>
      <c r="Q85" s="444">
        <v>19.66</v>
      </c>
      <c r="R85" s="444">
        <v>23.15</v>
      </c>
      <c r="S85" s="444">
        <v>26.87</v>
      </c>
      <c r="T85" s="444">
        <v>28.89</v>
      </c>
      <c r="U85" s="444">
        <v>161.41999999999999</v>
      </c>
      <c r="V85" s="444">
        <v>155.5</v>
      </c>
      <c r="W85" s="444">
        <v>161.41999999999999</v>
      </c>
    </row>
    <row r="86" spans="1:23" x14ac:dyDescent="0.2">
      <c r="A86" s="449">
        <v>80</v>
      </c>
      <c r="B86" s="442">
        <v>12.79</v>
      </c>
      <c r="C86" s="442">
        <v>14.71</v>
      </c>
      <c r="D86" s="442">
        <v>15.79</v>
      </c>
      <c r="E86" s="442">
        <v>18.55</v>
      </c>
      <c r="F86" s="442">
        <v>22.02</v>
      </c>
      <c r="G86" s="442">
        <v>25.72</v>
      </c>
      <c r="H86" s="442">
        <v>27.74</v>
      </c>
      <c r="I86" s="442">
        <v>161.61000000000001</v>
      </c>
      <c r="J86" s="442">
        <v>155.62</v>
      </c>
      <c r="K86" s="442">
        <v>161.61000000000001</v>
      </c>
      <c r="L86" s="445"/>
      <c r="M86" s="449">
        <v>80</v>
      </c>
      <c r="N86" s="442">
        <v>14.28</v>
      </c>
      <c r="O86" s="442">
        <v>16.2</v>
      </c>
      <c r="P86" s="442">
        <v>17.27</v>
      </c>
      <c r="Q86" s="442">
        <v>20.05</v>
      </c>
      <c r="R86" s="442">
        <v>23.52</v>
      </c>
      <c r="S86" s="442">
        <v>27.21</v>
      </c>
      <c r="T86" s="442">
        <v>29.23</v>
      </c>
      <c r="U86" s="442">
        <v>163.09</v>
      </c>
      <c r="V86" s="442">
        <v>157.12</v>
      </c>
      <c r="W86" s="442">
        <v>163.09</v>
      </c>
    </row>
    <row r="87" spans="1:23" x14ac:dyDescent="0.2">
      <c r="A87" s="447">
        <v>81</v>
      </c>
      <c r="B87" s="443">
        <v>13.11</v>
      </c>
      <c r="C87" s="443">
        <v>15.06</v>
      </c>
      <c r="D87" s="443">
        <v>16.170000000000002</v>
      </c>
      <c r="E87" s="443">
        <v>18.809999999999999</v>
      </c>
      <c r="F87" s="443">
        <v>22.31</v>
      </c>
      <c r="G87" s="443">
        <v>26.07</v>
      </c>
      <c r="H87" s="443">
        <v>28.08</v>
      </c>
      <c r="I87" s="443">
        <v>162.97999999999999</v>
      </c>
      <c r="J87" s="443">
        <v>156.94</v>
      </c>
      <c r="K87" s="443">
        <v>162.97999999999999</v>
      </c>
      <c r="L87" s="445"/>
      <c r="M87" s="447">
        <v>81</v>
      </c>
      <c r="N87" s="443">
        <v>14.6</v>
      </c>
      <c r="O87" s="443">
        <v>16.559999999999999</v>
      </c>
      <c r="P87" s="443">
        <v>17.66</v>
      </c>
      <c r="Q87" s="443">
        <v>20.309999999999999</v>
      </c>
      <c r="R87" s="443">
        <v>23.81</v>
      </c>
      <c r="S87" s="443">
        <v>27.57</v>
      </c>
      <c r="T87" s="443">
        <v>29.56</v>
      </c>
      <c r="U87" s="443">
        <v>164.46</v>
      </c>
      <c r="V87" s="443">
        <v>158.44</v>
      </c>
      <c r="W87" s="443">
        <v>164.46</v>
      </c>
    </row>
    <row r="88" spans="1:23" x14ac:dyDescent="0.2">
      <c r="A88" s="448">
        <v>82</v>
      </c>
      <c r="B88" s="444">
        <v>13.55</v>
      </c>
      <c r="C88" s="444">
        <v>15.43</v>
      </c>
      <c r="D88" s="444">
        <v>16.57</v>
      </c>
      <c r="E88" s="444">
        <v>19.190000000000001</v>
      </c>
      <c r="F88" s="444">
        <v>22.6</v>
      </c>
      <c r="G88" s="444">
        <v>26.42</v>
      </c>
      <c r="H88" s="444">
        <v>28.4</v>
      </c>
      <c r="I88" s="444">
        <v>163.78</v>
      </c>
      <c r="J88" s="444">
        <v>157.72</v>
      </c>
      <c r="K88" s="444">
        <v>163.78</v>
      </c>
      <c r="L88" s="445"/>
      <c r="M88" s="448">
        <v>82</v>
      </c>
      <c r="N88" s="444">
        <v>15.04</v>
      </c>
      <c r="O88" s="444">
        <v>16.920000000000002</v>
      </c>
      <c r="P88" s="444">
        <v>18.059999999999999</v>
      </c>
      <c r="Q88" s="444">
        <v>20.69</v>
      </c>
      <c r="R88" s="444">
        <v>24.1</v>
      </c>
      <c r="S88" s="444">
        <v>27.92</v>
      </c>
      <c r="T88" s="444">
        <v>29.88</v>
      </c>
      <c r="U88" s="444">
        <v>165.26</v>
      </c>
      <c r="V88" s="444">
        <v>159.22</v>
      </c>
      <c r="W88" s="444">
        <v>165.26</v>
      </c>
    </row>
    <row r="89" spans="1:23" x14ac:dyDescent="0.2">
      <c r="A89" s="448">
        <v>83</v>
      </c>
      <c r="B89" s="444">
        <v>14.02</v>
      </c>
      <c r="C89" s="444">
        <v>15.82</v>
      </c>
      <c r="D89" s="444">
        <v>16.940000000000001</v>
      </c>
      <c r="E89" s="444">
        <v>19.59</v>
      </c>
      <c r="F89" s="444">
        <v>22.93</v>
      </c>
      <c r="G89" s="444">
        <v>26.79</v>
      </c>
      <c r="H89" s="444">
        <v>28.73</v>
      </c>
      <c r="I89" s="444">
        <v>165.57</v>
      </c>
      <c r="J89" s="444">
        <v>159.44999999999999</v>
      </c>
      <c r="K89" s="444">
        <v>165.57</v>
      </c>
      <c r="L89" s="445"/>
      <c r="M89" s="448">
        <v>83</v>
      </c>
      <c r="N89" s="444">
        <v>15.52</v>
      </c>
      <c r="O89" s="444">
        <v>17.29</v>
      </c>
      <c r="P89" s="444">
        <v>18.440000000000001</v>
      </c>
      <c r="Q89" s="444">
        <v>21.06</v>
      </c>
      <c r="R89" s="444">
        <v>24.43</v>
      </c>
      <c r="S89" s="444">
        <v>28.27</v>
      </c>
      <c r="T89" s="444">
        <v>30.23</v>
      </c>
      <c r="U89" s="444">
        <v>167.07</v>
      </c>
      <c r="V89" s="444">
        <v>160.94</v>
      </c>
      <c r="W89" s="444">
        <v>167.07</v>
      </c>
    </row>
    <row r="90" spans="1:23" x14ac:dyDescent="0.2">
      <c r="A90" s="448">
        <v>84</v>
      </c>
      <c r="B90" s="444">
        <v>14.48</v>
      </c>
      <c r="C90" s="444">
        <v>16.2</v>
      </c>
      <c r="D90" s="444">
        <v>17.3</v>
      </c>
      <c r="E90" s="444">
        <v>19.95</v>
      </c>
      <c r="F90" s="444">
        <v>23.28</v>
      </c>
      <c r="G90" s="444">
        <v>27.1</v>
      </c>
      <c r="H90" s="444">
        <v>29.04</v>
      </c>
      <c r="I90" s="444">
        <v>167.49</v>
      </c>
      <c r="J90" s="444">
        <v>161.30000000000001</v>
      </c>
      <c r="K90" s="444">
        <v>167.49</v>
      </c>
      <c r="L90" s="445"/>
      <c r="M90" s="448">
        <v>84</v>
      </c>
      <c r="N90" s="444">
        <v>15.96</v>
      </c>
      <c r="O90" s="444">
        <v>17.7</v>
      </c>
      <c r="P90" s="444">
        <v>18.8</v>
      </c>
      <c r="Q90" s="444">
        <v>21.43</v>
      </c>
      <c r="R90" s="444">
        <v>24.77</v>
      </c>
      <c r="S90" s="444">
        <v>28.58</v>
      </c>
      <c r="T90" s="444">
        <v>30.54</v>
      </c>
      <c r="U90" s="444">
        <v>168.98</v>
      </c>
      <c r="V90" s="444">
        <v>162.78</v>
      </c>
      <c r="W90" s="444">
        <v>168.98</v>
      </c>
    </row>
    <row r="91" spans="1:23" x14ac:dyDescent="0.2">
      <c r="A91" s="449">
        <v>85</v>
      </c>
      <c r="B91" s="442">
        <v>14.94</v>
      </c>
      <c r="C91" s="442">
        <v>16.600000000000001</v>
      </c>
      <c r="D91" s="442">
        <v>17.7</v>
      </c>
      <c r="E91" s="442">
        <v>20.329999999999998</v>
      </c>
      <c r="F91" s="442">
        <v>23.62</v>
      </c>
      <c r="G91" s="442">
        <v>27.4</v>
      </c>
      <c r="H91" s="442">
        <v>29.36</v>
      </c>
      <c r="I91" s="442">
        <v>169.41</v>
      </c>
      <c r="J91" s="442">
        <v>163.15</v>
      </c>
      <c r="K91" s="442">
        <v>169.41</v>
      </c>
      <c r="L91" s="445"/>
      <c r="M91" s="449">
        <v>85</v>
      </c>
      <c r="N91" s="442">
        <v>16.420000000000002</v>
      </c>
      <c r="O91" s="442">
        <v>18.09</v>
      </c>
      <c r="P91" s="442">
        <v>19.170000000000002</v>
      </c>
      <c r="Q91" s="442">
        <v>21.82</v>
      </c>
      <c r="R91" s="442">
        <v>25.12</v>
      </c>
      <c r="S91" s="442">
        <v>28.89</v>
      </c>
      <c r="T91" s="442">
        <v>30.86</v>
      </c>
      <c r="U91" s="442">
        <v>170.9</v>
      </c>
      <c r="V91" s="442">
        <v>164.64</v>
      </c>
      <c r="W91" s="442">
        <v>170.9</v>
      </c>
    </row>
    <row r="92" spans="1:23" x14ac:dyDescent="0.2">
      <c r="A92" s="447">
        <v>86</v>
      </c>
      <c r="B92" s="443">
        <v>15.43</v>
      </c>
      <c r="C92" s="443">
        <v>17.010000000000002</v>
      </c>
      <c r="D92" s="443">
        <v>18.059999999999999</v>
      </c>
      <c r="E92" s="443">
        <v>20.7</v>
      </c>
      <c r="F92" s="443">
        <v>23.97</v>
      </c>
      <c r="G92" s="443">
        <v>27.71</v>
      </c>
      <c r="H92" s="443">
        <v>29.69</v>
      </c>
      <c r="I92" s="443">
        <v>171.19</v>
      </c>
      <c r="J92" s="443">
        <v>164.88</v>
      </c>
      <c r="K92" s="443">
        <v>171.19</v>
      </c>
      <c r="L92" s="445"/>
      <c r="M92" s="447">
        <v>86</v>
      </c>
      <c r="N92" s="443">
        <v>16.920000000000002</v>
      </c>
      <c r="O92" s="443">
        <v>18.5</v>
      </c>
      <c r="P92" s="443">
        <v>19.55</v>
      </c>
      <c r="Q92" s="443">
        <v>22.2</v>
      </c>
      <c r="R92" s="443">
        <v>25.46</v>
      </c>
      <c r="S92" s="443">
        <v>29.2</v>
      </c>
      <c r="T92" s="443">
        <v>31.18</v>
      </c>
      <c r="U92" s="443">
        <v>172.69</v>
      </c>
      <c r="V92" s="443">
        <v>166.36</v>
      </c>
      <c r="W92" s="443">
        <v>172.69</v>
      </c>
    </row>
    <row r="93" spans="1:23" x14ac:dyDescent="0.2">
      <c r="A93" s="448">
        <v>87</v>
      </c>
      <c r="B93" s="444">
        <v>15.91</v>
      </c>
      <c r="C93" s="444">
        <v>17.41</v>
      </c>
      <c r="D93" s="444">
        <v>18.489999999999998</v>
      </c>
      <c r="E93" s="444">
        <v>21.07</v>
      </c>
      <c r="F93" s="444">
        <v>24.28</v>
      </c>
      <c r="G93" s="444">
        <v>27.99</v>
      </c>
      <c r="H93" s="444">
        <v>30.01</v>
      </c>
      <c r="I93" s="444">
        <v>173.12</v>
      </c>
      <c r="J93" s="444">
        <v>166.74</v>
      </c>
      <c r="K93" s="444">
        <v>173.12</v>
      </c>
      <c r="L93" s="445"/>
      <c r="M93" s="448">
        <v>87</v>
      </c>
      <c r="N93" s="444">
        <v>17.41</v>
      </c>
      <c r="O93" s="444">
        <v>18.88</v>
      </c>
      <c r="P93" s="444">
        <v>19.98</v>
      </c>
      <c r="Q93" s="444">
        <v>22.57</v>
      </c>
      <c r="R93" s="444">
        <v>25.77</v>
      </c>
      <c r="S93" s="444">
        <v>29.49</v>
      </c>
      <c r="T93" s="444">
        <v>31.5</v>
      </c>
      <c r="U93" s="444">
        <v>174.61</v>
      </c>
      <c r="V93" s="444">
        <v>168.22</v>
      </c>
      <c r="W93" s="444">
        <v>174.61</v>
      </c>
    </row>
    <row r="94" spans="1:23" x14ac:dyDescent="0.2">
      <c r="A94" s="448">
        <v>88</v>
      </c>
      <c r="B94" s="444">
        <v>16.41</v>
      </c>
      <c r="C94" s="444">
        <v>17.8</v>
      </c>
      <c r="D94" s="444">
        <v>18.86</v>
      </c>
      <c r="E94" s="444">
        <v>21.46</v>
      </c>
      <c r="F94" s="444">
        <v>24.61</v>
      </c>
      <c r="G94" s="444">
        <v>28.27</v>
      </c>
      <c r="H94" s="444">
        <v>30.36</v>
      </c>
      <c r="I94" s="444">
        <v>175.03</v>
      </c>
      <c r="J94" s="444">
        <v>168.58</v>
      </c>
      <c r="K94" s="444">
        <v>175.03</v>
      </c>
      <c r="L94" s="445"/>
      <c r="M94" s="448">
        <v>88</v>
      </c>
      <c r="N94" s="444">
        <v>17.899999999999999</v>
      </c>
      <c r="O94" s="444">
        <v>19.3</v>
      </c>
      <c r="P94" s="444">
        <v>20.36</v>
      </c>
      <c r="Q94" s="444">
        <v>22.93</v>
      </c>
      <c r="R94" s="444">
        <v>26.09</v>
      </c>
      <c r="S94" s="444">
        <v>29.77</v>
      </c>
      <c r="T94" s="444">
        <v>31.85</v>
      </c>
      <c r="U94" s="444">
        <v>176.52</v>
      </c>
      <c r="V94" s="444">
        <v>170.05</v>
      </c>
      <c r="W94" s="444">
        <v>176.52</v>
      </c>
    </row>
    <row r="95" spans="1:23" x14ac:dyDescent="0.2">
      <c r="A95" s="448">
        <v>89</v>
      </c>
      <c r="B95" s="444">
        <v>16.89</v>
      </c>
      <c r="C95" s="444">
        <v>18.18</v>
      </c>
      <c r="D95" s="444">
        <v>19.239999999999998</v>
      </c>
      <c r="E95" s="444">
        <v>21.82</v>
      </c>
      <c r="F95" s="444">
        <v>24.92</v>
      </c>
      <c r="G95" s="444">
        <v>28.57</v>
      </c>
      <c r="H95" s="444">
        <v>30.69</v>
      </c>
      <c r="I95" s="444">
        <v>176.85</v>
      </c>
      <c r="J95" s="444">
        <v>170.33</v>
      </c>
      <c r="K95" s="444">
        <v>176.85</v>
      </c>
      <c r="L95" s="445"/>
      <c r="M95" s="448">
        <v>89</v>
      </c>
      <c r="N95" s="444">
        <v>18.38</v>
      </c>
      <c r="O95" s="444">
        <v>19.670000000000002</v>
      </c>
      <c r="P95" s="444">
        <v>20.72</v>
      </c>
      <c r="Q95" s="444">
        <v>23.3</v>
      </c>
      <c r="R95" s="444">
        <v>26.4</v>
      </c>
      <c r="S95" s="444">
        <v>30.07</v>
      </c>
      <c r="T95" s="444">
        <v>32.18</v>
      </c>
      <c r="U95" s="444">
        <v>178.34</v>
      </c>
      <c r="V95" s="444">
        <v>171.83</v>
      </c>
      <c r="W95" s="444">
        <v>178.34</v>
      </c>
    </row>
    <row r="96" spans="1:23" x14ac:dyDescent="0.2">
      <c r="A96" s="449">
        <v>90</v>
      </c>
      <c r="B96" s="442">
        <v>17.399999999999999</v>
      </c>
      <c r="C96" s="442">
        <v>18.59</v>
      </c>
      <c r="D96" s="442">
        <v>19.62</v>
      </c>
      <c r="E96" s="442">
        <v>22.12</v>
      </c>
      <c r="F96" s="442">
        <v>25.23</v>
      </c>
      <c r="G96" s="442">
        <v>28.86</v>
      </c>
      <c r="H96" s="442">
        <v>31</v>
      </c>
      <c r="I96" s="442">
        <v>178.65</v>
      </c>
      <c r="J96" s="442">
        <v>172.07</v>
      </c>
      <c r="K96" s="442">
        <v>178.65</v>
      </c>
      <c r="L96" s="445"/>
      <c r="M96" s="449">
        <v>90</v>
      </c>
      <c r="N96" s="442">
        <v>18.87</v>
      </c>
      <c r="O96" s="442">
        <v>20.079999999999998</v>
      </c>
      <c r="P96" s="442">
        <v>21.1</v>
      </c>
      <c r="Q96" s="442">
        <v>23.6</v>
      </c>
      <c r="R96" s="442">
        <v>26.71</v>
      </c>
      <c r="S96" s="442">
        <v>30.36</v>
      </c>
      <c r="T96" s="442">
        <v>32.49</v>
      </c>
      <c r="U96" s="442">
        <v>180.14</v>
      </c>
      <c r="V96" s="442">
        <v>173.54</v>
      </c>
      <c r="W96" s="442">
        <v>180.14</v>
      </c>
    </row>
    <row r="97" spans="1:23" x14ac:dyDescent="0.2">
      <c r="A97" s="447">
        <v>91</v>
      </c>
      <c r="B97" s="443">
        <v>17.82</v>
      </c>
      <c r="C97" s="443">
        <v>19.010000000000002</v>
      </c>
      <c r="D97" s="443">
        <v>20.05</v>
      </c>
      <c r="E97" s="443">
        <v>22.49</v>
      </c>
      <c r="F97" s="443">
        <v>25.54</v>
      </c>
      <c r="G97" s="443">
        <v>29.16</v>
      </c>
      <c r="H97" s="443">
        <v>31.35</v>
      </c>
      <c r="I97" s="443">
        <v>180.56</v>
      </c>
      <c r="J97" s="443">
        <v>173.9</v>
      </c>
      <c r="K97" s="443">
        <v>180.56</v>
      </c>
      <c r="L97" s="445"/>
      <c r="M97" s="447">
        <v>91</v>
      </c>
      <c r="N97" s="443">
        <v>19.32</v>
      </c>
      <c r="O97" s="443">
        <v>20.49</v>
      </c>
      <c r="P97" s="443">
        <v>21.54</v>
      </c>
      <c r="Q97" s="443">
        <v>23.97</v>
      </c>
      <c r="R97" s="443">
        <v>27.03</v>
      </c>
      <c r="S97" s="443">
        <v>30.64</v>
      </c>
      <c r="T97" s="443">
        <v>32.83</v>
      </c>
      <c r="U97" s="443">
        <v>182.06</v>
      </c>
      <c r="V97" s="443">
        <v>175.39</v>
      </c>
      <c r="W97" s="443">
        <v>182.06</v>
      </c>
    </row>
    <row r="98" spans="1:23" x14ac:dyDescent="0.2">
      <c r="A98" s="448">
        <v>92</v>
      </c>
      <c r="B98" s="444">
        <v>18.239999999999998</v>
      </c>
      <c r="C98" s="444">
        <v>19.38</v>
      </c>
      <c r="D98" s="444">
        <v>20.41</v>
      </c>
      <c r="E98" s="444">
        <v>22.82</v>
      </c>
      <c r="F98" s="444">
        <v>25.85</v>
      </c>
      <c r="G98" s="444">
        <v>29.47</v>
      </c>
      <c r="H98" s="444">
        <v>31.66</v>
      </c>
      <c r="I98" s="444">
        <v>182.28</v>
      </c>
      <c r="J98" s="444">
        <v>175.56</v>
      </c>
      <c r="K98" s="444">
        <v>182.28</v>
      </c>
      <c r="L98" s="445"/>
      <c r="M98" s="448">
        <v>92</v>
      </c>
      <c r="N98" s="444">
        <v>19.73</v>
      </c>
      <c r="O98" s="444">
        <v>20.88</v>
      </c>
      <c r="P98" s="444">
        <v>21.91</v>
      </c>
      <c r="Q98" s="444">
        <v>24.32</v>
      </c>
      <c r="R98" s="444">
        <v>27.34</v>
      </c>
      <c r="S98" s="444">
        <v>30.95</v>
      </c>
      <c r="T98" s="444">
        <v>33.14</v>
      </c>
      <c r="U98" s="444">
        <v>183.76</v>
      </c>
      <c r="V98" s="444">
        <v>177.04</v>
      </c>
      <c r="W98" s="444">
        <v>183.76</v>
      </c>
    </row>
    <row r="99" spans="1:23" x14ac:dyDescent="0.2">
      <c r="A99" s="448">
        <v>93</v>
      </c>
      <c r="B99" s="444">
        <v>18.68</v>
      </c>
      <c r="C99" s="444">
        <v>19.78</v>
      </c>
      <c r="D99" s="444">
        <v>20.87</v>
      </c>
      <c r="E99" s="444">
        <v>23.18</v>
      </c>
      <c r="F99" s="444">
        <v>26.16</v>
      </c>
      <c r="G99" s="444">
        <v>29.76</v>
      </c>
      <c r="H99" s="444">
        <v>31.99</v>
      </c>
      <c r="I99" s="444">
        <v>184.06</v>
      </c>
      <c r="J99" s="444">
        <v>177.26</v>
      </c>
      <c r="K99" s="444">
        <v>184.06</v>
      </c>
      <c r="L99" s="445"/>
      <c r="M99" s="448">
        <v>93</v>
      </c>
      <c r="N99" s="444">
        <v>20.149999999999999</v>
      </c>
      <c r="O99" s="444">
        <v>21.27</v>
      </c>
      <c r="P99" s="444">
        <v>22.34</v>
      </c>
      <c r="Q99" s="444">
        <v>24.68</v>
      </c>
      <c r="R99" s="444">
        <v>27.65</v>
      </c>
      <c r="S99" s="444">
        <v>31.24</v>
      </c>
      <c r="T99" s="444">
        <v>33.479999999999997</v>
      </c>
      <c r="U99" s="444">
        <v>185.56</v>
      </c>
      <c r="V99" s="444">
        <v>178.76</v>
      </c>
      <c r="W99" s="444">
        <v>185.56</v>
      </c>
    </row>
    <row r="100" spans="1:23" x14ac:dyDescent="0.2">
      <c r="A100" s="448">
        <v>94</v>
      </c>
      <c r="B100" s="444">
        <v>19.11</v>
      </c>
      <c r="C100" s="444">
        <v>20.2</v>
      </c>
      <c r="D100" s="444">
        <v>21.22</v>
      </c>
      <c r="E100" s="444">
        <v>23.48</v>
      </c>
      <c r="F100" s="444">
        <v>26.49</v>
      </c>
      <c r="G100" s="444">
        <v>30.09</v>
      </c>
      <c r="H100" s="444">
        <v>32.31</v>
      </c>
      <c r="I100" s="444">
        <v>185.81</v>
      </c>
      <c r="J100" s="444">
        <v>178.95</v>
      </c>
      <c r="K100" s="444">
        <v>185.81</v>
      </c>
      <c r="L100" s="445"/>
      <c r="M100" s="448">
        <v>94</v>
      </c>
      <c r="N100" s="444">
        <v>20.61</v>
      </c>
      <c r="O100" s="444">
        <v>21.68</v>
      </c>
      <c r="P100" s="444">
        <v>22.71</v>
      </c>
      <c r="Q100" s="444">
        <v>24.98</v>
      </c>
      <c r="R100" s="444">
        <v>27.97</v>
      </c>
      <c r="S100" s="444">
        <v>31.58</v>
      </c>
      <c r="T100" s="444">
        <v>33.799999999999997</v>
      </c>
      <c r="U100" s="444">
        <v>187.29</v>
      </c>
      <c r="V100" s="444">
        <v>180.44</v>
      </c>
      <c r="W100" s="444">
        <v>187.29</v>
      </c>
    </row>
    <row r="101" spans="1:23" x14ac:dyDescent="0.2">
      <c r="A101" s="449">
        <v>95</v>
      </c>
      <c r="B101" s="442">
        <v>19.579999999999998</v>
      </c>
      <c r="C101" s="442">
        <v>20.58</v>
      </c>
      <c r="D101" s="442">
        <v>21.66</v>
      </c>
      <c r="E101" s="442">
        <v>23.84</v>
      </c>
      <c r="F101" s="442">
        <v>26.79</v>
      </c>
      <c r="G101" s="442">
        <v>30.41</v>
      </c>
      <c r="H101" s="442">
        <v>32.659999999999997</v>
      </c>
      <c r="I101" s="442">
        <v>187.58</v>
      </c>
      <c r="J101" s="442">
        <v>180.67</v>
      </c>
      <c r="K101" s="442">
        <v>187.58</v>
      </c>
      <c r="L101" s="445"/>
      <c r="M101" s="449">
        <v>95</v>
      </c>
      <c r="N101" s="442">
        <v>21.05</v>
      </c>
      <c r="O101" s="442">
        <v>22.05</v>
      </c>
      <c r="P101" s="442">
        <v>23.15</v>
      </c>
      <c r="Q101" s="442">
        <v>25.33</v>
      </c>
      <c r="R101" s="442">
        <v>28.27</v>
      </c>
      <c r="S101" s="442">
        <v>31.9</v>
      </c>
      <c r="T101" s="442">
        <v>34.14</v>
      </c>
      <c r="U101" s="442">
        <v>189.08</v>
      </c>
      <c r="V101" s="442">
        <v>182.15</v>
      </c>
      <c r="W101" s="442">
        <v>189.08</v>
      </c>
    </row>
    <row r="102" spans="1:23" x14ac:dyDescent="0.2">
      <c r="A102" s="447">
        <v>96</v>
      </c>
      <c r="B102" s="443">
        <v>20</v>
      </c>
      <c r="C102" s="443">
        <v>20.96</v>
      </c>
      <c r="D102" s="443">
        <v>22.1</v>
      </c>
      <c r="E102" s="443">
        <v>24.2</v>
      </c>
      <c r="F102" s="443">
        <v>27.1</v>
      </c>
      <c r="G102" s="443">
        <v>30.72</v>
      </c>
      <c r="H102" s="443">
        <v>32.99</v>
      </c>
      <c r="I102" s="443">
        <v>189.32</v>
      </c>
      <c r="J102" s="443">
        <v>182.32</v>
      </c>
      <c r="K102" s="443">
        <v>189.32</v>
      </c>
      <c r="L102" s="445"/>
      <c r="M102" s="447">
        <v>96</v>
      </c>
      <c r="N102" s="443">
        <v>21.5</v>
      </c>
      <c r="O102" s="443">
        <v>22.46</v>
      </c>
      <c r="P102" s="443">
        <v>23.58</v>
      </c>
      <c r="Q102" s="443">
        <v>25.7</v>
      </c>
      <c r="R102" s="443">
        <v>28.58</v>
      </c>
      <c r="S102" s="443">
        <v>32.21</v>
      </c>
      <c r="T102" s="443">
        <v>34.479999999999997</v>
      </c>
      <c r="U102" s="443">
        <v>190.81</v>
      </c>
      <c r="V102" s="443">
        <v>183.81</v>
      </c>
      <c r="W102" s="443">
        <v>190.81</v>
      </c>
    </row>
    <row r="103" spans="1:23" x14ac:dyDescent="0.2">
      <c r="A103" s="448">
        <v>97</v>
      </c>
      <c r="B103" s="444">
        <v>20.45</v>
      </c>
      <c r="C103" s="444">
        <v>21.36</v>
      </c>
      <c r="D103" s="444">
        <v>22.46</v>
      </c>
      <c r="E103" s="444">
        <v>24.59</v>
      </c>
      <c r="F103" s="444">
        <v>27.41</v>
      </c>
      <c r="G103" s="444">
        <v>31.04</v>
      </c>
      <c r="H103" s="444">
        <v>33.33</v>
      </c>
      <c r="I103" s="444">
        <v>191.15</v>
      </c>
      <c r="J103" s="444">
        <v>184.05</v>
      </c>
      <c r="K103" s="444">
        <v>191.15</v>
      </c>
      <c r="L103" s="445"/>
      <c r="M103" s="448">
        <v>97</v>
      </c>
      <c r="N103" s="444">
        <v>21.95</v>
      </c>
      <c r="O103" s="444">
        <v>22.85</v>
      </c>
      <c r="P103" s="444">
        <v>23.93</v>
      </c>
      <c r="Q103" s="444">
        <v>26.07</v>
      </c>
      <c r="R103" s="444">
        <v>28.9</v>
      </c>
      <c r="S103" s="444">
        <v>32.520000000000003</v>
      </c>
      <c r="T103" s="444">
        <v>34.83</v>
      </c>
      <c r="U103" s="444">
        <v>192.62</v>
      </c>
      <c r="V103" s="444">
        <v>185.55</v>
      </c>
      <c r="W103" s="444">
        <v>192.62</v>
      </c>
    </row>
    <row r="104" spans="1:23" x14ac:dyDescent="0.2">
      <c r="A104" s="448">
        <v>98</v>
      </c>
      <c r="B104" s="444">
        <v>20.93</v>
      </c>
      <c r="C104" s="444">
        <v>21.7</v>
      </c>
      <c r="D104" s="444">
        <v>22.88</v>
      </c>
      <c r="E104" s="444">
        <v>24.88</v>
      </c>
      <c r="F104" s="444">
        <v>27.74</v>
      </c>
      <c r="G104" s="444">
        <v>31.36</v>
      </c>
      <c r="H104" s="444">
        <v>33.67</v>
      </c>
      <c r="I104" s="444">
        <v>192.82</v>
      </c>
      <c r="J104" s="444">
        <v>185.71</v>
      </c>
      <c r="K104" s="444">
        <v>192.82</v>
      </c>
      <c r="L104" s="445"/>
      <c r="M104" s="448">
        <v>98</v>
      </c>
      <c r="N104" s="444">
        <v>22.42</v>
      </c>
      <c r="O104" s="444">
        <v>23.19</v>
      </c>
      <c r="P104" s="444">
        <v>24.38</v>
      </c>
      <c r="Q104" s="444">
        <v>26.37</v>
      </c>
      <c r="R104" s="444">
        <v>29.23</v>
      </c>
      <c r="S104" s="444">
        <v>32.840000000000003</v>
      </c>
      <c r="T104" s="444">
        <v>35.159999999999997</v>
      </c>
      <c r="U104" s="444">
        <v>194.31</v>
      </c>
      <c r="V104" s="444">
        <v>187.2</v>
      </c>
      <c r="W104" s="444">
        <v>194.31</v>
      </c>
    </row>
    <row r="105" spans="1:23" x14ac:dyDescent="0.2">
      <c r="A105" s="448">
        <v>99</v>
      </c>
      <c r="B105" s="444">
        <v>21.37</v>
      </c>
      <c r="C105" s="444">
        <v>22.05</v>
      </c>
      <c r="D105" s="444">
        <v>23.31</v>
      </c>
      <c r="E105" s="444">
        <v>25.18</v>
      </c>
      <c r="F105" s="444">
        <v>28.05</v>
      </c>
      <c r="G105" s="444">
        <v>31.65</v>
      </c>
      <c r="H105" s="444">
        <v>34</v>
      </c>
      <c r="I105" s="444">
        <v>194.64</v>
      </c>
      <c r="J105" s="444">
        <v>187.45</v>
      </c>
      <c r="K105" s="444">
        <v>194.64</v>
      </c>
      <c r="L105" s="445"/>
      <c r="M105" s="448">
        <v>99</v>
      </c>
      <c r="N105" s="444">
        <v>22.86</v>
      </c>
      <c r="O105" s="444">
        <v>23.55</v>
      </c>
      <c r="P105" s="444">
        <v>24.8</v>
      </c>
      <c r="Q105" s="444">
        <v>26.67</v>
      </c>
      <c r="R105" s="444">
        <v>29.54</v>
      </c>
      <c r="S105" s="444">
        <v>33.130000000000003</v>
      </c>
      <c r="T105" s="444">
        <v>35.479999999999997</v>
      </c>
      <c r="U105" s="444">
        <v>196.12</v>
      </c>
      <c r="V105" s="444">
        <v>188.94</v>
      </c>
      <c r="W105" s="444">
        <v>196.12</v>
      </c>
    </row>
    <row r="106" spans="1:23" x14ac:dyDescent="0.2">
      <c r="A106" s="449">
        <v>100</v>
      </c>
      <c r="B106" s="442">
        <v>21.84</v>
      </c>
      <c r="C106" s="442">
        <v>22.42</v>
      </c>
      <c r="D106" s="442">
        <v>23.75</v>
      </c>
      <c r="E106" s="442">
        <v>25.56</v>
      </c>
      <c r="F106" s="442">
        <v>28.37</v>
      </c>
      <c r="G106" s="442">
        <v>31.97</v>
      </c>
      <c r="H106" s="442">
        <v>34.340000000000003</v>
      </c>
      <c r="I106" s="442">
        <v>196.44</v>
      </c>
      <c r="J106" s="442">
        <v>189.17</v>
      </c>
      <c r="K106" s="442">
        <v>196.44</v>
      </c>
      <c r="L106" s="445"/>
      <c r="M106" s="449">
        <v>100</v>
      </c>
      <c r="N106" s="442">
        <v>23.33</v>
      </c>
      <c r="O106" s="442">
        <v>23.9</v>
      </c>
      <c r="P106" s="442">
        <v>25.24</v>
      </c>
      <c r="Q106" s="442">
        <v>27.05</v>
      </c>
      <c r="R106" s="442">
        <v>29.85</v>
      </c>
      <c r="S106" s="442">
        <v>33.46</v>
      </c>
      <c r="T106" s="442">
        <v>35.82</v>
      </c>
      <c r="U106" s="442">
        <v>197.93</v>
      </c>
      <c r="V106" s="442">
        <v>190.67</v>
      </c>
      <c r="W106" s="442">
        <v>197.93</v>
      </c>
    </row>
    <row r="107" spans="1:23" x14ac:dyDescent="0.2">
      <c r="A107" s="447">
        <v>101</v>
      </c>
      <c r="B107" s="443">
        <v>25.69</v>
      </c>
      <c r="C107" s="443">
        <v>26.38</v>
      </c>
      <c r="D107" s="443">
        <v>28.21</v>
      </c>
      <c r="E107" s="443">
        <v>30.25</v>
      </c>
      <c r="F107" s="443">
        <v>33.11</v>
      </c>
      <c r="G107" s="443">
        <v>37.28</v>
      </c>
      <c r="H107" s="443">
        <v>40</v>
      </c>
      <c r="I107" s="443">
        <v>198.24</v>
      </c>
      <c r="J107" s="443">
        <v>190.92</v>
      </c>
      <c r="K107" s="443">
        <v>198.24</v>
      </c>
      <c r="L107" s="445"/>
      <c r="M107" s="447">
        <v>101</v>
      </c>
      <c r="N107" s="443">
        <v>27.18</v>
      </c>
      <c r="O107" s="443">
        <v>27.88</v>
      </c>
      <c r="P107" s="443">
        <v>29.7</v>
      </c>
      <c r="Q107" s="443">
        <v>31.73</v>
      </c>
      <c r="R107" s="443">
        <v>34.61</v>
      </c>
      <c r="S107" s="443">
        <v>38.770000000000003</v>
      </c>
      <c r="T107" s="443">
        <v>41.49</v>
      </c>
      <c r="U107" s="443">
        <v>199.74</v>
      </c>
      <c r="V107" s="443">
        <v>192.41</v>
      </c>
      <c r="W107" s="443">
        <v>199.74</v>
      </c>
    </row>
    <row r="108" spans="1:23" x14ac:dyDescent="0.2">
      <c r="A108" s="448">
        <v>102</v>
      </c>
      <c r="B108" s="444">
        <v>25.94</v>
      </c>
      <c r="C108" s="444">
        <v>26.8</v>
      </c>
      <c r="D108" s="444">
        <v>28.54</v>
      </c>
      <c r="E108" s="444">
        <v>30.65</v>
      </c>
      <c r="F108" s="444">
        <v>33.46</v>
      </c>
      <c r="G108" s="444">
        <v>37.65</v>
      </c>
      <c r="H108" s="444">
        <v>40.380000000000003</v>
      </c>
      <c r="I108" s="444">
        <v>200.06</v>
      </c>
      <c r="J108" s="444">
        <v>192.66</v>
      </c>
      <c r="K108" s="444">
        <v>200.06</v>
      </c>
      <c r="L108" s="445"/>
      <c r="M108" s="448">
        <v>102</v>
      </c>
      <c r="N108" s="444">
        <v>27.42</v>
      </c>
      <c r="O108" s="444">
        <v>28.28</v>
      </c>
      <c r="P108" s="444">
        <v>30.04</v>
      </c>
      <c r="Q108" s="444">
        <v>32.15</v>
      </c>
      <c r="R108" s="444">
        <v>34.950000000000003</v>
      </c>
      <c r="S108" s="444">
        <v>39.14</v>
      </c>
      <c r="T108" s="444">
        <v>41.88</v>
      </c>
      <c r="U108" s="444">
        <v>201.54</v>
      </c>
      <c r="V108" s="444">
        <v>194.16</v>
      </c>
      <c r="W108" s="444">
        <v>201.54</v>
      </c>
    </row>
    <row r="109" spans="1:23" x14ac:dyDescent="0.2">
      <c r="A109" s="448">
        <v>103</v>
      </c>
      <c r="B109" s="444">
        <v>26.38</v>
      </c>
      <c r="C109" s="444">
        <v>27.21</v>
      </c>
      <c r="D109" s="444">
        <v>28.9</v>
      </c>
      <c r="E109" s="444">
        <v>30.98</v>
      </c>
      <c r="F109" s="444">
        <v>33.81</v>
      </c>
      <c r="G109" s="444">
        <v>38.020000000000003</v>
      </c>
      <c r="H109" s="444">
        <v>40.75</v>
      </c>
      <c r="I109" s="444">
        <v>201.87</v>
      </c>
      <c r="J109" s="444">
        <v>194.42</v>
      </c>
      <c r="K109" s="444">
        <v>201.87</v>
      </c>
      <c r="L109" s="445"/>
      <c r="M109" s="448">
        <v>103</v>
      </c>
      <c r="N109" s="444">
        <v>27.88</v>
      </c>
      <c r="O109" s="444">
        <v>28.7</v>
      </c>
      <c r="P109" s="444">
        <v>30.39</v>
      </c>
      <c r="Q109" s="444">
        <v>32.47</v>
      </c>
      <c r="R109" s="444">
        <v>35.299999999999997</v>
      </c>
      <c r="S109" s="444">
        <v>39.5</v>
      </c>
      <c r="T109" s="444">
        <v>42.24</v>
      </c>
      <c r="U109" s="444">
        <v>203.36</v>
      </c>
      <c r="V109" s="444">
        <v>195.91</v>
      </c>
      <c r="W109" s="444">
        <v>203.36</v>
      </c>
    </row>
    <row r="110" spans="1:23" x14ac:dyDescent="0.2">
      <c r="A110" s="448">
        <v>104</v>
      </c>
      <c r="B110" s="444">
        <v>26.8</v>
      </c>
      <c r="C110" s="444">
        <v>27.63</v>
      </c>
      <c r="D110" s="444">
        <v>29.25</v>
      </c>
      <c r="E110" s="444">
        <v>31.32</v>
      </c>
      <c r="F110" s="444">
        <v>34.14</v>
      </c>
      <c r="G110" s="444">
        <v>38.380000000000003</v>
      </c>
      <c r="H110" s="444">
        <v>41.12</v>
      </c>
      <c r="I110" s="444">
        <v>203.78</v>
      </c>
      <c r="J110" s="444">
        <v>196.26</v>
      </c>
      <c r="K110" s="444">
        <v>203.78</v>
      </c>
      <c r="L110" s="445"/>
      <c r="M110" s="448">
        <v>104</v>
      </c>
      <c r="N110" s="444">
        <v>28.28</v>
      </c>
      <c r="O110" s="444">
        <v>29.12</v>
      </c>
      <c r="P110" s="444">
        <v>30.74</v>
      </c>
      <c r="Q110" s="444">
        <v>32.799999999999997</v>
      </c>
      <c r="R110" s="444">
        <v>35.64</v>
      </c>
      <c r="S110" s="444">
        <v>39.85</v>
      </c>
      <c r="T110" s="444">
        <v>42.62</v>
      </c>
      <c r="U110" s="444">
        <v>205.27</v>
      </c>
      <c r="V110" s="444">
        <v>197.74</v>
      </c>
      <c r="W110" s="444">
        <v>205.27</v>
      </c>
    </row>
    <row r="111" spans="1:23" x14ac:dyDescent="0.2">
      <c r="A111" s="449">
        <v>105</v>
      </c>
      <c r="B111" s="442">
        <v>27.25</v>
      </c>
      <c r="C111" s="442">
        <v>28.05</v>
      </c>
      <c r="D111" s="442">
        <v>29.61</v>
      </c>
      <c r="E111" s="442">
        <v>31.64</v>
      </c>
      <c r="F111" s="442">
        <v>34.520000000000003</v>
      </c>
      <c r="G111" s="442">
        <v>38.75</v>
      </c>
      <c r="H111" s="442">
        <v>41.49</v>
      </c>
      <c r="I111" s="442">
        <v>205.59</v>
      </c>
      <c r="J111" s="442">
        <v>198</v>
      </c>
      <c r="K111" s="442">
        <v>205.59</v>
      </c>
      <c r="L111" s="445"/>
      <c r="M111" s="449">
        <v>105</v>
      </c>
      <c r="N111" s="442">
        <v>28.74</v>
      </c>
      <c r="O111" s="442">
        <v>29.54</v>
      </c>
      <c r="P111" s="442">
        <v>31.1</v>
      </c>
      <c r="Q111" s="442">
        <v>33.119999999999997</v>
      </c>
      <c r="R111" s="442">
        <v>36</v>
      </c>
      <c r="S111" s="442">
        <v>40.25</v>
      </c>
      <c r="T111" s="442">
        <v>42.97</v>
      </c>
      <c r="U111" s="442">
        <v>207.09</v>
      </c>
      <c r="V111" s="442">
        <v>199.49</v>
      </c>
      <c r="W111" s="442">
        <v>207.09</v>
      </c>
    </row>
    <row r="112" spans="1:23" x14ac:dyDescent="0.2">
      <c r="A112" s="447">
        <v>106</v>
      </c>
      <c r="B112" s="443">
        <v>27.69</v>
      </c>
      <c r="C112" s="443">
        <v>28.48</v>
      </c>
      <c r="D112" s="443">
        <v>29.98</v>
      </c>
      <c r="E112" s="443">
        <v>31.97</v>
      </c>
      <c r="F112" s="443">
        <v>34.85</v>
      </c>
      <c r="G112" s="443">
        <v>39.1</v>
      </c>
      <c r="H112" s="443">
        <v>41.87</v>
      </c>
      <c r="I112" s="443">
        <v>207.49</v>
      </c>
      <c r="J112" s="443">
        <v>199.83</v>
      </c>
      <c r="K112" s="443">
        <v>207.49</v>
      </c>
      <c r="L112" s="445"/>
      <c r="M112" s="447">
        <v>106</v>
      </c>
      <c r="N112" s="443">
        <v>29.19</v>
      </c>
      <c r="O112" s="443">
        <v>29.97</v>
      </c>
      <c r="P112" s="443">
        <v>31.47</v>
      </c>
      <c r="Q112" s="443">
        <v>33.46</v>
      </c>
      <c r="R112" s="443">
        <v>36.33</v>
      </c>
      <c r="S112" s="443">
        <v>40.590000000000003</v>
      </c>
      <c r="T112" s="443">
        <v>43.34</v>
      </c>
      <c r="U112" s="443">
        <v>208.98</v>
      </c>
      <c r="V112" s="443">
        <v>201.33</v>
      </c>
      <c r="W112" s="443">
        <v>208.98</v>
      </c>
    </row>
    <row r="113" spans="1:23" x14ac:dyDescent="0.2">
      <c r="A113" s="448">
        <v>107</v>
      </c>
      <c r="B113" s="444">
        <v>28.15</v>
      </c>
      <c r="C113" s="444">
        <v>28.91</v>
      </c>
      <c r="D113" s="444">
        <v>30.32</v>
      </c>
      <c r="E113" s="444">
        <v>32.299999999999997</v>
      </c>
      <c r="F113" s="444">
        <v>35.21</v>
      </c>
      <c r="G113" s="444">
        <v>39.46</v>
      </c>
      <c r="H113" s="444">
        <v>42.24</v>
      </c>
      <c r="I113" s="444">
        <v>209.41</v>
      </c>
      <c r="J113" s="444">
        <v>201.68</v>
      </c>
      <c r="K113" s="444">
        <v>209.41</v>
      </c>
      <c r="L113" s="445"/>
      <c r="M113" s="448">
        <v>107</v>
      </c>
      <c r="N113" s="444">
        <v>29.63</v>
      </c>
      <c r="O113" s="444">
        <v>30.4</v>
      </c>
      <c r="P113" s="444">
        <v>31.81</v>
      </c>
      <c r="Q113" s="444">
        <v>33.79</v>
      </c>
      <c r="R113" s="444">
        <v>36.71</v>
      </c>
      <c r="S113" s="444">
        <v>40.950000000000003</v>
      </c>
      <c r="T113" s="444">
        <v>43.74</v>
      </c>
      <c r="U113" s="444">
        <v>210.9</v>
      </c>
      <c r="V113" s="444">
        <v>203.17</v>
      </c>
      <c r="W113" s="444">
        <v>210.9</v>
      </c>
    </row>
    <row r="114" spans="1:23" x14ac:dyDescent="0.2">
      <c r="A114" s="448">
        <v>108</v>
      </c>
      <c r="B114" s="444">
        <v>28.59</v>
      </c>
      <c r="C114" s="444">
        <v>29.34</v>
      </c>
      <c r="D114" s="444">
        <v>30.69</v>
      </c>
      <c r="E114" s="444">
        <v>32.65</v>
      </c>
      <c r="F114" s="444">
        <v>35.57</v>
      </c>
      <c r="G114" s="444">
        <v>39.81</v>
      </c>
      <c r="H114" s="444">
        <v>42.62</v>
      </c>
      <c r="I114" s="444">
        <v>211.31</v>
      </c>
      <c r="J114" s="444">
        <v>203.53</v>
      </c>
      <c r="K114" s="444">
        <v>211.31</v>
      </c>
      <c r="L114" s="445"/>
      <c r="M114" s="448">
        <v>108</v>
      </c>
      <c r="N114" s="444">
        <v>30.09</v>
      </c>
      <c r="O114" s="444">
        <v>30.84</v>
      </c>
      <c r="P114" s="444">
        <v>32.18</v>
      </c>
      <c r="Q114" s="444">
        <v>34.130000000000003</v>
      </c>
      <c r="R114" s="444">
        <v>37.06</v>
      </c>
      <c r="S114" s="444">
        <v>41.31</v>
      </c>
      <c r="T114" s="444">
        <v>44.11</v>
      </c>
      <c r="U114" s="444">
        <v>212.8</v>
      </c>
      <c r="V114" s="444">
        <v>205.01</v>
      </c>
      <c r="W114" s="444">
        <v>212.8</v>
      </c>
    </row>
    <row r="115" spans="1:23" x14ac:dyDescent="0.2">
      <c r="A115" s="448">
        <v>109</v>
      </c>
      <c r="B115" s="444">
        <v>29.04</v>
      </c>
      <c r="C115" s="444">
        <v>29.76</v>
      </c>
      <c r="D115" s="444">
        <v>31.03</v>
      </c>
      <c r="E115" s="444">
        <v>32.99</v>
      </c>
      <c r="F115" s="444">
        <v>35.9</v>
      </c>
      <c r="G115" s="444">
        <v>40.200000000000003</v>
      </c>
      <c r="H115" s="444">
        <v>42.99</v>
      </c>
      <c r="I115" s="444">
        <v>213.14</v>
      </c>
      <c r="J115" s="444">
        <v>205.25</v>
      </c>
      <c r="K115" s="444">
        <v>213.14</v>
      </c>
      <c r="L115" s="445"/>
      <c r="M115" s="448">
        <v>109</v>
      </c>
      <c r="N115" s="444">
        <v>30.54</v>
      </c>
      <c r="O115" s="444">
        <v>31.24</v>
      </c>
      <c r="P115" s="444">
        <v>32.51</v>
      </c>
      <c r="Q115" s="444">
        <v>34.479999999999997</v>
      </c>
      <c r="R115" s="444">
        <v>37.380000000000003</v>
      </c>
      <c r="S115" s="444">
        <v>41.68</v>
      </c>
      <c r="T115" s="444">
        <v>44.49</v>
      </c>
      <c r="U115" s="444">
        <v>214.63</v>
      </c>
      <c r="V115" s="444">
        <v>206.74</v>
      </c>
      <c r="W115" s="444">
        <v>214.63</v>
      </c>
    </row>
    <row r="116" spans="1:23" x14ac:dyDescent="0.2">
      <c r="A116" s="449">
        <v>110</v>
      </c>
      <c r="B116" s="442">
        <v>29.53</v>
      </c>
      <c r="C116" s="442">
        <v>30.2</v>
      </c>
      <c r="D116" s="442">
        <v>31.4</v>
      </c>
      <c r="E116" s="442">
        <v>33.32</v>
      </c>
      <c r="F116" s="442">
        <v>36.270000000000003</v>
      </c>
      <c r="G116" s="442">
        <v>40.57</v>
      </c>
      <c r="H116" s="442">
        <v>43.39</v>
      </c>
      <c r="I116" s="442">
        <v>214.94</v>
      </c>
      <c r="J116" s="442">
        <v>207</v>
      </c>
      <c r="K116" s="442">
        <v>214.94</v>
      </c>
      <c r="L116" s="445"/>
      <c r="M116" s="449">
        <v>110</v>
      </c>
      <c r="N116" s="442">
        <v>31.03</v>
      </c>
      <c r="O116" s="442">
        <v>31.7</v>
      </c>
      <c r="P116" s="442">
        <v>32.89</v>
      </c>
      <c r="Q116" s="442">
        <v>34.82</v>
      </c>
      <c r="R116" s="442">
        <v>37.770000000000003</v>
      </c>
      <c r="S116" s="442">
        <v>42.05</v>
      </c>
      <c r="T116" s="442">
        <v>44.86</v>
      </c>
      <c r="U116" s="442">
        <v>216.42</v>
      </c>
      <c r="V116" s="442">
        <v>208.48</v>
      </c>
      <c r="W116" s="442">
        <v>216.42</v>
      </c>
    </row>
    <row r="117" spans="1:23" x14ac:dyDescent="0.2">
      <c r="A117" s="447">
        <v>111</v>
      </c>
      <c r="B117" s="443">
        <v>29.85</v>
      </c>
      <c r="C117" s="443">
        <v>30.56</v>
      </c>
      <c r="D117" s="443">
        <v>31.76</v>
      </c>
      <c r="E117" s="443">
        <v>33.67</v>
      </c>
      <c r="F117" s="443">
        <v>36.590000000000003</v>
      </c>
      <c r="G117" s="443">
        <v>40.92</v>
      </c>
      <c r="H117" s="443">
        <v>43.74</v>
      </c>
      <c r="I117" s="443">
        <v>217.36</v>
      </c>
      <c r="J117" s="443">
        <v>209.34</v>
      </c>
      <c r="K117" s="443">
        <v>217.36</v>
      </c>
      <c r="L117" s="445"/>
      <c r="M117" s="447">
        <v>111</v>
      </c>
      <c r="N117" s="443">
        <v>31.35</v>
      </c>
      <c r="O117" s="443">
        <v>32.04</v>
      </c>
      <c r="P117" s="443">
        <v>33.26</v>
      </c>
      <c r="Q117" s="443">
        <v>35.159999999999997</v>
      </c>
      <c r="R117" s="443">
        <v>38.090000000000003</v>
      </c>
      <c r="S117" s="443">
        <v>42.4</v>
      </c>
      <c r="T117" s="443">
        <v>45.21</v>
      </c>
      <c r="U117" s="443">
        <v>218.86</v>
      </c>
      <c r="V117" s="443">
        <v>210.84</v>
      </c>
      <c r="W117" s="443">
        <v>218.86</v>
      </c>
    </row>
    <row r="118" spans="1:23" x14ac:dyDescent="0.2">
      <c r="A118" s="448">
        <v>112</v>
      </c>
      <c r="B118" s="444">
        <v>30.16</v>
      </c>
      <c r="C118" s="444">
        <v>30.89</v>
      </c>
      <c r="D118" s="444">
        <v>32.130000000000003</v>
      </c>
      <c r="E118" s="444">
        <v>34.01</v>
      </c>
      <c r="F118" s="444">
        <v>36.950000000000003</v>
      </c>
      <c r="G118" s="444">
        <v>41.29</v>
      </c>
      <c r="H118" s="444">
        <v>44.1</v>
      </c>
      <c r="I118" s="444">
        <v>219.84</v>
      </c>
      <c r="J118" s="444">
        <v>211.7</v>
      </c>
      <c r="K118" s="444">
        <v>219.84</v>
      </c>
      <c r="L118" s="445"/>
      <c r="M118" s="448">
        <v>112</v>
      </c>
      <c r="N118" s="444">
        <v>31.66</v>
      </c>
      <c r="O118" s="444">
        <v>32.380000000000003</v>
      </c>
      <c r="P118" s="444">
        <v>33.61</v>
      </c>
      <c r="Q118" s="444">
        <v>35.49</v>
      </c>
      <c r="R118" s="444">
        <v>38.44</v>
      </c>
      <c r="S118" s="444">
        <v>42.78</v>
      </c>
      <c r="T118" s="444">
        <v>45.6</v>
      </c>
      <c r="U118" s="444">
        <v>221.33</v>
      </c>
      <c r="V118" s="444">
        <v>213.2</v>
      </c>
      <c r="W118" s="444">
        <v>221.33</v>
      </c>
    </row>
    <row r="119" spans="1:23" x14ac:dyDescent="0.2">
      <c r="A119" s="448">
        <v>113</v>
      </c>
      <c r="B119" s="444">
        <v>30.47</v>
      </c>
      <c r="C119" s="444">
        <v>31.24</v>
      </c>
      <c r="D119" s="444">
        <v>32.5</v>
      </c>
      <c r="E119" s="444">
        <v>34.35</v>
      </c>
      <c r="F119" s="444">
        <v>37.28</v>
      </c>
      <c r="G119" s="444">
        <v>41.63</v>
      </c>
      <c r="H119" s="444">
        <v>44.46</v>
      </c>
      <c r="I119" s="444">
        <v>221.75</v>
      </c>
      <c r="J119" s="444">
        <v>213.55</v>
      </c>
      <c r="K119" s="444">
        <v>221.75</v>
      </c>
      <c r="L119" s="445"/>
      <c r="M119" s="448">
        <v>113</v>
      </c>
      <c r="N119" s="444">
        <v>31.97</v>
      </c>
      <c r="O119" s="444">
        <v>32.74</v>
      </c>
      <c r="P119" s="444">
        <v>34</v>
      </c>
      <c r="Q119" s="444">
        <v>35.83</v>
      </c>
      <c r="R119" s="444">
        <v>38.770000000000003</v>
      </c>
      <c r="S119" s="444">
        <v>43.13</v>
      </c>
      <c r="T119" s="444">
        <v>45.95</v>
      </c>
      <c r="U119" s="444">
        <v>223.24</v>
      </c>
      <c r="V119" s="444">
        <v>215.05</v>
      </c>
      <c r="W119" s="444">
        <v>223.24</v>
      </c>
    </row>
    <row r="120" spans="1:23" x14ac:dyDescent="0.2">
      <c r="A120" s="448">
        <v>114</v>
      </c>
      <c r="B120" s="444">
        <v>30.8</v>
      </c>
      <c r="C120" s="444">
        <v>31.59</v>
      </c>
      <c r="D120" s="444">
        <v>32.840000000000003</v>
      </c>
      <c r="E120" s="444">
        <v>34.67</v>
      </c>
      <c r="F120" s="444">
        <v>37.65</v>
      </c>
      <c r="G120" s="444">
        <v>41.99</v>
      </c>
      <c r="H120" s="444">
        <v>44.83</v>
      </c>
      <c r="I120" s="444">
        <v>223.68</v>
      </c>
      <c r="J120" s="444">
        <v>215.41</v>
      </c>
      <c r="K120" s="444">
        <v>223.68</v>
      </c>
      <c r="L120" s="445"/>
      <c r="M120" s="448">
        <v>114</v>
      </c>
      <c r="N120" s="444">
        <v>32.29</v>
      </c>
      <c r="O120" s="444">
        <v>33.08</v>
      </c>
      <c r="P120" s="444">
        <v>34.340000000000003</v>
      </c>
      <c r="Q120" s="444">
        <v>36.17</v>
      </c>
      <c r="R120" s="444">
        <v>39.14</v>
      </c>
      <c r="S120" s="444">
        <v>43.49</v>
      </c>
      <c r="T120" s="444">
        <v>46.32</v>
      </c>
      <c r="U120" s="444">
        <v>225.16</v>
      </c>
      <c r="V120" s="444">
        <v>216.91</v>
      </c>
      <c r="W120" s="444">
        <v>225.16</v>
      </c>
    </row>
    <row r="121" spans="1:23" x14ac:dyDescent="0.2">
      <c r="A121" s="449">
        <v>115</v>
      </c>
      <c r="B121" s="442">
        <v>31.13</v>
      </c>
      <c r="C121" s="442">
        <v>31.97</v>
      </c>
      <c r="D121" s="442">
        <v>33.229999999999997</v>
      </c>
      <c r="E121" s="442">
        <v>35.01</v>
      </c>
      <c r="F121" s="442">
        <v>37.99</v>
      </c>
      <c r="G121" s="442">
        <v>42.36</v>
      </c>
      <c r="H121" s="442">
        <v>45.19</v>
      </c>
      <c r="I121" s="442">
        <v>225.58</v>
      </c>
      <c r="J121" s="442">
        <v>217.25</v>
      </c>
      <c r="K121" s="442">
        <v>225.58</v>
      </c>
      <c r="L121" s="445"/>
      <c r="M121" s="449">
        <v>115</v>
      </c>
      <c r="N121" s="442">
        <v>32.619999999999997</v>
      </c>
      <c r="O121" s="442">
        <v>33.46</v>
      </c>
      <c r="P121" s="442">
        <v>34.71</v>
      </c>
      <c r="Q121" s="442">
        <v>36.51</v>
      </c>
      <c r="R121" s="442">
        <v>39.479999999999997</v>
      </c>
      <c r="S121" s="442">
        <v>43.85</v>
      </c>
      <c r="T121" s="442">
        <v>46.69</v>
      </c>
      <c r="U121" s="442">
        <v>227.06</v>
      </c>
      <c r="V121" s="442">
        <v>218.74</v>
      </c>
      <c r="W121" s="442">
        <v>227.06</v>
      </c>
    </row>
    <row r="122" spans="1:23" x14ac:dyDescent="0.2">
      <c r="A122" s="447">
        <v>116</v>
      </c>
      <c r="B122" s="443">
        <v>31.47</v>
      </c>
      <c r="C122" s="443">
        <v>32.299999999999997</v>
      </c>
      <c r="D122" s="443">
        <v>33.58</v>
      </c>
      <c r="E122" s="443">
        <v>35.35</v>
      </c>
      <c r="F122" s="443">
        <v>38.36</v>
      </c>
      <c r="G122" s="443">
        <v>42.71</v>
      </c>
      <c r="H122" s="443">
        <v>45.57</v>
      </c>
      <c r="I122" s="443">
        <v>227.43</v>
      </c>
      <c r="J122" s="443">
        <v>219</v>
      </c>
      <c r="K122" s="443">
        <v>227.43</v>
      </c>
      <c r="L122" s="445"/>
      <c r="M122" s="447">
        <v>116</v>
      </c>
      <c r="N122" s="443">
        <v>32.96</v>
      </c>
      <c r="O122" s="443">
        <v>33.79</v>
      </c>
      <c r="P122" s="443">
        <v>35.07</v>
      </c>
      <c r="Q122" s="443">
        <v>36.840000000000003</v>
      </c>
      <c r="R122" s="443">
        <v>39.83</v>
      </c>
      <c r="S122" s="443">
        <v>44.21</v>
      </c>
      <c r="T122" s="443">
        <v>47.05</v>
      </c>
      <c r="U122" s="443">
        <v>228.91</v>
      </c>
      <c r="V122" s="443">
        <v>220.49</v>
      </c>
      <c r="W122" s="443">
        <v>228.91</v>
      </c>
    </row>
    <row r="123" spans="1:23" x14ac:dyDescent="0.2">
      <c r="A123" s="448">
        <v>117</v>
      </c>
      <c r="B123" s="444">
        <v>31.79</v>
      </c>
      <c r="C123" s="444">
        <v>32.67</v>
      </c>
      <c r="D123" s="444">
        <v>33.93</v>
      </c>
      <c r="E123" s="444">
        <v>35.69</v>
      </c>
      <c r="F123" s="444">
        <v>38.700000000000003</v>
      </c>
      <c r="G123" s="444">
        <v>43.09</v>
      </c>
      <c r="H123" s="444">
        <v>45.94</v>
      </c>
      <c r="I123" s="444">
        <v>229.22</v>
      </c>
      <c r="J123" s="444">
        <v>220.75</v>
      </c>
      <c r="K123" s="444">
        <v>229.22</v>
      </c>
      <c r="L123" s="445"/>
      <c r="M123" s="448">
        <v>117</v>
      </c>
      <c r="N123" s="444">
        <v>33.28</v>
      </c>
      <c r="O123" s="444">
        <v>34.159999999999997</v>
      </c>
      <c r="P123" s="444">
        <v>35.43</v>
      </c>
      <c r="Q123" s="444">
        <v>37.18</v>
      </c>
      <c r="R123" s="444">
        <v>40.18</v>
      </c>
      <c r="S123" s="444">
        <v>44.57</v>
      </c>
      <c r="T123" s="444">
        <v>47.43</v>
      </c>
      <c r="U123" s="444">
        <v>230.71</v>
      </c>
      <c r="V123" s="444">
        <v>222.24</v>
      </c>
      <c r="W123" s="444">
        <v>230.71</v>
      </c>
    </row>
    <row r="124" spans="1:23" x14ac:dyDescent="0.2">
      <c r="A124" s="448">
        <v>118</v>
      </c>
      <c r="B124" s="444">
        <v>32.130000000000003</v>
      </c>
      <c r="C124" s="444">
        <v>33.03</v>
      </c>
      <c r="D124" s="444">
        <v>34.340000000000003</v>
      </c>
      <c r="E124" s="444">
        <v>36.03</v>
      </c>
      <c r="F124" s="444">
        <v>39.049999999999997</v>
      </c>
      <c r="G124" s="444">
        <v>43.45</v>
      </c>
      <c r="H124" s="444">
        <v>46.29</v>
      </c>
      <c r="I124" s="444">
        <v>231.04</v>
      </c>
      <c r="J124" s="444">
        <v>222.5</v>
      </c>
      <c r="K124" s="444">
        <v>231.04</v>
      </c>
      <c r="L124" s="445"/>
      <c r="M124" s="448">
        <v>118</v>
      </c>
      <c r="N124" s="444">
        <v>33.61</v>
      </c>
      <c r="O124" s="444">
        <v>34.520000000000003</v>
      </c>
      <c r="P124" s="444">
        <v>35.82</v>
      </c>
      <c r="Q124" s="444">
        <v>37.53</v>
      </c>
      <c r="R124" s="444">
        <v>40.549999999999997</v>
      </c>
      <c r="S124" s="444">
        <v>44.93</v>
      </c>
      <c r="T124" s="444">
        <v>47.78</v>
      </c>
      <c r="U124" s="444">
        <v>232.54</v>
      </c>
      <c r="V124" s="444">
        <v>224</v>
      </c>
      <c r="W124" s="444">
        <v>232.54</v>
      </c>
    </row>
    <row r="125" spans="1:23" x14ac:dyDescent="0.2">
      <c r="A125" s="448">
        <v>119</v>
      </c>
      <c r="B125" s="444">
        <v>32.46</v>
      </c>
      <c r="C125" s="444">
        <v>33.4</v>
      </c>
      <c r="D125" s="444">
        <v>34.68</v>
      </c>
      <c r="E125" s="444">
        <v>36.380000000000003</v>
      </c>
      <c r="F125" s="444">
        <v>39.42</v>
      </c>
      <c r="G125" s="444">
        <v>43.8</v>
      </c>
      <c r="H125" s="444">
        <v>46.67</v>
      </c>
      <c r="I125" s="444">
        <v>234.4</v>
      </c>
      <c r="J125" s="444">
        <v>225.73</v>
      </c>
      <c r="K125" s="444">
        <v>234.4</v>
      </c>
      <c r="L125" s="445"/>
      <c r="M125" s="448">
        <v>119</v>
      </c>
      <c r="N125" s="444">
        <v>33.94</v>
      </c>
      <c r="O125" s="444">
        <v>34.89</v>
      </c>
      <c r="P125" s="444">
        <v>36.18</v>
      </c>
      <c r="Q125" s="444">
        <v>37.869999999999997</v>
      </c>
      <c r="R125" s="444">
        <v>40.909999999999997</v>
      </c>
      <c r="S125" s="444">
        <v>45.3</v>
      </c>
      <c r="T125" s="444">
        <v>48.16</v>
      </c>
      <c r="U125" s="444">
        <v>235.88</v>
      </c>
      <c r="V125" s="444">
        <v>227.22</v>
      </c>
      <c r="W125" s="444">
        <v>235.88</v>
      </c>
    </row>
    <row r="126" spans="1:23" x14ac:dyDescent="0.2">
      <c r="A126" s="449">
        <v>120</v>
      </c>
      <c r="B126" s="442">
        <v>33.01</v>
      </c>
      <c r="C126" s="442">
        <v>33.770000000000003</v>
      </c>
      <c r="D126" s="442">
        <v>35.06</v>
      </c>
      <c r="E126" s="442">
        <v>36.72</v>
      </c>
      <c r="F126" s="442">
        <v>39.75</v>
      </c>
      <c r="G126" s="442">
        <v>44.14</v>
      </c>
      <c r="H126" s="442">
        <v>47.03</v>
      </c>
      <c r="I126" s="442">
        <v>236.32</v>
      </c>
      <c r="J126" s="442">
        <v>227.58</v>
      </c>
      <c r="K126" s="442">
        <v>236.32</v>
      </c>
      <c r="L126" s="445"/>
      <c r="M126" s="449">
        <v>120</v>
      </c>
      <c r="N126" s="442">
        <v>34.5</v>
      </c>
      <c r="O126" s="442">
        <v>35.26</v>
      </c>
      <c r="P126" s="442">
        <v>36.549999999999997</v>
      </c>
      <c r="Q126" s="442">
        <v>38.200000000000003</v>
      </c>
      <c r="R126" s="442">
        <v>41.25</v>
      </c>
      <c r="S126" s="442">
        <v>45.64</v>
      </c>
      <c r="T126" s="442">
        <v>48.53</v>
      </c>
      <c r="U126" s="442">
        <v>237.81</v>
      </c>
      <c r="V126" s="442">
        <v>229.08</v>
      </c>
      <c r="W126" s="442">
        <v>237.81</v>
      </c>
    </row>
    <row r="127" spans="1:23" x14ac:dyDescent="0.2">
      <c r="A127" s="447">
        <v>121</v>
      </c>
      <c r="B127" s="443">
        <v>33.42</v>
      </c>
      <c r="C127" s="443">
        <v>34.119999999999997</v>
      </c>
      <c r="D127" s="443">
        <v>35.409999999999997</v>
      </c>
      <c r="E127" s="443">
        <v>37.07</v>
      </c>
      <c r="F127" s="443">
        <v>40.119999999999997</v>
      </c>
      <c r="G127" s="443">
        <v>44.52</v>
      </c>
      <c r="H127" s="443">
        <v>47.39</v>
      </c>
      <c r="I127" s="443">
        <v>238.34</v>
      </c>
      <c r="J127" s="443">
        <v>229.55</v>
      </c>
      <c r="K127" s="443">
        <v>238.34</v>
      </c>
      <c r="L127" s="445"/>
      <c r="M127" s="447">
        <v>121</v>
      </c>
      <c r="N127" s="443">
        <v>34.92</v>
      </c>
      <c r="O127" s="443">
        <v>35.619999999999997</v>
      </c>
      <c r="P127" s="443">
        <v>36.9</v>
      </c>
      <c r="Q127" s="443">
        <v>38.56</v>
      </c>
      <c r="R127" s="443">
        <v>41.62</v>
      </c>
      <c r="S127" s="443">
        <v>46.01</v>
      </c>
      <c r="T127" s="443">
        <v>48.89</v>
      </c>
      <c r="U127" s="443">
        <v>239.84</v>
      </c>
      <c r="V127" s="443">
        <v>231.03</v>
      </c>
      <c r="W127" s="443">
        <v>239.84</v>
      </c>
    </row>
    <row r="128" spans="1:23" x14ac:dyDescent="0.2">
      <c r="A128" s="448">
        <v>122</v>
      </c>
      <c r="B128" s="444">
        <v>33.78</v>
      </c>
      <c r="C128" s="444">
        <v>34.49</v>
      </c>
      <c r="D128" s="444">
        <v>35.799999999999997</v>
      </c>
      <c r="E128" s="444">
        <v>37.42</v>
      </c>
      <c r="F128" s="444">
        <v>40.47</v>
      </c>
      <c r="G128" s="444">
        <v>44.87</v>
      </c>
      <c r="H128" s="444">
        <v>47.78</v>
      </c>
      <c r="I128" s="444">
        <v>240.37</v>
      </c>
      <c r="J128" s="444">
        <v>231.5</v>
      </c>
      <c r="K128" s="444">
        <v>240.37</v>
      </c>
      <c r="L128" s="445"/>
      <c r="M128" s="448">
        <v>122</v>
      </c>
      <c r="N128" s="444">
        <v>35.270000000000003</v>
      </c>
      <c r="O128" s="444">
        <v>35.979999999999997</v>
      </c>
      <c r="P128" s="444">
        <v>37.29</v>
      </c>
      <c r="Q128" s="444">
        <v>38.9</v>
      </c>
      <c r="R128" s="444">
        <v>41.96</v>
      </c>
      <c r="S128" s="444">
        <v>46.37</v>
      </c>
      <c r="T128" s="444">
        <v>49.26</v>
      </c>
      <c r="U128" s="444">
        <v>241.85</v>
      </c>
      <c r="V128" s="444">
        <v>232.97</v>
      </c>
      <c r="W128" s="444">
        <v>241.85</v>
      </c>
    </row>
    <row r="129" spans="1:23" x14ac:dyDescent="0.2">
      <c r="A129" s="448">
        <v>123</v>
      </c>
      <c r="B129" s="444">
        <v>34.11</v>
      </c>
      <c r="C129" s="444">
        <v>34.840000000000003</v>
      </c>
      <c r="D129" s="444">
        <v>36.200000000000003</v>
      </c>
      <c r="E129" s="444">
        <v>37.76</v>
      </c>
      <c r="F129" s="444">
        <v>40.83</v>
      </c>
      <c r="G129" s="444">
        <v>45.22</v>
      </c>
      <c r="H129" s="444">
        <v>48.15</v>
      </c>
      <c r="I129" s="444">
        <v>242.42</v>
      </c>
      <c r="J129" s="444">
        <v>233.47</v>
      </c>
      <c r="K129" s="444">
        <v>242.42</v>
      </c>
      <c r="L129" s="445"/>
      <c r="M129" s="448">
        <v>123</v>
      </c>
      <c r="N129" s="444">
        <v>35.61</v>
      </c>
      <c r="O129" s="444">
        <v>36.32</v>
      </c>
      <c r="P129" s="444">
        <v>37.68</v>
      </c>
      <c r="Q129" s="444">
        <v>39.24</v>
      </c>
      <c r="R129" s="444">
        <v>42.32</v>
      </c>
      <c r="S129" s="444">
        <v>46.72</v>
      </c>
      <c r="T129" s="444">
        <v>49.64</v>
      </c>
      <c r="U129" s="444">
        <v>243.91</v>
      </c>
      <c r="V129" s="444">
        <v>234.97</v>
      </c>
      <c r="W129" s="444">
        <v>243.91</v>
      </c>
    </row>
    <row r="130" spans="1:23" x14ac:dyDescent="0.2">
      <c r="A130" s="448">
        <v>124</v>
      </c>
      <c r="B130" s="444">
        <v>34.450000000000003</v>
      </c>
      <c r="C130" s="444">
        <v>35.229999999999997</v>
      </c>
      <c r="D130" s="444">
        <v>36.56</v>
      </c>
      <c r="E130" s="444">
        <v>38.11</v>
      </c>
      <c r="F130" s="444">
        <v>41.19</v>
      </c>
      <c r="G130" s="444">
        <v>45.61</v>
      </c>
      <c r="H130" s="444">
        <v>48.54</v>
      </c>
      <c r="I130" s="444">
        <v>244.43</v>
      </c>
      <c r="J130" s="444">
        <v>235.42</v>
      </c>
      <c r="K130" s="444">
        <v>244.43</v>
      </c>
      <c r="L130" s="445"/>
      <c r="M130" s="448">
        <v>124</v>
      </c>
      <c r="N130" s="444">
        <v>35.950000000000003</v>
      </c>
      <c r="O130" s="444">
        <v>36.72</v>
      </c>
      <c r="P130" s="444">
        <v>38.06</v>
      </c>
      <c r="Q130" s="444">
        <v>39.590000000000003</v>
      </c>
      <c r="R130" s="444">
        <v>42.67</v>
      </c>
      <c r="S130" s="444">
        <v>47.08</v>
      </c>
      <c r="T130" s="444">
        <v>50.02</v>
      </c>
      <c r="U130" s="444">
        <v>245.93</v>
      </c>
      <c r="V130" s="444">
        <v>236.91</v>
      </c>
      <c r="W130" s="444">
        <v>245.93</v>
      </c>
    </row>
    <row r="131" spans="1:23" x14ac:dyDescent="0.2">
      <c r="A131" s="449">
        <v>125</v>
      </c>
      <c r="B131" s="442">
        <v>34.770000000000003</v>
      </c>
      <c r="C131" s="442">
        <v>35.6</v>
      </c>
      <c r="D131" s="442">
        <v>36.950000000000003</v>
      </c>
      <c r="E131" s="442">
        <v>38.43</v>
      </c>
      <c r="F131" s="442">
        <v>41.53</v>
      </c>
      <c r="G131" s="442">
        <v>45.95</v>
      </c>
      <c r="H131" s="442">
        <v>48.89</v>
      </c>
      <c r="I131" s="442">
        <v>246.48</v>
      </c>
      <c r="J131" s="442">
        <v>237.37</v>
      </c>
      <c r="K131" s="442">
        <v>246.48</v>
      </c>
      <c r="L131" s="445"/>
      <c r="M131" s="449">
        <v>125</v>
      </c>
      <c r="N131" s="442">
        <v>36.270000000000003</v>
      </c>
      <c r="O131" s="442">
        <v>37.08</v>
      </c>
      <c r="P131" s="442">
        <v>38.44</v>
      </c>
      <c r="Q131" s="442">
        <v>39.93</v>
      </c>
      <c r="R131" s="442">
        <v>43</v>
      </c>
      <c r="S131" s="442">
        <v>47.44</v>
      </c>
      <c r="T131" s="442">
        <v>50.39</v>
      </c>
      <c r="U131" s="442">
        <v>247.97</v>
      </c>
      <c r="V131" s="442">
        <v>238.86</v>
      </c>
      <c r="W131" s="442">
        <v>247.97</v>
      </c>
    </row>
    <row r="132" spans="1:23" x14ac:dyDescent="0.2">
      <c r="A132" s="447">
        <v>126</v>
      </c>
      <c r="B132" s="443">
        <v>35.14</v>
      </c>
      <c r="C132" s="443">
        <v>35.950000000000003</v>
      </c>
      <c r="D132" s="443">
        <v>37.31</v>
      </c>
      <c r="E132" s="443">
        <v>38.79</v>
      </c>
      <c r="F132" s="443">
        <v>41.89</v>
      </c>
      <c r="G132" s="443">
        <v>46.31</v>
      </c>
      <c r="H132" s="443">
        <v>49.27</v>
      </c>
      <c r="I132" s="443">
        <v>248.48</v>
      </c>
      <c r="J132" s="443">
        <v>239.32</v>
      </c>
      <c r="K132" s="443">
        <v>248.48</v>
      </c>
      <c r="L132" s="445"/>
      <c r="M132" s="447">
        <v>126</v>
      </c>
      <c r="N132" s="443">
        <v>36.619999999999997</v>
      </c>
      <c r="O132" s="443">
        <v>37.44</v>
      </c>
      <c r="P132" s="443">
        <v>38.799999999999997</v>
      </c>
      <c r="Q132" s="443">
        <v>40.29</v>
      </c>
      <c r="R132" s="443">
        <v>43.39</v>
      </c>
      <c r="S132" s="443">
        <v>47.8</v>
      </c>
      <c r="T132" s="443">
        <v>50.77</v>
      </c>
      <c r="U132" s="443">
        <v>249.98</v>
      </c>
      <c r="V132" s="443">
        <v>240.81</v>
      </c>
      <c r="W132" s="443">
        <v>249.98</v>
      </c>
    </row>
    <row r="133" spans="1:23" x14ac:dyDescent="0.2">
      <c r="A133" s="448">
        <v>127</v>
      </c>
      <c r="B133" s="444">
        <v>35.450000000000003</v>
      </c>
      <c r="C133" s="444">
        <v>36.32</v>
      </c>
      <c r="D133" s="444">
        <v>37.700000000000003</v>
      </c>
      <c r="E133" s="444">
        <v>39.130000000000003</v>
      </c>
      <c r="F133" s="444">
        <v>42.23</v>
      </c>
      <c r="G133" s="444">
        <v>46.68</v>
      </c>
      <c r="H133" s="444">
        <v>49.65</v>
      </c>
      <c r="I133" s="444">
        <v>250.54</v>
      </c>
      <c r="J133" s="444">
        <v>241.27</v>
      </c>
      <c r="K133" s="444">
        <v>250.54</v>
      </c>
      <c r="L133" s="445"/>
      <c r="M133" s="448">
        <v>127</v>
      </c>
      <c r="N133" s="444">
        <v>36.94</v>
      </c>
      <c r="O133" s="444">
        <v>37.82</v>
      </c>
      <c r="P133" s="444">
        <v>39.19</v>
      </c>
      <c r="Q133" s="444">
        <v>40.619999999999997</v>
      </c>
      <c r="R133" s="444">
        <v>43.73</v>
      </c>
      <c r="S133" s="444">
        <v>48.17</v>
      </c>
      <c r="T133" s="444">
        <v>51.13</v>
      </c>
      <c r="U133" s="444">
        <v>252.02</v>
      </c>
      <c r="V133" s="444">
        <v>242.77</v>
      </c>
      <c r="W133" s="444">
        <v>252.02</v>
      </c>
    </row>
    <row r="134" spans="1:23" x14ac:dyDescent="0.2">
      <c r="A134" s="448">
        <v>128</v>
      </c>
      <c r="B134" s="444">
        <v>35.799999999999997</v>
      </c>
      <c r="C134" s="444">
        <v>36.700000000000003</v>
      </c>
      <c r="D134" s="444">
        <v>38.11</v>
      </c>
      <c r="E134" s="444">
        <v>39.479999999999997</v>
      </c>
      <c r="F134" s="444">
        <v>42.6</v>
      </c>
      <c r="G134" s="444">
        <v>47.02</v>
      </c>
      <c r="H134" s="444">
        <v>50.02</v>
      </c>
      <c r="I134" s="444">
        <v>252.56</v>
      </c>
      <c r="J134" s="444">
        <v>243.24</v>
      </c>
      <c r="K134" s="444">
        <v>252.56</v>
      </c>
      <c r="L134" s="445"/>
      <c r="M134" s="448">
        <v>128</v>
      </c>
      <c r="N134" s="444">
        <v>37.29</v>
      </c>
      <c r="O134" s="444">
        <v>38.18</v>
      </c>
      <c r="P134" s="444">
        <v>39.590000000000003</v>
      </c>
      <c r="Q134" s="444">
        <v>40.98</v>
      </c>
      <c r="R134" s="444">
        <v>44.09</v>
      </c>
      <c r="S134" s="444">
        <v>48.52</v>
      </c>
      <c r="T134" s="444">
        <v>51.52</v>
      </c>
      <c r="U134" s="444">
        <v>254.06</v>
      </c>
      <c r="V134" s="444">
        <v>244.72</v>
      </c>
      <c r="W134" s="444">
        <v>254.06</v>
      </c>
    </row>
    <row r="135" spans="1:23" x14ac:dyDescent="0.2">
      <c r="A135" s="448">
        <v>129</v>
      </c>
      <c r="B135" s="444">
        <v>36.14</v>
      </c>
      <c r="C135" s="444">
        <v>37.07</v>
      </c>
      <c r="D135" s="444">
        <v>38.47</v>
      </c>
      <c r="E135" s="444">
        <v>39.83</v>
      </c>
      <c r="F135" s="444">
        <v>42.95</v>
      </c>
      <c r="G135" s="444">
        <v>47.38</v>
      </c>
      <c r="H135" s="444">
        <v>50.41</v>
      </c>
      <c r="I135" s="444">
        <v>254.58</v>
      </c>
      <c r="J135" s="444">
        <v>245.18</v>
      </c>
      <c r="K135" s="444">
        <v>254.58</v>
      </c>
      <c r="L135" s="445"/>
      <c r="M135" s="448">
        <v>129</v>
      </c>
      <c r="N135" s="444">
        <v>37.619999999999997</v>
      </c>
      <c r="O135" s="444">
        <v>38.56</v>
      </c>
      <c r="P135" s="444">
        <v>39.97</v>
      </c>
      <c r="Q135" s="444">
        <v>41.33</v>
      </c>
      <c r="R135" s="444">
        <v>44.44</v>
      </c>
      <c r="S135" s="444">
        <v>48.88</v>
      </c>
      <c r="T135" s="444">
        <v>51.89</v>
      </c>
      <c r="U135" s="444">
        <v>256.07</v>
      </c>
      <c r="V135" s="444">
        <v>246.66</v>
      </c>
      <c r="W135" s="444">
        <v>256.07</v>
      </c>
    </row>
    <row r="136" spans="1:23" x14ac:dyDescent="0.2">
      <c r="A136" s="449">
        <v>130</v>
      </c>
      <c r="B136" s="442">
        <v>36.49</v>
      </c>
      <c r="C136" s="442">
        <v>37.44</v>
      </c>
      <c r="D136" s="442">
        <v>38.85</v>
      </c>
      <c r="E136" s="442">
        <v>40.18</v>
      </c>
      <c r="F136" s="442">
        <v>43.29</v>
      </c>
      <c r="G136" s="442">
        <v>47.76</v>
      </c>
      <c r="H136" s="442">
        <v>50.77</v>
      </c>
      <c r="I136" s="442">
        <v>256.64</v>
      </c>
      <c r="J136" s="442">
        <v>247.15</v>
      </c>
      <c r="K136" s="442">
        <v>256.64</v>
      </c>
      <c r="L136" s="445"/>
      <c r="M136" s="449">
        <v>130</v>
      </c>
      <c r="N136" s="442">
        <v>37.97</v>
      </c>
      <c r="O136" s="442">
        <v>38.93</v>
      </c>
      <c r="P136" s="442">
        <v>40.340000000000003</v>
      </c>
      <c r="Q136" s="442">
        <v>41.67</v>
      </c>
      <c r="R136" s="442">
        <v>44.79</v>
      </c>
      <c r="S136" s="442">
        <v>49.24</v>
      </c>
      <c r="T136" s="442">
        <v>52.27</v>
      </c>
      <c r="U136" s="442">
        <v>258.12</v>
      </c>
      <c r="V136" s="442">
        <v>248.64</v>
      </c>
      <c r="W136" s="442">
        <v>258.12</v>
      </c>
    </row>
    <row r="137" spans="1:23" x14ac:dyDescent="0.2">
      <c r="A137" s="447">
        <v>131</v>
      </c>
      <c r="B137" s="443">
        <v>36.85</v>
      </c>
      <c r="C137" s="443">
        <v>37.83</v>
      </c>
      <c r="D137" s="443">
        <v>39.25</v>
      </c>
      <c r="E137" s="443">
        <v>40.549999999999997</v>
      </c>
      <c r="F137" s="443">
        <v>43.66</v>
      </c>
      <c r="G137" s="443">
        <v>48.12</v>
      </c>
      <c r="H137" s="443">
        <v>51.14</v>
      </c>
      <c r="I137" s="443">
        <v>259.89999999999998</v>
      </c>
      <c r="J137" s="443">
        <v>250.3</v>
      </c>
      <c r="K137" s="443">
        <v>259.89999999999998</v>
      </c>
      <c r="L137" s="445"/>
      <c r="M137" s="447">
        <v>131</v>
      </c>
      <c r="N137" s="443">
        <v>38.340000000000003</v>
      </c>
      <c r="O137" s="443">
        <v>39.32</v>
      </c>
      <c r="P137" s="443">
        <v>40.74</v>
      </c>
      <c r="Q137" s="443">
        <v>42.02</v>
      </c>
      <c r="R137" s="443">
        <v>45.15</v>
      </c>
      <c r="S137" s="443">
        <v>49.61</v>
      </c>
      <c r="T137" s="443">
        <v>52.64</v>
      </c>
      <c r="U137" s="443">
        <v>261.39</v>
      </c>
      <c r="V137" s="443">
        <v>251.78</v>
      </c>
      <c r="W137" s="443">
        <v>261.39</v>
      </c>
    </row>
    <row r="138" spans="1:23" x14ac:dyDescent="0.2">
      <c r="A138" s="448">
        <v>132</v>
      </c>
      <c r="B138" s="444">
        <v>37.17</v>
      </c>
      <c r="C138" s="444">
        <v>38.200000000000003</v>
      </c>
      <c r="D138" s="444">
        <v>39.659999999999997</v>
      </c>
      <c r="E138" s="444">
        <v>40.89</v>
      </c>
      <c r="F138" s="444">
        <v>44.03</v>
      </c>
      <c r="G138" s="444">
        <v>48.5</v>
      </c>
      <c r="H138" s="444">
        <v>51.52</v>
      </c>
      <c r="I138" s="444">
        <v>261.93</v>
      </c>
      <c r="J138" s="444">
        <v>252.25</v>
      </c>
      <c r="K138" s="444">
        <v>261.93</v>
      </c>
      <c r="L138" s="445"/>
      <c r="M138" s="448">
        <v>132</v>
      </c>
      <c r="N138" s="444">
        <v>38.67</v>
      </c>
      <c r="O138" s="444">
        <v>39.700000000000003</v>
      </c>
      <c r="P138" s="444">
        <v>41.14</v>
      </c>
      <c r="Q138" s="444">
        <v>42.37</v>
      </c>
      <c r="R138" s="444">
        <v>45.5</v>
      </c>
      <c r="S138" s="444">
        <v>49.98</v>
      </c>
      <c r="T138" s="444">
        <v>53</v>
      </c>
      <c r="U138" s="444">
        <v>263.43</v>
      </c>
      <c r="V138" s="444">
        <v>253.75</v>
      </c>
      <c r="W138" s="444">
        <v>263.43</v>
      </c>
    </row>
    <row r="139" spans="1:23" x14ac:dyDescent="0.2">
      <c r="A139" s="448">
        <v>133</v>
      </c>
      <c r="B139" s="444">
        <v>37.549999999999997</v>
      </c>
      <c r="C139" s="444">
        <v>38.57</v>
      </c>
      <c r="D139" s="444">
        <v>40.049999999999997</v>
      </c>
      <c r="E139" s="444">
        <v>41.24</v>
      </c>
      <c r="F139" s="444">
        <v>44.38</v>
      </c>
      <c r="G139" s="444">
        <v>48.84</v>
      </c>
      <c r="H139" s="444">
        <v>51.89</v>
      </c>
      <c r="I139" s="444">
        <v>263.97000000000003</v>
      </c>
      <c r="J139" s="444">
        <v>254.23</v>
      </c>
      <c r="K139" s="444">
        <v>263.97000000000003</v>
      </c>
      <c r="L139" s="445"/>
      <c r="M139" s="448">
        <v>133</v>
      </c>
      <c r="N139" s="444">
        <v>39.04</v>
      </c>
      <c r="O139" s="444">
        <v>40.06</v>
      </c>
      <c r="P139" s="444">
        <v>41.55</v>
      </c>
      <c r="Q139" s="444">
        <v>42.71</v>
      </c>
      <c r="R139" s="444">
        <v>45.87</v>
      </c>
      <c r="S139" s="444">
        <v>50.32</v>
      </c>
      <c r="T139" s="444">
        <v>53.39</v>
      </c>
      <c r="U139" s="444">
        <v>265.45999999999998</v>
      </c>
      <c r="V139" s="444">
        <v>255.72</v>
      </c>
      <c r="W139" s="444">
        <v>265.45999999999998</v>
      </c>
    </row>
    <row r="140" spans="1:23" x14ac:dyDescent="0.2">
      <c r="A140" s="448">
        <v>134</v>
      </c>
      <c r="B140" s="444">
        <v>37.869999999999997</v>
      </c>
      <c r="C140" s="444">
        <v>38.96</v>
      </c>
      <c r="D140" s="444">
        <v>40.43</v>
      </c>
      <c r="E140" s="444">
        <v>41.6</v>
      </c>
      <c r="F140" s="444">
        <v>44.74</v>
      </c>
      <c r="G140" s="444">
        <v>49.2</v>
      </c>
      <c r="H140" s="444">
        <v>52.28</v>
      </c>
      <c r="I140" s="444">
        <v>266.01</v>
      </c>
      <c r="J140" s="444">
        <v>256.18</v>
      </c>
      <c r="K140" s="444">
        <v>266.01</v>
      </c>
      <c r="L140" s="445"/>
      <c r="M140" s="448">
        <v>134</v>
      </c>
      <c r="N140" s="444">
        <v>39.369999999999997</v>
      </c>
      <c r="O140" s="444">
        <v>40.450000000000003</v>
      </c>
      <c r="P140" s="444">
        <v>41.92</v>
      </c>
      <c r="Q140" s="444">
        <v>43.09</v>
      </c>
      <c r="R140" s="444">
        <v>46.22</v>
      </c>
      <c r="S140" s="444">
        <v>50.7</v>
      </c>
      <c r="T140" s="444">
        <v>53.76</v>
      </c>
      <c r="U140" s="444">
        <v>267.51</v>
      </c>
      <c r="V140" s="444">
        <v>257.67</v>
      </c>
      <c r="W140" s="444">
        <v>267.51</v>
      </c>
    </row>
    <row r="141" spans="1:23" x14ac:dyDescent="0.2">
      <c r="A141" s="449">
        <v>135</v>
      </c>
      <c r="B141" s="442">
        <v>38.229999999999997</v>
      </c>
      <c r="C141" s="442">
        <v>39.36</v>
      </c>
      <c r="D141" s="442">
        <v>40.83</v>
      </c>
      <c r="E141" s="442">
        <v>41.95</v>
      </c>
      <c r="F141" s="442">
        <v>45.1</v>
      </c>
      <c r="G141" s="442">
        <v>49.54</v>
      </c>
      <c r="H141" s="442">
        <v>52.64</v>
      </c>
      <c r="I141" s="442">
        <v>268.06</v>
      </c>
      <c r="J141" s="442">
        <v>258.16000000000003</v>
      </c>
      <c r="K141" s="442">
        <v>268.06</v>
      </c>
      <c r="L141" s="445"/>
      <c r="M141" s="449">
        <v>135</v>
      </c>
      <c r="N141" s="442">
        <v>39.729999999999997</v>
      </c>
      <c r="O141" s="442">
        <v>40.840000000000003</v>
      </c>
      <c r="P141" s="442">
        <v>42.32</v>
      </c>
      <c r="Q141" s="442">
        <v>43.45</v>
      </c>
      <c r="R141" s="442">
        <v>46.59</v>
      </c>
      <c r="S141" s="442">
        <v>51.04</v>
      </c>
      <c r="T141" s="442">
        <v>54.13</v>
      </c>
      <c r="U141" s="442">
        <v>269.55</v>
      </c>
      <c r="V141" s="442">
        <v>259.64</v>
      </c>
      <c r="W141" s="442">
        <v>269.55</v>
      </c>
    </row>
    <row r="142" spans="1:23" x14ac:dyDescent="0.2">
      <c r="A142" s="447">
        <v>136</v>
      </c>
      <c r="B142" s="443">
        <v>38.57</v>
      </c>
      <c r="C142" s="443">
        <v>39.72</v>
      </c>
      <c r="D142" s="443">
        <v>41.24</v>
      </c>
      <c r="E142" s="443">
        <v>42.27</v>
      </c>
      <c r="F142" s="443">
        <v>45.46</v>
      </c>
      <c r="G142" s="443">
        <v>49.91</v>
      </c>
      <c r="H142" s="443">
        <v>53.02</v>
      </c>
      <c r="I142" s="443">
        <v>270.08999999999997</v>
      </c>
      <c r="J142" s="443">
        <v>260.11</v>
      </c>
      <c r="K142" s="443">
        <v>270.08999999999997</v>
      </c>
      <c r="L142" s="445"/>
      <c r="M142" s="447">
        <v>136</v>
      </c>
      <c r="N142" s="443">
        <v>40.06</v>
      </c>
      <c r="O142" s="443">
        <v>41.21</v>
      </c>
      <c r="P142" s="443">
        <v>42.71</v>
      </c>
      <c r="Q142" s="443">
        <v>43.77</v>
      </c>
      <c r="R142" s="443">
        <v>46.96</v>
      </c>
      <c r="S142" s="443">
        <v>51.4</v>
      </c>
      <c r="T142" s="443">
        <v>54.52</v>
      </c>
      <c r="U142" s="443">
        <v>271.58</v>
      </c>
      <c r="V142" s="443">
        <v>261.60000000000002</v>
      </c>
      <c r="W142" s="443">
        <v>271.58</v>
      </c>
    </row>
    <row r="143" spans="1:23" x14ac:dyDescent="0.2">
      <c r="A143" s="448">
        <v>137</v>
      </c>
      <c r="B143" s="444">
        <v>38.93</v>
      </c>
      <c r="C143" s="444">
        <v>40.11</v>
      </c>
      <c r="D143" s="444">
        <v>41.62</v>
      </c>
      <c r="E143" s="444">
        <v>42.63</v>
      </c>
      <c r="F143" s="444">
        <v>45.82</v>
      </c>
      <c r="G143" s="444">
        <v>50.25</v>
      </c>
      <c r="H143" s="444">
        <v>53.4</v>
      </c>
      <c r="I143" s="444">
        <v>272.14</v>
      </c>
      <c r="J143" s="444">
        <v>262.08999999999997</v>
      </c>
      <c r="K143" s="444">
        <v>272.14</v>
      </c>
      <c r="L143" s="445"/>
      <c r="M143" s="448">
        <v>137</v>
      </c>
      <c r="N143" s="444">
        <v>40.409999999999997</v>
      </c>
      <c r="O143" s="444">
        <v>41.61</v>
      </c>
      <c r="P143" s="444">
        <v>43.12</v>
      </c>
      <c r="Q143" s="444">
        <v>44.12</v>
      </c>
      <c r="R143" s="444">
        <v>47.31</v>
      </c>
      <c r="S143" s="444">
        <v>51.74</v>
      </c>
      <c r="T143" s="444">
        <v>54.88</v>
      </c>
      <c r="U143" s="444">
        <v>273.63</v>
      </c>
      <c r="V143" s="444">
        <v>263.58</v>
      </c>
      <c r="W143" s="444">
        <v>273.63</v>
      </c>
    </row>
    <row r="144" spans="1:23" x14ac:dyDescent="0.2">
      <c r="A144" s="448">
        <v>138</v>
      </c>
      <c r="B144" s="444">
        <v>39.270000000000003</v>
      </c>
      <c r="C144" s="444">
        <v>40.49</v>
      </c>
      <c r="D144" s="444">
        <v>42.01</v>
      </c>
      <c r="E144" s="444">
        <v>42.99</v>
      </c>
      <c r="F144" s="444">
        <v>46.19</v>
      </c>
      <c r="G144" s="444">
        <v>50.61</v>
      </c>
      <c r="H144" s="444">
        <v>53.77</v>
      </c>
      <c r="I144" s="444">
        <v>274.19</v>
      </c>
      <c r="J144" s="444">
        <v>264.07</v>
      </c>
      <c r="K144" s="444">
        <v>274.19</v>
      </c>
      <c r="L144" s="445"/>
      <c r="M144" s="448">
        <v>138</v>
      </c>
      <c r="N144" s="444">
        <v>40.76</v>
      </c>
      <c r="O144" s="444">
        <v>41.98</v>
      </c>
      <c r="P144" s="444">
        <v>43.51</v>
      </c>
      <c r="Q144" s="444">
        <v>44.49</v>
      </c>
      <c r="R144" s="444">
        <v>47.68</v>
      </c>
      <c r="S144" s="444">
        <v>52.1</v>
      </c>
      <c r="T144" s="444">
        <v>55.27</v>
      </c>
      <c r="U144" s="444">
        <v>275.68</v>
      </c>
      <c r="V144" s="444">
        <v>265.56</v>
      </c>
      <c r="W144" s="444">
        <v>275.68</v>
      </c>
    </row>
    <row r="145" spans="1:23" x14ac:dyDescent="0.2">
      <c r="A145" s="448">
        <v>139</v>
      </c>
      <c r="B145" s="444">
        <v>39.630000000000003</v>
      </c>
      <c r="C145" s="444">
        <v>40.89</v>
      </c>
      <c r="D145" s="444">
        <v>42.4</v>
      </c>
      <c r="E145" s="444">
        <v>43.34</v>
      </c>
      <c r="F145" s="444">
        <v>46.55</v>
      </c>
      <c r="G145" s="444">
        <v>50.98</v>
      </c>
      <c r="H145" s="444">
        <v>54.15</v>
      </c>
      <c r="I145" s="444">
        <v>276.2</v>
      </c>
      <c r="J145" s="444">
        <v>266.02</v>
      </c>
      <c r="K145" s="444">
        <v>276.2</v>
      </c>
      <c r="L145" s="445"/>
      <c r="M145" s="448">
        <v>139</v>
      </c>
      <c r="N145" s="444">
        <v>41.1</v>
      </c>
      <c r="O145" s="444">
        <v>42.37</v>
      </c>
      <c r="P145" s="444">
        <v>43.89</v>
      </c>
      <c r="Q145" s="444">
        <v>44.84</v>
      </c>
      <c r="R145" s="444">
        <v>48.03</v>
      </c>
      <c r="S145" s="444">
        <v>52.47</v>
      </c>
      <c r="T145" s="444">
        <v>55.64</v>
      </c>
      <c r="U145" s="444">
        <v>277.7</v>
      </c>
      <c r="V145" s="444">
        <v>267.52</v>
      </c>
      <c r="W145" s="444">
        <v>277.7</v>
      </c>
    </row>
    <row r="146" spans="1:23" x14ac:dyDescent="0.2">
      <c r="A146" s="449">
        <v>140</v>
      </c>
      <c r="B146" s="442">
        <v>39.979999999999997</v>
      </c>
      <c r="C146" s="442">
        <v>41.29</v>
      </c>
      <c r="D146" s="442">
        <v>42.81</v>
      </c>
      <c r="E146" s="442">
        <v>43.71</v>
      </c>
      <c r="F146" s="442">
        <v>46.91</v>
      </c>
      <c r="G146" s="442">
        <v>51.34</v>
      </c>
      <c r="H146" s="442">
        <v>54.53</v>
      </c>
      <c r="I146" s="442">
        <v>278.14</v>
      </c>
      <c r="J146" s="442">
        <v>267.87</v>
      </c>
      <c r="K146" s="442">
        <v>278.14</v>
      </c>
      <c r="L146" s="445"/>
      <c r="M146" s="449">
        <v>140</v>
      </c>
      <c r="N146" s="442">
        <v>41.46</v>
      </c>
      <c r="O146" s="442">
        <v>42.78</v>
      </c>
      <c r="P146" s="442">
        <v>44.3</v>
      </c>
      <c r="Q146" s="442">
        <v>45.18</v>
      </c>
      <c r="R146" s="442">
        <v>48.39</v>
      </c>
      <c r="S146" s="442">
        <v>52.83</v>
      </c>
      <c r="T146" s="442">
        <v>56.02</v>
      </c>
      <c r="U146" s="442">
        <v>279.62</v>
      </c>
      <c r="V146" s="442">
        <v>269.37</v>
      </c>
      <c r="W146" s="442">
        <v>279.62</v>
      </c>
    </row>
    <row r="147" spans="1:23" x14ac:dyDescent="0.2">
      <c r="A147" s="447">
        <v>141</v>
      </c>
      <c r="B147" s="443">
        <v>40.32</v>
      </c>
      <c r="C147" s="443">
        <v>41.65</v>
      </c>
      <c r="D147" s="443">
        <v>43.21</v>
      </c>
      <c r="E147" s="443">
        <v>44.06</v>
      </c>
      <c r="F147" s="443">
        <v>47.27</v>
      </c>
      <c r="G147" s="443">
        <v>51.69</v>
      </c>
      <c r="H147" s="443">
        <v>54.9</v>
      </c>
      <c r="I147" s="443">
        <v>280.08999999999997</v>
      </c>
      <c r="J147" s="443">
        <v>269.74</v>
      </c>
      <c r="K147" s="443">
        <v>280.08999999999997</v>
      </c>
      <c r="L147" s="445"/>
      <c r="M147" s="447">
        <v>141</v>
      </c>
      <c r="N147" s="443">
        <v>41.82</v>
      </c>
      <c r="O147" s="443">
        <v>43.15</v>
      </c>
      <c r="P147" s="443">
        <v>44.7</v>
      </c>
      <c r="Q147" s="443">
        <v>45.54</v>
      </c>
      <c r="R147" s="443">
        <v>48.76</v>
      </c>
      <c r="S147" s="443">
        <v>53.18</v>
      </c>
      <c r="T147" s="443">
        <v>56.4</v>
      </c>
      <c r="U147" s="443">
        <v>281.56</v>
      </c>
      <c r="V147" s="443">
        <v>271.23</v>
      </c>
      <c r="W147" s="443">
        <v>281.56</v>
      </c>
    </row>
    <row r="148" spans="1:23" x14ac:dyDescent="0.2">
      <c r="A148" s="448">
        <v>142</v>
      </c>
      <c r="B148" s="444">
        <v>40.68</v>
      </c>
      <c r="C148" s="444">
        <v>42.06</v>
      </c>
      <c r="D148" s="444">
        <v>43.6</v>
      </c>
      <c r="E148" s="444">
        <v>44.41</v>
      </c>
      <c r="F148" s="444">
        <v>47.61</v>
      </c>
      <c r="G148" s="444">
        <v>52.04</v>
      </c>
      <c r="H148" s="444">
        <v>55.27</v>
      </c>
      <c r="I148" s="444">
        <v>282.06</v>
      </c>
      <c r="J148" s="444">
        <v>271.64</v>
      </c>
      <c r="K148" s="444">
        <v>282.06</v>
      </c>
      <c r="L148" s="445"/>
      <c r="M148" s="448">
        <v>142</v>
      </c>
      <c r="N148" s="444">
        <v>42.18</v>
      </c>
      <c r="O148" s="444">
        <v>43.55</v>
      </c>
      <c r="P148" s="444">
        <v>45.1</v>
      </c>
      <c r="Q148" s="444">
        <v>45.9</v>
      </c>
      <c r="R148" s="444">
        <v>49.11</v>
      </c>
      <c r="S148" s="444">
        <v>53.52</v>
      </c>
      <c r="T148" s="444">
        <v>56.75</v>
      </c>
      <c r="U148" s="444">
        <v>283.56</v>
      </c>
      <c r="V148" s="444">
        <v>273.14</v>
      </c>
      <c r="W148" s="444">
        <v>283.56</v>
      </c>
    </row>
    <row r="149" spans="1:23" x14ac:dyDescent="0.2">
      <c r="A149" s="448">
        <v>143</v>
      </c>
      <c r="B149" s="444">
        <v>41.04</v>
      </c>
      <c r="C149" s="444">
        <v>42.45</v>
      </c>
      <c r="D149" s="444">
        <v>44.02</v>
      </c>
      <c r="E149" s="444">
        <v>44.78</v>
      </c>
      <c r="F149" s="444">
        <v>47.99</v>
      </c>
      <c r="G149" s="444">
        <v>52.41</v>
      </c>
      <c r="H149" s="444">
        <v>55.65</v>
      </c>
      <c r="I149" s="444">
        <v>283.97000000000003</v>
      </c>
      <c r="J149" s="444">
        <v>273.49</v>
      </c>
      <c r="K149" s="444">
        <v>283.97000000000003</v>
      </c>
      <c r="L149" s="445"/>
      <c r="M149" s="448">
        <v>143</v>
      </c>
      <c r="N149" s="444">
        <v>42.53</v>
      </c>
      <c r="O149" s="444">
        <v>43.93</v>
      </c>
      <c r="P149" s="444">
        <v>45.49</v>
      </c>
      <c r="Q149" s="444">
        <v>46.27</v>
      </c>
      <c r="R149" s="444">
        <v>49.48</v>
      </c>
      <c r="S149" s="444">
        <v>53.91</v>
      </c>
      <c r="T149" s="444">
        <v>57.15</v>
      </c>
      <c r="U149" s="444">
        <v>285.47000000000003</v>
      </c>
      <c r="V149" s="444">
        <v>274.98</v>
      </c>
      <c r="W149" s="444">
        <v>285.47000000000003</v>
      </c>
    </row>
    <row r="150" spans="1:23" x14ac:dyDescent="0.2">
      <c r="A150" s="448">
        <v>144</v>
      </c>
      <c r="B150" s="444">
        <v>41.4</v>
      </c>
      <c r="C150" s="444">
        <v>42.83</v>
      </c>
      <c r="D150" s="444">
        <v>44.41</v>
      </c>
      <c r="E150" s="444">
        <v>45.11</v>
      </c>
      <c r="F150" s="444">
        <v>48.32</v>
      </c>
      <c r="G150" s="444">
        <v>52.76</v>
      </c>
      <c r="H150" s="444">
        <v>56.02</v>
      </c>
      <c r="I150" s="444">
        <v>285.93</v>
      </c>
      <c r="J150" s="444">
        <v>275.37</v>
      </c>
      <c r="K150" s="444">
        <v>285.93</v>
      </c>
      <c r="L150" s="445"/>
      <c r="M150" s="448">
        <v>144</v>
      </c>
      <c r="N150" s="444">
        <v>42.9</v>
      </c>
      <c r="O150" s="444">
        <v>44.33</v>
      </c>
      <c r="P150" s="444">
        <v>45.9</v>
      </c>
      <c r="Q150" s="444">
        <v>46.61</v>
      </c>
      <c r="R150" s="444">
        <v>49.81</v>
      </c>
      <c r="S150" s="444">
        <v>54.25</v>
      </c>
      <c r="T150" s="444">
        <v>57.51</v>
      </c>
      <c r="U150" s="444">
        <v>287.42</v>
      </c>
      <c r="V150" s="444">
        <v>276.85000000000002</v>
      </c>
      <c r="W150" s="444">
        <v>287.42</v>
      </c>
    </row>
    <row r="151" spans="1:23" x14ac:dyDescent="0.2">
      <c r="A151" s="449">
        <v>145</v>
      </c>
      <c r="B151" s="442">
        <v>41.74</v>
      </c>
      <c r="C151" s="442">
        <v>43.23</v>
      </c>
      <c r="D151" s="442">
        <v>44.83</v>
      </c>
      <c r="E151" s="442">
        <v>45.48</v>
      </c>
      <c r="F151" s="442">
        <v>48.7</v>
      </c>
      <c r="G151" s="442">
        <v>53.12</v>
      </c>
      <c r="H151" s="442">
        <v>56.38</v>
      </c>
      <c r="I151" s="442">
        <v>287.93</v>
      </c>
      <c r="J151" s="442">
        <v>277.3</v>
      </c>
      <c r="K151" s="442">
        <v>287.93</v>
      </c>
      <c r="L151" s="445"/>
      <c r="M151" s="449">
        <v>145</v>
      </c>
      <c r="N151" s="442">
        <v>43.24</v>
      </c>
      <c r="O151" s="442">
        <v>44.73</v>
      </c>
      <c r="P151" s="442">
        <v>46.32</v>
      </c>
      <c r="Q151" s="442">
        <v>46.98</v>
      </c>
      <c r="R151" s="442">
        <v>50.19</v>
      </c>
      <c r="S151" s="442">
        <v>54.6</v>
      </c>
      <c r="T151" s="442">
        <v>57.87</v>
      </c>
      <c r="U151" s="442">
        <v>289.43</v>
      </c>
      <c r="V151" s="442">
        <v>278.8</v>
      </c>
      <c r="W151" s="442">
        <v>289.43</v>
      </c>
    </row>
    <row r="152" spans="1:23" x14ac:dyDescent="0.2">
      <c r="A152" s="447">
        <v>146</v>
      </c>
      <c r="B152" s="443">
        <v>42.13</v>
      </c>
      <c r="C152" s="443">
        <v>43.61</v>
      </c>
      <c r="D152" s="443">
        <v>45.22</v>
      </c>
      <c r="E152" s="443">
        <v>45.85</v>
      </c>
      <c r="F152" s="443">
        <v>49.06</v>
      </c>
      <c r="G152" s="443">
        <v>53.48</v>
      </c>
      <c r="H152" s="443">
        <v>56.76</v>
      </c>
      <c r="I152" s="443">
        <v>290</v>
      </c>
      <c r="J152" s="443">
        <v>279.27999999999997</v>
      </c>
      <c r="K152" s="443">
        <v>290</v>
      </c>
      <c r="L152" s="445"/>
      <c r="M152" s="447">
        <v>146</v>
      </c>
      <c r="N152" s="443">
        <v>43.6</v>
      </c>
      <c r="O152" s="443">
        <v>45.11</v>
      </c>
      <c r="P152" s="443">
        <v>46.72</v>
      </c>
      <c r="Q152" s="443">
        <v>47.34</v>
      </c>
      <c r="R152" s="443">
        <v>50.54</v>
      </c>
      <c r="S152" s="443">
        <v>54.98</v>
      </c>
      <c r="T152" s="443">
        <v>58.25</v>
      </c>
      <c r="U152" s="443">
        <v>291.49</v>
      </c>
      <c r="V152" s="443">
        <v>280.77</v>
      </c>
      <c r="W152" s="443">
        <v>291.49</v>
      </c>
    </row>
    <row r="153" spans="1:23" x14ac:dyDescent="0.2">
      <c r="A153" s="448">
        <v>147</v>
      </c>
      <c r="B153" s="444">
        <v>42.48</v>
      </c>
      <c r="C153" s="444">
        <v>44.03</v>
      </c>
      <c r="D153" s="444">
        <v>45.65</v>
      </c>
      <c r="E153" s="444">
        <v>46.21</v>
      </c>
      <c r="F153" s="444">
        <v>49.43</v>
      </c>
      <c r="G153" s="444">
        <v>53.82</v>
      </c>
      <c r="H153" s="444">
        <v>57.16</v>
      </c>
      <c r="I153" s="444">
        <v>292.02999999999997</v>
      </c>
      <c r="J153" s="444">
        <v>281.23</v>
      </c>
      <c r="K153" s="444">
        <v>292.02999999999997</v>
      </c>
      <c r="L153" s="445"/>
      <c r="M153" s="448">
        <v>147</v>
      </c>
      <c r="N153" s="444">
        <v>43.96</v>
      </c>
      <c r="O153" s="444">
        <v>45.5</v>
      </c>
      <c r="P153" s="444">
        <v>47.13</v>
      </c>
      <c r="Q153" s="444">
        <v>47.7</v>
      </c>
      <c r="R153" s="444">
        <v>50.92</v>
      </c>
      <c r="S153" s="444">
        <v>55.32</v>
      </c>
      <c r="T153" s="444">
        <v>58.64</v>
      </c>
      <c r="U153" s="444">
        <v>293.52999999999997</v>
      </c>
      <c r="V153" s="444">
        <v>282.73</v>
      </c>
      <c r="W153" s="444">
        <v>293.52999999999997</v>
      </c>
    </row>
    <row r="154" spans="1:23" x14ac:dyDescent="0.2">
      <c r="A154" s="448">
        <v>148</v>
      </c>
      <c r="B154" s="444">
        <v>42.83</v>
      </c>
      <c r="C154" s="444">
        <v>44.41</v>
      </c>
      <c r="D154" s="444">
        <v>46.05</v>
      </c>
      <c r="E154" s="444">
        <v>46.57</v>
      </c>
      <c r="F154" s="444">
        <v>49.79</v>
      </c>
      <c r="G154" s="444">
        <v>54.21</v>
      </c>
      <c r="H154" s="444">
        <v>57.52</v>
      </c>
      <c r="I154" s="444">
        <v>294.07</v>
      </c>
      <c r="J154" s="444">
        <v>283.20999999999998</v>
      </c>
      <c r="K154" s="444">
        <v>294.07</v>
      </c>
      <c r="L154" s="445"/>
      <c r="M154" s="448">
        <v>148</v>
      </c>
      <c r="N154" s="444">
        <v>44.33</v>
      </c>
      <c r="O154" s="444">
        <v>45.9</v>
      </c>
      <c r="P154" s="444">
        <v>47.55</v>
      </c>
      <c r="Q154" s="444">
        <v>48.06</v>
      </c>
      <c r="R154" s="444">
        <v>51.28</v>
      </c>
      <c r="S154" s="444">
        <v>55.69</v>
      </c>
      <c r="T154" s="444">
        <v>59.02</v>
      </c>
      <c r="U154" s="444">
        <v>295.55</v>
      </c>
      <c r="V154" s="444">
        <v>284.70999999999998</v>
      </c>
      <c r="W154" s="444">
        <v>295.55</v>
      </c>
    </row>
    <row r="155" spans="1:23" x14ac:dyDescent="0.2">
      <c r="A155" s="448">
        <v>149</v>
      </c>
      <c r="B155" s="444">
        <v>43.2</v>
      </c>
      <c r="C155" s="444">
        <v>44.81</v>
      </c>
      <c r="D155" s="444">
        <v>46.47</v>
      </c>
      <c r="E155" s="444">
        <v>46.93</v>
      </c>
      <c r="F155" s="444">
        <v>50.14</v>
      </c>
      <c r="G155" s="444">
        <v>54.54</v>
      </c>
      <c r="H155" s="444">
        <v>57.89</v>
      </c>
      <c r="I155" s="444">
        <v>297.55</v>
      </c>
      <c r="J155" s="444">
        <v>286.54000000000002</v>
      </c>
      <c r="K155" s="444">
        <v>297.55</v>
      </c>
      <c r="L155" s="445"/>
      <c r="M155" s="448">
        <v>149</v>
      </c>
      <c r="N155" s="444">
        <v>44.69</v>
      </c>
      <c r="O155" s="444">
        <v>46.3</v>
      </c>
      <c r="P155" s="444">
        <v>47.97</v>
      </c>
      <c r="Q155" s="444">
        <v>48.41</v>
      </c>
      <c r="R155" s="444">
        <v>51.63</v>
      </c>
      <c r="S155" s="444">
        <v>56.03</v>
      </c>
      <c r="T155" s="444">
        <v>59.38</v>
      </c>
      <c r="U155" s="444">
        <v>299.02</v>
      </c>
      <c r="V155" s="444">
        <v>288.02999999999997</v>
      </c>
      <c r="W155" s="444">
        <v>299.02</v>
      </c>
    </row>
    <row r="156" spans="1:23" x14ac:dyDescent="0.2">
      <c r="A156" s="449">
        <v>150</v>
      </c>
      <c r="B156" s="442">
        <v>43.57</v>
      </c>
      <c r="C156" s="442">
        <v>45.21</v>
      </c>
      <c r="D156" s="442">
        <v>46.9</v>
      </c>
      <c r="E156" s="442">
        <v>47.3</v>
      </c>
      <c r="F156" s="442">
        <v>50.51</v>
      </c>
      <c r="G156" s="442">
        <v>54.91</v>
      </c>
      <c r="H156" s="442">
        <v>58.26</v>
      </c>
      <c r="I156" s="442">
        <v>299.58</v>
      </c>
      <c r="J156" s="442">
        <v>288.52</v>
      </c>
      <c r="K156" s="442">
        <v>299.58</v>
      </c>
      <c r="L156" s="445"/>
      <c r="M156" s="449">
        <v>150</v>
      </c>
      <c r="N156" s="442">
        <v>45.07</v>
      </c>
      <c r="O156" s="442">
        <v>46.71</v>
      </c>
      <c r="P156" s="442">
        <v>48.38</v>
      </c>
      <c r="Q156" s="442">
        <v>48.8</v>
      </c>
      <c r="R156" s="442">
        <v>52.01</v>
      </c>
      <c r="S156" s="442">
        <v>56.41</v>
      </c>
      <c r="T156" s="442">
        <v>59.75</v>
      </c>
      <c r="U156" s="442">
        <v>301.08</v>
      </c>
      <c r="V156" s="442">
        <v>290.01</v>
      </c>
      <c r="W156" s="442">
        <v>301.08</v>
      </c>
    </row>
    <row r="157" spans="1:23" x14ac:dyDescent="0.2">
      <c r="A157" s="449" t="s">
        <v>375</v>
      </c>
      <c r="B157" s="442">
        <v>0.28999999999999998</v>
      </c>
      <c r="C157" s="442">
        <v>0.3</v>
      </c>
      <c r="D157" s="442">
        <v>0.31</v>
      </c>
      <c r="E157" s="442">
        <v>0.31</v>
      </c>
      <c r="F157" s="442">
        <v>0.33</v>
      </c>
      <c r="G157" s="442">
        <v>0.36</v>
      </c>
      <c r="H157" s="442">
        <v>0.38</v>
      </c>
      <c r="I157" s="442">
        <v>1.96</v>
      </c>
      <c r="J157" s="442">
        <v>1.89</v>
      </c>
      <c r="K157" s="442">
        <v>1.96</v>
      </c>
      <c r="L157" s="445"/>
      <c r="M157" s="449" t="s">
        <v>376</v>
      </c>
      <c r="N157" s="442">
        <v>0.31</v>
      </c>
      <c r="O157" s="442">
        <v>0.31</v>
      </c>
      <c r="P157" s="442">
        <v>0.32</v>
      </c>
      <c r="Q157" s="442">
        <v>0.33</v>
      </c>
      <c r="R157" s="442">
        <v>0.36</v>
      </c>
      <c r="S157" s="442">
        <v>0.38</v>
      </c>
      <c r="T157" s="442">
        <v>0.4</v>
      </c>
      <c r="U157" s="442">
        <v>1.97</v>
      </c>
      <c r="V157" s="442">
        <v>1.9</v>
      </c>
      <c r="W157" s="442">
        <v>1.97</v>
      </c>
    </row>
    <row r="159" spans="1:23" x14ac:dyDescent="0.2">
      <c r="A159" s="445" t="s">
        <v>388</v>
      </c>
      <c r="B159" s="445"/>
    </row>
  </sheetData>
  <mergeCells count="6">
    <mergeCell ref="W3:W4"/>
    <mergeCell ref="I3:I4"/>
    <mergeCell ref="J3:J4"/>
    <mergeCell ref="K3:K4"/>
    <mergeCell ref="U3:U4"/>
    <mergeCell ref="V3:V4"/>
  </mergeCells>
  <phoneticPr fontId="0" type="noConversion"/>
  <printOptions horizontalCentered="1" verticalCentered="1"/>
  <pageMargins left="0" right="0" top="0.5" bottom="0.5" header="0" footer="0"/>
  <pageSetup scale="97" fitToHeight="3" orientation="portrait" r:id="rId1"/>
  <headerFooter alignWithMargins="0">
    <oddHeader>&amp;CMulti MBG</oddHeader>
    <oddFooter>&amp;CMulti MBG</oddFooter>
  </headerFooter>
  <rowBreaks count="2" manualBreakCount="2">
    <brk id="56" max="22" man="1"/>
    <brk id="106" max="22" man="1"/>
  </rowBreaks>
  <colBreaks count="1" manualBreakCount="1">
    <brk id="11" min="6" max="15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48"/>
  <sheetViews>
    <sheetView zoomScaleNormal="100" zoomScaleSheetLayoutView="100" workbookViewId="0"/>
  </sheetViews>
  <sheetFormatPr defaultColWidth="9.28515625" defaultRowHeight="12.75" x14ac:dyDescent="0.2"/>
  <cols>
    <col min="1" max="1" width="22" style="323" bestFit="1" customWidth="1"/>
    <col min="2" max="8" width="13.7109375" style="323" bestFit="1" customWidth="1"/>
    <col min="9" max="9" width="17.5703125" style="323" bestFit="1" customWidth="1"/>
    <col min="10" max="11" width="13.7109375" style="323" bestFit="1" customWidth="1"/>
    <col min="12" max="12" width="9.7109375" style="124" bestFit="1" customWidth="1"/>
    <col min="13" max="14" width="9.28515625" style="124"/>
    <col min="15" max="15" width="3.42578125" style="124" bestFit="1" customWidth="1"/>
    <col min="16" max="16384" width="9.28515625" style="124"/>
  </cols>
  <sheetData>
    <row r="1" spans="1:12" ht="15" x14ac:dyDescent="0.25">
      <c r="A1" s="528" t="s">
        <v>432</v>
      </c>
      <c r="B1" s="338"/>
      <c r="C1" s="338"/>
      <c r="D1" s="339"/>
      <c r="E1" s="339"/>
      <c r="F1" s="340"/>
      <c r="G1" s="340"/>
      <c r="H1" s="340"/>
      <c r="I1" s="340"/>
      <c r="J1" s="617"/>
      <c r="K1" s="617"/>
    </row>
    <row r="2" spans="1:12" x14ac:dyDescent="0.2">
      <c r="A2" s="606" t="s">
        <v>433</v>
      </c>
      <c r="B2" s="606"/>
      <c r="C2" s="606"/>
      <c r="D2" s="606"/>
      <c r="E2" s="606"/>
      <c r="F2" s="606"/>
      <c r="G2" s="606"/>
      <c r="H2" s="606"/>
      <c r="I2" s="606"/>
      <c r="J2" s="606"/>
      <c r="K2" s="606"/>
    </row>
    <row r="3" spans="1:12" x14ac:dyDescent="0.2">
      <c r="A3" s="340"/>
      <c r="B3" s="340"/>
      <c r="C3" s="340"/>
      <c r="D3" s="340"/>
      <c r="E3" s="340"/>
      <c r="F3" s="340"/>
      <c r="G3" s="340"/>
      <c r="H3" s="340"/>
      <c r="I3" s="340"/>
      <c r="J3" s="340"/>
      <c r="K3" s="340"/>
    </row>
    <row r="4" spans="1:12" x14ac:dyDescent="0.2">
      <c r="A4" s="611" t="s">
        <v>434</v>
      </c>
      <c r="B4" s="618" t="s">
        <v>435</v>
      </c>
      <c r="C4" s="619"/>
      <c r="D4" s="619"/>
      <c r="E4" s="619"/>
      <c r="F4" s="619"/>
      <c r="G4" s="619"/>
      <c r="H4" s="619"/>
      <c r="I4" s="619"/>
      <c r="J4" s="619"/>
      <c r="K4" s="620"/>
    </row>
    <row r="5" spans="1:12" ht="13.5" x14ac:dyDescent="0.25">
      <c r="A5" s="621"/>
      <c r="B5" s="318" t="s">
        <v>364</v>
      </c>
      <c r="C5" s="318" t="s">
        <v>365</v>
      </c>
      <c r="D5" s="318" t="s">
        <v>366</v>
      </c>
      <c r="E5" s="318" t="s">
        <v>367</v>
      </c>
      <c r="F5" s="318" t="s">
        <v>368</v>
      </c>
      <c r="G5" s="318" t="s">
        <v>369</v>
      </c>
      <c r="H5" s="318" t="s">
        <v>370</v>
      </c>
      <c r="I5" s="318" t="s">
        <v>371</v>
      </c>
      <c r="J5" s="318" t="s">
        <v>372</v>
      </c>
      <c r="K5" s="318" t="s">
        <v>373</v>
      </c>
      <c r="L5" s="541" t="s">
        <v>7</v>
      </c>
    </row>
    <row r="6" spans="1:12" x14ac:dyDescent="0.2">
      <c r="A6" s="341" t="s">
        <v>436</v>
      </c>
      <c r="B6" s="341">
        <v>0.70240000000000002</v>
      </c>
      <c r="C6" s="341">
        <v>1.0423</v>
      </c>
      <c r="D6" s="341">
        <v>1.6314</v>
      </c>
      <c r="E6" s="341">
        <v>1.8352999999999999</v>
      </c>
      <c r="F6" s="341">
        <v>2.0165999999999999</v>
      </c>
      <c r="G6" s="341">
        <v>2.0969000000000002</v>
      </c>
      <c r="H6" s="341">
        <v>2.1979000000000002</v>
      </c>
      <c r="I6" s="341">
        <v>2.8435999999999999</v>
      </c>
      <c r="J6" s="341">
        <v>2.6738</v>
      </c>
      <c r="K6" s="341">
        <v>2.8889999999999998</v>
      </c>
      <c r="L6" s="541" t="s">
        <v>437</v>
      </c>
    </row>
    <row r="7" spans="1:12" x14ac:dyDescent="0.2">
      <c r="A7" s="343" t="s">
        <v>438</v>
      </c>
      <c r="B7" s="341">
        <v>0.70240000000000002</v>
      </c>
      <c r="C7" s="341">
        <v>1.0423</v>
      </c>
      <c r="D7" s="341">
        <v>1.6314</v>
      </c>
      <c r="E7" s="341">
        <v>1.8352999999999999</v>
      </c>
      <c r="F7" s="341">
        <v>2.0165999999999999</v>
      </c>
      <c r="G7" s="341">
        <v>2.1652</v>
      </c>
      <c r="H7" s="341">
        <v>2.1979000000000002</v>
      </c>
      <c r="I7" s="341">
        <v>2.8435999999999999</v>
      </c>
      <c r="J7" s="341">
        <v>2.6738</v>
      </c>
      <c r="K7" s="341">
        <v>2.8889999999999998</v>
      </c>
      <c r="L7" s="541" t="s">
        <v>437</v>
      </c>
    </row>
    <row r="8" spans="1:12" x14ac:dyDescent="0.2">
      <c r="A8" s="343" t="s">
        <v>439</v>
      </c>
      <c r="B8" s="341">
        <v>0.70240000000000002</v>
      </c>
      <c r="C8" s="341">
        <v>1.0423</v>
      </c>
      <c r="D8" s="341">
        <v>1.6314</v>
      </c>
      <c r="E8" s="341">
        <v>1.8352999999999999</v>
      </c>
      <c r="F8" s="341">
        <v>2.0165999999999999</v>
      </c>
      <c r="G8" s="341">
        <v>2.1652</v>
      </c>
      <c r="H8" s="341">
        <v>2.1979000000000002</v>
      </c>
      <c r="I8" s="341">
        <v>2.8435999999999999</v>
      </c>
      <c r="J8" s="341">
        <v>2.6738</v>
      </c>
      <c r="K8" s="341">
        <v>2.8889999999999998</v>
      </c>
      <c r="L8" s="541" t="s">
        <v>437</v>
      </c>
    </row>
    <row r="9" spans="1:12" x14ac:dyDescent="0.2">
      <c r="A9" s="530"/>
      <c r="B9" s="342"/>
      <c r="C9" s="342"/>
      <c r="D9" s="342"/>
      <c r="E9" s="342"/>
      <c r="F9" s="342"/>
      <c r="G9" s="342"/>
      <c r="H9" s="342"/>
      <c r="I9" s="342"/>
      <c r="J9" s="342"/>
      <c r="K9" s="342"/>
    </row>
    <row r="10" spans="1:12" x14ac:dyDescent="0.2">
      <c r="A10" s="606" t="s">
        <v>440</v>
      </c>
      <c r="B10" s="606"/>
      <c r="C10" s="606"/>
      <c r="D10" s="606"/>
      <c r="E10" s="606"/>
      <c r="F10" s="606"/>
      <c r="G10" s="606"/>
      <c r="H10" s="606"/>
      <c r="I10" s="606"/>
      <c r="J10" s="606"/>
      <c r="K10" s="606"/>
    </row>
    <row r="11" spans="1:12" x14ac:dyDescent="0.2">
      <c r="A11" s="340"/>
      <c r="B11" s="340"/>
      <c r="C11" s="340"/>
      <c r="D11" s="340"/>
      <c r="E11" s="340"/>
      <c r="F11" s="340"/>
      <c r="G11" s="340"/>
      <c r="H11" s="340"/>
      <c r="I11" s="340"/>
      <c r="J11" s="340"/>
      <c r="K11" s="340"/>
    </row>
    <row r="12" spans="1:12" x14ac:dyDescent="0.2">
      <c r="A12" s="611" t="s">
        <v>434</v>
      </c>
      <c r="B12" s="618" t="s">
        <v>435</v>
      </c>
      <c r="C12" s="619"/>
      <c r="D12" s="619"/>
      <c r="E12" s="619"/>
      <c r="F12" s="619"/>
      <c r="G12" s="619"/>
      <c r="H12" s="620"/>
      <c r="I12" s="345"/>
      <c r="J12" s="345"/>
      <c r="K12" s="345"/>
    </row>
    <row r="13" spans="1:12" ht="13.5" x14ac:dyDescent="0.25">
      <c r="A13" s="621"/>
      <c r="B13" s="318" t="s">
        <v>381</v>
      </c>
      <c r="C13" s="318" t="s">
        <v>382</v>
      </c>
      <c r="D13" s="318" t="s">
        <v>383</v>
      </c>
      <c r="E13" s="318" t="s">
        <v>384</v>
      </c>
      <c r="F13" s="318" t="s">
        <v>385</v>
      </c>
      <c r="G13" s="318" t="s">
        <v>386</v>
      </c>
      <c r="H13" s="318" t="s">
        <v>387</v>
      </c>
      <c r="I13" s="369" t="s">
        <v>7</v>
      </c>
      <c r="J13" s="319"/>
      <c r="K13" s="319"/>
    </row>
    <row r="14" spans="1:12" ht="13.5" x14ac:dyDescent="0.25">
      <c r="A14" s="341" t="s">
        <v>436</v>
      </c>
      <c r="B14" s="341">
        <v>0.57779999999999998</v>
      </c>
      <c r="C14" s="341">
        <v>0.92900000000000005</v>
      </c>
      <c r="D14" s="341">
        <v>1.5633999999999999</v>
      </c>
      <c r="E14" s="341">
        <v>1.7446999999999999</v>
      </c>
      <c r="F14" s="341">
        <v>1.8240000000000001</v>
      </c>
      <c r="G14" s="341">
        <v>1.9147000000000001</v>
      </c>
      <c r="H14" s="341">
        <v>2.0165999999999999</v>
      </c>
      <c r="I14" s="542" t="s">
        <v>437</v>
      </c>
      <c r="J14" s="342"/>
      <c r="K14" s="342"/>
    </row>
    <row r="15" spans="1:12" ht="13.5" x14ac:dyDescent="0.25">
      <c r="A15" s="343" t="s">
        <v>438</v>
      </c>
      <c r="B15" s="341">
        <v>0.57779999999999998</v>
      </c>
      <c r="C15" s="341">
        <v>0.92900000000000005</v>
      </c>
      <c r="D15" s="341">
        <v>1.5633999999999999</v>
      </c>
      <c r="E15" s="341">
        <v>1.7446999999999999</v>
      </c>
      <c r="F15" s="341">
        <v>1.8240000000000001</v>
      </c>
      <c r="G15" s="341">
        <v>1.9147000000000001</v>
      </c>
      <c r="H15" s="341">
        <v>2.0165999999999999</v>
      </c>
      <c r="I15" s="542" t="s">
        <v>437</v>
      </c>
      <c r="J15" s="342"/>
      <c r="K15" s="342"/>
    </row>
    <row r="16" spans="1:12" ht="13.5" x14ac:dyDescent="0.25">
      <c r="A16" s="343" t="s">
        <v>439</v>
      </c>
      <c r="B16" s="341">
        <v>0.57779999999999998</v>
      </c>
      <c r="C16" s="341">
        <v>0.92900000000000005</v>
      </c>
      <c r="D16" s="341">
        <v>1.5633999999999999</v>
      </c>
      <c r="E16" s="341">
        <v>1.7446999999999999</v>
      </c>
      <c r="F16" s="341">
        <v>1.8240000000000001</v>
      </c>
      <c r="G16" s="341">
        <v>1.9147000000000001</v>
      </c>
      <c r="H16" s="341">
        <v>2.0165999999999999</v>
      </c>
      <c r="I16" s="542" t="s">
        <v>437</v>
      </c>
      <c r="J16" s="342"/>
      <c r="K16" s="342"/>
    </row>
    <row r="17" spans="1:12" x14ac:dyDescent="0.2">
      <c r="A17" s="340"/>
      <c r="B17" s="340"/>
      <c r="C17" s="340"/>
      <c r="D17" s="340"/>
      <c r="E17" s="340"/>
      <c r="F17" s="340"/>
      <c r="G17" s="340"/>
      <c r="H17" s="340"/>
      <c r="I17" s="340"/>
      <c r="J17" s="340"/>
      <c r="K17" s="340"/>
    </row>
    <row r="18" spans="1:12" x14ac:dyDescent="0.2">
      <c r="A18" s="622" t="s">
        <v>441</v>
      </c>
      <c r="B18" s="622"/>
      <c r="C18" s="622"/>
      <c r="D18" s="622"/>
      <c r="E18" s="622"/>
      <c r="F18" s="622"/>
      <c r="G18" s="622"/>
      <c r="H18" s="622"/>
      <c r="I18" s="622"/>
      <c r="J18" s="622"/>
      <c r="K18" s="622"/>
    </row>
    <row r="19" spans="1:12" x14ac:dyDescent="0.2">
      <c r="A19" s="340"/>
      <c r="B19" s="340"/>
      <c r="C19" s="340"/>
      <c r="D19" s="340"/>
      <c r="E19" s="340"/>
      <c r="F19" s="340"/>
      <c r="G19" s="340"/>
      <c r="H19" s="340"/>
      <c r="I19" s="340"/>
      <c r="J19" s="340"/>
      <c r="K19" s="340"/>
    </row>
    <row r="20" spans="1:12" x14ac:dyDescent="0.2">
      <c r="A20" s="611" t="s">
        <v>434</v>
      </c>
      <c r="B20" s="618" t="s">
        <v>435</v>
      </c>
      <c r="C20" s="619"/>
      <c r="D20" s="619"/>
      <c r="E20" s="619"/>
      <c r="F20" s="619"/>
      <c r="G20" s="619"/>
      <c r="H20" s="620"/>
      <c r="I20" s="345"/>
      <c r="K20" s="345"/>
    </row>
    <row r="21" spans="1:12" ht="13.5" x14ac:dyDescent="0.25">
      <c r="A21" s="621"/>
      <c r="B21" s="318" t="s">
        <v>391</v>
      </c>
      <c r="C21" s="318" t="s">
        <v>392</v>
      </c>
      <c r="D21" s="318" t="s">
        <v>393</v>
      </c>
      <c r="E21" s="318" t="s">
        <v>394</v>
      </c>
      <c r="F21" s="318" t="s">
        <v>395</v>
      </c>
      <c r="G21" s="318" t="s">
        <v>396</v>
      </c>
      <c r="H21" s="318" t="s">
        <v>397</v>
      </c>
      <c r="I21" s="369" t="s">
        <v>7</v>
      </c>
      <c r="J21" s="319"/>
      <c r="K21" s="319"/>
    </row>
    <row r="22" spans="1:12" ht="13.5" x14ac:dyDescent="0.25">
      <c r="A22" s="341" t="s">
        <v>436</v>
      </c>
      <c r="B22" s="341">
        <v>0.60050000000000003</v>
      </c>
      <c r="C22" s="341">
        <v>0.66849999999999998</v>
      </c>
      <c r="D22" s="341">
        <v>0.86109999999999998</v>
      </c>
      <c r="E22" s="341">
        <v>1.2687999999999999</v>
      </c>
      <c r="F22" s="341">
        <v>1.8919999999999999</v>
      </c>
      <c r="G22" s="341">
        <v>2.1526000000000001</v>
      </c>
      <c r="H22" s="341">
        <v>2.2204999999999999</v>
      </c>
      <c r="I22" s="542" t="s">
        <v>437</v>
      </c>
      <c r="J22" s="342"/>
      <c r="K22" s="342"/>
    </row>
    <row r="23" spans="1:12" ht="13.5" x14ac:dyDescent="0.25">
      <c r="A23" s="343" t="s">
        <v>438</v>
      </c>
      <c r="B23" s="341">
        <v>0.60050000000000003</v>
      </c>
      <c r="C23" s="341">
        <v>0.66849999999999998</v>
      </c>
      <c r="D23" s="341">
        <v>0.86109999999999998</v>
      </c>
      <c r="E23" s="341">
        <v>1.2687999999999999</v>
      </c>
      <c r="F23" s="341">
        <v>1.8919999999999999</v>
      </c>
      <c r="G23" s="341">
        <v>2.1526000000000001</v>
      </c>
      <c r="H23" s="341">
        <v>2.2204999999999999</v>
      </c>
      <c r="I23" s="542" t="s">
        <v>437</v>
      </c>
      <c r="J23" s="342"/>
      <c r="K23" s="342"/>
    </row>
    <row r="24" spans="1:12" ht="13.5" x14ac:dyDescent="0.25">
      <c r="A24" s="343" t="s">
        <v>439</v>
      </c>
      <c r="B24" s="341">
        <v>0.60050000000000003</v>
      </c>
      <c r="C24" s="341">
        <v>0.66849999999999998</v>
      </c>
      <c r="D24" s="341">
        <v>0.86109999999999998</v>
      </c>
      <c r="E24" s="341">
        <v>1.2687999999999999</v>
      </c>
      <c r="F24" s="341">
        <v>1.8919999999999999</v>
      </c>
      <c r="G24" s="341">
        <v>2.1526000000000001</v>
      </c>
      <c r="H24" s="341">
        <v>2.2204999999999999</v>
      </c>
      <c r="I24" s="542" t="s">
        <v>437</v>
      </c>
      <c r="J24" s="342"/>
      <c r="K24" s="342"/>
    </row>
    <row r="25" spans="1:12" ht="13.5" x14ac:dyDescent="0.25">
      <c r="A25" s="344"/>
      <c r="B25" s="342"/>
      <c r="C25" s="342"/>
      <c r="D25" s="342"/>
      <c r="E25" s="342"/>
      <c r="F25" s="342"/>
      <c r="G25" s="342"/>
      <c r="H25" s="342"/>
      <c r="I25" s="547"/>
      <c r="J25" s="342"/>
      <c r="K25" s="342"/>
    </row>
    <row r="26" spans="1:12" x14ac:dyDescent="0.2">
      <c r="A26" s="622" t="s">
        <v>442</v>
      </c>
      <c r="B26" s="622"/>
      <c r="C26" s="622"/>
      <c r="D26" s="622"/>
      <c r="E26" s="622"/>
      <c r="F26" s="622"/>
      <c r="G26" s="622"/>
      <c r="H26" s="622"/>
      <c r="I26" s="622"/>
      <c r="J26" s="622"/>
      <c r="K26" s="622"/>
    </row>
    <row r="27" spans="1:12" x14ac:dyDescent="0.2">
      <c r="A27" s="340"/>
      <c r="B27" s="340"/>
      <c r="C27" s="340"/>
      <c r="D27" s="340"/>
      <c r="E27" s="340"/>
      <c r="F27" s="340"/>
      <c r="G27" s="340"/>
      <c r="H27" s="340"/>
      <c r="I27" s="340"/>
      <c r="J27" s="340"/>
      <c r="K27" s="340"/>
    </row>
    <row r="28" spans="1:12" x14ac:dyDescent="0.2">
      <c r="A28" s="611" t="s">
        <v>434</v>
      </c>
      <c r="B28" s="612" t="s">
        <v>435</v>
      </c>
      <c r="C28" s="612"/>
      <c r="D28" s="612"/>
      <c r="E28" s="612"/>
      <c r="F28" s="612"/>
      <c r="G28" s="612"/>
      <c r="H28" s="612"/>
      <c r="I28" s="612"/>
      <c r="J28" s="612"/>
      <c r="K28" s="612"/>
    </row>
    <row r="29" spans="1:12" ht="13.5" x14ac:dyDescent="0.25">
      <c r="A29" s="621"/>
      <c r="B29" s="318" t="s">
        <v>399</v>
      </c>
      <c r="C29" s="318" t="s">
        <v>400</v>
      </c>
      <c r="D29" s="318" t="s">
        <v>401</v>
      </c>
      <c r="E29" s="318" t="s">
        <v>402</v>
      </c>
      <c r="F29" s="318" t="s">
        <v>403</v>
      </c>
      <c r="G29" s="318" t="s">
        <v>404</v>
      </c>
      <c r="H29" s="318" t="s">
        <v>405</v>
      </c>
      <c r="I29" s="318" t="s">
        <v>406</v>
      </c>
      <c r="J29" s="318" t="s">
        <v>407</v>
      </c>
      <c r="K29" s="318" t="s">
        <v>408</v>
      </c>
      <c r="L29" s="541" t="s">
        <v>7</v>
      </c>
    </row>
    <row r="30" spans="1:12" x14ac:dyDescent="0.2">
      <c r="A30" s="341" t="s">
        <v>436</v>
      </c>
      <c r="B30" s="341">
        <v>0.4985</v>
      </c>
      <c r="C30" s="341">
        <v>0.5665</v>
      </c>
      <c r="D30" s="341">
        <v>0.73640000000000005</v>
      </c>
      <c r="E30" s="341">
        <v>1.0649999999999999</v>
      </c>
      <c r="F30" s="341">
        <v>1.722</v>
      </c>
      <c r="G30" s="341">
        <v>1.9034</v>
      </c>
      <c r="H30" s="341">
        <v>1.9825999999999999</v>
      </c>
      <c r="I30" s="341">
        <v>2.4245000000000001</v>
      </c>
      <c r="J30" s="341">
        <v>2.2092999999999998</v>
      </c>
      <c r="K30" s="341">
        <v>2.7077</v>
      </c>
      <c r="L30" s="541" t="s">
        <v>437</v>
      </c>
    </row>
    <row r="31" spans="1:12" x14ac:dyDescent="0.2">
      <c r="A31" s="343" t="s">
        <v>438</v>
      </c>
      <c r="B31" s="341">
        <v>0.4985</v>
      </c>
      <c r="C31" s="341">
        <v>0.5665</v>
      </c>
      <c r="D31" s="341">
        <v>0.73640000000000005</v>
      </c>
      <c r="E31" s="341">
        <v>1.0649999999999999</v>
      </c>
      <c r="F31" s="341">
        <v>1.722</v>
      </c>
      <c r="G31" s="341">
        <v>1.9034</v>
      </c>
      <c r="H31" s="341">
        <v>1.9825999999999999</v>
      </c>
      <c r="I31" s="341">
        <v>2.4245000000000001</v>
      </c>
      <c r="J31" s="341">
        <v>2.2092999999999998</v>
      </c>
      <c r="K31" s="341">
        <v>2.7077</v>
      </c>
      <c r="L31" s="541" t="s">
        <v>437</v>
      </c>
    </row>
    <row r="32" spans="1:12" x14ac:dyDescent="0.2">
      <c r="A32" s="343" t="s">
        <v>439</v>
      </c>
      <c r="B32" s="341">
        <v>0.4985</v>
      </c>
      <c r="C32" s="341">
        <v>0.5665</v>
      </c>
      <c r="D32" s="341">
        <v>0.73640000000000005</v>
      </c>
      <c r="E32" s="341">
        <v>1.0649999999999999</v>
      </c>
      <c r="F32" s="341">
        <v>1.722</v>
      </c>
      <c r="G32" s="341">
        <v>1.9034</v>
      </c>
      <c r="H32" s="341">
        <v>1.9825999999999999</v>
      </c>
      <c r="I32" s="341">
        <v>2.4245000000000001</v>
      </c>
      <c r="J32" s="341">
        <v>2.2092999999999998</v>
      </c>
      <c r="K32" s="341">
        <v>2.7077</v>
      </c>
      <c r="L32" s="541" t="s">
        <v>437</v>
      </c>
    </row>
    <row r="33" spans="1:15" x14ac:dyDescent="0.2">
      <c r="A33" s="344"/>
      <c r="B33" s="342"/>
      <c r="C33" s="342"/>
      <c r="D33" s="342"/>
      <c r="E33" s="342"/>
      <c r="F33" s="342"/>
      <c r="G33" s="342"/>
      <c r="H33" s="342"/>
      <c r="I33" s="342"/>
      <c r="J33" s="342"/>
      <c r="K33" s="342"/>
      <c r="O33" s="323"/>
    </row>
    <row r="34" spans="1:15" x14ac:dyDescent="0.2">
      <c r="A34" s="616" t="s">
        <v>443</v>
      </c>
      <c r="B34" s="616"/>
      <c r="C34" s="616"/>
      <c r="D34" s="616"/>
      <c r="E34" s="616"/>
      <c r="F34" s="616"/>
      <c r="G34" s="616"/>
      <c r="H34" s="616"/>
      <c r="I34" s="616"/>
      <c r="J34" s="616"/>
      <c r="K34" s="616"/>
    </row>
    <row r="35" spans="1:15" x14ac:dyDescent="0.2">
      <c r="A35" s="340"/>
      <c r="B35" s="340"/>
      <c r="C35" s="340"/>
      <c r="D35" s="340"/>
      <c r="E35" s="340"/>
      <c r="F35" s="340"/>
      <c r="G35" s="340"/>
      <c r="H35" s="340"/>
      <c r="I35" s="340"/>
      <c r="J35" s="340"/>
      <c r="K35" s="340"/>
    </row>
    <row r="36" spans="1:15" x14ac:dyDescent="0.2">
      <c r="A36" s="611" t="s">
        <v>444</v>
      </c>
      <c r="B36" s="612" t="s">
        <v>445</v>
      </c>
      <c r="C36" s="612"/>
      <c r="D36" s="612"/>
      <c r="E36" s="612"/>
      <c r="F36" s="612"/>
      <c r="G36" s="612"/>
      <c r="H36" s="612"/>
      <c r="I36" s="345"/>
      <c r="J36" s="345"/>
      <c r="K36" s="345"/>
    </row>
    <row r="37" spans="1:15" ht="13.5" x14ac:dyDescent="0.25">
      <c r="A37" s="611"/>
      <c r="B37" s="318" t="s">
        <v>410</v>
      </c>
      <c r="C37" s="318" t="s">
        <v>411</v>
      </c>
      <c r="D37" s="318" t="s">
        <v>412</v>
      </c>
      <c r="E37" s="318" t="s">
        <v>413</v>
      </c>
      <c r="F37" s="318" t="s">
        <v>414</v>
      </c>
      <c r="G37" s="318" t="s">
        <v>415</v>
      </c>
      <c r="H37" s="318" t="s">
        <v>416</v>
      </c>
      <c r="I37" s="545" t="s">
        <v>7</v>
      </c>
      <c r="J37" s="319"/>
      <c r="K37" s="319"/>
    </row>
    <row r="38" spans="1:15" x14ac:dyDescent="0.2">
      <c r="A38" s="341" t="s">
        <v>446</v>
      </c>
      <c r="B38" s="341">
        <v>28.46</v>
      </c>
      <c r="C38" s="341">
        <v>33.93</v>
      </c>
      <c r="D38" s="341">
        <v>39.75</v>
      </c>
      <c r="E38" s="341">
        <v>47.09</v>
      </c>
      <c r="F38" s="341">
        <v>82.73</v>
      </c>
      <c r="G38" s="341">
        <v>108.34</v>
      </c>
      <c r="H38" s="341">
        <v>120.85</v>
      </c>
      <c r="I38" s="546" t="s">
        <v>447</v>
      </c>
      <c r="J38" s="342"/>
      <c r="K38" s="342"/>
    </row>
    <row r="39" spans="1:15" x14ac:dyDescent="0.2">
      <c r="A39" s="343" t="s">
        <v>438</v>
      </c>
      <c r="B39" s="341">
        <v>27.73</v>
      </c>
      <c r="C39" s="341">
        <v>32.99</v>
      </c>
      <c r="D39" s="341">
        <v>38.630000000000003</v>
      </c>
      <c r="E39" s="341">
        <v>46.78</v>
      </c>
      <c r="F39" s="341">
        <v>80.5</v>
      </c>
      <c r="G39" s="341">
        <v>105.32</v>
      </c>
      <c r="H39" s="341">
        <v>117.47</v>
      </c>
      <c r="I39" s="546" t="s">
        <v>447</v>
      </c>
      <c r="J39" s="342"/>
      <c r="K39" s="342"/>
    </row>
    <row r="40" spans="1:15" x14ac:dyDescent="0.2">
      <c r="A40" s="343" t="s">
        <v>439</v>
      </c>
      <c r="B40" s="341">
        <v>29.01</v>
      </c>
      <c r="C40" s="341">
        <v>34.32</v>
      </c>
      <c r="D40" s="341">
        <v>40.21</v>
      </c>
      <c r="E40" s="341">
        <v>48.81</v>
      </c>
      <c r="F40" s="341">
        <v>83.89</v>
      </c>
      <c r="G40" s="341">
        <v>109.63</v>
      </c>
      <c r="H40" s="341">
        <v>122.28</v>
      </c>
      <c r="I40" s="546" t="s">
        <v>447</v>
      </c>
      <c r="J40" s="342"/>
      <c r="K40" s="342"/>
    </row>
    <row r="41" spans="1:15" x14ac:dyDescent="0.2">
      <c r="I41" s="346"/>
      <c r="J41" s="346"/>
      <c r="K41" s="346"/>
    </row>
    <row r="42" spans="1:15" x14ac:dyDescent="0.2">
      <c r="A42" s="613" t="s">
        <v>448</v>
      </c>
      <c r="B42" s="613"/>
      <c r="C42" s="613"/>
      <c r="D42" s="613"/>
      <c r="E42" s="613"/>
      <c r="F42" s="613"/>
      <c r="G42" s="613"/>
      <c r="H42" s="613"/>
      <c r="I42" s="613"/>
      <c r="J42" s="613"/>
      <c r="K42" s="613"/>
    </row>
    <row r="43" spans="1:15" x14ac:dyDescent="0.2">
      <c r="A43" s="340"/>
      <c r="B43" s="340"/>
      <c r="C43" s="340"/>
      <c r="D43" s="340"/>
      <c r="E43" s="340"/>
      <c r="F43" s="340"/>
      <c r="G43" s="340"/>
      <c r="H43" s="340"/>
      <c r="I43" s="340"/>
      <c r="J43" s="340"/>
      <c r="K43" s="340"/>
    </row>
    <row r="44" spans="1:15" x14ac:dyDescent="0.2">
      <c r="A44" s="611" t="s">
        <v>444</v>
      </c>
      <c r="B44" s="612" t="s">
        <v>445</v>
      </c>
      <c r="C44" s="612"/>
      <c r="D44" s="612"/>
      <c r="E44" s="612"/>
      <c r="F44" s="612"/>
      <c r="G44" s="612"/>
      <c r="H44" s="612"/>
      <c r="I44" s="612"/>
      <c r="J44" s="612"/>
      <c r="K44" s="612"/>
    </row>
    <row r="45" spans="1:15" ht="13.5" x14ac:dyDescent="0.25">
      <c r="A45" s="611"/>
      <c r="B45" s="347" t="s">
        <v>422</v>
      </c>
      <c r="C45" s="347" t="s">
        <v>423</v>
      </c>
      <c r="D45" s="347" t="s">
        <v>424</v>
      </c>
      <c r="E45" s="347" t="s">
        <v>425</v>
      </c>
      <c r="F45" s="347" t="s">
        <v>426</v>
      </c>
      <c r="G45" s="347" t="s">
        <v>427</v>
      </c>
      <c r="H45" s="347" t="s">
        <v>428</v>
      </c>
      <c r="I45" s="347" t="s">
        <v>429</v>
      </c>
      <c r="J45" s="347" t="s">
        <v>430</v>
      </c>
      <c r="K45" s="543" t="s">
        <v>431</v>
      </c>
      <c r="L45" s="614" t="s">
        <v>7</v>
      </c>
      <c r="M45" s="615"/>
    </row>
    <row r="46" spans="1:15" x14ac:dyDescent="0.2">
      <c r="A46" s="348" t="s">
        <v>446</v>
      </c>
      <c r="B46" s="349">
        <v>22.15</v>
      </c>
      <c r="C46" s="349">
        <v>28</v>
      </c>
      <c r="D46" s="349">
        <v>31.24</v>
      </c>
      <c r="E46" s="349">
        <v>37.03</v>
      </c>
      <c r="F46" s="349">
        <v>46.75</v>
      </c>
      <c r="G46" s="349">
        <v>54.01</v>
      </c>
      <c r="H46" s="349">
        <v>62.73</v>
      </c>
      <c r="I46" s="349">
        <v>196.27</v>
      </c>
      <c r="J46" s="349">
        <v>196.27</v>
      </c>
      <c r="K46" s="544">
        <v>229.27</v>
      </c>
      <c r="L46" s="541" t="s">
        <v>447</v>
      </c>
      <c r="M46" s="540"/>
    </row>
    <row r="47" spans="1:15" x14ac:dyDescent="0.2">
      <c r="A47" s="350" t="s">
        <v>438</v>
      </c>
      <c r="B47" s="349">
        <v>20.72</v>
      </c>
      <c r="C47" s="349">
        <v>26.24</v>
      </c>
      <c r="D47" s="349">
        <v>29.25</v>
      </c>
      <c r="E47" s="349">
        <v>34.54</v>
      </c>
      <c r="F47" s="349">
        <v>43.62</v>
      </c>
      <c r="G47" s="349">
        <v>50.53</v>
      </c>
      <c r="H47" s="349">
        <v>58.47</v>
      </c>
      <c r="I47" s="349">
        <v>181.94</v>
      </c>
      <c r="J47" s="349">
        <v>181.94</v>
      </c>
      <c r="K47" s="544">
        <v>211.91</v>
      </c>
      <c r="L47" s="541" t="s">
        <v>447</v>
      </c>
      <c r="M47" s="540"/>
    </row>
    <row r="48" spans="1:15" x14ac:dyDescent="0.2">
      <c r="A48" s="351" t="s">
        <v>439</v>
      </c>
      <c r="B48" s="349">
        <v>21.24</v>
      </c>
      <c r="C48" s="349">
        <v>26.73</v>
      </c>
      <c r="D48" s="349">
        <v>29.88</v>
      </c>
      <c r="E48" s="349">
        <v>35.25</v>
      </c>
      <c r="F48" s="349">
        <v>44.69</v>
      </c>
      <c r="G48" s="349">
        <v>51.55</v>
      </c>
      <c r="H48" s="349">
        <v>59.82</v>
      </c>
      <c r="I48" s="349">
        <v>185.51</v>
      </c>
      <c r="J48" s="349">
        <v>185.51</v>
      </c>
      <c r="K48" s="544">
        <v>216.47</v>
      </c>
      <c r="L48" s="541" t="s">
        <v>447</v>
      </c>
      <c r="M48" s="540"/>
    </row>
  </sheetData>
  <mergeCells count="20">
    <mergeCell ref="A34:K34"/>
    <mergeCell ref="J1:K1"/>
    <mergeCell ref="B4:K4"/>
    <mergeCell ref="A10:K10"/>
    <mergeCell ref="A12:A13"/>
    <mergeCell ref="B12:H12"/>
    <mergeCell ref="A2:K2"/>
    <mergeCell ref="A4:A5"/>
    <mergeCell ref="A20:A21"/>
    <mergeCell ref="A18:K18"/>
    <mergeCell ref="A28:A29"/>
    <mergeCell ref="A26:K26"/>
    <mergeCell ref="B20:H20"/>
    <mergeCell ref="B28:K28"/>
    <mergeCell ref="A36:A37"/>
    <mergeCell ref="B36:H36"/>
    <mergeCell ref="B44:K44"/>
    <mergeCell ref="A42:K42"/>
    <mergeCell ref="L45:M45"/>
    <mergeCell ref="A44:A45"/>
  </mergeCells>
  <phoneticPr fontId="0" type="noConversion"/>
  <printOptions horizontalCentered="1" verticalCentered="1"/>
  <pageMargins left="0" right="0" top="0.5" bottom="0.5" header="0" footer="0"/>
  <pageSetup scale="64" orientation="portrait" r:id="rId1"/>
  <headerFooter alignWithMargins="0">
    <oddHeader>&amp;CMulti MBG</oddHeader>
    <oddFooter>&amp;CMulti MBG</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F11"/>
  <sheetViews>
    <sheetView workbookViewId="0"/>
  </sheetViews>
  <sheetFormatPr defaultRowHeight="12.75" x14ac:dyDescent="0.2"/>
  <cols>
    <col min="4" max="4" width="32.28515625" bestFit="1" customWidth="1"/>
  </cols>
  <sheetData>
    <row r="11" spans="3:6" ht="20.25" x14ac:dyDescent="0.3">
      <c r="C11" s="529"/>
      <c r="D11" s="529" t="s">
        <v>449</v>
      </c>
      <c r="E11" s="529"/>
      <c r="F11" s="529"/>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98"/>
  <sheetViews>
    <sheetView zoomScaleNormal="100" zoomScaleSheetLayoutView="100" workbookViewId="0">
      <pane ySplit="5" topLeftCell="A6" activePane="bottomLeft" state="frozen"/>
      <selection pane="bottomLeft" activeCell="A6" sqref="A6"/>
    </sheetView>
  </sheetViews>
  <sheetFormatPr defaultColWidth="9.28515625" defaultRowHeight="12.75" x14ac:dyDescent="0.2"/>
  <cols>
    <col min="1" max="1" width="7.28515625" style="124" customWidth="1"/>
    <col min="2" max="2" width="14.42578125" style="124" bestFit="1" customWidth="1"/>
    <col min="3" max="10" width="8" style="124" bestFit="1" customWidth="1"/>
    <col min="11" max="12" width="9.42578125" style="124" bestFit="1" customWidth="1"/>
    <col min="13" max="17" width="8" style="124" bestFit="1" customWidth="1"/>
    <col min="18" max="16384" width="9.28515625" style="124"/>
  </cols>
  <sheetData>
    <row r="1" spans="1:17" x14ac:dyDescent="0.2">
      <c r="B1" s="623"/>
      <c r="C1" s="623"/>
      <c r="D1" s="119"/>
      <c r="E1" s="119"/>
      <c r="F1" s="119"/>
      <c r="G1" s="119"/>
      <c r="H1" s="119"/>
      <c r="I1" s="119"/>
      <c r="J1" s="119"/>
      <c r="K1" s="119"/>
      <c r="L1" s="119"/>
      <c r="M1" s="119"/>
      <c r="N1" s="119"/>
      <c r="O1" s="119"/>
      <c r="P1" s="119"/>
      <c r="Q1" s="119"/>
    </row>
    <row r="2" spans="1:17" ht="15.75" x14ac:dyDescent="0.25">
      <c r="A2" s="119"/>
      <c r="B2" s="624" t="s">
        <v>450</v>
      </c>
      <c r="C2" s="624"/>
      <c r="D2" s="624"/>
      <c r="E2" s="624"/>
      <c r="F2" s="624"/>
      <c r="G2" s="624"/>
      <c r="H2" s="624"/>
      <c r="I2" s="624"/>
      <c r="J2" s="624"/>
      <c r="K2" s="624"/>
      <c r="L2" s="624"/>
      <c r="M2" s="624"/>
      <c r="N2" s="624"/>
      <c r="O2" s="624"/>
      <c r="P2" s="624"/>
      <c r="Q2" s="624"/>
    </row>
    <row r="3" spans="1:17" ht="13.5" x14ac:dyDescent="0.2">
      <c r="A3" s="119"/>
      <c r="B3" s="625" t="s">
        <v>451</v>
      </c>
      <c r="C3" s="625"/>
      <c r="D3" s="625"/>
      <c r="E3" s="625"/>
      <c r="F3" s="625"/>
      <c r="G3" s="625"/>
      <c r="H3" s="625"/>
      <c r="I3" s="625"/>
      <c r="J3" s="625"/>
      <c r="K3" s="625"/>
      <c r="L3" s="625"/>
      <c r="M3" s="625"/>
      <c r="N3" s="625"/>
      <c r="O3" s="625"/>
      <c r="P3" s="625"/>
      <c r="Q3" s="625"/>
    </row>
    <row r="4" spans="1:17" x14ac:dyDescent="0.2">
      <c r="A4" s="119"/>
      <c r="B4" s="626"/>
      <c r="C4" s="626"/>
      <c r="D4" s="626"/>
      <c r="E4" s="626"/>
      <c r="F4" s="626"/>
      <c r="G4" s="626"/>
      <c r="H4" s="626"/>
      <c r="I4" s="626"/>
      <c r="J4" s="626"/>
      <c r="K4" s="626"/>
      <c r="L4" s="626"/>
      <c r="M4" s="626"/>
      <c r="N4" s="626"/>
      <c r="O4" s="626"/>
      <c r="P4" s="626"/>
      <c r="Q4" s="626"/>
    </row>
    <row r="5" spans="1:17" ht="13.5" x14ac:dyDescent="0.25">
      <c r="A5" s="119"/>
      <c r="B5" s="482" t="s">
        <v>363</v>
      </c>
      <c r="C5" s="483" t="s">
        <v>452</v>
      </c>
      <c r="D5" s="483" t="s">
        <v>453</v>
      </c>
      <c r="E5" s="483" t="s">
        <v>454</v>
      </c>
      <c r="F5" s="483" t="s">
        <v>455</v>
      </c>
      <c r="G5" s="483" t="s">
        <v>456</v>
      </c>
      <c r="H5" s="483" t="s">
        <v>457</v>
      </c>
      <c r="I5" s="483" t="s">
        <v>458</v>
      </c>
      <c r="J5" s="483" t="s">
        <v>459</v>
      </c>
      <c r="K5" s="483" t="s">
        <v>460</v>
      </c>
      <c r="L5" s="483" t="s">
        <v>461</v>
      </c>
      <c r="M5" s="483" t="s">
        <v>462</v>
      </c>
      <c r="N5" s="483" t="s">
        <v>463</v>
      </c>
      <c r="O5" s="483" t="s">
        <v>464</v>
      </c>
      <c r="P5" s="483" t="s">
        <v>465</v>
      </c>
      <c r="Q5" s="483" t="s">
        <v>466</v>
      </c>
    </row>
    <row r="6" spans="1:17" x14ac:dyDescent="0.2">
      <c r="A6" s="119"/>
      <c r="B6" s="406" t="s">
        <v>374</v>
      </c>
      <c r="C6" s="407">
        <v>18.96</v>
      </c>
      <c r="D6" s="407">
        <v>19.670000000000002</v>
      </c>
      <c r="E6" s="407">
        <v>20.36</v>
      </c>
      <c r="F6" s="407">
        <v>26.37</v>
      </c>
      <c r="G6" s="407">
        <v>30.12</v>
      </c>
      <c r="H6" s="407">
        <v>30.46</v>
      </c>
      <c r="I6" s="407">
        <v>31.35</v>
      </c>
      <c r="J6" s="407">
        <v>38.200000000000003</v>
      </c>
      <c r="K6" s="407">
        <v>58.21</v>
      </c>
      <c r="L6" s="407">
        <v>58.02</v>
      </c>
      <c r="M6" s="407">
        <v>25.28</v>
      </c>
      <c r="N6" s="407">
        <v>30.46</v>
      </c>
      <c r="O6" s="407">
        <v>29.73</v>
      </c>
      <c r="P6" s="407">
        <v>27.04</v>
      </c>
      <c r="Q6" s="407">
        <v>24.11</v>
      </c>
    </row>
    <row r="7" spans="1:17" x14ac:dyDescent="0.2">
      <c r="A7" s="356"/>
      <c r="B7" s="408" t="s">
        <v>467</v>
      </c>
      <c r="C7" s="477">
        <v>27.52</v>
      </c>
      <c r="D7" s="410">
        <v>28.17</v>
      </c>
      <c r="E7" s="478">
        <v>28.55</v>
      </c>
      <c r="F7" s="410">
        <v>32.99</v>
      </c>
      <c r="G7" s="478">
        <v>38.72</v>
      </c>
      <c r="H7" s="410">
        <v>35.909999999999997</v>
      </c>
      <c r="I7" s="478">
        <v>42.77</v>
      </c>
      <c r="J7" s="410">
        <v>41.24</v>
      </c>
      <c r="K7" s="478">
        <v>81.55</v>
      </c>
      <c r="L7" s="410">
        <v>66.08</v>
      </c>
      <c r="M7" s="478">
        <v>32.99</v>
      </c>
      <c r="N7" s="410">
        <v>35.909999999999997</v>
      </c>
      <c r="O7" s="478">
        <v>35.909999999999997</v>
      </c>
      <c r="P7" s="410">
        <v>32.99</v>
      </c>
      <c r="Q7" s="410">
        <v>35.39</v>
      </c>
    </row>
    <row r="8" spans="1:17" x14ac:dyDescent="0.2">
      <c r="A8" s="356"/>
      <c r="B8" s="414" t="s">
        <v>468</v>
      </c>
      <c r="C8" s="479">
        <v>29.19</v>
      </c>
      <c r="D8" s="416">
        <v>30.47</v>
      </c>
      <c r="E8" s="480">
        <v>29.46</v>
      </c>
      <c r="F8" s="416">
        <v>33.799999999999997</v>
      </c>
      <c r="G8" s="480">
        <v>38.72</v>
      </c>
      <c r="H8" s="416">
        <v>38.409999999999997</v>
      </c>
      <c r="I8" s="480">
        <v>44.27</v>
      </c>
      <c r="J8" s="416">
        <v>50.02</v>
      </c>
      <c r="K8" s="480">
        <v>81.55</v>
      </c>
      <c r="L8" s="416">
        <v>73.36</v>
      </c>
      <c r="M8" s="480">
        <v>32.99</v>
      </c>
      <c r="N8" s="416">
        <v>38.409999999999997</v>
      </c>
      <c r="O8" s="480">
        <v>38.29</v>
      </c>
      <c r="P8" s="416">
        <v>32.99</v>
      </c>
      <c r="Q8" s="416">
        <v>35.39</v>
      </c>
    </row>
    <row r="9" spans="1:17" x14ac:dyDescent="0.2">
      <c r="A9" s="356"/>
      <c r="B9" s="408">
        <v>1</v>
      </c>
      <c r="C9" s="477">
        <v>30.12</v>
      </c>
      <c r="D9" s="410">
        <v>30.78</v>
      </c>
      <c r="E9" s="477">
        <v>30.78</v>
      </c>
      <c r="F9" s="410">
        <v>38.06</v>
      </c>
      <c r="G9" s="477">
        <v>47.73</v>
      </c>
      <c r="H9" s="410">
        <v>44.27</v>
      </c>
      <c r="I9" s="477">
        <v>44.27</v>
      </c>
      <c r="J9" s="410">
        <v>49.54</v>
      </c>
      <c r="K9" s="477">
        <v>81.55</v>
      </c>
      <c r="L9" s="410">
        <v>74.73</v>
      </c>
      <c r="M9" s="477">
        <v>38.06</v>
      </c>
      <c r="N9" s="410">
        <v>44.27</v>
      </c>
      <c r="O9" s="477">
        <v>44.27</v>
      </c>
      <c r="P9" s="410">
        <v>38.049999999999997</v>
      </c>
      <c r="Q9" s="410">
        <v>35.39</v>
      </c>
    </row>
    <row r="10" spans="1:17" x14ac:dyDescent="0.2">
      <c r="A10" s="119"/>
      <c r="B10" s="411">
        <v>2</v>
      </c>
      <c r="C10" s="481">
        <v>31.52</v>
      </c>
      <c r="D10" s="413">
        <v>33.11</v>
      </c>
      <c r="E10" s="481">
        <v>33.11</v>
      </c>
      <c r="F10" s="413">
        <v>40.71</v>
      </c>
      <c r="G10" s="481">
        <v>47.73</v>
      </c>
      <c r="H10" s="413">
        <v>44.27</v>
      </c>
      <c r="I10" s="481">
        <v>44.27</v>
      </c>
      <c r="J10" s="413">
        <v>53.29</v>
      </c>
      <c r="K10" s="481">
        <v>81.55</v>
      </c>
      <c r="L10" s="413">
        <v>74.73</v>
      </c>
      <c r="M10" s="481">
        <v>38.06</v>
      </c>
      <c r="N10" s="413">
        <v>44.27</v>
      </c>
      <c r="O10" s="481">
        <v>44.27</v>
      </c>
      <c r="P10" s="413">
        <v>39.56</v>
      </c>
      <c r="Q10" s="413">
        <v>35.39</v>
      </c>
    </row>
    <row r="11" spans="1:17" x14ac:dyDescent="0.2">
      <c r="A11" s="119"/>
      <c r="B11" s="411">
        <v>3</v>
      </c>
      <c r="C11" s="481">
        <v>33.69</v>
      </c>
      <c r="D11" s="413">
        <v>35.21</v>
      </c>
      <c r="E11" s="481">
        <v>36.770000000000003</v>
      </c>
      <c r="F11" s="413">
        <v>44.37</v>
      </c>
      <c r="G11" s="481">
        <v>52.74</v>
      </c>
      <c r="H11" s="413">
        <v>47.72</v>
      </c>
      <c r="I11" s="481">
        <v>48.19</v>
      </c>
      <c r="J11" s="413">
        <v>63.72</v>
      </c>
      <c r="K11" s="481">
        <v>83.18</v>
      </c>
      <c r="L11" s="413">
        <v>82.18</v>
      </c>
      <c r="M11" s="481">
        <v>43.57</v>
      </c>
      <c r="N11" s="413">
        <v>47.72</v>
      </c>
      <c r="O11" s="481">
        <v>47.19</v>
      </c>
      <c r="P11" s="413">
        <v>46.46</v>
      </c>
      <c r="Q11" s="413">
        <v>38.57</v>
      </c>
    </row>
    <row r="12" spans="1:17" x14ac:dyDescent="0.2">
      <c r="A12" s="119"/>
      <c r="B12" s="411">
        <v>4</v>
      </c>
      <c r="C12" s="481">
        <v>36.6</v>
      </c>
      <c r="D12" s="413">
        <v>39.119999999999997</v>
      </c>
      <c r="E12" s="481">
        <v>39.96</v>
      </c>
      <c r="F12" s="413">
        <v>50.59</v>
      </c>
      <c r="G12" s="481">
        <v>58.53</v>
      </c>
      <c r="H12" s="413">
        <v>53.66</v>
      </c>
      <c r="I12" s="481">
        <v>54.08</v>
      </c>
      <c r="J12" s="413">
        <v>74.39</v>
      </c>
      <c r="K12" s="481">
        <v>94.18</v>
      </c>
      <c r="L12" s="413">
        <v>93.03</v>
      </c>
      <c r="M12" s="481">
        <v>49.73</v>
      </c>
      <c r="N12" s="413">
        <v>53.66</v>
      </c>
      <c r="O12" s="481">
        <v>50.86</v>
      </c>
      <c r="P12" s="413">
        <v>53.03</v>
      </c>
      <c r="Q12" s="413">
        <v>44.07</v>
      </c>
    </row>
    <row r="13" spans="1:17" x14ac:dyDescent="0.2">
      <c r="A13" s="119"/>
      <c r="B13" s="414">
        <v>5</v>
      </c>
      <c r="C13" s="479">
        <v>38.119999999999997</v>
      </c>
      <c r="D13" s="416">
        <v>41.86</v>
      </c>
      <c r="E13" s="479">
        <v>44.81</v>
      </c>
      <c r="F13" s="416">
        <v>56.33</v>
      </c>
      <c r="G13" s="479">
        <v>62.67</v>
      </c>
      <c r="H13" s="416">
        <v>59.43</v>
      </c>
      <c r="I13" s="479">
        <v>60.15</v>
      </c>
      <c r="J13" s="416">
        <v>84.89</v>
      </c>
      <c r="K13" s="479">
        <v>105.39</v>
      </c>
      <c r="L13" s="416">
        <v>104.17</v>
      </c>
      <c r="M13" s="479">
        <v>55.37</v>
      </c>
      <c r="N13" s="416">
        <v>59.43</v>
      </c>
      <c r="O13" s="479">
        <v>55.93</v>
      </c>
      <c r="P13" s="416">
        <v>59.04</v>
      </c>
      <c r="Q13" s="416">
        <v>49.49</v>
      </c>
    </row>
    <row r="14" spans="1:17" x14ac:dyDescent="0.2">
      <c r="A14" s="119"/>
      <c r="B14" s="408">
        <v>6</v>
      </c>
      <c r="C14" s="477">
        <v>39.39</v>
      </c>
      <c r="D14" s="410">
        <v>43.74</v>
      </c>
      <c r="E14" s="477">
        <v>48.73</v>
      </c>
      <c r="F14" s="410">
        <v>60.25</v>
      </c>
      <c r="G14" s="477">
        <v>67.34</v>
      </c>
      <c r="H14" s="410">
        <v>65.150000000000006</v>
      </c>
      <c r="I14" s="477">
        <v>65.680000000000007</v>
      </c>
      <c r="J14" s="410">
        <v>95.55</v>
      </c>
      <c r="K14" s="477">
        <v>112.32</v>
      </c>
      <c r="L14" s="410">
        <v>111</v>
      </c>
      <c r="M14" s="477">
        <v>58.57</v>
      </c>
      <c r="N14" s="410">
        <v>65.150000000000006</v>
      </c>
      <c r="O14" s="477">
        <v>61.48</v>
      </c>
      <c r="P14" s="410">
        <v>62.41</v>
      </c>
      <c r="Q14" s="410">
        <v>56.03</v>
      </c>
    </row>
    <row r="15" spans="1:17" x14ac:dyDescent="0.2">
      <c r="A15" s="119"/>
      <c r="B15" s="411">
        <v>7</v>
      </c>
      <c r="C15" s="481">
        <v>40.61</v>
      </c>
      <c r="D15" s="413">
        <v>45.97</v>
      </c>
      <c r="E15" s="481">
        <v>52.95</v>
      </c>
      <c r="F15" s="413">
        <v>63.53</v>
      </c>
      <c r="G15" s="481">
        <v>71.08</v>
      </c>
      <c r="H15" s="413">
        <v>70.8</v>
      </c>
      <c r="I15" s="481">
        <v>70.91</v>
      </c>
      <c r="J15" s="413">
        <v>106.24</v>
      </c>
      <c r="K15" s="481">
        <v>121.68</v>
      </c>
      <c r="L15" s="413">
        <v>120.32</v>
      </c>
      <c r="M15" s="481">
        <v>61.95</v>
      </c>
      <c r="N15" s="413">
        <v>70.8</v>
      </c>
      <c r="O15" s="481">
        <v>67.150000000000006</v>
      </c>
      <c r="P15" s="413">
        <v>66.09</v>
      </c>
      <c r="Q15" s="413">
        <v>60.58</v>
      </c>
    </row>
    <row r="16" spans="1:17" x14ac:dyDescent="0.2">
      <c r="A16" s="119"/>
      <c r="B16" s="411">
        <v>8</v>
      </c>
      <c r="C16" s="481">
        <v>42.58</v>
      </c>
      <c r="D16" s="413">
        <v>48.83</v>
      </c>
      <c r="E16" s="481">
        <v>57.53</v>
      </c>
      <c r="F16" s="413">
        <v>66.81</v>
      </c>
      <c r="G16" s="481">
        <v>76.2</v>
      </c>
      <c r="H16" s="413">
        <v>76.510000000000005</v>
      </c>
      <c r="I16" s="481">
        <v>76.66</v>
      </c>
      <c r="J16" s="413">
        <v>115.96</v>
      </c>
      <c r="K16" s="481">
        <v>130.6</v>
      </c>
      <c r="L16" s="413">
        <v>129.13</v>
      </c>
      <c r="M16" s="481">
        <v>66.13</v>
      </c>
      <c r="N16" s="413">
        <v>76.510000000000005</v>
      </c>
      <c r="O16" s="481">
        <v>72.040000000000006</v>
      </c>
      <c r="P16" s="413">
        <v>70.599999999999994</v>
      </c>
      <c r="Q16" s="413">
        <v>67</v>
      </c>
    </row>
    <row r="17" spans="1:17" x14ac:dyDescent="0.2">
      <c r="A17" s="119"/>
      <c r="B17" s="411">
        <v>9</v>
      </c>
      <c r="C17" s="481">
        <v>44.09</v>
      </c>
      <c r="D17" s="413">
        <v>50.84</v>
      </c>
      <c r="E17" s="481">
        <v>60.07</v>
      </c>
      <c r="F17" s="413">
        <v>70.540000000000006</v>
      </c>
      <c r="G17" s="481">
        <v>81.73</v>
      </c>
      <c r="H17" s="413">
        <v>81.650000000000006</v>
      </c>
      <c r="I17" s="481">
        <v>82.28</v>
      </c>
      <c r="J17" s="413">
        <v>125.48</v>
      </c>
      <c r="K17" s="481">
        <v>138.76</v>
      </c>
      <c r="L17" s="413">
        <v>137.18</v>
      </c>
      <c r="M17" s="481">
        <v>69.09</v>
      </c>
      <c r="N17" s="413">
        <v>81.650000000000006</v>
      </c>
      <c r="O17" s="481">
        <v>77.64</v>
      </c>
      <c r="P17" s="413">
        <v>73.63</v>
      </c>
      <c r="Q17" s="413">
        <v>71.28</v>
      </c>
    </row>
    <row r="18" spans="1:17" x14ac:dyDescent="0.2">
      <c r="A18" s="119"/>
      <c r="B18" s="414">
        <v>10</v>
      </c>
      <c r="C18" s="479">
        <v>45.7</v>
      </c>
      <c r="D18" s="416">
        <v>53.27</v>
      </c>
      <c r="E18" s="479">
        <v>62.85</v>
      </c>
      <c r="F18" s="416">
        <v>74.599999999999994</v>
      </c>
      <c r="G18" s="479">
        <v>85.75</v>
      </c>
      <c r="H18" s="416">
        <v>87.2</v>
      </c>
      <c r="I18" s="479">
        <v>87.78</v>
      </c>
      <c r="J18" s="416">
        <v>135.1</v>
      </c>
      <c r="K18" s="479">
        <v>142.61000000000001</v>
      </c>
      <c r="L18" s="416">
        <v>140.81</v>
      </c>
      <c r="M18" s="479">
        <v>71.67</v>
      </c>
      <c r="N18" s="416">
        <v>87.2</v>
      </c>
      <c r="O18" s="479">
        <v>83.18</v>
      </c>
      <c r="P18" s="416">
        <v>75.19</v>
      </c>
      <c r="Q18" s="416">
        <v>73.48</v>
      </c>
    </row>
    <row r="19" spans="1:17" x14ac:dyDescent="0.2">
      <c r="A19" s="119"/>
      <c r="B19" s="408">
        <v>11</v>
      </c>
      <c r="C19" s="477">
        <v>47.29</v>
      </c>
      <c r="D19" s="410">
        <v>54.27</v>
      </c>
      <c r="E19" s="477">
        <v>66.31</v>
      </c>
      <c r="F19" s="410">
        <v>75.73</v>
      </c>
      <c r="G19" s="477">
        <v>90.74</v>
      </c>
      <c r="H19" s="410">
        <v>92.77</v>
      </c>
      <c r="I19" s="477">
        <v>92.75</v>
      </c>
      <c r="J19" s="410">
        <v>143.72999999999999</v>
      </c>
      <c r="K19" s="477">
        <v>148.47</v>
      </c>
      <c r="L19" s="410">
        <v>147.9</v>
      </c>
      <c r="M19" s="477">
        <v>73.48</v>
      </c>
      <c r="N19" s="410">
        <v>92.77</v>
      </c>
      <c r="O19" s="477">
        <v>86.43</v>
      </c>
      <c r="P19" s="410">
        <v>75.489999999999995</v>
      </c>
      <c r="Q19" s="410">
        <v>76.42</v>
      </c>
    </row>
    <row r="20" spans="1:17" x14ac:dyDescent="0.2">
      <c r="A20" s="119"/>
      <c r="B20" s="411">
        <v>12</v>
      </c>
      <c r="C20" s="481">
        <v>47.54</v>
      </c>
      <c r="D20" s="413">
        <v>55.2</v>
      </c>
      <c r="E20" s="481">
        <v>68.37</v>
      </c>
      <c r="F20" s="413">
        <v>77.95</v>
      </c>
      <c r="G20" s="481">
        <v>93.52</v>
      </c>
      <c r="H20" s="413">
        <v>98.14</v>
      </c>
      <c r="I20" s="481">
        <v>98.49</v>
      </c>
      <c r="J20" s="413">
        <v>153.38999999999999</v>
      </c>
      <c r="K20" s="481">
        <v>155.25</v>
      </c>
      <c r="L20" s="413">
        <v>154.19</v>
      </c>
      <c r="M20" s="481">
        <v>76.25</v>
      </c>
      <c r="N20" s="413">
        <v>98.14</v>
      </c>
      <c r="O20" s="481">
        <v>89.47</v>
      </c>
      <c r="P20" s="413">
        <v>75.89</v>
      </c>
      <c r="Q20" s="413">
        <v>80.67</v>
      </c>
    </row>
    <row r="21" spans="1:17" x14ac:dyDescent="0.2">
      <c r="A21" s="119"/>
      <c r="B21" s="411">
        <v>13</v>
      </c>
      <c r="C21" s="481">
        <v>51.71</v>
      </c>
      <c r="D21" s="413">
        <v>59.68</v>
      </c>
      <c r="E21" s="481">
        <v>71.260000000000005</v>
      </c>
      <c r="F21" s="413">
        <v>83.12</v>
      </c>
      <c r="G21" s="481">
        <v>97.06</v>
      </c>
      <c r="H21" s="413">
        <v>103.68</v>
      </c>
      <c r="I21" s="481">
        <v>104.12</v>
      </c>
      <c r="J21" s="413">
        <v>162.86000000000001</v>
      </c>
      <c r="K21" s="481">
        <v>174.1</v>
      </c>
      <c r="L21" s="413">
        <v>172.11</v>
      </c>
      <c r="M21" s="481">
        <v>79.94</v>
      </c>
      <c r="N21" s="413">
        <v>103.68</v>
      </c>
      <c r="O21" s="481">
        <v>96.93</v>
      </c>
      <c r="P21" s="413">
        <v>83.78</v>
      </c>
      <c r="Q21" s="413">
        <v>84.18</v>
      </c>
    </row>
    <row r="22" spans="1:17" x14ac:dyDescent="0.2">
      <c r="A22" s="119"/>
      <c r="B22" s="411">
        <v>14</v>
      </c>
      <c r="C22" s="481">
        <v>53.95</v>
      </c>
      <c r="D22" s="413">
        <v>62.26</v>
      </c>
      <c r="E22" s="481">
        <v>73.739999999999995</v>
      </c>
      <c r="F22" s="413">
        <v>87.38</v>
      </c>
      <c r="G22" s="481">
        <v>100.89</v>
      </c>
      <c r="H22" s="413">
        <v>108.77</v>
      </c>
      <c r="I22" s="481">
        <v>109.42</v>
      </c>
      <c r="J22" s="413">
        <v>171.23</v>
      </c>
      <c r="K22" s="481">
        <v>182.74</v>
      </c>
      <c r="L22" s="413">
        <v>180.67</v>
      </c>
      <c r="M22" s="481">
        <v>82.63</v>
      </c>
      <c r="N22" s="413">
        <v>108.77</v>
      </c>
      <c r="O22" s="481">
        <v>100.02</v>
      </c>
      <c r="P22" s="413">
        <v>86.1</v>
      </c>
      <c r="Q22" s="413">
        <v>87.57</v>
      </c>
    </row>
    <row r="23" spans="1:17" x14ac:dyDescent="0.2">
      <c r="A23" s="119"/>
      <c r="B23" s="414">
        <v>15</v>
      </c>
      <c r="C23" s="479">
        <v>56.01</v>
      </c>
      <c r="D23" s="416">
        <v>64.31</v>
      </c>
      <c r="E23" s="479">
        <v>76.180000000000007</v>
      </c>
      <c r="F23" s="416">
        <v>90.49</v>
      </c>
      <c r="G23" s="479">
        <v>104.25</v>
      </c>
      <c r="H23" s="416">
        <v>114.36</v>
      </c>
      <c r="I23" s="479">
        <v>114.78</v>
      </c>
      <c r="J23" s="416">
        <v>179.93</v>
      </c>
      <c r="K23" s="479">
        <v>191.67</v>
      </c>
      <c r="L23" s="416">
        <v>189.44</v>
      </c>
      <c r="M23" s="479">
        <v>87.06</v>
      </c>
      <c r="N23" s="416">
        <v>114.36</v>
      </c>
      <c r="O23" s="479">
        <v>104.95</v>
      </c>
      <c r="P23" s="416">
        <v>92.6</v>
      </c>
      <c r="Q23" s="416">
        <v>91.01</v>
      </c>
    </row>
    <row r="24" spans="1:17" x14ac:dyDescent="0.2">
      <c r="A24" s="119"/>
      <c r="B24" s="408">
        <v>16</v>
      </c>
      <c r="C24" s="477">
        <v>58.14</v>
      </c>
      <c r="D24" s="410">
        <v>66.37</v>
      </c>
      <c r="E24" s="477">
        <v>79.239999999999995</v>
      </c>
      <c r="F24" s="410">
        <v>93.65</v>
      </c>
      <c r="G24" s="477">
        <v>109.48</v>
      </c>
      <c r="H24" s="410">
        <v>118.57</v>
      </c>
      <c r="I24" s="477">
        <v>119.23</v>
      </c>
      <c r="J24" s="410">
        <v>188.27</v>
      </c>
      <c r="K24" s="477">
        <v>200.33</v>
      </c>
      <c r="L24" s="410">
        <v>198.01</v>
      </c>
      <c r="M24" s="477">
        <v>90.17</v>
      </c>
      <c r="N24" s="410">
        <v>118.57</v>
      </c>
      <c r="O24" s="477">
        <v>109.38</v>
      </c>
      <c r="P24" s="410">
        <v>96.01</v>
      </c>
      <c r="Q24" s="410">
        <v>95.34</v>
      </c>
    </row>
    <row r="25" spans="1:17" x14ac:dyDescent="0.2">
      <c r="A25" s="119"/>
      <c r="B25" s="411">
        <v>17</v>
      </c>
      <c r="C25" s="481">
        <v>59.78</v>
      </c>
      <c r="D25" s="413">
        <v>68.319999999999993</v>
      </c>
      <c r="E25" s="481">
        <v>82.2</v>
      </c>
      <c r="F25" s="413">
        <v>96.87</v>
      </c>
      <c r="G25" s="481">
        <v>113.07</v>
      </c>
      <c r="H25" s="413">
        <v>122.76</v>
      </c>
      <c r="I25" s="481">
        <v>123.58</v>
      </c>
      <c r="J25" s="413">
        <v>196</v>
      </c>
      <c r="K25" s="481">
        <v>209.46</v>
      </c>
      <c r="L25" s="413">
        <v>207.03</v>
      </c>
      <c r="M25" s="481">
        <v>93.23</v>
      </c>
      <c r="N25" s="413">
        <v>122.76</v>
      </c>
      <c r="O25" s="481">
        <v>114.62</v>
      </c>
      <c r="P25" s="413">
        <v>99.26</v>
      </c>
      <c r="Q25" s="413">
        <v>98.53</v>
      </c>
    </row>
    <row r="26" spans="1:17" x14ac:dyDescent="0.2">
      <c r="A26" s="119"/>
      <c r="B26" s="411">
        <v>18</v>
      </c>
      <c r="C26" s="481">
        <v>61.93</v>
      </c>
      <c r="D26" s="413">
        <v>71.11</v>
      </c>
      <c r="E26" s="481">
        <v>84.63</v>
      </c>
      <c r="F26" s="413">
        <v>100.45</v>
      </c>
      <c r="G26" s="481">
        <v>116.81</v>
      </c>
      <c r="H26" s="413">
        <v>127.52</v>
      </c>
      <c r="I26" s="481">
        <v>127.95</v>
      </c>
      <c r="J26" s="413">
        <v>202.83</v>
      </c>
      <c r="K26" s="481">
        <v>218.85</v>
      </c>
      <c r="L26" s="413">
        <v>217.86</v>
      </c>
      <c r="M26" s="481">
        <v>96.61</v>
      </c>
      <c r="N26" s="413">
        <v>127.52</v>
      </c>
      <c r="O26" s="481">
        <v>118.46</v>
      </c>
      <c r="P26" s="413">
        <v>102.33</v>
      </c>
      <c r="Q26" s="413">
        <v>101.96</v>
      </c>
    </row>
    <row r="27" spans="1:17" x14ac:dyDescent="0.2">
      <c r="A27" s="119"/>
      <c r="B27" s="411">
        <v>19</v>
      </c>
      <c r="C27" s="481">
        <v>63.74</v>
      </c>
      <c r="D27" s="413">
        <v>73.42</v>
      </c>
      <c r="E27" s="481">
        <v>86.22</v>
      </c>
      <c r="F27" s="413">
        <v>103.37</v>
      </c>
      <c r="G27" s="481">
        <v>119.13</v>
      </c>
      <c r="H27" s="413">
        <v>131.69999999999999</v>
      </c>
      <c r="I27" s="481">
        <v>132.38</v>
      </c>
      <c r="J27" s="413">
        <v>209.77</v>
      </c>
      <c r="K27" s="481">
        <v>227.71</v>
      </c>
      <c r="L27" s="413">
        <v>226.71</v>
      </c>
      <c r="M27" s="481">
        <v>99.53</v>
      </c>
      <c r="N27" s="413">
        <v>131.69999999999999</v>
      </c>
      <c r="O27" s="481">
        <v>122.27</v>
      </c>
      <c r="P27" s="413">
        <v>105.57</v>
      </c>
      <c r="Q27" s="413">
        <v>105.34</v>
      </c>
    </row>
    <row r="28" spans="1:17" x14ac:dyDescent="0.2">
      <c r="A28" s="119"/>
      <c r="B28" s="414">
        <v>20</v>
      </c>
      <c r="C28" s="479">
        <v>66.13</v>
      </c>
      <c r="D28" s="416">
        <v>75.849999999999994</v>
      </c>
      <c r="E28" s="479">
        <v>87.67</v>
      </c>
      <c r="F28" s="416">
        <v>106.93</v>
      </c>
      <c r="G28" s="479">
        <v>123.45</v>
      </c>
      <c r="H28" s="416">
        <v>136.68</v>
      </c>
      <c r="I28" s="479">
        <v>136.68</v>
      </c>
      <c r="J28" s="416">
        <v>216.84</v>
      </c>
      <c r="K28" s="479">
        <v>236.62</v>
      </c>
      <c r="L28" s="416">
        <v>235.6</v>
      </c>
      <c r="M28" s="479">
        <v>102.15</v>
      </c>
      <c r="N28" s="416">
        <v>136.68</v>
      </c>
      <c r="O28" s="479">
        <v>126.4</v>
      </c>
      <c r="P28" s="416">
        <v>106.98</v>
      </c>
      <c r="Q28" s="416">
        <v>108.39</v>
      </c>
    </row>
    <row r="29" spans="1:17" x14ac:dyDescent="0.2">
      <c r="A29" s="119"/>
      <c r="B29" s="408">
        <v>21</v>
      </c>
      <c r="C29" s="477">
        <v>68.27</v>
      </c>
      <c r="D29" s="410">
        <v>77.97</v>
      </c>
      <c r="E29" s="477">
        <v>88.92</v>
      </c>
      <c r="F29" s="410">
        <v>110.35</v>
      </c>
      <c r="G29" s="477">
        <v>127.52</v>
      </c>
      <c r="H29" s="410">
        <v>140.07</v>
      </c>
      <c r="I29" s="477">
        <v>140.93</v>
      </c>
      <c r="J29" s="410">
        <v>224.58</v>
      </c>
      <c r="K29" s="477">
        <v>247.2</v>
      </c>
      <c r="L29" s="410">
        <v>243.88</v>
      </c>
      <c r="M29" s="477">
        <v>106.44</v>
      </c>
      <c r="N29" s="410">
        <v>140.07</v>
      </c>
      <c r="O29" s="477">
        <v>130.21</v>
      </c>
      <c r="P29" s="410">
        <v>111.11</v>
      </c>
      <c r="Q29" s="410">
        <v>111.8</v>
      </c>
    </row>
    <row r="30" spans="1:17" x14ac:dyDescent="0.2">
      <c r="A30" s="119"/>
      <c r="B30" s="411">
        <v>22</v>
      </c>
      <c r="C30" s="481">
        <v>70.040000000000006</v>
      </c>
      <c r="D30" s="413">
        <v>80.05</v>
      </c>
      <c r="E30" s="481">
        <v>89.07</v>
      </c>
      <c r="F30" s="413">
        <v>112.78</v>
      </c>
      <c r="G30" s="481">
        <v>129.82</v>
      </c>
      <c r="H30" s="413">
        <v>145.35</v>
      </c>
      <c r="I30" s="481">
        <v>145.12</v>
      </c>
      <c r="J30" s="413">
        <v>232.03</v>
      </c>
      <c r="K30" s="481">
        <v>255.52</v>
      </c>
      <c r="L30" s="413">
        <v>252.11</v>
      </c>
      <c r="M30" s="481">
        <v>110.75</v>
      </c>
      <c r="N30" s="413">
        <v>145.35</v>
      </c>
      <c r="O30" s="481">
        <v>131.02000000000001</v>
      </c>
      <c r="P30" s="413">
        <v>115.72</v>
      </c>
      <c r="Q30" s="413">
        <v>115.08</v>
      </c>
    </row>
    <row r="31" spans="1:17" x14ac:dyDescent="0.2">
      <c r="A31" s="119"/>
      <c r="B31" s="411">
        <v>23</v>
      </c>
      <c r="C31" s="481">
        <v>71.86</v>
      </c>
      <c r="D31" s="413">
        <v>81.75</v>
      </c>
      <c r="E31" s="481">
        <v>90.49</v>
      </c>
      <c r="F31" s="413">
        <v>115.9</v>
      </c>
      <c r="G31" s="481">
        <v>133.22</v>
      </c>
      <c r="H31" s="413">
        <v>148.78</v>
      </c>
      <c r="I31" s="481">
        <v>149.63</v>
      </c>
      <c r="J31" s="413">
        <v>237.42</v>
      </c>
      <c r="K31" s="481">
        <v>260.23</v>
      </c>
      <c r="L31" s="413">
        <v>259.11</v>
      </c>
      <c r="M31" s="481">
        <v>112.36</v>
      </c>
      <c r="N31" s="413">
        <v>148.78</v>
      </c>
      <c r="O31" s="481">
        <v>134.88999999999999</v>
      </c>
      <c r="P31" s="413">
        <v>117.68</v>
      </c>
      <c r="Q31" s="413">
        <v>117.56</v>
      </c>
    </row>
    <row r="32" spans="1:17" x14ac:dyDescent="0.2">
      <c r="A32" s="119"/>
      <c r="B32" s="411">
        <v>24</v>
      </c>
      <c r="C32" s="481">
        <v>72.680000000000007</v>
      </c>
      <c r="D32" s="413">
        <v>82.67</v>
      </c>
      <c r="E32" s="481">
        <v>91.44</v>
      </c>
      <c r="F32" s="413">
        <v>119.09</v>
      </c>
      <c r="G32" s="481">
        <v>136.13999999999999</v>
      </c>
      <c r="H32" s="413">
        <v>152.97</v>
      </c>
      <c r="I32" s="481">
        <v>153.58000000000001</v>
      </c>
      <c r="J32" s="413">
        <v>244.53</v>
      </c>
      <c r="K32" s="481">
        <v>268.52999999999997</v>
      </c>
      <c r="L32" s="413">
        <v>265.33999999999997</v>
      </c>
      <c r="M32" s="481">
        <v>113.29</v>
      </c>
      <c r="N32" s="413">
        <v>152.97</v>
      </c>
      <c r="O32" s="481">
        <v>138.56</v>
      </c>
      <c r="P32" s="413">
        <v>117.89</v>
      </c>
      <c r="Q32" s="413">
        <v>121.07</v>
      </c>
    </row>
    <row r="33" spans="1:17" x14ac:dyDescent="0.2">
      <c r="A33" s="119"/>
      <c r="B33" s="414">
        <v>25</v>
      </c>
      <c r="C33" s="479">
        <v>73.42</v>
      </c>
      <c r="D33" s="416">
        <v>83.79</v>
      </c>
      <c r="E33" s="479">
        <v>93.35</v>
      </c>
      <c r="F33" s="416">
        <v>121.95</v>
      </c>
      <c r="G33" s="479">
        <v>139.63999999999999</v>
      </c>
      <c r="H33" s="416">
        <v>157.08000000000001</v>
      </c>
      <c r="I33" s="479">
        <v>158.07</v>
      </c>
      <c r="J33" s="416">
        <v>251.9</v>
      </c>
      <c r="K33" s="479">
        <v>275.10000000000002</v>
      </c>
      <c r="L33" s="416">
        <v>273.24</v>
      </c>
      <c r="M33" s="479">
        <v>115.16</v>
      </c>
      <c r="N33" s="416">
        <v>157.08000000000001</v>
      </c>
      <c r="O33" s="479">
        <v>143.15</v>
      </c>
      <c r="P33" s="416">
        <v>118.16</v>
      </c>
      <c r="Q33" s="416">
        <v>124.95</v>
      </c>
    </row>
    <row r="34" spans="1:17" x14ac:dyDescent="0.2">
      <c r="A34" s="119"/>
      <c r="B34" s="408">
        <v>26</v>
      </c>
      <c r="C34" s="477">
        <v>77.28</v>
      </c>
      <c r="D34" s="410">
        <v>88.76</v>
      </c>
      <c r="E34" s="477">
        <v>96.95</v>
      </c>
      <c r="F34" s="410">
        <v>125.4</v>
      </c>
      <c r="G34" s="477">
        <v>142.97999999999999</v>
      </c>
      <c r="H34" s="410">
        <v>160.03</v>
      </c>
      <c r="I34" s="477">
        <v>162.47</v>
      </c>
      <c r="J34" s="410">
        <v>258.52</v>
      </c>
      <c r="K34" s="477">
        <v>285.39999999999998</v>
      </c>
      <c r="L34" s="410">
        <v>284.33</v>
      </c>
      <c r="M34" s="477">
        <v>118.33</v>
      </c>
      <c r="N34" s="410">
        <v>160.03</v>
      </c>
      <c r="O34" s="477">
        <v>148.22999999999999</v>
      </c>
      <c r="P34" s="410">
        <v>123.62</v>
      </c>
      <c r="Q34" s="410">
        <v>127.85</v>
      </c>
    </row>
    <row r="35" spans="1:17" x14ac:dyDescent="0.2">
      <c r="A35" s="119"/>
      <c r="B35" s="411">
        <v>27</v>
      </c>
      <c r="C35" s="481">
        <v>80.7</v>
      </c>
      <c r="D35" s="413">
        <v>93.37</v>
      </c>
      <c r="E35" s="481">
        <v>100.81</v>
      </c>
      <c r="F35" s="413">
        <v>128.07</v>
      </c>
      <c r="G35" s="481">
        <v>145.82</v>
      </c>
      <c r="H35" s="413">
        <v>164.08</v>
      </c>
      <c r="I35" s="481">
        <v>166.82</v>
      </c>
      <c r="J35" s="413">
        <v>265.32</v>
      </c>
      <c r="K35" s="481">
        <v>293.36</v>
      </c>
      <c r="L35" s="413">
        <v>292.31</v>
      </c>
      <c r="M35" s="481">
        <v>124.58</v>
      </c>
      <c r="N35" s="413">
        <v>164.08</v>
      </c>
      <c r="O35" s="481">
        <v>151.93</v>
      </c>
      <c r="P35" s="413">
        <v>133.1</v>
      </c>
      <c r="Q35" s="413">
        <v>130.82</v>
      </c>
    </row>
    <row r="36" spans="1:17" x14ac:dyDescent="0.2">
      <c r="A36" s="119"/>
      <c r="B36" s="411">
        <v>28</v>
      </c>
      <c r="C36" s="481">
        <v>84</v>
      </c>
      <c r="D36" s="413">
        <v>94.65</v>
      </c>
      <c r="E36" s="481">
        <v>103.24</v>
      </c>
      <c r="F36" s="413">
        <v>131.13</v>
      </c>
      <c r="G36" s="481">
        <v>149.31</v>
      </c>
      <c r="H36" s="413">
        <v>168.31</v>
      </c>
      <c r="I36" s="481">
        <v>171.1</v>
      </c>
      <c r="J36" s="413">
        <v>272.04000000000002</v>
      </c>
      <c r="K36" s="481">
        <v>301.35000000000002</v>
      </c>
      <c r="L36" s="413">
        <v>300.2</v>
      </c>
      <c r="M36" s="481">
        <v>127.62</v>
      </c>
      <c r="N36" s="413">
        <v>168.31</v>
      </c>
      <c r="O36" s="481">
        <v>155.84</v>
      </c>
      <c r="P36" s="413">
        <v>136.37</v>
      </c>
      <c r="Q36" s="413">
        <v>134.09</v>
      </c>
    </row>
    <row r="37" spans="1:17" x14ac:dyDescent="0.2">
      <c r="A37" s="119"/>
      <c r="B37" s="411">
        <v>29</v>
      </c>
      <c r="C37" s="481">
        <v>85.5</v>
      </c>
      <c r="D37" s="413">
        <v>95.8</v>
      </c>
      <c r="E37" s="481">
        <v>104.77</v>
      </c>
      <c r="F37" s="413">
        <v>133.77000000000001</v>
      </c>
      <c r="G37" s="481">
        <v>152.54</v>
      </c>
      <c r="H37" s="413">
        <v>172.55</v>
      </c>
      <c r="I37" s="481">
        <v>175.4</v>
      </c>
      <c r="J37" s="413">
        <v>277.8</v>
      </c>
      <c r="K37" s="481">
        <v>308.88</v>
      </c>
      <c r="L37" s="413">
        <v>307.76</v>
      </c>
      <c r="M37" s="481">
        <v>130.15</v>
      </c>
      <c r="N37" s="413">
        <v>172.55</v>
      </c>
      <c r="O37" s="481">
        <v>159.85</v>
      </c>
      <c r="P37" s="413">
        <v>138.93</v>
      </c>
      <c r="Q37" s="413">
        <v>137.44999999999999</v>
      </c>
    </row>
    <row r="38" spans="1:17" x14ac:dyDescent="0.2">
      <c r="A38" s="119"/>
      <c r="B38" s="414">
        <v>30</v>
      </c>
      <c r="C38" s="479">
        <v>87.17</v>
      </c>
      <c r="D38" s="416">
        <v>97.48</v>
      </c>
      <c r="E38" s="479">
        <v>106.05</v>
      </c>
      <c r="F38" s="416">
        <v>136.37</v>
      </c>
      <c r="G38" s="479">
        <v>157.19</v>
      </c>
      <c r="H38" s="416">
        <v>176.97</v>
      </c>
      <c r="I38" s="479">
        <v>179.77</v>
      </c>
      <c r="J38" s="416">
        <v>283.69</v>
      </c>
      <c r="K38" s="479">
        <v>316.88</v>
      </c>
      <c r="L38" s="416">
        <v>315.70999999999998</v>
      </c>
      <c r="M38" s="479">
        <v>133.19999999999999</v>
      </c>
      <c r="N38" s="416">
        <v>176.97</v>
      </c>
      <c r="O38" s="479">
        <v>163.79</v>
      </c>
      <c r="P38" s="416">
        <v>141.6</v>
      </c>
      <c r="Q38" s="416">
        <v>140.47999999999999</v>
      </c>
    </row>
    <row r="39" spans="1:17" x14ac:dyDescent="0.2">
      <c r="A39" s="119"/>
      <c r="B39" s="408">
        <v>31</v>
      </c>
      <c r="C39" s="477">
        <v>88.39</v>
      </c>
      <c r="D39" s="410">
        <v>99.03</v>
      </c>
      <c r="E39" s="477">
        <v>107.2</v>
      </c>
      <c r="F39" s="410">
        <v>139.28</v>
      </c>
      <c r="G39" s="477">
        <v>160.4</v>
      </c>
      <c r="H39" s="410">
        <v>181.06</v>
      </c>
      <c r="I39" s="477">
        <v>184.07</v>
      </c>
      <c r="J39" s="410">
        <v>289.22000000000003</v>
      </c>
      <c r="K39" s="477">
        <v>324.49</v>
      </c>
      <c r="L39" s="410">
        <v>323.32</v>
      </c>
      <c r="M39" s="477">
        <v>135.66</v>
      </c>
      <c r="N39" s="410">
        <v>181.06</v>
      </c>
      <c r="O39" s="477">
        <v>167.67</v>
      </c>
      <c r="P39" s="410">
        <v>144.91</v>
      </c>
      <c r="Q39" s="410">
        <v>144.11000000000001</v>
      </c>
    </row>
    <row r="40" spans="1:17" x14ac:dyDescent="0.2">
      <c r="A40" s="119"/>
      <c r="B40" s="411">
        <v>32</v>
      </c>
      <c r="C40" s="481">
        <v>90.28</v>
      </c>
      <c r="D40" s="413">
        <v>100.77</v>
      </c>
      <c r="E40" s="481">
        <v>107.67</v>
      </c>
      <c r="F40" s="413">
        <v>143.43</v>
      </c>
      <c r="G40" s="481">
        <v>164</v>
      </c>
      <c r="H40" s="413">
        <v>185.2</v>
      </c>
      <c r="I40" s="481">
        <v>188.32</v>
      </c>
      <c r="J40" s="413">
        <v>295.06</v>
      </c>
      <c r="K40" s="481">
        <v>332.56</v>
      </c>
      <c r="L40" s="413">
        <v>331.3</v>
      </c>
      <c r="M40" s="481">
        <v>140.02000000000001</v>
      </c>
      <c r="N40" s="413">
        <v>185.2</v>
      </c>
      <c r="O40" s="481">
        <v>171.61</v>
      </c>
      <c r="P40" s="413">
        <v>145.22999999999999</v>
      </c>
      <c r="Q40" s="413">
        <v>147.4</v>
      </c>
    </row>
    <row r="41" spans="1:17" x14ac:dyDescent="0.2">
      <c r="A41" s="119"/>
      <c r="B41" s="411">
        <v>33</v>
      </c>
      <c r="C41" s="481">
        <v>92.12</v>
      </c>
      <c r="D41" s="413">
        <v>102.85</v>
      </c>
      <c r="E41" s="481">
        <v>108.94</v>
      </c>
      <c r="F41" s="413">
        <v>145.38</v>
      </c>
      <c r="G41" s="481">
        <v>167.34</v>
      </c>
      <c r="H41" s="413">
        <v>189.38</v>
      </c>
      <c r="I41" s="481">
        <v>192.75</v>
      </c>
      <c r="J41" s="413">
        <v>300.85000000000002</v>
      </c>
      <c r="K41" s="481">
        <v>339.95</v>
      </c>
      <c r="L41" s="413">
        <v>338.64</v>
      </c>
      <c r="M41" s="481">
        <v>142.02000000000001</v>
      </c>
      <c r="N41" s="413">
        <v>189.38</v>
      </c>
      <c r="O41" s="481">
        <v>175.56</v>
      </c>
      <c r="P41" s="413">
        <v>151.80000000000001</v>
      </c>
      <c r="Q41" s="413">
        <v>150.68</v>
      </c>
    </row>
    <row r="42" spans="1:17" x14ac:dyDescent="0.2">
      <c r="A42" s="119"/>
      <c r="B42" s="411">
        <v>34</v>
      </c>
      <c r="C42" s="481">
        <v>93.9</v>
      </c>
      <c r="D42" s="413">
        <v>104.39</v>
      </c>
      <c r="E42" s="481">
        <v>109.63</v>
      </c>
      <c r="F42" s="413">
        <v>149.24</v>
      </c>
      <c r="G42" s="481">
        <v>170.78</v>
      </c>
      <c r="H42" s="413">
        <v>193.65</v>
      </c>
      <c r="I42" s="481">
        <v>196.67</v>
      </c>
      <c r="J42" s="413">
        <v>306.45</v>
      </c>
      <c r="K42" s="481">
        <v>347.54</v>
      </c>
      <c r="L42" s="413">
        <v>346.23</v>
      </c>
      <c r="M42" s="481">
        <v>144.96</v>
      </c>
      <c r="N42" s="413">
        <v>193.65</v>
      </c>
      <c r="O42" s="481">
        <v>179.27</v>
      </c>
      <c r="P42" s="413">
        <v>154.88999999999999</v>
      </c>
      <c r="Q42" s="413">
        <v>153.82</v>
      </c>
    </row>
    <row r="43" spans="1:17" x14ac:dyDescent="0.2">
      <c r="A43" s="119"/>
      <c r="B43" s="414">
        <v>35</v>
      </c>
      <c r="C43" s="479">
        <v>95.47</v>
      </c>
      <c r="D43" s="416">
        <v>106.15</v>
      </c>
      <c r="E43" s="479">
        <v>110.8</v>
      </c>
      <c r="F43" s="416">
        <v>152.21</v>
      </c>
      <c r="G43" s="479">
        <v>174.04</v>
      </c>
      <c r="H43" s="416">
        <v>197.82</v>
      </c>
      <c r="I43" s="479">
        <v>200.98</v>
      </c>
      <c r="J43" s="416">
        <v>311.99</v>
      </c>
      <c r="K43" s="479">
        <v>354.95</v>
      </c>
      <c r="L43" s="416">
        <v>353.55</v>
      </c>
      <c r="M43" s="479">
        <v>147.79</v>
      </c>
      <c r="N43" s="416">
        <v>197.82</v>
      </c>
      <c r="O43" s="479">
        <v>183.19</v>
      </c>
      <c r="P43" s="416">
        <v>155.22</v>
      </c>
      <c r="Q43" s="416">
        <v>157.22999999999999</v>
      </c>
    </row>
    <row r="44" spans="1:17" x14ac:dyDescent="0.2">
      <c r="A44" s="119"/>
      <c r="B44" s="408">
        <v>36</v>
      </c>
      <c r="C44" s="477">
        <v>96.69</v>
      </c>
      <c r="D44" s="410">
        <v>107.67</v>
      </c>
      <c r="E44" s="477">
        <v>111.53</v>
      </c>
      <c r="F44" s="410">
        <v>154.97999999999999</v>
      </c>
      <c r="G44" s="477">
        <v>177.3</v>
      </c>
      <c r="H44" s="410">
        <v>201.86</v>
      </c>
      <c r="I44" s="477">
        <v>204.94</v>
      </c>
      <c r="J44" s="410">
        <v>317.72000000000003</v>
      </c>
      <c r="K44" s="477">
        <v>362.08</v>
      </c>
      <c r="L44" s="410">
        <v>360.81</v>
      </c>
      <c r="M44" s="477">
        <v>150.56</v>
      </c>
      <c r="N44" s="410">
        <v>201.86</v>
      </c>
      <c r="O44" s="477">
        <v>187.2</v>
      </c>
      <c r="P44" s="410">
        <v>161.07</v>
      </c>
      <c r="Q44" s="410">
        <v>160.34</v>
      </c>
    </row>
    <row r="45" spans="1:17" x14ac:dyDescent="0.2">
      <c r="A45" s="119"/>
      <c r="B45" s="411">
        <v>37</v>
      </c>
      <c r="C45" s="481">
        <v>98.63</v>
      </c>
      <c r="D45" s="413">
        <v>109.81</v>
      </c>
      <c r="E45" s="481">
        <v>112.86</v>
      </c>
      <c r="F45" s="413">
        <v>157.85</v>
      </c>
      <c r="G45" s="481">
        <v>180.54</v>
      </c>
      <c r="H45" s="413">
        <v>205.64</v>
      </c>
      <c r="I45" s="481">
        <v>209.07</v>
      </c>
      <c r="J45" s="413">
        <v>323.19</v>
      </c>
      <c r="K45" s="481">
        <v>369.06</v>
      </c>
      <c r="L45" s="413">
        <v>366.29</v>
      </c>
      <c r="M45" s="481">
        <v>153.33000000000001</v>
      </c>
      <c r="N45" s="413">
        <v>205.64</v>
      </c>
      <c r="O45" s="481">
        <v>191.16</v>
      </c>
      <c r="P45" s="413">
        <v>164.14</v>
      </c>
      <c r="Q45" s="413">
        <v>163.76</v>
      </c>
    </row>
    <row r="46" spans="1:17" x14ac:dyDescent="0.2">
      <c r="A46" s="119"/>
      <c r="B46" s="411">
        <v>38</v>
      </c>
      <c r="C46" s="481">
        <v>99.88</v>
      </c>
      <c r="D46" s="413">
        <v>111.16</v>
      </c>
      <c r="E46" s="481">
        <v>114.11</v>
      </c>
      <c r="F46" s="413">
        <v>160.46</v>
      </c>
      <c r="G46" s="481">
        <v>183.77</v>
      </c>
      <c r="H46" s="413">
        <v>209.12</v>
      </c>
      <c r="I46" s="481">
        <v>212.99</v>
      </c>
      <c r="J46" s="413">
        <v>328.73</v>
      </c>
      <c r="K46" s="481">
        <v>375.85</v>
      </c>
      <c r="L46" s="413">
        <v>374.51</v>
      </c>
      <c r="M46" s="481">
        <v>155.86000000000001</v>
      </c>
      <c r="N46" s="413">
        <v>209.12</v>
      </c>
      <c r="O46" s="481">
        <v>195.01</v>
      </c>
      <c r="P46" s="413">
        <v>167.07</v>
      </c>
      <c r="Q46" s="413">
        <v>167.1</v>
      </c>
    </row>
    <row r="47" spans="1:17" x14ac:dyDescent="0.2">
      <c r="A47" s="119"/>
      <c r="B47" s="411">
        <v>39</v>
      </c>
      <c r="C47" s="481">
        <v>101.7</v>
      </c>
      <c r="D47" s="413">
        <v>112.68</v>
      </c>
      <c r="E47" s="481">
        <v>115.5</v>
      </c>
      <c r="F47" s="413">
        <v>163.66999999999999</v>
      </c>
      <c r="G47" s="481">
        <v>187.02</v>
      </c>
      <c r="H47" s="413">
        <v>212.95</v>
      </c>
      <c r="I47" s="481">
        <v>217.17</v>
      </c>
      <c r="J47" s="413">
        <v>334.58</v>
      </c>
      <c r="K47" s="481">
        <v>383.01</v>
      </c>
      <c r="L47" s="413">
        <v>381.59</v>
      </c>
      <c r="M47" s="481">
        <v>159.05000000000001</v>
      </c>
      <c r="N47" s="413">
        <v>212.95</v>
      </c>
      <c r="O47" s="481">
        <v>198.87</v>
      </c>
      <c r="P47" s="413">
        <v>170.16</v>
      </c>
      <c r="Q47" s="413">
        <v>170.17</v>
      </c>
    </row>
    <row r="48" spans="1:17" x14ac:dyDescent="0.2">
      <c r="A48" s="119"/>
      <c r="B48" s="414">
        <v>40</v>
      </c>
      <c r="C48" s="479">
        <v>103.64</v>
      </c>
      <c r="D48" s="416">
        <v>114.25</v>
      </c>
      <c r="E48" s="479">
        <v>117.72</v>
      </c>
      <c r="F48" s="416">
        <v>166.27</v>
      </c>
      <c r="G48" s="479">
        <v>190.24</v>
      </c>
      <c r="H48" s="416">
        <v>216.5</v>
      </c>
      <c r="I48" s="479">
        <v>221.07</v>
      </c>
      <c r="J48" s="416">
        <v>340.13</v>
      </c>
      <c r="K48" s="479">
        <v>389.2</v>
      </c>
      <c r="L48" s="416">
        <v>387.73</v>
      </c>
      <c r="M48" s="479">
        <v>161.49</v>
      </c>
      <c r="N48" s="416">
        <v>216.5</v>
      </c>
      <c r="O48" s="479">
        <v>202.77</v>
      </c>
      <c r="P48" s="416">
        <v>170.43</v>
      </c>
      <c r="Q48" s="416">
        <v>173.65</v>
      </c>
    </row>
    <row r="49" spans="1:17" x14ac:dyDescent="0.2">
      <c r="A49" s="119"/>
      <c r="B49" s="408">
        <v>41</v>
      </c>
      <c r="C49" s="477">
        <v>105.6</v>
      </c>
      <c r="D49" s="410">
        <v>115.94</v>
      </c>
      <c r="E49" s="477">
        <v>119.07</v>
      </c>
      <c r="F49" s="410">
        <v>168.98</v>
      </c>
      <c r="G49" s="477">
        <v>193.53</v>
      </c>
      <c r="H49" s="410">
        <v>222.65</v>
      </c>
      <c r="I49" s="477">
        <v>226.46</v>
      </c>
      <c r="J49" s="410">
        <v>345.72</v>
      </c>
      <c r="K49" s="477">
        <v>395.19</v>
      </c>
      <c r="L49" s="410">
        <v>393.74</v>
      </c>
      <c r="M49" s="477">
        <v>161.91</v>
      </c>
      <c r="N49" s="410">
        <v>222.65</v>
      </c>
      <c r="O49" s="477">
        <v>206.58</v>
      </c>
      <c r="P49" s="410">
        <v>172.87</v>
      </c>
      <c r="Q49" s="410">
        <v>177.26</v>
      </c>
    </row>
    <row r="50" spans="1:17" x14ac:dyDescent="0.2">
      <c r="A50" s="119"/>
      <c r="B50" s="411">
        <v>42</v>
      </c>
      <c r="C50" s="481">
        <v>107.29</v>
      </c>
      <c r="D50" s="413">
        <v>117.75</v>
      </c>
      <c r="E50" s="481">
        <v>120.91</v>
      </c>
      <c r="F50" s="413">
        <v>171.53</v>
      </c>
      <c r="G50" s="481">
        <v>197.11</v>
      </c>
      <c r="H50" s="413">
        <v>226.85</v>
      </c>
      <c r="I50" s="481">
        <v>230.72</v>
      </c>
      <c r="J50" s="413">
        <v>351.24</v>
      </c>
      <c r="K50" s="481">
        <v>401.54</v>
      </c>
      <c r="L50" s="413">
        <v>400.14</v>
      </c>
      <c r="M50" s="481">
        <v>165.1</v>
      </c>
      <c r="N50" s="413">
        <v>226.85</v>
      </c>
      <c r="O50" s="481">
        <v>210.66</v>
      </c>
      <c r="P50" s="413">
        <v>178.42</v>
      </c>
      <c r="Q50" s="413">
        <v>180.48</v>
      </c>
    </row>
    <row r="51" spans="1:17" x14ac:dyDescent="0.2">
      <c r="A51" s="119"/>
      <c r="B51" s="411">
        <v>43</v>
      </c>
      <c r="C51" s="481">
        <v>108.82</v>
      </c>
      <c r="D51" s="413">
        <v>120.26</v>
      </c>
      <c r="E51" s="481">
        <v>122.31</v>
      </c>
      <c r="F51" s="413">
        <v>174.61</v>
      </c>
      <c r="G51" s="481">
        <v>200.43</v>
      </c>
      <c r="H51" s="413">
        <v>230.88</v>
      </c>
      <c r="I51" s="481">
        <v>234.91</v>
      </c>
      <c r="J51" s="413">
        <v>356.83</v>
      </c>
      <c r="K51" s="481">
        <v>407.66</v>
      </c>
      <c r="L51" s="413">
        <v>406.19</v>
      </c>
      <c r="M51" s="481">
        <v>168.03</v>
      </c>
      <c r="N51" s="413">
        <v>230.88</v>
      </c>
      <c r="O51" s="481">
        <v>214.54</v>
      </c>
      <c r="P51" s="413">
        <v>181.34</v>
      </c>
      <c r="Q51" s="413">
        <v>184.3</v>
      </c>
    </row>
    <row r="52" spans="1:17" x14ac:dyDescent="0.2">
      <c r="A52" s="119"/>
      <c r="B52" s="411">
        <v>44</v>
      </c>
      <c r="C52" s="481">
        <v>110.31</v>
      </c>
      <c r="D52" s="413">
        <v>122.11</v>
      </c>
      <c r="E52" s="481">
        <v>124.08</v>
      </c>
      <c r="F52" s="413">
        <v>176.99</v>
      </c>
      <c r="G52" s="481">
        <v>204.08</v>
      </c>
      <c r="H52" s="413">
        <v>234.89</v>
      </c>
      <c r="I52" s="481">
        <v>239.13</v>
      </c>
      <c r="J52" s="413">
        <v>362.46</v>
      </c>
      <c r="K52" s="481">
        <v>413.7</v>
      </c>
      <c r="L52" s="413">
        <v>412.03</v>
      </c>
      <c r="M52" s="481">
        <v>172.05</v>
      </c>
      <c r="N52" s="413">
        <v>234.89</v>
      </c>
      <c r="O52" s="481">
        <v>218.52</v>
      </c>
      <c r="P52" s="413">
        <v>184.08</v>
      </c>
      <c r="Q52" s="413">
        <v>187.55</v>
      </c>
    </row>
    <row r="53" spans="1:17" x14ac:dyDescent="0.2">
      <c r="A53" s="119"/>
      <c r="B53" s="414">
        <v>45</v>
      </c>
      <c r="C53" s="479">
        <v>111.94</v>
      </c>
      <c r="D53" s="416">
        <v>123.6</v>
      </c>
      <c r="E53" s="479">
        <v>125.46</v>
      </c>
      <c r="F53" s="416">
        <v>179.79</v>
      </c>
      <c r="G53" s="479">
        <v>207.22</v>
      </c>
      <c r="H53" s="416">
        <v>239.03</v>
      </c>
      <c r="I53" s="479">
        <v>243.42</v>
      </c>
      <c r="J53" s="416">
        <v>367.96</v>
      </c>
      <c r="K53" s="479">
        <v>419.75</v>
      </c>
      <c r="L53" s="416">
        <v>418.25</v>
      </c>
      <c r="M53" s="479">
        <v>174.65</v>
      </c>
      <c r="N53" s="416">
        <v>239.03</v>
      </c>
      <c r="O53" s="479">
        <v>220.57</v>
      </c>
      <c r="P53" s="416">
        <v>187</v>
      </c>
      <c r="Q53" s="416">
        <v>191.54</v>
      </c>
    </row>
    <row r="54" spans="1:17" x14ac:dyDescent="0.2">
      <c r="A54" s="119"/>
      <c r="B54" s="408">
        <v>46</v>
      </c>
      <c r="C54" s="477">
        <v>113.15</v>
      </c>
      <c r="D54" s="410">
        <v>126.23</v>
      </c>
      <c r="E54" s="477">
        <v>127.15</v>
      </c>
      <c r="F54" s="410">
        <v>182.38</v>
      </c>
      <c r="G54" s="477">
        <v>210.56</v>
      </c>
      <c r="H54" s="410">
        <v>242.77</v>
      </c>
      <c r="I54" s="477">
        <v>247.44</v>
      </c>
      <c r="J54" s="410">
        <v>372.52</v>
      </c>
      <c r="K54" s="477">
        <v>425.89</v>
      </c>
      <c r="L54" s="410">
        <v>424.35</v>
      </c>
      <c r="M54" s="477">
        <v>177.24</v>
      </c>
      <c r="N54" s="410">
        <v>242.77</v>
      </c>
      <c r="O54" s="477">
        <v>224.44</v>
      </c>
      <c r="P54" s="410">
        <v>188.96</v>
      </c>
      <c r="Q54" s="410">
        <v>195.32</v>
      </c>
    </row>
    <row r="55" spans="1:17" x14ac:dyDescent="0.2">
      <c r="A55" s="119"/>
      <c r="B55" s="411">
        <v>47</v>
      </c>
      <c r="C55" s="481">
        <v>114.89</v>
      </c>
      <c r="D55" s="413">
        <v>127.48</v>
      </c>
      <c r="E55" s="481">
        <v>129.27000000000001</v>
      </c>
      <c r="F55" s="413">
        <v>185.41</v>
      </c>
      <c r="G55" s="481">
        <v>213.84</v>
      </c>
      <c r="H55" s="413">
        <v>246.98</v>
      </c>
      <c r="I55" s="481">
        <v>251.85</v>
      </c>
      <c r="J55" s="413">
        <v>378.18</v>
      </c>
      <c r="K55" s="481">
        <v>432.18</v>
      </c>
      <c r="L55" s="413">
        <v>430.56</v>
      </c>
      <c r="M55" s="481">
        <v>180.16</v>
      </c>
      <c r="N55" s="413">
        <v>246.98</v>
      </c>
      <c r="O55" s="481">
        <v>230.24</v>
      </c>
      <c r="P55" s="413">
        <v>192.03</v>
      </c>
      <c r="Q55" s="413">
        <v>199.19</v>
      </c>
    </row>
    <row r="56" spans="1:17" x14ac:dyDescent="0.2">
      <c r="A56" s="119"/>
      <c r="B56" s="411">
        <v>48</v>
      </c>
      <c r="C56" s="481">
        <v>116.48</v>
      </c>
      <c r="D56" s="413">
        <v>129.97</v>
      </c>
      <c r="E56" s="481">
        <v>130.84</v>
      </c>
      <c r="F56" s="413">
        <v>188.22</v>
      </c>
      <c r="G56" s="481">
        <v>216.97</v>
      </c>
      <c r="H56" s="413">
        <v>251.09</v>
      </c>
      <c r="I56" s="481">
        <v>256.06</v>
      </c>
      <c r="J56" s="413">
        <v>383.71</v>
      </c>
      <c r="K56" s="481">
        <v>438.36</v>
      </c>
      <c r="L56" s="413">
        <v>433.19</v>
      </c>
      <c r="M56" s="481">
        <v>182.92</v>
      </c>
      <c r="N56" s="413">
        <v>251.09</v>
      </c>
      <c r="O56" s="481">
        <v>234.27</v>
      </c>
      <c r="P56" s="413">
        <v>194.97</v>
      </c>
      <c r="Q56" s="413">
        <v>203.17</v>
      </c>
    </row>
    <row r="57" spans="1:17" x14ac:dyDescent="0.2">
      <c r="A57" s="119"/>
      <c r="B57" s="411">
        <v>49</v>
      </c>
      <c r="C57" s="481">
        <v>117.75</v>
      </c>
      <c r="D57" s="413">
        <v>131.15</v>
      </c>
      <c r="E57" s="481">
        <v>132.97</v>
      </c>
      <c r="F57" s="413">
        <v>191.03</v>
      </c>
      <c r="G57" s="481">
        <v>220.38</v>
      </c>
      <c r="H57" s="413">
        <v>255.18</v>
      </c>
      <c r="I57" s="481">
        <v>260.25</v>
      </c>
      <c r="J57" s="413">
        <v>389.16</v>
      </c>
      <c r="K57" s="481">
        <v>444.27</v>
      </c>
      <c r="L57" s="413">
        <v>439.21</v>
      </c>
      <c r="M57" s="481">
        <v>185.67</v>
      </c>
      <c r="N57" s="413">
        <v>255.18</v>
      </c>
      <c r="O57" s="481">
        <v>238.08</v>
      </c>
      <c r="P57" s="413">
        <v>198.03</v>
      </c>
      <c r="Q57" s="413">
        <v>207.01</v>
      </c>
    </row>
    <row r="58" spans="1:17" x14ac:dyDescent="0.2">
      <c r="A58" s="119"/>
      <c r="B58" s="414">
        <v>50</v>
      </c>
      <c r="C58" s="479">
        <v>119.44</v>
      </c>
      <c r="D58" s="416">
        <v>132.78</v>
      </c>
      <c r="E58" s="479">
        <v>134.34</v>
      </c>
      <c r="F58" s="416">
        <v>193.94</v>
      </c>
      <c r="G58" s="479">
        <v>223.26</v>
      </c>
      <c r="H58" s="416">
        <v>259.45</v>
      </c>
      <c r="I58" s="479">
        <v>264.16000000000003</v>
      </c>
      <c r="J58" s="416">
        <v>394.77</v>
      </c>
      <c r="K58" s="479">
        <v>450.35</v>
      </c>
      <c r="L58" s="416">
        <v>445.23</v>
      </c>
      <c r="M58" s="479">
        <v>188.3</v>
      </c>
      <c r="N58" s="416">
        <v>259.45</v>
      </c>
      <c r="O58" s="479">
        <v>238.94</v>
      </c>
      <c r="P58" s="416">
        <v>200.85</v>
      </c>
      <c r="Q58" s="416">
        <v>210.91</v>
      </c>
    </row>
    <row r="59" spans="1:17" x14ac:dyDescent="0.2">
      <c r="A59" s="119"/>
      <c r="B59" s="408" t="s">
        <v>469</v>
      </c>
      <c r="C59" s="477">
        <v>122.2</v>
      </c>
      <c r="D59" s="410">
        <v>135.25</v>
      </c>
      <c r="E59" s="477">
        <v>137.22</v>
      </c>
      <c r="F59" s="410">
        <v>198.83</v>
      </c>
      <c r="G59" s="477">
        <v>230.11</v>
      </c>
      <c r="H59" s="410">
        <v>269.66000000000003</v>
      </c>
      <c r="I59" s="477">
        <v>272.52999999999997</v>
      </c>
      <c r="J59" s="410">
        <v>405.91</v>
      </c>
      <c r="K59" s="477">
        <v>462.78</v>
      </c>
      <c r="L59" s="410">
        <v>457.44</v>
      </c>
      <c r="M59" s="477">
        <v>193.04</v>
      </c>
      <c r="N59" s="410">
        <v>269.66000000000003</v>
      </c>
      <c r="O59" s="477">
        <v>246.92</v>
      </c>
      <c r="P59" s="410">
        <v>208.87</v>
      </c>
      <c r="Q59" s="410">
        <v>218.64</v>
      </c>
    </row>
    <row r="60" spans="1:17" x14ac:dyDescent="0.2">
      <c r="A60" s="119"/>
      <c r="B60" s="411" t="s">
        <v>470</v>
      </c>
      <c r="C60" s="481">
        <v>124.05</v>
      </c>
      <c r="D60" s="413">
        <v>137.33000000000001</v>
      </c>
      <c r="E60" s="481">
        <v>140.02000000000001</v>
      </c>
      <c r="F60" s="413">
        <v>205.24</v>
      </c>
      <c r="G60" s="481">
        <v>233.49</v>
      </c>
      <c r="H60" s="413">
        <v>278.37</v>
      </c>
      <c r="I60" s="481">
        <v>282.16000000000003</v>
      </c>
      <c r="J60" s="413">
        <v>417.21</v>
      </c>
      <c r="K60" s="481">
        <v>470.47</v>
      </c>
      <c r="L60" s="413">
        <v>469.44</v>
      </c>
      <c r="M60" s="481">
        <v>195.77</v>
      </c>
      <c r="N60" s="413">
        <v>278.37</v>
      </c>
      <c r="O60" s="481">
        <v>254.73</v>
      </c>
      <c r="P60" s="413">
        <v>216.92</v>
      </c>
      <c r="Q60" s="413">
        <v>225.79</v>
      </c>
    </row>
    <row r="61" spans="1:17" x14ac:dyDescent="0.2">
      <c r="A61" s="119"/>
      <c r="B61" s="411" t="s">
        <v>471</v>
      </c>
      <c r="C61" s="481">
        <v>127.02</v>
      </c>
      <c r="D61" s="413">
        <v>139.99</v>
      </c>
      <c r="E61" s="481">
        <v>142.76</v>
      </c>
      <c r="F61" s="413">
        <v>211.06</v>
      </c>
      <c r="G61" s="481">
        <v>240.5</v>
      </c>
      <c r="H61" s="413">
        <v>286.77999999999997</v>
      </c>
      <c r="I61" s="481">
        <v>290.99</v>
      </c>
      <c r="J61" s="413">
        <v>428.23</v>
      </c>
      <c r="K61" s="481">
        <v>482.65</v>
      </c>
      <c r="L61" s="413">
        <v>481.58</v>
      </c>
      <c r="M61" s="481">
        <v>201.27</v>
      </c>
      <c r="N61" s="413">
        <v>286.77999999999997</v>
      </c>
      <c r="O61" s="481">
        <v>263.23</v>
      </c>
      <c r="P61" s="413">
        <v>224.95</v>
      </c>
      <c r="Q61" s="413">
        <v>233.3</v>
      </c>
    </row>
    <row r="62" spans="1:17" x14ac:dyDescent="0.2">
      <c r="A62" s="119"/>
      <c r="B62" s="411" t="s">
        <v>472</v>
      </c>
      <c r="C62" s="481">
        <v>129.27000000000001</v>
      </c>
      <c r="D62" s="413">
        <v>142.61000000000001</v>
      </c>
      <c r="E62" s="481">
        <v>145.54</v>
      </c>
      <c r="F62" s="413">
        <v>217.19</v>
      </c>
      <c r="G62" s="481">
        <v>247.49</v>
      </c>
      <c r="H62" s="413">
        <v>295.11</v>
      </c>
      <c r="I62" s="481">
        <v>299.77</v>
      </c>
      <c r="J62" s="413">
        <v>439.57</v>
      </c>
      <c r="K62" s="481">
        <v>494.81</v>
      </c>
      <c r="L62" s="413">
        <v>493.63</v>
      </c>
      <c r="M62" s="481">
        <v>207.15</v>
      </c>
      <c r="N62" s="413">
        <v>295.11</v>
      </c>
      <c r="O62" s="481">
        <v>271.08999999999997</v>
      </c>
      <c r="P62" s="413">
        <v>232.97</v>
      </c>
      <c r="Q62" s="413">
        <v>240.74</v>
      </c>
    </row>
    <row r="63" spans="1:17" x14ac:dyDescent="0.2">
      <c r="A63" s="119"/>
      <c r="B63" s="414" t="s">
        <v>473</v>
      </c>
      <c r="C63" s="479">
        <v>133.26</v>
      </c>
      <c r="D63" s="416">
        <v>145.80000000000001</v>
      </c>
      <c r="E63" s="479">
        <v>148.5</v>
      </c>
      <c r="F63" s="416">
        <v>224.28</v>
      </c>
      <c r="G63" s="479">
        <v>259.19</v>
      </c>
      <c r="H63" s="416">
        <v>304.55</v>
      </c>
      <c r="I63" s="479">
        <v>307.25</v>
      </c>
      <c r="J63" s="416">
        <v>450.58</v>
      </c>
      <c r="K63" s="479">
        <v>512.03</v>
      </c>
      <c r="L63" s="416">
        <v>506.11</v>
      </c>
      <c r="M63" s="479">
        <v>214.37</v>
      </c>
      <c r="N63" s="416">
        <v>304.55</v>
      </c>
      <c r="O63" s="479">
        <v>278.83999999999997</v>
      </c>
      <c r="P63" s="416">
        <v>241.02</v>
      </c>
      <c r="Q63" s="416">
        <v>247.94</v>
      </c>
    </row>
    <row r="64" spans="1:17" x14ac:dyDescent="0.2">
      <c r="A64" s="119"/>
      <c r="B64" s="408" t="s">
        <v>474</v>
      </c>
      <c r="C64" s="477">
        <v>135.91</v>
      </c>
      <c r="D64" s="410">
        <v>148.47</v>
      </c>
      <c r="E64" s="477">
        <v>151.13</v>
      </c>
      <c r="F64" s="410">
        <v>231.03</v>
      </c>
      <c r="G64" s="477">
        <v>266.14999999999998</v>
      </c>
      <c r="H64" s="410">
        <v>312.39999999999998</v>
      </c>
      <c r="I64" s="477">
        <v>315.54000000000002</v>
      </c>
      <c r="J64" s="410">
        <v>461.9</v>
      </c>
      <c r="K64" s="477">
        <v>524.25</v>
      </c>
      <c r="L64" s="410">
        <v>518.25</v>
      </c>
      <c r="M64" s="477">
        <v>220.34</v>
      </c>
      <c r="N64" s="410">
        <v>312.39999999999998</v>
      </c>
      <c r="O64" s="477">
        <v>284.06</v>
      </c>
      <c r="P64" s="410">
        <v>249.05</v>
      </c>
      <c r="Q64" s="410">
        <v>255.52</v>
      </c>
    </row>
    <row r="65" spans="1:17" x14ac:dyDescent="0.2">
      <c r="A65" s="119"/>
      <c r="B65" s="411" t="s">
        <v>475</v>
      </c>
      <c r="C65" s="481">
        <v>138.19</v>
      </c>
      <c r="D65" s="413">
        <v>150.47999999999999</v>
      </c>
      <c r="E65" s="481">
        <v>153.91</v>
      </c>
      <c r="F65" s="413">
        <v>237.05</v>
      </c>
      <c r="G65" s="481">
        <v>273.14</v>
      </c>
      <c r="H65" s="413">
        <v>320.08999999999997</v>
      </c>
      <c r="I65" s="481">
        <v>324.2</v>
      </c>
      <c r="J65" s="413">
        <v>472.98</v>
      </c>
      <c r="K65" s="481">
        <v>536.33000000000004</v>
      </c>
      <c r="L65" s="413">
        <v>535.25</v>
      </c>
      <c r="M65" s="481">
        <v>226.06</v>
      </c>
      <c r="N65" s="413">
        <v>320.08999999999997</v>
      </c>
      <c r="O65" s="481">
        <v>293.41000000000003</v>
      </c>
      <c r="P65" s="413">
        <v>257.08</v>
      </c>
      <c r="Q65" s="413">
        <v>262.89999999999998</v>
      </c>
    </row>
    <row r="66" spans="1:17" x14ac:dyDescent="0.2">
      <c r="A66" s="119"/>
      <c r="B66" s="411" t="s">
        <v>476</v>
      </c>
      <c r="C66" s="481">
        <v>139.83000000000001</v>
      </c>
      <c r="D66" s="413">
        <v>152.72</v>
      </c>
      <c r="E66" s="481">
        <v>156.82</v>
      </c>
      <c r="F66" s="413">
        <v>243.1</v>
      </c>
      <c r="G66" s="481">
        <v>280.02</v>
      </c>
      <c r="H66" s="413">
        <v>328.52</v>
      </c>
      <c r="I66" s="481">
        <v>332.68</v>
      </c>
      <c r="J66" s="413">
        <v>484.18</v>
      </c>
      <c r="K66" s="481">
        <v>548.74</v>
      </c>
      <c r="L66" s="413">
        <v>547.73</v>
      </c>
      <c r="M66" s="481">
        <v>231.82</v>
      </c>
      <c r="N66" s="413">
        <v>328.52</v>
      </c>
      <c r="O66" s="481">
        <v>303.62</v>
      </c>
      <c r="P66" s="413">
        <v>265.12</v>
      </c>
      <c r="Q66" s="413">
        <v>270.20999999999998</v>
      </c>
    </row>
    <row r="67" spans="1:17" x14ac:dyDescent="0.2">
      <c r="A67" s="119"/>
      <c r="B67" s="411" t="s">
        <v>477</v>
      </c>
      <c r="C67" s="481">
        <v>142.44999999999999</v>
      </c>
      <c r="D67" s="413">
        <v>155.33000000000001</v>
      </c>
      <c r="E67" s="481">
        <v>159.59</v>
      </c>
      <c r="F67" s="413">
        <v>249.01</v>
      </c>
      <c r="G67" s="481">
        <v>287.16000000000003</v>
      </c>
      <c r="H67" s="413">
        <v>337.16</v>
      </c>
      <c r="I67" s="481">
        <v>341.49</v>
      </c>
      <c r="J67" s="413">
        <v>495.23</v>
      </c>
      <c r="K67" s="481">
        <v>560.83000000000004</v>
      </c>
      <c r="L67" s="413">
        <v>559.69000000000005</v>
      </c>
      <c r="M67" s="481">
        <v>237.71</v>
      </c>
      <c r="N67" s="413">
        <v>337.16</v>
      </c>
      <c r="O67" s="481">
        <v>308.29000000000002</v>
      </c>
      <c r="P67" s="413">
        <v>273.16000000000003</v>
      </c>
      <c r="Q67" s="413">
        <v>277.72000000000003</v>
      </c>
    </row>
    <row r="68" spans="1:17" x14ac:dyDescent="0.2">
      <c r="A68" s="119"/>
      <c r="B68" s="414" t="s">
        <v>478</v>
      </c>
      <c r="C68" s="479">
        <v>146.84</v>
      </c>
      <c r="D68" s="416">
        <v>157.71</v>
      </c>
      <c r="E68" s="479">
        <v>161.91</v>
      </c>
      <c r="F68" s="416">
        <v>257.57</v>
      </c>
      <c r="G68" s="479">
        <v>294.13</v>
      </c>
      <c r="H68" s="416">
        <v>345.94</v>
      </c>
      <c r="I68" s="479">
        <v>350.41</v>
      </c>
      <c r="J68" s="416">
        <v>506.28</v>
      </c>
      <c r="K68" s="479">
        <v>573.16</v>
      </c>
      <c r="L68" s="416">
        <v>572.08000000000004</v>
      </c>
      <c r="M68" s="479">
        <v>243.27</v>
      </c>
      <c r="N68" s="416">
        <v>345.94</v>
      </c>
      <c r="O68" s="479">
        <v>318.02</v>
      </c>
      <c r="P68" s="416">
        <v>281.18</v>
      </c>
      <c r="Q68" s="416">
        <v>284.83999999999997</v>
      </c>
    </row>
    <row r="69" spans="1:17" x14ac:dyDescent="0.2">
      <c r="A69" s="119"/>
      <c r="B69" s="408" t="s">
        <v>479</v>
      </c>
      <c r="C69" s="477">
        <v>147.9</v>
      </c>
      <c r="D69" s="410">
        <v>160.72</v>
      </c>
      <c r="E69" s="477">
        <v>164.65</v>
      </c>
      <c r="F69" s="410">
        <v>262.29000000000002</v>
      </c>
      <c r="G69" s="477">
        <v>300.3</v>
      </c>
      <c r="H69" s="410">
        <v>354.1</v>
      </c>
      <c r="I69" s="477">
        <v>358.88</v>
      </c>
      <c r="J69" s="410">
        <v>517.54999999999995</v>
      </c>
      <c r="K69" s="477">
        <v>585.49</v>
      </c>
      <c r="L69" s="410">
        <v>584.38</v>
      </c>
      <c r="M69" s="477">
        <v>245.3</v>
      </c>
      <c r="N69" s="410">
        <v>354.1</v>
      </c>
      <c r="O69" s="477">
        <v>322.81</v>
      </c>
      <c r="P69" s="410">
        <v>289.20999999999998</v>
      </c>
      <c r="Q69" s="410">
        <v>292.66000000000003</v>
      </c>
    </row>
    <row r="70" spans="1:17" x14ac:dyDescent="0.2">
      <c r="A70" s="119"/>
      <c r="B70" s="411" t="s">
        <v>480</v>
      </c>
      <c r="C70" s="481">
        <v>152.41</v>
      </c>
      <c r="D70" s="413">
        <v>165.49</v>
      </c>
      <c r="E70" s="481">
        <v>167.12</v>
      </c>
      <c r="F70" s="413">
        <v>267.74</v>
      </c>
      <c r="G70" s="481">
        <v>307.08</v>
      </c>
      <c r="H70" s="413">
        <v>363.11</v>
      </c>
      <c r="I70" s="481">
        <v>367.64</v>
      </c>
      <c r="J70" s="413">
        <v>528.76</v>
      </c>
      <c r="K70" s="481">
        <v>596.88</v>
      </c>
      <c r="L70" s="413">
        <v>601.57000000000005</v>
      </c>
      <c r="M70" s="481">
        <v>249.69</v>
      </c>
      <c r="N70" s="413">
        <v>363.11</v>
      </c>
      <c r="O70" s="481">
        <v>336.37</v>
      </c>
      <c r="P70" s="413">
        <v>297.26</v>
      </c>
      <c r="Q70" s="413">
        <v>299.92</v>
      </c>
    </row>
    <row r="71" spans="1:17" x14ac:dyDescent="0.2">
      <c r="A71" s="119"/>
      <c r="B71" s="411" t="s">
        <v>481</v>
      </c>
      <c r="C71" s="481">
        <v>154.58000000000001</v>
      </c>
      <c r="D71" s="413">
        <v>168.09</v>
      </c>
      <c r="E71" s="481">
        <v>169.67</v>
      </c>
      <c r="F71" s="413">
        <v>273.83999999999997</v>
      </c>
      <c r="G71" s="481">
        <v>314.42</v>
      </c>
      <c r="H71" s="413">
        <v>371.48</v>
      </c>
      <c r="I71" s="481">
        <v>376.33</v>
      </c>
      <c r="J71" s="413">
        <v>539.04999999999995</v>
      </c>
      <c r="K71" s="481">
        <v>610</v>
      </c>
      <c r="L71" s="413">
        <v>614.70000000000005</v>
      </c>
      <c r="M71" s="481">
        <v>256.68</v>
      </c>
      <c r="N71" s="413">
        <v>371.48</v>
      </c>
      <c r="O71" s="481">
        <v>337.91</v>
      </c>
      <c r="P71" s="413">
        <v>305.29000000000002</v>
      </c>
      <c r="Q71" s="413">
        <v>307.08</v>
      </c>
    </row>
    <row r="72" spans="1:17" x14ac:dyDescent="0.2">
      <c r="A72" s="119"/>
      <c r="B72" s="411" t="s">
        <v>482</v>
      </c>
      <c r="C72" s="481">
        <v>155.4</v>
      </c>
      <c r="D72" s="413">
        <v>168.68</v>
      </c>
      <c r="E72" s="481">
        <v>171.84</v>
      </c>
      <c r="F72" s="413">
        <v>280.24</v>
      </c>
      <c r="G72" s="481">
        <v>321.44</v>
      </c>
      <c r="H72" s="413">
        <v>379.75</v>
      </c>
      <c r="I72" s="481">
        <v>384.85</v>
      </c>
      <c r="J72" s="413">
        <v>549.66</v>
      </c>
      <c r="K72" s="481">
        <v>622.29999999999995</v>
      </c>
      <c r="L72" s="413">
        <v>627.15</v>
      </c>
      <c r="M72" s="481">
        <v>262.37</v>
      </c>
      <c r="N72" s="413">
        <v>379.75</v>
      </c>
      <c r="O72" s="481">
        <v>344.53</v>
      </c>
      <c r="P72" s="413">
        <v>313.33</v>
      </c>
      <c r="Q72" s="413">
        <v>315.02999999999997</v>
      </c>
    </row>
    <row r="73" spans="1:17" x14ac:dyDescent="0.2">
      <c r="A73" s="119"/>
      <c r="B73" s="414" t="s">
        <v>483</v>
      </c>
      <c r="C73" s="479">
        <v>156.82</v>
      </c>
      <c r="D73" s="416">
        <v>169.55</v>
      </c>
      <c r="E73" s="479">
        <v>174.5</v>
      </c>
      <c r="F73" s="416">
        <v>280.88</v>
      </c>
      <c r="G73" s="479">
        <v>328.36</v>
      </c>
      <c r="H73" s="416">
        <v>388.43</v>
      </c>
      <c r="I73" s="479">
        <v>393.61</v>
      </c>
      <c r="J73" s="416">
        <v>560.04999999999995</v>
      </c>
      <c r="K73" s="479">
        <v>634.49</v>
      </c>
      <c r="L73" s="416">
        <v>639.45000000000005</v>
      </c>
      <c r="M73" s="479">
        <v>267.95</v>
      </c>
      <c r="N73" s="416">
        <v>388.43</v>
      </c>
      <c r="O73" s="479">
        <v>354.45</v>
      </c>
      <c r="P73" s="416">
        <v>321.37</v>
      </c>
      <c r="Q73" s="416">
        <v>322.02999999999997</v>
      </c>
    </row>
    <row r="74" spans="1:17" x14ac:dyDescent="0.2">
      <c r="A74" s="119"/>
      <c r="B74" s="408" t="s">
        <v>484</v>
      </c>
      <c r="C74" s="477">
        <v>158.4</v>
      </c>
      <c r="D74" s="410">
        <v>172</v>
      </c>
      <c r="E74" s="477">
        <v>176.58</v>
      </c>
      <c r="F74" s="410">
        <v>290.57</v>
      </c>
      <c r="G74" s="477">
        <v>335.17</v>
      </c>
      <c r="H74" s="410">
        <v>394.27</v>
      </c>
      <c r="I74" s="477">
        <v>400.19</v>
      </c>
      <c r="J74" s="410">
        <v>567.85</v>
      </c>
      <c r="K74" s="477">
        <v>646.53</v>
      </c>
      <c r="L74" s="410">
        <v>651.5</v>
      </c>
      <c r="M74" s="477">
        <v>272.58999999999997</v>
      </c>
      <c r="N74" s="410">
        <v>394.27</v>
      </c>
      <c r="O74" s="477">
        <v>358.75</v>
      </c>
      <c r="P74" s="410">
        <v>329.38</v>
      </c>
      <c r="Q74" s="410">
        <v>328.24</v>
      </c>
    </row>
    <row r="75" spans="1:17" x14ac:dyDescent="0.2">
      <c r="A75" s="119"/>
      <c r="B75" s="411" t="s">
        <v>485</v>
      </c>
      <c r="C75" s="481">
        <v>162.43</v>
      </c>
      <c r="D75" s="413">
        <v>177.01</v>
      </c>
      <c r="E75" s="481">
        <v>178.42</v>
      </c>
      <c r="F75" s="413">
        <v>295.85000000000002</v>
      </c>
      <c r="G75" s="481">
        <v>338.48</v>
      </c>
      <c r="H75" s="413">
        <v>402.87</v>
      </c>
      <c r="I75" s="481">
        <v>408.95</v>
      </c>
      <c r="J75" s="413">
        <v>572.73</v>
      </c>
      <c r="K75" s="481">
        <v>659.14</v>
      </c>
      <c r="L75" s="413">
        <v>661.12</v>
      </c>
      <c r="M75" s="481">
        <v>277.11</v>
      </c>
      <c r="N75" s="413">
        <v>402.87</v>
      </c>
      <c r="O75" s="481">
        <v>365.65</v>
      </c>
      <c r="P75" s="413">
        <v>337.42</v>
      </c>
      <c r="Q75" s="413">
        <v>336.82</v>
      </c>
    </row>
    <row r="76" spans="1:17" x14ac:dyDescent="0.2">
      <c r="A76" s="119"/>
      <c r="B76" s="411" t="s">
        <v>486</v>
      </c>
      <c r="C76" s="481">
        <v>164.94</v>
      </c>
      <c r="D76" s="413">
        <v>181.5</v>
      </c>
      <c r="E76" s="481">
        <v>180.76</v>
      </c>
      <c r="F76" s="413">
        <v>299.02999999999997</v>
      </c>
      <c r="G76" s="481">
        <v>347.67</v>
      </c>
      <c r="H76" s="413">
        <v>414.99</v>
      </c>
      <c r="I76" s="481">
        <v>418.5</v>
      </c>
      <c r="J76" s="413">
        <v>577.98</v>
      </c>
      <c r="K76" s="481">
        <v>671.31</v>
      </c>
      <c r="L76" s="413">
        <v>676.64</v>
      </c>
      <c r="M76" s="481">
        <v>279.14999999999998</v>
      </c>
      <c r="N76" s="413">
        <v>414.99</v>
      </c>
      <c r="O76" s="481">
        <v>370.23</v>
      </c>
      <c r="P76" s="413">
        <v>345.45</v>
      </c>
      <c r="Q76" s="413">
        <v>343.84</v>
      </c>
    </row>
    <row r="77" spans="1:17" x14ac:dyDescent="0.2">
      <c r="A77" s="119"/>
      <c r="B77" s="411" t="s">
        <v>487</v>
      </c>
      <c r="C77" s="481">
        <v>166.17</v>
      </c>
      <c r="D77" s="413">
        <v>182.84</v>
      </c>
      <c r="E77" s="481">
        <v>181.75</v>
      </c>
      <c r="F77" s="413">
        <v>304.72000000000003</v>
      </c>
      <c r="G77" s="481">
        <v>353.04</v>
      </c>
      <c r="H77" s="413">
        <v>422.28</v>
      </c>
      <c r="I77" s="481">
        <v>426.8</v>
      </c>
      <c r="J77" s="413">
        <v>582.86</v>
      </c>
      <c r="K77" s="481">
        <v>683.69</v>
      </c>
      <c r="L77" s="413">
        <v>689.02</v>
      </c>
      <c r="M77" s="481">
        <v>284.41000000000003</v>
      </c>
      <c r="N77" s="413">
        <v>422.28</v>
      </c>
      <c r="O77" s="481">
        <v>376.35</v>
      </c>
      <c r="P77" s="413">
        <v>353.49</v>
      </c>
      <c r="Q77" s="413">
        <v>350.1</v>
      </c>
    </row>
    <row r="78" spans="1:17" x14ac:dyDescent="0.2">
      <c r="A78" s="119"/>
      <c r="B78" s="414" t="s">
        <v>488</v>
      </c>
      <c r="C78" s="479">
        <v>167.62</v>
      </c>
      <c r="D78" s="416">
        <v>185.76</v>
      </c>
      <c r="E78" s="479">
        <v>183.93</v>
      </c>
      <c r="F78" s="416">
        <v>308.25</v>
      </c>
      <c r="G78" s="479">
        <v>363.14</v>
      </c>
      <c r="H78" s="416">
        <v>427.12</v>
      </c>
      <c r="I78" s="479">
        <v>439.84</v>
      </c>
      <c r="J78" s="416">
        <v>593.59</v>
      </c>
      <c r="K78" s="479">
        <v>702.66</v>
      </c>
      <c r="L78" s="416">
        <v>701.09</v>
      </c>
      <c r="M78" s="479">
        <v>291.72000000000003</v>
      </c>
      <c r="N78" s="416">
        <v>427.12</v>
      </c>
      <c r="O78" s="479">
        <v>385.88</v>
      </c>
      <c r="P78" s="416">
        <v>361.52</v>
      </c>
      <c r="Q78" s="416">
        <v>355.79</v>
      </c>
    </row>
    <row r="79" spans="1:17" x14ac:dyDescent="0.2">
      <c r="A79" s="119"/>
      <c r="B79" s="408" t="s">
        <v>489</v>
      </c>
      <c r="C79" s="477">
        <v>168.13</v>
      </c>
      <c r="D79" s="410">
        <v>186.57</v>
      </c>
      <c r="E79" s="477">
        <v>186.74</v>
      </c>
      <c r="F79" s="410">
        <v>312.67</v>
      </c>
      <c r="G79" s="477">
        <v>371.48</v>
      </c>
      <c r="H79" s="410">
        <v>435.37</v>
      </c>
      <c r="I79" s="477">
        <v>448.47</v>
      </c>
      <c r="J79" s="410">
        <v>598.72</v>
      </c>
      <c r="K79" s="477">
        <v>715.21</v>
      </c>
      <c r="L79" s="410">
        <v>720.77</v>
      </c>
      <c r="M79" s="477">
        <v>295.81</v>
      </c>
      <c r="N79" s="410">
        <v>435.37</v>
      </c>
      <c r="O79" s="477">
        <v>394.43</v>
      </c>
      <c r="P79" s="410">
        <v>369.57</v>
      </c>
      <c r="Q79" s="410">
        <v>363.51</v>
      </c>
    </row>
    <row r="80" spans="1:17" x14ac:dyDescent="0.2">
      <c r="A80" s="119"/>
      <c r="B80" s="411" t="s">
        <v>490</v>
      </c>
      <c r="C80" s="481">
        <v>168.87</v>
      </c>
      <c r="D80" s="413">
        <v>189.08</v>
      </c>
      <c r="E80" s="481">
        <v>188.38</v>
      </c>
      <c r="F80" s="413">
        <v>318.83999999999997</v>
      </c>
      <c r="G80" s="481">
        <v>378.25</v>
      </c>
      <c r="H80" s="413">
        <v>443.47</v>
      </c>
      <c r="I80" s="481">
        <v>456.85</v>
      </c>
      <c r="J80" s="413">
        <v>603.72</v>
      </c>
      <c r="K80" s="481">
        <v>730.11</v>
      </c>
      <c r="L80" s="413">
        <v>723.27</v>
      </c>
      <c r="M80" s="481">
        <v>301.69</v>
      </c>
      <c r="N80" s="413">
        <v>443.47</v>
      </c>
      <c r="O80" s="481">
        <v>403.38</v>
      </c>
      <c r="P80" s="413">
        <v>377.6</v>
      </c>
      <c r="Q80" s="413">
        <v>372.46</v>
      </c>
    </row>
    <row r="81" spans="1:17" x14ac:dyDescent="0.2">
      <c r="A81" s="119"/>
      <c r="B81" s="411" t="s">
        <v>491</v>
      </c>
      <c r="C81" s="481">
        <v>170.04</v>
      </c>
      <c r="D81" s="413">
        <v>189.89</v>
      </c>
      <c r="E81" s="481">
        <v>190.1</v>
      </c>
      <c r="F81" s="413">
        <v>324.58999999999997</v>
      </c>
      <c r="G81" s="481">
        <v>383.64</v>
      </c>
      <c r="H81" s="413">
        <v>451.56</v>
      </c>
      <c r="I81" s="481">
        <v>465.41</v>
      </c>
      <c r="J81" s="413">
        <v>609.37</v>
      </c>
      <c r="K81" s="481">
        <v>752.8</v>
      </c>
      <c r="L81" s="413">
        <v>745.68</v>
      </c>
      <c r="M81" s="481">
        <v>305.27</v>
      </c>
      <c r="N81" s="413">
        <v>451.56</v>
      </c>
      <c r="O81" s="481">
        <v>410.78</v>
      </c>
      <c r="P81" s="413">
        <v>385.63</v>
      </c>
      <c r="Q81" s="413">
        <v>376.84</v>
      </c>
    </row>
    <row r="82" spans="1:17" x14ac:dyDescent="0.2">
      <c r="A82" s="119"/>
      <c r="B82" s="411" t="s">
        <v>492</v>
      </c>
      <c r="C82" s="481">
        <v>172.14</v>
      </c>
      <c r="D82" s="413">
        <v>190.54</v>
      </c>
      <c r="E82" s="481">
        <v>192.02</v>
      </c>
      <c r="F82" s="413">
        <v>330.6</v>
      </c>
      <c r="G82" s="481">
        <v>390.05</v>
      </c>
      <c r="H82" s="413">
        <v>459.63</v>
      </c>
      <c r="I82" s="481">
        <v>473.55</v>
      </c>
      <c r="J82" s="413">
        <v>616.38</v>
      </c>
      <c r="K82" s="481">
        <v>765.15</v>
      </c>
      <c r="L82" s="413">
        <v>757.93</v>
      </c>
      <c r="M82" s="481">
        <v>316.82</v>
      </c>
      <c r="N82" s="413">
        <v>459.63</v>
      </c>
      <c r="O82" s="481">
        <v>414.14</v>
      </c>
      <c r="P82" s="413">
        <v>393.67</v>
      </c>
      <c r="Q82" s="413">
        <v>388.45</v>
      </c>
    </row>
    <row r="83" spans="1:17" x14ac:dyDescent="0.2">
      <c r="A83" s="119"/>
      <c r="B83" s="414" t="s">
        <v>493</v>
      </c>
      <c r="C83" s="479">
        <v>173.95</v>
      </c>
      <c r="D83" s="416">
        <v>192.24</v>
      </c>
      <c r="E83" s="479">
        <v>194.01</v>
      </c>
      <c r="F83" s="416">
        <v>335.21</v>
      </c>
      <c r="G83" s="479">
        <v>394.18</v>
      </c>
      <c r="H83" s="416">
        <v>467.78</v>
      </c>
      <c r="I83" s="479">
        <v>481.54</v>
      </c>
      <c r="J83" s="416">
        <v>623.96</v>
      </c>
      <c r="K83" s="479">
        <v>776.98</v>
      </c>
      <c r="L83" s="416">
        <v>769.66</v>
      </c>
      <c r="M83" s="479">
        <v>322.81</v>
      </c>
      <c r="N83" s="416">
        <v>467.78</v>
      </c>
      <c r="O83" s="479">
        <v>417.28</v>
      </c>
      <c r="P83" s="416">
        <v>401.69</v>
      </c>
      <c r="Q83" s="416">
        <v>395.71</v>
      </c>
    </row>
    <row r="84" spans="1:17" x14ac:dyDescent="0.2">
      <c r="A84" s="119"/>
      <c r="B84" s="408" t="s">
        <v>494</v>
      </c>
      <c r="C84" s="477">
        <v>180.5</v>
      </c>
      <c r="D84" s="410">
        <v>197.47</v>
      </c>
      <c r="E84" s="477">
        <v>203.32</v>
      </c>
      <c r="F84" s="410">
        <v>342.09</v>
      </c>
      <c r="G84" s="477">
        <v>413.87</v>
      </c>
      <c r="H84" s="410">
        <v>481.48</v>
      </c>
      <c r="I84" s="477">
        <v>505.56</v>
      </c>
      <c r="J84" s="410">
        <v>646.6</v>
      </c>
      <c r="K84" s="477">
        <v>811.98</v>
      </c>
      <c r="L84" s="410">
        <v>808.17</v>
      </c>
      <c r="M84" s="477">
        <v>337.19</v>
      </c>
      <c r="N84" s="410">
        <v>481.48</v>
      </c>
      <c r="O84" s="477">
        <v>432.25</v>
      </c>
      <c r="P84" s="410">
        <v>421.78</v>
      </c>
      <c r="Q84" s="410">
        <v>415.84</v>
      </c>
    </row>
    <row r="85" spans="1:17" x14ac:dyDescent="0.2">
      <c r="A85" s="119"/>
      <c r="B85" s="411" t="s">
        <v>495</v>
      </c>
      <c r="C85" s="481">
        <v>189.13</v>
      </c>
      <c r="D85" s="413">
        <v>206.82</v>
      </c>
      <c r="E85" s="481">
        <v>212.95</v>
      </c>
      <c r="F85" s="413">
        <v>358.28</v>
      </c>
      <c r="G85" s="481">
        <v>434.69</v>
      </c>
      <c r="H85" s="413">
        <v>511.19</v>
      </c>
      <c r="I85" s="481">
        <v>524.88</v>
      </c>
      <c r="J85" s="413">
        <v>685.33</v>
      </c>
      <c r="K85" s="481">
        <v>849.57</v>
      </c>
      <c r="L85" s="413">
        <v>846.58</v>
      </c>
      <c r="M85" s="481">
        <v>353.3</v>
      </c>
      <c r="N85" s="413">
        <v>511.19</v>
      </c>
      <c r="O85" s="481">
        <v>451.06</v>
      </c>
      <c r="P85" s="413">
        <v>441.87</v>
      </c>
      <c r="Q85" s="413">
        <v>435.74</v>
      </c>
    </row>
    <row r="86" spans="1:17" x14ac:dyDescent="0.2">
      <c r="A86" s="119"/>
      <c r="B86" s="411" t="s">
        <v>496</v>
      </c>
      <c r="C86" s="481">
        <v>197.74</v>
      </c>
      <c r="D86" s="413">
        <v>217.45</v>
      </c>
      <c r="E86" s="481">
        <v>222.65</v>
      </c>
      <c r="F86" s="413">
        <v>372.86</v>
      </c>
      <c r="G86" s="481">
        <v>453.44</v>
      </c>
      <c r="H86" s="413">
        <v>534.53</v>
      </c>
      <c r="I86" s="481">
        <v>548.72</v>
      </c>
      <c r="J86" s="413">
        <v>716.32</v>
      </c>
      <c r="K86" s="481">
        <v>888.2</v>
      </c>
      <c r="L86" s="413">
        <v>885.17</v>
      </c>
      <c r="M86" s="481">
        <v>369.35</v>
      </c>
      <c r="N86" s="413">
        <v>534.53</v>
      </c>
      <c r="O86" s="481">
        <v>470.06</v>
      </c>
      <c r="P86" s="413">
        <v>461.96</v>
      </c>
      <c r="Q86" s="413">
        <v>455.51</v>
      </c>
    </row>
    <row r="87" spans="1:17" x14ac:dyDescent="0.2">
      <c r="A87" s="119"/>
      <c r="B87" s="411" t="s">
        <v>497</v>
      </c>
      <c r="C87" s="481">
        <v>206.29</v>
      </c>
      <c r="D87" s="413">
        <v>226.85</v>
      </c>
      <c r="E87" s="481">
        <v>232.35</v>
      </c>
      <c r="F87" s="413">
        <v>392.52</v>
      </c>
      <c r="G87" s="481">
        <v>473.61</v>
      </c>
      <c r="H87" s="413">
        <v>557.79999999999995</v>
      </c>
      <c r="I87" s="481">
        <v>572.53</v>
      </c>
      <c r="J87" s="413">
        <v>747.39</v>
      </c>
      <c r="K87" s="481">
        <v>926.76</v>
      </c>
      <c r="L87" s="413">
        <v>923.56</v>
      </c>
      <c r="M87" s="481">
        <v>385.37</v>
      </c>
      <c r="N87" s="413">
        <v>557.79999999999995</v>
      </c>
      <c r="O87" s="481">
        <v>489</v>
      </c>
      <c r="P87" s="413">
        <v>482.03</v>
      </c>
      <c r="Q87" s="413">
        <v>475.16</v>
      </c>
    </row>
    <row r="88" spans="1:17" x14ac:dyDescent="0.2">
      <c r="A88" s="119"/>
      <c r="B88" s="414" t="s">
        <v>498</v>
      </c>
      <c r="C88" s="479">
        <v>214.91</v>
      </c>
      <c r="D88" s="416">
        <v>236.34</v>
      </c>
      <c r="E88" s="479">
        <v>241.95</v>
      </c>
      <c r="F88" s="416">
        <v>410.95</v>
      </c>
      <c r="G88" s="479">
        <v>493.87</v>
      </c>
      <c r="H88" s="416">
        <v>580.96</v>
      </c>
      <c r="I88" s="479">
        <v>596.4</v>
      </c>
      <c r="J88" s="416">
        <v>779.86</v>
      </c>
      <c r="K88" s="479">
        <v>965.4</v>
      </c>
      <c r="L88" s="416">
        <v>962.02</v>
      </c>
      <c r="M88" s="479">
        <v>401.5</v>
      </c>
      <c r="N88" s="416">
        <v>580.96</v>
      </c>
      <c r="O88" s="479">
        <v>508.05</v>
      </c>
      <c r="P88" s="416">
        <v>502.14</v>
      </c>
      <c r="Q88" s="416">
        <v>491.84</v>
      </c>
    </row>
    <row r="89" spans="1:17" x14ac:dyDescent="0.2">
      <c r="A89" s="119"/>
      <c r="B89" s="408" t="s">
        <v>499</v>
      </c>
      <c r="C89" s="477">
        <v>223.52</v>
      </c>
      <c r="D89" s="410">
        <v>245.74</v>
      </c>
      <c r="E89" s="477">
        <v>251.65</v>
      </c>
      <c r="F89" s="410">
        <v>427.34</v>
      </c>
      <c r="G89" s="477">
        <v>513.14</v>
      </c>
      <c r="H89" s="410">
        <v>604.17999999999995</v>
      </c>
      <c r="I89" s="477">
        <v>620.15</v>
      </c>
      <c r="J89" s="410">
        <v>806.73</v>
      </c>
      <c r="K89" s="477">
        <v>1004.07</v>
      </c>
      <c r="L89" s="410">
        <v>1000.57</v>
      </c>
      <c r="M89" s="477">
        <v>417.52</v>
      </c>
      <c r="N89" s="410">
        <v>604.17999999999995</v>
      </c>
      <c r="O89" s="477">
        <v>526.91999999999996</v>
      </c>
      <c r="P89" s="410">
        <v>522.20000000000005</v>
      </c>
      <c r="Q89" s="410">
        <v>510.86</v>
      </c>
    </row>
    <row r="90" spans="1:17" x14ac:dyDescent="0.2">
      <c r="A90" s="119"/>
      <c r="B90" s="411" t="s">
        <v>500</v>
      </c>
      <c r="C90" s="481">
        <v>232.22</v>
      </c>
      <c r="D90" s="413">
        <v>255.31</v>
      </c>
      <c r="E90" s="481">
        <v>261.31</v>
      </c>
      <c r="F90" s="413">
        <v>443.76</v>
      </c>
      <c r="G90" s="481">
        <v>531.80999999999995</v>
      </c>
      <c r="H90" s="413">
        <v>627.46</v>
      </c>
      <c r="I90" s="481">
        <v>643.99</v>
      </c>
      <c r="J90" s="413">
        <v>830.57</v>
      </c>
      <c r="K90" s="481">
        <v>1042.5999999999999</v>
      </c>
      <c r="L90" s="413">
        <v>1038.96</v>
      </c>
      <c r="M90" s="481">
        <v>433.57</v>
      </c>
      <c r="N90" s="413">
        <v>627.46</v>
      </c>
      <c r="O90" s="481">
        <v>545.9</v>
      </c>
      <c r="P90" s="413">
        <v>542.29</v>
      </c>
      <c r="Q90" s="413">
        <v>529.41</v>
      </c>
    </row>
    <row r="91" spans="1:17" x14ac:dyDescent="0.2">
      <c r="A91" s="119"/>
      <c r="B91" s="411" t="s">
        <v>501</v>
      </c>
      <c r="C91" s="481">
        <v>240.7</v>
      </c>
      <c r="D91" s="413">
        <v>264.60000000000002</v>
      </c>
      <c r="E91" s="481">
        <v>271.02999999999997</v>
      </c>
      <c r="F91" s="413">
        <v>459.98</v>
      </c>
      <c r="G91" s="481">
        <v>550.55999999999995</v>
      </c>
      <c r="H91" s="413">
        <v>650.67999999999995</v>
      </c>
      <c r="I91" s="481">
        <v>667.8</v>
      </c>
      <c r="J91" s="413">
        <v>862.45</v>
      </c>
      <c r="K91" s="481">
        <v>1081.24</v>
      </c>
      <c r="L91" s="413">
        <v>1077.51</v>
      </c>
      <c r="M91" s="481">
        <v>449.41</v>
      </c>
      <c r="N91" s="413">
        <v>650.67999999999995</v>
      </c>
      <c r="O91" s="481">
        <v>564.72</v>
      </c>
      <c r="P91" s="413">
        <v>562.37</v>
      </c>
      <c r="Q91" s="413">
        <v>548.41</v>
      </c>
    </row>
    <row r="92" spans="1:17" x14ac:dyDescent="0.2">
      <c r="A92" s="119"/>
      <c r="B92" s="411" t="s">
        <v>502</v>
      </c>
      <c r="C92" s="481">
        <v>249.28</v>
      </c>
      <c r="D92" s="413">
        <v>274.14</v>
      </c>
      <c r="E92" s="481">
        <v>280.62</v>
      </c>
      <c r="F92" s="413">
        <v>476.51</v>
      </c>
      <c r="G92" s="481">
        <v>571.53</v>
      </c>
      <c r="H92" s="413">
        <v>673.94</v>
      </c>
      <c r="I92" s="481">
        <v>691.7</v>
      </c>
      <c r="J92" s="413">
        <v>886.62</v>
      </c>
      <c r="K92" s="481">
        <v>1119.8800000000001</v>
      </c>
      <c r="L92" s="413">
        <v>1116.02</v>
      </c>
      <c r="M92" s="481">
        <v>465.54</v>
      </c>
      <c r="N92" s="413">
        <v>673.94</v>
      </c>
      <c r="O92" s="481">
        <v>583.72</v>
      </c>
      <c r="P92" s="413">
        <v>582.47</v>
      </c>
      <c r="Q92" s="413">
        <v>567.12</v>
      </c>
    </row>
    <row r="93" spans="1:17" x14ac:dyDescent="0.2">
      <c r="A93" s="119"/>
      <c r="B93" s="414" t="s">
        <v>503</v>
      </c>
      <c r="C93" s="479">
        <v>257.82</v>
      </c>
      <c r="D93" s="416">
        <v>283.5</v>
      </c>
      <c r="E93" s="479">
        <v>290.36</v>
      </c>
      <c r="F93" s="416">
        <v>492.89</v>
      </c>
      <c r="G93" s="479">
        <v>590.4</v>
      </c>
      <c r="H93" s="416">
        <v>697.16</v>
      </c>
      <c r="I93" s="479">
        <v>715.39</v>
      </c>
      <c r="J93" s="416">
        <v>917.23</v>
      </c>
      <c r="K93" s="479">
        <v>1158.47</v>
      </c>
      <c r="L93" s="416">
        <v>1154.42</v>
      </c>
      <c r="M93" s="479">
        <v>481.66</v>
      </c>
      <c r="N93" s="416">
        <v>697.16</v>
      </c>
      <c r="O93" s="479">
        <v>602.63</v>
      </c>
      <c r="P93" s="416">
        <v>602.54</v>
      </c>
      <c r="Q93" s="416">
        <v>585.29999999999995</v>
      </c>
    </row>
    <row r="94" spans="1:17" x14ac:dyDescent="0.2">
      <c r="A94" s="119"/>
      <c r="B94" s="417" t="s">
        <v>504</v>
      </c>
      <c r="C94" s="407">
        <v>1.71</v>
      </c>
      <c r="D94" s="407">
        <v>1.89</v>
      </c>
      <c r="E94" s="407">
        <v>1.94</v>
      </c>
      <c r="F94" s="407">
        <v>3.29</v>
      </c>
      <c r="G94" s="407">
        <v>3.93</v>
      </c>
      <c r="H94" s="407">
        <v>4.63</v>
      </c>
      <c r="I94" s="407">
        <v>4.76</v>
      </c>
      <c r="J94" s="407">
        <v>6.11</v>
      </c>
      <c r="K94" s="407">
        <v>7.73</v>
      </c>
      <c r="L94" s="407">
        <v>7.69</v>
      </c>
      <c r="M94" s="407">
        <v>3.21</v>
      </c>
      <c r="N94" s="407">
        <v>4.63</v>
      </c>
      <c r="O94" s="407">
        <v>4.0199999999999996</v>
      </c>
      <c r="P94" s="407">
        <v>4.0199999999999996</v>
      </c>
      <c r="Q94" s="407">
        <v>3.91</v>
      </c>
    </row>
    <row r="95" spans="1:17" ht="13.5" x14ac:dyDescent="0.25">
      <c r="A95" s="364" t="s">
        <v>417</v>
      </c>
      <c r="B95" s="365"/>
      <c r="C95" s="365"/>
      <c r="D95" s="365"/>
      <c r="E95" s="365"/>
      <c r="F95" s="365"/>
      <c r="G95" s="365"/>
      <c r="H95" s="365"/>
      <c r="I95" s="365"/>
      <c r="J95" s="365"/>
      <c r="K95" s="365"/>
      <c r="L95" s="365"/>
      <c r="M95" s="365"/>
      <c r="N95" s="365"/>
    </row>
    <row r="96" spans="1:17" ht="13.5" x14ac:dyDescent="0.25">
      <c r="A96" s="531"/>
      <c r="B96" s="531" t="s">
        <v>388</v>
      </c>
      <c r="C96" s="531"/>
      <c r="D96" s="531"/>
      <c r="E96" s="366"/>
      <c r="F96" s="366"/>
      <c r="G96" s="366"/>
      <c r="H96" s="366"/>
      <c r="I96" s="366"/>
      <c r="J96" s="366"/>
      <c r="K96" s="366"/>
      <c r="L96" s="366"/>
      <c r="M96" s="366"/>
      <c r="N96" s="366"/>
      <c r="O96" s="273"/>
    </row>
    <row r="97" spans="1:15" ht="13.5" x14ac:dyDescent="0.25">
      <c r="A97" s="366"/>
      <c r="B97" s="366"/>
      <c r="C97" s="366"/>
      <c r="D97" s="366"/>
      <c r="E97" s="366"/>
      <c r="F97" s="366"/>
      <c r="G97" s="366"/>
      <c r="H97" s="366"/>
      <c r="I97" s="366"/>
      <c r="J97" s="366"/>
      <c r="K97" s="366"/>
      <c r="L97" s="366"/>
      <c r="M97" s="366"/>
      <c r="N97" s="366"/>
      <c r="O97" s="273"/>
    </row>
    <row r="98" spans="1:15" ht="13.5" x14ac:dyDescent="0.25">
      <c r="A98" s="308"/>
      <c r="B98" s="308"/>
      <c r="C98" s="308"/>
      <c r="D98" s="308"/>
      <c r="E98" s="308"/>
      <c r="F98" s="308"/>
      <c r="G98" s="308"/>
      <c r="H98" s="308"/>
      <c r="I98" s="308"/>
      <c r="J98" s="308"/>
      <c r="K98" s="308"/>
      <c r="L98" s="308"/>
      <c r="M98" s="308"/>
      <c r="N98" s="308"/>
    </row>
  </sheetData>
  <mergeCells count="4">
    <mergeCell ref="B1:C1"/>
    <mergeCell ref="B2:Q2"/>
    <mergeCell ref="B3:Q3"/>
    <mergeCell ref="B4:Q4"/>
  </mergeCells>
  <phoneticPr fontId="0" type="noConversion"/>
  <printOptions horizontalCentered="1" verticalCentered="1"/>
  <pageMargins left="0" right="0" top="0.5" bottom="0.5" header="0" footer="0"/>
  <pageSetup scale="94" fitToHeight="2" orientation="portrait" r:id="rId1"/>
  <headerFooter alignWithMargins="0">
    <oddHeader>&amp;CMulti MBG</oddHeader>
    <oddFooter>&amp;CMulti MBG</oddFooter>
  </headerFooter>
  <rowBreaks count="1" manualBreakCount="1">
    <brk id="53" min="1" max="1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03"/>
  <sheetViews>
    <sheetView zoomScaleNormal="100" zoomScaleSheetLayoutView="100" workbookViewId="0"/>
  </sheetViews>
  <sheetFormatPr defaultColWidth="9.28515625" defaultRowHeight="12.75" x14ac:dyDescent="0.2"/>
  <cols>
    <col min="1" max="1" width="3.7109375" style="273" customWidth="1"/>
    <col min="2" max="2" width="14.42578125" style="273" bestFit="1" customWidth="1"/>
    <col min="3" max="8" width="8" style="273" bestFit="1" customWidth="1"/>
    <col min="9" max="10" width="9.42578125" style="273" bestFit="1" customWidth="1"/>
    <col min="11" max="19" width="8" style="273" bestFit="1" customWidth="1"/>
    <col min="20" max="16384" width="9.28515625" style="273"/>
  </cols>
  <sheetData>
    <row r="1" spans="1:19" x14ac:dyDescent="0.2">
      <c r="B1" s="623"/>
      <c r="C1" s="623"/>
      <c r="D1" s="356"/>
      <c r="E1" s="356"/>
      <c r="F1" s="356"/>
      <c r="G1" s="356"/>
      <c r="H1" s="356"/>
      <c r="I1" s="356"/>
      <c r="J1" s="356"/>
      <c r="K1" s="356"/>
      <c r="L1" s="356"/>
      <c r="M1" s="356"/>
      <c r="N1" s="356"/>
      <c r="O1" s="356"/>
      <c r="P1" s="356"/>
      <c r="Q1" s="356"/>
      <c r="R1" s="367"/>
      <c r="S1" s="368"/>
    </row>
    <row r="2" spans="1:19" ht="15.75" x14ac:dyDescent="0.25">
      <c r="A2" s="119"/>
      <c r="B2" s="627" t="s">
        <v>505</v>
      </c>
      <c r="C2" s="627"/>
      <c r="D2" s="627"/>
      <c r="E2" s="627"/>
      <c r="F2" s="627"/>
      <c r="G2" s="627"/>
      <c r="H2" s="627"/>
      <c r="I2" s="627"/>
      <c r="J2" s="627"/>
      <c r="K2" s="627"/>
      <c r="L2" s="627"/>
      <c r="M2" s="627"/>
      <c r="N2" s="627"/>
      <c r="O2" s="627"/>
      <c r="P2" s="627"/>
      <c r="Q2" s="627"/>
      <c r="R2" s="627"/>
      <c r="S2" s="627"/>
    </row>
    <row r="3" spans="1:19" ht="13.5" x14ac:dyDescent="0.2">
      <c r="A3" s="119"/>
      <c r="B3" s="628" t="s">
        <v>451</v>
      </c>
      <c r="C3" s="628"/>
      <c r="D3" s="628"/>
      <c r="E3" s="628"/>
      <c r="F3" s="628"/>
      <c r="G3" s="628"/>
      <c r="H3" s="628"/>
      <c r="I3" s="628"/>
      <c r="J3" s="628"/>
      <c r="K3" s="628"/>
      <c r="L3" s="628"/>
      <c r="M3" s="628"/>
      <c r="N3" s="628"/>
      <c r="O3" s="628"/>
      <c r="P3" s="628"/>
      <c r="Q3" s="628"/>
      <c r="R3" s="628"/>
      <c r="S3" s="628"/>
    </row>
    <row r="4" spans="1:19" x14ac:dyDescent="0.2">
      <c r="A4" s="119"/>
      <c r="B4" s="629"/>
      <c r="C4" s="629"/>
      <c r="D4" s="629"/>
      <c r="E4" s="629"/>
      <c r="F4" s="629"/>
      <c r="G4" s="629"/>
      <c r="H4" s="629"/>
      <c r="I4" s="629"/>
      <c r="J4" s="629"/>
      <c r="K4" s="629"/>
      <c r="L4" s="629"/>
      <c r="M4" s="629"/>
      <c r="N4" s="629"/>
      <c r="O4" s="629"/>
      <c r="P4" s="629"/>
      <c r="Q4" s="629"/>
      <c r="R4" s="629"/>
      <c r="S4" s="629"/>
    </row>
    <row r="5" spans="1:19" ht="13.5" x14ac:dyDescent="0.25">
      <c r="A5" s="119"/>
      <c r="B5" s="353" t="s">
        <v>363</v>
      </c>
      <c r="C5" s="369" t="s">
        <v>506</v>
      </c>
      <c r="D5" s="369" t="s">
        <v>507</v>
      </c>
      <c r="E5" s="369" t="s">
        <v>508</v>
      </c>
      <c r="F5" s="369" t="s">
        <v>509</v>
      </c>
      <c r="G5" s="369" t="s">
        <v>510</v>
      </c>
      <c r="H5" s="369" t="s">
        <v>511</v>
      </c>
      <c r="I5" s="369" t="s">
        <v>512</v>
      </c>
      <c r="J5" s="369" t="s">
        <v>513</v>
      </c>
      <c r="K5" s="369" t="s">
        <v>514</v>
      </c>
      <c r="L5" s="369" t="s">
        <v>515</v>
      </c>
      <c r="M5" s="369" t="s">
        <v>516</v>
      </c>
      <c r="N5" s="369" t="s">
        <v>517</v>
      </c>
      <c r="O5" s="369" t="s">
        <v>518</v>
      </c>
      <c r="P5" s="369" t="s">
        <v>519</v>
      </c>
      <c r="Q5" s="369" t="s">
        <v>520</v>
      </c>
      <c r="R5" s="369" t="s">
        <v>521</v>
      </c>
      <c r="S5" s="369" t="s">
        <v>522</v>
      </c>
    </row>
    <row r="6" spans="1:19" ht="13.5" x14ac:dyDescent="0.25">
      <c r="A6" s="119"/>
      <c r="B6" s="354" t="s">
        <v>374</v>
      </c>
      <c r="C6" s="407">
        <v>25.41</v>
      </c>
      <c r="D6" s="407">
        <v>25.03</v>
      </c>
      <c r="E6" s="407">
        <v>28.95</v>
      </c>
      <c r="F6" s="407">
        <v>29.3</v>
      </c>
      <c r="G6" s="407">
        <v>30.12</v>
      </c>
      <c r="H6" s="407">
        <v>36.74</v>
      </c>
      <c r="I6" s="407">
        <v>55.89</v>
      </c>
      <c r="J6" s="407">
        <v>56.33</v>
      </c>
      <c r="K6" s="407">
        <v>24.32</v>
      </c>
      <c r="L6" s="407">
        <v>29.3</v>
      </c>
      <c r="M6" s="407">
        <v>28.63</v>
      </c>
      <c r="N6" s="407">
        <v>26.5</v>
      </c>
      <c r="O6" s="407">
        <v>22.02</v>
      </c>
      <c r="P6" s="407">
        <v>22.63</v>
      </c>
      <c r="Q6" s="407">
        <v>18.239999999999998</v>
      </c>
      <c r="R6" s="407">
        <v>18.91</v>
      </c>
      <c r="S6" s="407">
        <v>19.59</v>
      </c>
    </row>
    <row r="7" spans="1:19" ht="13.5" x14ac:dyDescent="0.25">
      <c r="A7" s="356"/>
      <c r="B7" s="357" t="s">
        <v>467</v>
      </c>
      <c r="C7" s="410">
        <v>32.32</v>
      </c>
      <c r="D7" s="410">
        <v>32.32</v>
      </c>
      <c r="E7" s="410">
        <v>37.92</v>
      </c>
      <c r="F7" s="410">
        <v>35.18</v>
      </c>
      <c r="G7" s="410">
        <v>41.91</v>
      </c>
      <c r="H7" s="410">
        <v>40.380000000000003</v>
      </c>
      <c r="I7" s="410">
        <v>81.55</v>
      </c>
      <c r="J7" s="410">
        <v>64.75</v>
      </c>
      <c r="K7" s="410">
        <v>32.32</v>
      </c>
      <c r="L7" s="410">
        <v>35.18</v>
      </c>
      <c r="M7" s="410">
        <v>35.18</v>
      </c>
      <c r="N7" s="410">
        <v>32.32</v>
      </c>
      <c r="O7" s="410">
        <v>33.630000000000003</v>
      </c>
      <c r="P7" s="410">
        <v>35.450000000000003</v>
      </c>
      <c r="Q7" s="410">
        <v>26.96</v>
      </c>
      <c r="R7" s="410">
        <v>27.6</v>
      </c>
      <c r="S7" s="410">
        <v>27.97</v>
      </c>
    </row>
    <row r="8" spans="1:19" ht="13.5" x14ac:dyDescent="0.25">
      <c r="A8" s="356"/>
      <c r="B8" s="358" t="s">
        <v>468</v>
      </c>
      <c r="C8" s="416">
        <v>33.11</v>
      </c>
      <c r="D8" s="416">
        <v>32.86</v>
      </c>
      <c r="E8" s="416">
        <v>37.92</v>
      </c>
      <c r="F8" s="416">
        <v>37.630000000000003</v>
      </c>
      <c r="G8" s="416">
        <v>44.27</v>
      </c>
      <c r="H8" s="416">
        <v>49.54</v>
      </c>
      <c r="I8" s="416">
        <v>81.55</v>
      </c>
      <c r="J8" s="416">
        <v>71.89</v>
      </c>
      <c r="K8" s="416">
        <v>32.32</v>
      </c>
      <c r="L8" s="416">
        <v>37.630000000000003</v>
      </c>
      <c r="M8" s="416">
        <v>37.520000000000003</v>
      </c>
      <c r="N8" s="416">
        <v>32.32</v>
      </c>
      <c r="O8" s="416">
        <v>33.630000000000003</v>
      </c>
      <c r="P8" s="416">
        <v>35.450000000000003</v>
      </c>
      <c r="Q8" s="416">
        <v>28.59</v>
      </c>
      <c r="R8" s="416">
        <v>29.86</v>
      </c>
      <c r="S8" s="416">
        <v>28.85</v>
      </c>
    </row>
    <row r="9" spans="1:19" x14ac:dyDescent="0.2">
      <c r="A9" s="356"/>
      <c r="B9" s="359">
        <v>1</v>
      </c>
      <c r="C9" s="410">
        <v>37.28</v>
      </c>
      <c r="D9" s="410">
        <v>39.4</v>
      </c>
      <c r="E9" s="410">
        <v>47.73</v>
      </c>
      <c r="F9" s="410">
        <v>44.27</v>
      </c>
      <c r="G9" s="410">
        <v>44.27</v>
      </c>
      <c r="H9" s="410">
        <v>49.54</v>
      </c>
      <c r="I9" s="410">
        <v>81.55</v>
      </c>
      <c r="J9" s="410">
        <v>73.22</v>
      </c>
      <c r="K9" s="410">
        <v>37.28</v>
      </c>
      <c r="L9" s="410">
        <v>44.27</v>
      </c>
      <c r="M9" s="410">
        <v>44.27</v>
      </c>
      <c r="N9" s="410">
        <v>37.28</v>
      </c>
      <c r="O9" s="410" t="s">
        <v>523</v>
      </c>
      <c r="P9" s="410">
        <v>35.450000000000003</v>
      </c>
      <c r="Q9" s="410">
        <v>29.51</v>
      </c>
      <c r="R9" s="410">
        <v>30.15</v>
      </c>
      <c r="S9" s="410">
        <v>30.15</v>
      </c>
    </row>
    <row r="10" spans="1:19" x14ac:dyDescent="0.2">
      <c r="A10" s="356"/>
      <c r="B10" s="360">
        <v>2</v>
      </c>
      <c r="C10" s="413">
        <v>40.71</v>
      </c>
      <c r="D10" s="413">
        <v>39.4</v>
      </c>
      <c r="E10" s="413">
        <v>47.73</v>
      </c>
      <c r="F10" s="413">
        <v>44.27</v>
      </c>
      <c r="G10" s="413">
        <v>44.27</v>
      </c>
      <c r="H10" s="413">
        <v>51.23</v>
      </c>
      <c r="I10" s="413">
        <v>81.55</v>
      </c>
      <c r="J10" s="413">
        <v>73.22</v>
      </c>
      <c r="K10" s="413">
        <v>37.28</v>
      </c>
      <c r="L10" s="413">
        <v>44.27</v>
      </c>
      <c r="M10" s="413">
        <v>44.27</v>
      </c>
      <c r="N10" s="413">
        <v>38.76</v>
      </c>
      <c r="O10" s="413">
        <v>33.630000000000003</v>
      </c>
      <c r="P10" s="413">
        <v>35.450000000000003</v>
      </c>
      <c r="Q10" s="413">
        <v>30.89</v>
      </c>
      <c r="R10" s="413">
        <v>33.11</v>
      </c>
      <c r="S10" s="413">
        <v>33.11</v>
      </c>
    </row>
    <row r="11" spans="1:19" x14ac:dyDescent="0.2">
      <c r="A11" s="356"/>
      <c r="B11" s="360">
        <v>3</v>
      </c>
      <c r="C11" s="413">
        <v>42.66</v>
      </c>
      <c r="D11" s="413">
        <v>41.43</v>
      </c>
      <c r="E11" s="413">
        <v>50.7</v>
      </c>
      <c r="F11" s="413">
        <v>45.78</v>
      </c>
      <c r="G11" s="413">
        <v>46.34</v>
      </c>
      <c r="H11" s="413">
        <v>61.16</v>
      </c>
      <c r="I11" s="413">
        <v>81.55</v>
      </c>
      <c r="J11" s="413">
        <v>81.55</v>
      </c>
      <c r="K11" s="413">
        <v>41.86</v>
      </c>
      <c r="L11" s="413">
        <v>45.78</v>
      </c>
      <c r="M11" s="413">
        <v>45.19</v>
      </c>
      <c r="N11" s="413">
        <v>45.5</v>
      </c>
      <c r="O11" s="413">
        <v>36.700000000000003</v>
      </c>
      <c r="P11" s="413">
        <v>37.869999999999997</v>
      </c>
      <c r="Q11" s="413">
        <v>32.44</v>
      </c>
      <c r="R11" s="413">
        <v>33.880000000000003</v>
      </c>
      <c r="S11" s="413">
        <v>35.43</v>
      </c>
    </row>
    <row r="12" spans="1:19" x14ac:dyDescent="0.2">
      <c r="A12" s="356"/>
      <c r="B12" s="360">
        <v>4</v>
      </c>
      <c r="C12" s="413">
        <v>48.73</v>
      </c>
      <c r="D12" s="413">
        <v>46.83</v>
      </c>
      <c r="E12" s="413">
        <v>56.22</v>
      </c>
      <c r="F12" s="413">
        <v>51.64</v>
      </c>
      <c r="G12" s="413">
        <v>52.28</v>
      </c>
      <c r="H12" s="413">
        <v>71.47</v>
      </c>
      <c r="I12" s="413">
        <v>90.47</v>
      </c>
      <c r="J12" s="413">
        <v>89.32</v>
      </c>
      <c r="K12" s="413">
        <v>47.75</v>
      </c>
      <c r="L12" s="413">
        <v>51.64</v>
      </c>
      <c r="M12" s="413">
        <v>48.88</v>
      </c>
      <c r="N12" s="413">
        <v>51.99</v>
      </c>
      <c r="O12" s="413">
        <v>39.270000000000003</v>
      </c>
      <c r="P12" s="413">
        <v>42.58</v>
      </c>
      <c r="Q12" s="413">
        <v>35.25</v>
      </c>
      <c r="R12" s="413">
        <v>37.83</v>
      </c>
      <c r="S12" s="413">
        <v>38.590000000000003</v>
      </c>
    </row>
    <row r="13" spans="1:19" x14ac:dyDescent="0.2">
      <c r="A13" s="356"/>
      <c r="B13" s="362">
        <v>5</v>
      </c>
      <c r="C13" s="416">
        <v>54.22</v>
      </c>
      <c r="D13" s="416">
        <v>52.72</v>
      </c>
      <c r="E13" s="416">
        <v>60.19</v>
      </c>
      <c r="F13" s="416">
        <v>57.2</v>
      </c>
      <c r="G13" s="416">
        <v>57.79</v>
      </c>
      <c r="H13" s="416">
        <v>81.59</v>
      </c>
      <c r="I13" s="416">
        <v>101.24</v>
      </c>
      <c r="J13" s="416">
        <v>100.35</v>
      </c>
      <c r="K13" s="416">
        <v>53.18</v>
      </c>
      <c r="L13" s="416">
        <v>57.2</v>
      </c>
      <c r="M13" s="416">
        <v>53.91</v>
      </c>
      <c r="N13" s="416">
        <v>57.85</v>
      </c>
      <c r="O13" s="416">
        <v>44.88</v>
      </c>
      <c r="P13" s="416">
        <v>47.89</v>
      </c>
      <c r="Q13" s="416">
        <v>36.700000000000003</v>
      </c>
      <c r="R13" s="416">
        <v>40.4</v>
      </c>
      <c r="S13" s="416">
        <v>42.95</v>
      </c>
    </row>
    <row r="14" spans="1:19" x14ac:dyDescent="0.2">
      <c r="A14" s="356"/>
      <c r="B14" s="359">
        <v>6</v>
      </c>
      <c r="C14" s="410">
        <v>58.03</v>
      </c>
      <c r="D14" s="410">
        <v>57.57</v>
      </c>
      <c r="E14" s="410">
        <v>64.69</v>
      </c>
      <c r="F14" s="410">
        <v>62.73</v>
      </c>
      <c r="G14" s="410">
        <v>63.05</v>
      </c>
      <c r="H14" s="410">
        <v>91.81</v>
      </c>
      <c r="I14" s="410">
        <v>107.91</v>
      </c>
      <c r="J14" s="410">
        <v>107.1</v>
      </c>
      <c r="K14" s="410">
        <v>56.26</v>
      </c>
      <c r="L14" s="410">
        <v>62.73</v>
      </c>
      <c r="M14" s="410">
        <v>59.07</v>
      </c>
      <c r="N14" s="410">
        <v>61.17</v>
      </c>
      <c r="O14" s="410">
        <v>51.05</v>
      </c>
      <c r="P14" s="410">
        <v>54.18</v>
      </c>
      <c r="Q14" s="410">
        <v>37.950000000000003</v>
      </c>
      <c r="R14" s="410">
        <v>42.13</v>
      </c>
      <c r="S14" s="410">
        <v>46.89</v>
      </c>
    </row>
    <row r="15" spans="1:19" x14ac:dyDescent="0.2">
      <c r="A15" s="356"/>
      <c r="B15" s="360">
        <v>7</v>
      </c>
      <c r="C15" s="413">
        <v>61.21</v>
      </c>
      <c r="D15" s="413">
        <v>61.56</v>
      </c>
      <c r="E15" s="413">
        <v>68.98</v>
      </c>
      <c r="F15" s="413">
        <v>68.19</v>
      </c>
      <c r="G15" s="413">
        <v>68.14</v>
      </c>
      <c r="H15" s="413">
        <v>102.1</v>
      </c>
      <c r="I15" s="413">
        <v>116.91</v>
      </c>
      <c r="J15" s="413">
        <v>116.24</v>
      </c>
      <c r="K15" s="413">
        <v>59.52</v>
      </c>
      <c r="L15" s="413">
        <v>68.19</v>
      </c>
      <c r="M15" s="413">
        <v>64.55</v>
      </c>
      <c r="N15" s="413">
        <v>64.760000000000005</v>
      </c>
      <c r="O15" s="413">
        <v>53.91</v>
      </c>
      <c r="P15" s="413">
        <v>58.62</v>
      </c>
      <c r="Q15" s="413">
        <v>39.18</v>
      </c>
      <c r="R15" s="413">
        <v>44.39</v>
      </c>
      <c r="S15" s="413">
        <v>51.01</v>
      </c>
    </row>
    <row r="16" spans="1:19" x14ac:dyDescent="0.2">
      <c r="A16" s="356"/>
      <c r="B16" s="360">
        <v>8</v>
      </c>
      <c r="C16" s="413">
        <v>64.31</v>
      </c>
      <c r="D16" s="413">
        <v>65.010000000000005</v>
      </c>
      <c r="E16" s="413">
        <v>73.209999999999994</v>
      </c>
      <c r="F16" s="413">
        <v>73.7</v>
      </c>
      <c r="G16" s="413">
        <v>73.66</v>
      </c>
      <c r="H16" s="413">
        <v>111.49</v>
      </c>
      <c r="I16" s="413">
        <v>125.48</v>
      </c>
      <c r="J16" s="413">
        <v>125.13</v>
      </c>
      <c r="K16" s="413">
        <v>63.5</v>
      </c>
      <c r="L16" s="413">
        <v>73.7</v>
      </c>
      <c r="M16" s="413">
        <v>69.61</v>
      </c>
      <c r="N16" s="413">
        <v>69.17</v>
      </c>
      <c r="O16" s="413">
        <v>58.25</v>
      </c>
      <c r="P16" s="413">
        <v>63.23</v>
      </c>
      <c r="Q16" s="413">
        <v>41.09</v>
      </c>
      <c r="R16" s="413">
        <v>47.1</v>
      </c>
      <c r="S16" s="413">
        <v>55.39</v>
      </c>
    </row>
    <row r="17" spans="1:19" x14ac:dyDescent="0.2">
      <c r="A17" s="356"/>
      <c r="B17" s="360">
        <v>9</v>
      </c>
      <c r="C17" s="413">
        <v>67.95</v>
      </c>
      <c r="D17" s="413">
        <v>65.150000000000006</v>
      </c>
      <c r="E17" s="413">
        <v>78.540000000000006</v>
      </c>
      <c r="F17" s="413">
        <v>78.69</v>
      </c>
      <c r="G17" s="413">
        <v>79.09</v>
      </c>
      <c r="H17" s="413">
        <v>120.63</v>
      </c>
      <c r="I17" s="413">
        <v>133.31</v>
      </c>
      <c r="J17" s="413">
        <v>132.72</v>
      </c>
      <c r="K17" s="413">
        <v>66.37</v>
      </c>
      <c r="L17" s="413">
        <v>78.69</v>
      </c>
      <c r="M17" s="413">
        <v>74.89</v>
      </c>
      <c r="N17" s="413">
        <v>72.13</v>
      </c>
      <c r="O17" s="413">
        <v>61.88</v>
      </c>
      <c r="P17" s="413">
        <v>67.260000000000005</v>
      </c>
      <c r="Q17" s="413">
        <v>42.49</v>
      </c>
      <c r="R17" s="413">
        <v>49.06</v>
      </c>
      <c r="S17" s="413">
        <v>57.83</v>
      </c>
    </row>
    <row r="18" spans="1:19" x14ac:dyDescent="0.2">
      <c r="A18" s="356"/>
      <c r="B18" s="362">
        <v>10</v>
      </c>
      <c r="C18" s="416">
        <v>71.900000000000006</v>
      </c>
      <c r="D18" s="416">
        <v>66.33</v>
      </c>
      <c r="E18" s="416">
        <v>82.39</v>
      </c>
      <c r="F18" s="416">
        <v>83.98</v>
      </c>
      <c r="G18" s="416">
        <v>84.37</v>
      </c>
      <c r="H18" s="416">
        <v>129.88999999999999</v>
      </c>
      <c r="I18" s="416">
        <v>137.03</v>
      </c>
      <c r="J18" s="416">
        <v>136.05000000000001</v>
      </c>
      <c r="K18" s="416">
        <v>68.86</v>
      </c>
      <c r="L18" s="416">
        <v>83.98</v>
      </c>
      <c r="M18" s="416">
        <v>79.959999999999994</v>
      </c>
      <c r="N18" s="416">
        <v>73.67</v>
      </c>
      <c r="O18" s="416">
        <v>63.6</v>
      </c>
      <c r="P18" s="416">
        <v>69.27</v>
      </c>
      <c r="Q18" s="416">
        <v>44.09</v>
      </c>
      <c r="R18" s="416">
        <v>51.41</v>
      </c>
      <c r="S18" s="416">
        <v>60.58</v>
      </c>
    </row>
    <row r="19" spans="1:19" x14ac:dyDescent="0.2">
      <c r="A19" s="356"/>
      <c r="B19" s="359">
        <v>11</v>
      </c>
      <c r="C19" s="410">
        <v>73.03</v>
      </c>
      <c r="D19" s="410">
        <v>68.58</v>
      </c>
      <c r="E19" s="410">
        <v>87.2</v>
      </c>
      <c r="F19" s="410">
        <v>89.38</v>
      </c>
      <c r="G19" s="410">
        <v>89.16</v>
      </c>
      <c r="H19" s="410">
        <v>138.15</v>
      </c>
      <c r="I19" s="410">
        <v>142.65</v>
      </c>
      <c r="J19" s="410">
        <v>142.93</v>
      </c>
      <c r="K19" s="410">
        <v>70.63</v>
      </c>
      <c r="L19" s="410">
        <v>89.38</v>
      </c>
      <c r="M19" s="410">
        <v>83.3</v>
      </c>
      <c r="N19" s="410">
        <v>73.95</v>
      </c>
      <c r="O19" s="410">
        <v>66.290000000000006</v>
      </c>
      <c r="P19" s="410">
        <v>72.099999999999994</v>
      </c>
      <c r="Q19" s="410">
        <v>45.66</v>
      </c>
      <c r="R19" s="410">
        <v>52.36</v>
      </c>
      <c r="S19" s="410">
        <v>63.88</v>
      </c>
    </row>
    <row r="20" spans="1:19" x14ac:dyDescent="0.2">
      <c r="A20" s="356"/>
      <c r="B20" s="360">
        <v>12</v>
      </c>
      <c r="C20" s="413">
        <v>75.52</v>
      </c>
      <c r="D20" s="413">
        <v>73.290000000000006</v>
      </c>
      <c r="E20" s="413">
        <v>89.88</v>
      </c>
      <c r="F20" s="413">
        <v>94.55</v>
      </c>
      <c r="G20" s="413">
        <v>94.68</v>
      </c>
      <c r="H20" s="413">
        <v>147.44999999999999</v>
      </c>
      <c r="I20" s="413">
        <v>149.19</v>
      </c>
      <c r="J20" s="413">
        <v>148.6</v>
      </c>
      <c r="K20" s="413">
        <v>73.25</v>
      </c>
      <c r="L20" s="413">
        <v>94.55</v>
      </c>
      <c r="M20" s="413">
        <v>86.47</v>
      </c>
      <c r="N20" s="413">
        <v>74.36</v>
      </c>
      <c r="O20" s="413">
        <v>70</v>
      </c>
      <c r="P20" s="413">
        <v>76.099999999999994</v>
      </c>
      <c r="Q20" s="413">
        <v>45.89</v>
      </c>
      <c r="R20" s="413">
        <v>53.32</v>
      </c>
      <c r="S20" s="413">
        <v>65.849999999999994</v>
      </c>
    </row>
    <row r="21" spans="1:19" x14ac:dyDescent="0.2">
      <c r="A21" s="356"/>
      <c r="B21" s="360">
        <v>13</v>
      </c>
      <c r="C21" s="413">
        <v>80.23</v>
      </c>
      <c r="D21" s="413">
        <v>77.319999999999993</v>
      </c>
      <c r="E21" s="413">
        <v>93.28</v>
      </c>
      <c r="F21" s="413">
        <v>99.88</v>
      </c>
      <c r="G21" s="413">
        <v>100.02</v>
      </c>
      <c r="H21" s="413">
        <v>156.56</v>
      </c>
      <c r="I21" s="413">
        <v>167.29</v>
      </c>
      <c r="J21" s="413">
        <v>165.81</v>
      </c>
      <c r="K21" s="413">
        <v>76.790000000000006</v>
      </c>
      <c r="L21" s="413">
        <v>99.88</v>
      </c>
      <c r="M21" s="413">
        <v>93.14</v>
      </c>
      <c r="N21" s="413">
        <v>82.08</v>
      </c>
      <c r="O21" s="413">
        <v>73.069999999999993</v>
      </c>
      <c r="P21" s="413">
        <v>79.5</v>
      </c>
      <c r="Q21" s="413">
        <v>49.83</v>
      </c>
      <c r="R21" s="413">
        <v>57.57</v>
      </c>
      <c r="S21" s="413">
        <v>68.63</v>
      </c>
    </row>
    <row r="22" spans="1:19" x14ac:dyDescent="0.2">
      <c r="A22" s="356"/>
      <c r="B22" s="360">
        <v>14</v>
      </c>
      <c r="C22" s="413">
        <v>84.16</v>
      </c>
      <c r="D22" s="413">
        <v>79.42</v>
      </c>
      <c r="E22" s="413">
        <v>96.95</v>
      </c>
      <c r="F22" s="413">
        <v>104.82</v>
      </c>
      <c r="G22" s="413">
        <v>105.14</v>
      </c>
      <c r="H22" s="413">
        <v>164.59</v>
      </c>
      <c r="I22" s="413">
        <v>175.6</v>
      </c>
      <c r="J22" s="413">
        <v>173.7</v>
      </c>
      <c r="K22" s="413">
        <v>79.38</v>
      </c>
      <c r="L22" s="413">
        <v>104.82</v>
      </c>
      <c r="M22" s="413">
        <v>96.12</v>
      </c>
      <c r="N22" s="413">
        <v>84.37</v>
      </c>
      <c r="O22" s="413">
        <v>76.010000000000005</v>
      </c>
      <c r="P22" s="413">
        <v>82.63</v>
      </c>
      <c r="Q22" s="413">
        <v>52.05</v>
      </c>
      <c r="R22" s="413">
        <v>60.11</v>
      </c>
      <c r="S22" s="413">
        <v>71.02</v>
      </c>
    </row>
    <row r="23" spans="1:19" x14ac:dyDescent="0.2">
      <c r="A23" s="356"/>
      <c r="B23" s="362">
        <v>15</v>
      </c>
      <c r="C23" s="416">
        <v>87.14</v>
      </c>
      <c r="D23" s="416">
        <v>87.02</v>
      </c>
      <c r="E23" s="416">
        <v>100.16</v>
      </c>
      <c r="F23" s="416">
        <v>110.18</v>
      </c>
      <c r="G23" s="416">
        <v>110.35</v>
      </c>
      <c r="H23" s="416">
        <v>172.96</v>
      </c>
      <c r="I23" s="416">
        <v>184.15</v>
      </c>
      <c r="J23" s="416">
        <v>181.61</v>
      </c>
      <c r="K23" s="416">
        <v>83.67</v>
      </c>
      <c r="L23" s="416">
        <v>110.18</v>
      </c>
      <c r="M23" s="416">
        <v>100.89</v>
      </c>
      <c r="N23" s="416">
        <v>90.74</v>
      </c>
      <c r="O23" s="416">
        <v>79.05</v>
      </c>
      <c r="P23" s="416">
        <v>85.88</v>
      </c>
      <c r="Q23" s="416">
        <v>54.04</v>
      </c>
      <c r="R23" s="416">
        <v>62.11</v>
      </c>
      <c r="S23" s="416">
        <v>73.37</v>
      </c>
    </row>
    <row r="24" spans="1:19" x14ac:dyDescent="0.2">
      <c r="A24" s="356"/>
      <c r="B24" s="359">
        <v>16</v>
      </c>
      <c r="C24" s="410">
        <v>90.24</v>
      </c>
      <c r="D24" s="410">
        <v>89.83</v>
      </c>
      <c r="E24" s="410">
        <v>105.19</v>
      </c>
      <c r="F24" s="410">
        <v>114.25</v>
      </c>
      <c r="G24" s="410">
        <v>114.58</v>
      </c>
      <c r="H24" s="410">
        <v>180.98</v>
      </c>
      <c r="I24" s="410">
        <v>192.49</v>
      </c>
      <c r="J24" s="410">
        <v>190.31</v>
      </c>
      <c r="K24" s="410">
        <v>86.67</v>
      </c>
      <c r="L24" s="410">
        <v>114.25</v>
      </c>
      <c r="M24" s="410">
        <v>105.14</v>
      </c>
      <c r="N24" s="410">
        <v>94.06</v>
      </c>
      <c r="O24" s="410">
        <v>82.76</v>
      </c>
      <c r="P24" s="410">
        <v>89.92</v>
      </c>
      <c r="Q24" s="410">
        <v>56.13</v>
      </c>
      <c r="R24" s="410">
        <v>64.14</v>
      </c>
      <c r="S24" s="410">
        <v>76.36</v>
      </c>
    </row>
    <row r="25" spans="1:19" x14ac:dyDescent="0.2">
      <c r="A25" s="356"/>
      <c r="B25" s="360">
        <v>17</v>
      </c>
      <c r="C25" s="413">
        <v>93.32</v>
      </c>
      <c r="D25" s="413">
        <v>93.86</v>
      </c>
      <c r="E25" s="413">
        <v>108.67</v>
      </c>
      <c r="F25" s="413">
        <v>118.27</v>
      </c>
      <c r="G25" s="413">
        <v>118.77</v>
      </c>
      <c r="H25" s="413">
        <v>188.4</v>
      </c>
      <c r="I25" s="413">
        <v>201.27</v>
      </c>
      <c r="J25" s="413">
        <v>198.2</v>
      </c>
      <c r="K25" s="413">
        <v>89.6</v>
      </c>
      <c r="L25" s="413">
        <v>118.27</v>
      </c>
      <c r="M25" s="413">
        <v>110.18</v>
      </c>
      <c r="N25" s="413">
        <v>97.26</v>
      </c>
      <c r="O25" s="413">
        <v>85.67</v>
      </c>
      <c r="P25" s="413">
        <v>93</v>
      </c>
      <c r="Q25" s="413">
        <v>57.67</v>
      </c>
      <c r="R25" s="413">
        <v>65.900000000000006</v>
      </c>
      <c r="S25" s="413">
        <v>79.180000000000007</v>
      </c>
    </row>
    <row r="26" spans="1:19" x14ac:dyDescent="0.2">
      <c r="A26" s="356"/>
      <c r="B26" s="360">
        <v>18</v>
      </c>
      <c r="C26" s="413">
        <v>96.75</v>
      </c>
      <c r="D26" s="413">
        <v>94.46</v>
      </c>
      <c r="E26" s="413">
        <v>112.25</v>
      </c>
      <c r="F26" s="413">
        <v>122.85</v>
      </c>
      <c r="G26" s="413">
        <v>122.99</v>
      </c>
      <c r="H26" s="413">
        <v>194.98</v>
      </c>
      <c r="I26" s="413">
        <v>210.3</v>
      </c>
      <c r="J26" s="413">
        <v>207.85</v>
      </c>
      <c r="K26" s="413">
        <v>92.87</v>
      </c>
      <c r="L26" s="413">
        <v>122.85</v>
      </c>
      <c r="M26" s="413">
        <v>113.84</v>
      </c>
      <c r="N26" s="413">
        <v>100.26</v>
      </c>
      <c r="O26" s="413">
        <v>88.42</v>
      </c>
      <c r="P26" s="413">
        <v>96.2</v>
      </c>
      <c r="Q26" s="413">
        <v>59.74</v>
      </c>
      <c r="R26" s="413">
        <v>68.63</v>
      </c>
      <c r="S26" s="413">
        <v>81.55</v>
      </c>
    </row>
    <row r="27" spans="1:19" x14ac:dyDescent="0.2">
      <c r="A27" s="356"/>
      <c r="B27" s="360">
        <v>19</v>
      </c>
      <c r="C27" s="413">
        <v>99.62</v>
      </c>
      <c r="D27" s="413">
        <v>101.1</v>
      </c>
      <c r="E27" s="413">
        <v>114.47</v>
      </c>
      <c r="F27" s="413">
        <v>126.88</v>
      </c>
      <c r="G27" s="413">
        <v>127.26</v>
      </c>
      <c r="H27" s="413">
        <v>201.64</v>
      </c>
      <c r="I27" s="413">
        <v>218.81</v>
      </c>
      <c r="J27" s="413">
        <v>215.96</v>
      </c>
      <c r="K27" s="413">
        <v>95.62</v>
      </c>
      <c r="L27" s="413">
        <v>126.88</v>
      </c>
      <c r="M27" s="413">
        <v>117.51</v>
      </c>
      <c r="N27" s="413">
        <v>103.45</v>
      </c>
      <c r="O27" s="413">
        <v>91.23</v>
      </c>
      <c r="P27" s="413">
        <v>99.34</v>
      </c>
      <c r="Q27" s="413">
        <v>61.38</v>
      </c>
      <c r="R27" s="413">
        <v>70.72</v>
      </c>
      <c r="S27" s="413">
        <v>83.09</v>
      </c>
    </row>
    <row r="28" spans="1:19" x14ac:dyDescent="0.2">
      <c r="A28" s="356"/>
      <c r="B28" s="362">
        <v>20</v>
      </c>
      <c r="C28" s="416">
        <v>103.01</v>
      </c>
      <c r="D28" s="416">
        <v>102.37</v>
      </c>
      <c r="E28" s="416">
        <v>118.64</v>
      </c>
      <c r="F28" s="416">
        <v>131.69999999999999</v>
      </c>
      <c r="G28" s="416">
        <v>131.33000000000001</v>
      </c>
      <c r="H28" s="416">
        <v>208.44</v>
      </c>
      <c r="I28" s="416">
        <v>227.37</v>
      </c>
      <c r="J28" s="416">
        <v>224.2</v>
      </c>
      <c r="K28" s="416">
        <v>98.18</v>
      </c>
      <c r="L28" s="416">
        <v>131.69999999999999</v>
      </c>
      <c r="M28" s="416">
        <v>121.49</v>
      </c>
      <c r="N28" s="416">
        <v>104.82</v>
      </c>
      <c r="O28" s="416">
        <v>94.09</v>
      </c>
      <c r="P28" s="416">
        <v>102.26</v>
      </c>
      <c r="Q28" s="416">
        <v>63.68</v>
      </c>
      <c r="R28" s="416">
        <v>73.069999999999993</v>
      </c>
      <c r="S28" s="416">
        <v>84.49</v>
      </c>
    </row>
    <row r="29" spans="1:19" x14ac:dyDescent="0.2">
      <c r="A29" s="356"/>
      <c r="B29" s="359">
        <v>21</v>
      </c>
      <c r="C29" s="410">
        <v>106.32</v>
      </c>
      <c r="D29" s="410">
        <v>102.92</v>
      </c>
      <c r="E29" s="410">
        <v>122.53</v>
      </c>
      <c r="F29" s="410">
        <v>134.94999999999999</v>
      </c>
      <c r="G29" s="410">
        <v>135.44999999999999</v>
      </c>
      <c r="H29" s="410">
        <v>215.87</v>
      </c>
      <c r="I29" s="410">
        <v>237.57</v>
      </c>
      <c r="J29" s="410">
        <v>232.35</v>
      </c>
      <c r="K29" s="410">
        <v>102.3</v>
      </c>
      <c r="L29" s="410">
        <v>134.94999999999999</v>
      </c>
      <c r="M29" s="410">
        <v>125.17</v>
      </c>
      <c r="N29" s="410">
        <v>108.87</v>
      </c>
      <c r="O29" s="410">
        <v>97.13</v>
      </c>
      <c r="P29" s="410">
        <v>105.5</v>
      </c>
      <c r="Q29" s="410">
        <v>65.739999999999995</v>
      </c>
      <c r="R29" s="410">
        <v>75.099999999999994</v>
      </c>
      <c r="S29" s="410">
        <v>85.67</v>
      </c>
    </row>
    <row r="30" spans="1:19" x14ac:dyDescent="0.2">
      <c r="A30" s="356"/>
      <c r="B30" s="360">
        <v>22</v>
      </c>
      <c r="C30" s="413">
        <v>108.67</v>
      </c>
      <c r="D30" s="413">
        <v>103.96</v>
      </c>
      <c r="E30" s="413">
        <v>124.77</v>
      </c>
      <c r="F30" s="413">
        <v>140.02000000000001</v>
      </c>
      <c r="G30" s="413">
        <v>139.47999999999999</v>
      </c>
      <c r="H30" s="413">
        <v>223.07</v>
      </c>
      <c r="I30" s="413">
        <v>245.54</v>
      </c>
      <c r="J30" s="413">
        <v>240.14</v>
      </c>
      <c r="K30" s="413">
        <v>106.42</v>
      </c>
      <c r="L30" s="413">
        <v>140.02000000000001</v>
      </c>
      <c r="M30" s="413">
        <v>127.89</v>
      </c>
      <c r="N30" s="413">
        <v>113.38</v>
      </c>
      <c r="O30" s="413">
        <v>99.84</v>
      </c>
      <c r="P30" s="413">
        <v>108.58</v>
      </c>
      <c r="Q30" s="413">
        <v>67.45</v>
      </c>
      <c r="R30" s="413">
        <v>77.099999999999994</v>
      </c>
      <c r="S30" s="413">
        <v>85.79</v>
      </c>
    </row>
    <row r="31" spans="1:19" x14ac:dyDescent="0.2">
      <c r="A31" s="356"/>
      <c r="B31" s="360">
        <v>23</v>
      </c>
      <c r="C31" s="413">
        <v>111.66</v>
      </c>
      <c r="D31" s="413">
        <v>107.32</v>
      </c>
      <c r="E31" s="413">
        <v>128.07</v>
      </c>
      <c r="F31" s="413">
        <v>143.37</v>
      </c>
      <c r="G31" s="413">
        <v>143.83000000000001</v>
      </c>
      <c r="H31" s="413">
        <v>228.23</v>
      </c>
      <c r="I31" s="413">
        <v>250.06</v>
      </c>
      <c r="J31" s="413">
        <v>246.98</v>
      </c>
      <c r="K31" s="413">
        <v>107.99</v>
      </c>
      <c r="L31" s="413">
        <v>143.37</v>
      </c>
      <c r="M31" s="413">
        <v>131.51</v>
      </c>
      <c r="N31" s="413">
        <v>115.29</v>
      </c>
      <c r="O31" s="413">
        <v>102.1</v>
      </c>
      <c r="P31" s="413">
        <v>110.98</v>
      </c>
      <c r="Q31" s="413">
        <v>69.22</v>
      </c>
      <c r="R31" s="413">
        <v>78.739999999999995</v>
      </c>
      <c r="S31" s="413">
        <v>87.14</v>
      </c>
    </row>
    <row r="32" spans="1:19" x14ac:dyDescent="0.2">
      <c r="A32" s="356"/>
      <c r="B32" s="360">
        <v>24</v>
      </c>
      <c r="C32" s="413">
        <v>114.74</v>
      </c>
      <c r="D32" s="413">
        <v>110.22</v>
      </c>
      <c r="E32" s="413">
        <v>130.82</v>
      </c>
      <c r="F32" s="413">
        <v>147.38</v>
      </c>
      <c r="G32" s="413">
        <v>147.6</v>
      </c>
      <c r="H32" s="413">
        <v>235.07</v>
      </c>
      <c r="I32" s="413">
        <v>258.04000000000002</v>
      </c>
      <c r="J32" s="413">
        <v>253.43</v>
      </c>
      <c r="K32" s="413">
        <v>108.87</v>
      </c>
      <c r="L32" s="413">
        <v>147.38</v>
      </c>
      <c r="M32" s="413">
        <v>134.59</v>
      </c>
      <c r="N32" s="413">
        <v>115.51</v>
      </c>
      <c r="O32" s="413">
        <v>105.14</v>
      </c>
      <c r="P32" s="413">
        <v>114.3</v>
      </c>
      <c r="Q32" s="413">
        <v>69.94</v>
      </c>
      <c r="R32" s="413">
        <v>79.59</v>
      </c>
      <c r="S32" s="413">
        <v>88.1</v>
      </c>
    </row>
    <row r="33" spans="1:19" x14ac:dyDescent="0.2">
      <c r="A33" s="356"/>
      <c r="B33" s="362">
        <v>25</v>
      </c>
      <c r="C33" s="416">
        <v>117.51</v>
      </c>
      <c r="D33" s="416">
        <v>112.92</v>
      </c>
      <c r="E33" s="416">
        <v>134.24</v>
      </c>
      <c r="F33" s="416">
        <v>151.33000000000001</v>
      </c>
      <c r="G33" s="416">
        <v>151.93</v>
      </c>
      <c r="H33" s="416">
        <v>242.18</v>
      </c>
      <c r="I33" s="416">
        <v>264.33</v>
      </c>
      <c r="J33" s="416">
        <v>260.94</v>
      </c>
      <c r="K33" s="416">
        <v>110.67</v>
      </c>
      <c r="L33" s="416">
        <v>151.33000000000001</v>
      </c>
      <c r="M33" s="416">
        <v>137.99</v>
      </c>
      <c r="N33" s="416">
        <v>115.77</v>
      </c>
      <c r="O33" s="416">
        <v>108.45</v>
      </c>
      <c r="P33" s="416">
        <v>117.96</v>
      </c>
      <c r="Q33" s="416">
        <v>70.72</v>
      </c>
      <c r="R33" s="416">
        <v>80.680000000000007</v>
      </c>
      <c r="S33" s="416">
        <v>89.92</v>
      </c>
    </row>
    <row r="34" spans="1:19" x14ac:dyDescent="0.2">
      <c r="A34" s="356"/>
      <c r="B34" s="359">
        <v>26</v>
      </c>
      <c r="C34" s="410">
        <v>120.83</v>
      </c>
      <c r="D34" s="410">
        <v>119.27</v>
      </c>
      <c r="E34" s="410">
        <v>137.4</v>
      </c>
      <c r="F34" s="410">
        <v>154.16</v>
      </c>
      <c r="G34" s="410">
        <v>156.21</v>
      </c>
      <c r="H34" s="410">
        <v>248.52</v>
      </c>
      <c r="I34" s="410">
        <v>274.25</v>
      </c>
      <c r="J34" s="410">
        <v>272.17</v>
      </c>
      <c r="K34" s="410">
        <v>113.7</v>
      </c>
      <c r="L34" s="410">
        <v>154.16</v>
      </c>
      <c r="M34" s="410">
        <v>142.46</v>
      </c>
      <c r="N34" s="410">
        <v>121.12</v>
      </c>
      <c r="O34" s="410">
        <v>111.53</v>
      </c>
      <c r="P34" s="410">
        <v>120.68</v>
      </c>
      <c r="Q34" s="410">
        <v>74.430000000000007</v>
      </c>
      <c r="R34" s="410">
        <v>85.52</v>
      </c>
      <c r="S34" s="410">
        <v>93.41</v>
      </c>
    </row>
    <row r="35" spans="1:19" x14ac:dyDescent="0.2">
      <c r="A35" s="356"/>
      <c r="B35" s="360">
        <v>27</v>
      </c>
      <c r="C35" s="413">
        <v>123.39</v>
      </c>
      <c r="D35" s="413">
        <v>120.59</v>
      </c>
      <c r="E35" s="413">
        <v>140.16</v>
      </c>
      <c r="F35" s="413">
        <v>158.11000000000001</v>
      </c>
      <c r="G35" s="413">
        <v>160.32</v>
      </c>
      <c r="H35" s="413">
        <v>255.05</v>
      </c>
      <c r="I35" s="413">
        <v>281.92</v>
      </c>
      <c r="J35" s="413">
        <v>280.45999999999998</v>
      </c>
      <c r="K35" s="413">
        <v>119.74</v>
      </c>
      <c r="L35" s="413">
        <v>158.11000000000001</v>
      </c>
      <c r="M35" s="413">
        <v>146.07</v>
      </c>
      <c r="N35" s="413">
        <v>130.41</v>
      </c>
      <c r="O35" s="413">
        <v>112.38</v>
      </c>
      <c r="P35" s="413">
        <v>123.45</v>
      </c>
      <c r="Q35" s="413">
        <v>77.73</v>
      </c>
      <c r="R35" s="413">
        <v>89.95</v>
      </c>
      <c r="S35" s="413">
        <v>97.17</v>
      </c>
    </row>
    <row r="36" spans="1:19" x14ac:dyDescent="0.2">
      <c r="A36" s="356"/>
      <c r="B36" s="360">
        <v>28</v>
      </c>
      <c r="C36" s="413">
        <v>126.35</v>
      </c>
      <c r="D36" s="413">
        <v>121.22</v>
      </c>
      <c r="E36" s="413">
        <v>143.51</v>
      </c>
      <c r="F36" s="413">
        <v>162.19</v>
      </c>
      <c r="G36" s="413">
        <v>164.48</v>
      </c>
      <c r="H36" s="413">
        <v>261.52</v>
      </c>
      <c r="I36" s="413">
        <v>289.56</v>
      </c>
      <c r="J36" s="413">
        <v>287.72000000000003</v>
      </c>
      <c r="K36" s="413">
        <v>122.64</v>
      </c>
      <c r="L36" s="413">
        <v>162.19</v>
      </c>
      <c r="M36" s="413">
        <v>149.83000000000001</v>
      </c>
      <c r="N36" s="413">
        <v>133.63999999999999</v>
      </c>
      <c r="O36" s="413">
        <v>115.32</v>
      </c>
      <c r="P36" s="413">
        <v>126.56</v>
      </c>
      <c r="Q36" s="413">
        <v>80.86</v>
      </c>
      <c r="R36" s="413">
        <v>91.14</v>
      </c>
      <c r="S36" s="413">
        <v>99.48</v>
      </c>
    </row>
    <row r="37" spans="1:19" x14ac:dyDescent="0.2">
      <c r="A37" s="356"/>
      <c r="B37" s="360">
        <v>29</v>
      </c>
      <c r="C37" s="413">
        <v>128.88</v>
      </c>
      <c r="D37" s="413">
        <v>124.5</v>
      </c>
      <c r="E37" s="413">
        <v>146.59</v>
      </c>
      <c r="F37" s="413">
        <v>166.25</v>
      </c>
      <c r="G37" s="413">
        <v>168.61</v>
      </c>
      <c r="H37" s="413">
        <v>267.06</v>
      </c>
      <c r="I37" s="413">
        <v>296.81</v>
      </c>
      <c r="J37" s="413">
        <v>295.18</v>
      </c>
      <c r="K37" s="413">
        <v>125.09</v>
      </c>
      <c r="L37" s="413">
        <v>166.25</v>
      </c>
      <c r="M37" s="413">
        <v>153.66</v>
      </c>
      <c r="N37" s="413">
        <v>136.13999999999999</v>
      </c>
      <c r="O37" s="413">
        <v>118.06</v>
      </c>
      <c r="P37" s="413">
        <v>129.65</v>
      </c>
      <c r="Q37" s="413">
        <v>82.35</v>
      </c>
      <c r="R37" s="413">
        <v>92.28</v>
      </c>
      <c r="S37" s="413">
        <v>100.93</v>
      </c>
    </row>
    <row r="38" spans="1:19" x14ac:dyDescent="0.2">
      <c r="A38" s="356"/>
      <c r="B38" s="362">
        <v>30</v>
      </c>
      <c r="C38" s="416">
        <v>131.41</v>
      </c>
      <c r="D38" s="416">
        <v>126.35</v>
      </c>
      <c r="E38" s="416">
        <v>151.1</v>
      </c>
      <c r="F38" s="416">
        <v>170.52</v>
      </c>
      <c r="G38" s="416">
        <v>172.81</v>
      </c>
      <c r="H38" s="416">
        <v>272.70999999999998</v>
      </c>
      <c r="I38" s="416">
        <v>304.52</v>
      </c>
      <c r="J38" s="416">
        <v>302.57</v>
      </c>
      <c r="K38" s="416">
        <v>128.03</v>
      </c>
      <c r="L38" s="416">
        <v>170.52</v>
      </c>
      <c r="M38" s="416">
        <v>157.43</v>
      </c>
      <c r="N38" s="416">
        <v>138.75</v>
      </c>
      <c r="O38" s="416">
        <v>120.83</v>
      </c>
      <c r="P38" s="416">
        <v>132.55000000000001</v>
      </c>
      <c r="Q38" s="416">
        <v>83.98</v>
      </c>
      <c r="R38" s="416">
        <v>93.92</v>
      </c>
      <c r="S38" s="416">
        <v>102.21</v>
      </c>
    </row>
    <row r="39" spans="1:19" x14ac:dyDescent="0.2">
      <c r="A39" s="356"/>
      <c r="B39" s="359">
        <v>31</v>
      </c>
      <c r="C39" s="410">
        <v>134.19</v>
      </c>
      <c r="D39" s="410">
        <v>128.85</v>
      </c>
      <c r="E39" s="410">
        <v>154.16</v>
      </c>
      <c r="F39" s="410">
        <v>174.46</v>
      </c>
      <c r="G39" s="410">
        <v>176.95</v>
      </c>
      <c r="H39" s="410">
        <v>278.05</v>
      </c>
      <c r="I39" s="410">
        <v>311.82</v>
      </c>
      <c r="J39" s="410">
        <v>309.73</v>
      </c>
      <c r="K39" s="410">
        <v>130.44</v>
      </c>
      <c r="L39" s="410">
        <v>174.46</v>
      </c>
      <c r="M39" s="410">
        <v>161.18</v>
      </c>
      <c r="N39" s="410">
        <v>141.97999999999999</v>
      </c>
      <c r="O39" s="410">
        <v>123.86</v>
      </c>
      <c r="P39" s="410">
        <v>135.99</v>
      </c>
      <c r="Q39" s="410">
        <v>85.16</v>
      </c>
      <c r="R39" s="410">
        <v>95.4</v>
      </c>
      <c r="S39" s="410">
        <v>103.29</v>
      </c>
    </row>
    <row r="40" spans="1:19" x14ac:dyDescent="0.2">
      <c r="A40" s="356"/>
      <c r="B40" s="360">
        <v>32</v>
      </c>
      <c r="C40" s="413">
        <v>138.22</v>
      </c>
      <c r="D40" s="413">
        <v>131.83000000000001</v>
      </c>
      <c r="E40" s="413">
        <v>157.6</v>
      </c>
      <c r="F40" s="413">
        <v>178.44</v>
      </c>
      <c r="G40" s="413">
        <v>181.02</v>
      </c>
      <c r="H40" s="413">
        <v>283.63</v>
      </c>
      <c r="I40" s="413">
        <v>319.56</v>
      </c>
      <c r="J40" s="413">
        <v>317.43</v>
      </c>
      <c r="K40" s="413">
        <v>134.24</v>
      </c>
      <c r="L40" s="413">
        <v>178.44</v>
      </c>
      <c r="M40" s="413">
        <v>164.98</v>
      </c>
      <c r="N40" s="413">
        <v>142.30000000000001</v>
      </c>
      <c r="O40" s="413">
        <v>126.67</v>
      </c>
      <c r="P40" s="413">
        <v>139.12</v>
      </c>
      <c r="Q40" s="413">
        <v>86.98</v>
      </c>
      <c r="R40" s="413">
        <v>97.08</v>
      </c>
      <c r="S40" s="413">
        <v>103.73</v>
      </c>
    </row>
    <row r="41" spans="1:19" x14ac:dyDescent="0.2">
      <c r="A41" s="356"/>
      <c r="B41" s="360">
        <v>33</v>
      </c>
      <c r="C41" s="413">
        <v>140.07</v>
      </c>
      <c r="D41" s="413">
        <v>134.72999999999999</v>
      </c>
      <c r="E41" s="413">
        <v>160.82</v>
      </c>
      <c r="F41" s="413">
        <v>182.47</v>
      </c>
      <c r="G41" s="413">
        <v>185.28</v>
      </c>
      <c r="H41" s="413">
        <v>289.2</v>
      </c>
      <c r="I41" s="413">
        <v>326.67</v>
      </c>
      <c r="J41" s="413">
        <v>324.69</v>
      </c>
      <c r="K41" s="413">
        <v>136.49</v>
      </c>
      <c r="L41" s="413">
        <v>182.47</v>
      </c>
      <c r="M41" s="413">
        <v>168.75</v>
      </c>
      <c r="N41" s="413">
        <v>148.74</v>
      </c>
      <c r="O41" s="413">
        <v>129.51</v>
      </c>
      <c r="P41" s="413">
        <v>142.19999999999999</v>
      </c>
      <c r="Q41" s="413">
        <v>88.73</v>
      </c>
      <c r="R41" s="413">
        <v>99.08</v>
      </c>
      <c r="S41" s="413">
        <v>104.95</v>
      </c>
    </row>
    <row r="42" spans="1:19" x14ac:dyDescent="0.2">
      <c r="A42" s="356"/>
      <c r="B42" s="360">
        <v>34</v>
      </c>
      <c r="C42" s="413">
        <v>143.78</v>
      </c>
      <c r="D42" s="413">
        <v>139.61000000000001</v>
      </c>
      <c r="E42" s="413">
        <v>164.12</v>
      </c>
      <c r="F42" s="413">
        <v>186.59</v>
      </c>
      <c r="G42" s="413">
        <v>189.08</v>
      </c>
      <c r="H42" s="413">
        <v>294.58999999999997</v>
      </c>
      <c r="I42" s="413">
        <v>333.96</v>
      </c>
      <c r="J42" s="413">
        <v>332.2</v>
      </c>
      <c r="K42" s="413">
        <v>139.35</v>
      </c>
      <c r="L42" s="413">
        <v>186.59</v>
      </c>
      <c r="M42" s="413">
        <v>172.31</v>
      </c>
      <c r="N42" s="413">
        <v>151.76</v>
      </c>
      <c r="O42" s="413">
        <v>132.22999999999999</v>
      </c>
      <c r="P42" s="413">
        <v>145.13999999999999</v>
      </c>
      <c r="Q42" s="413">
        <v>90.43</v>
      </c>
      <c r="R42" s="413">
        <v>100.56</v>
      </c>
      <c r="S42" s="413">
        <v>105.63</v>
      </c>
    </row>
    <row r="43" spans="1:19" x14ac:dyDescent="0.2">
      <c r="A43" s="356"/>
      <c r="B43" s="362">
        <v>35</v>
      </c>
      <c r="C43" s="416">
        <v>146.69999999999999</v>
      </c>
      <c r="D43" s="416">
        <v>140.24</v>
      </c>
      <c r="E43" s="416">
        <v>167.24</v>
      </c>
      <c r="F43" s="416">
        <v>190.59</v>
      </c>
      <c r="G43" s="416">
        <v>193.16</v>
      </c>
      <c r="H43" s="416">
        <v>299.94</v>
      </c>
      <c r="I43" s="416">
        <v>341.09</v>
      </c>
      <c r="J43" s="416">
        <v>339.31</v>
      </c>
      <c r="K43" s="416">
        <v>142.06</v>
      </c>
      <c r="L43" s="416">
        <v>190.59</v>
      </c>
      <c r="M43" s="416">
        <v>176.09</v>
      </c>
      <c r="N43" s="416">
        <v>152.08000000000001</v>
      </c>
      <c r="O43" s="416">
        <v>135.12</v>
      </c>
      <c r="P43" s="416">
        <v>148.41</v>
      </c>
      <c r="Q43" s="416">
        <v>91.95</v>
      </c>
      <c r="R43" s="416">
        <v>102.3</v>
      </c>
      <c r="S43" s="416">
        <v>106.72</v>
      </c>
    </row>
    <row r="44" spans="1:19" x14ac:dyDescent="0.2">
      <c r="A44" s="356"/>
      <c r="B44" s="359">
        <v>36</v>
      </c>
      <c r="C44" s="410">
        <v>149.31</v>
      </c>
      <c r="D44" s="410">
        <v>151.33000000000001</v>
      </c>
      <c r="E44" s="410">
        <v>170.4</v>
      </c>
      <c r="F44" s="410">
        <v>194.47</v>
      </c>
      <c r="G44" s="410">
        <v>197.02</v>
      </c>
      <c r="H44" s="410">
        <v>305.43</v>
      </c>
      <c r="I44" s="410">
        <v>347.97</v>
      </c>
      <c r="J44" s="410">
        <v>347.05</v>
      </c>
      <c r="K44" s="410">
        <v>144.68</v>
      </c>
      <c r="L44" s="410">
        <v>194.47</v>
      </c>
      <c r="M44" s="410">
        <v>179.99</v>
      </c>
      <c r="N44" s="410">
        <v>157.81</v>
      </c>
      <c r="O44" s="410">
        <v>137.85</v>
      </c>
      <c r="P44" s="410">
        <v>151.25</v>
      </c>
      <c r="Q44" s="410">
        <v>93.14</v>
      </c>
      <c r="R44" s="410">
        <v>103.73</v>
      </c>
      <c r="S44" s="410">
        <v>107.44</v>
      </c>
    </row>
    <row r="45" spans="1:19" x14ac:dyDescent="0.2">
      <c r="A45" s="356"/>
      <c r="B45" s="360">
        <v>37</v>
      </c>
      <c r="C45" s="413">
        <v>152.12</v>
      </c>
      <c r="D45" s="413">
        <v>154.66</v>
      </c>
      <c r="E45" s="413">
        <v>173.49</v>
      </c>
      <c r="F45" s="413">
        <v>198.15</v>
      </c>
      <c r="G45" s="413">
        <v>200.96</v>
      </c>
      <c r="H45" s="413">
        <v>310.67</v>
      </c>
      <c r="I45" s="413">
        <v>354.67</v>
      </c>
      <c r="J45" s="413">
        <v>352.95</v>
      </c>
      <c r="K45" s="413">
        <v>147.38</v>
      </c>
      <c r="L45" s="413">
        <v>198.15</v>
      </c>
      <c r="M45" s="413">
        <v>183.75</v>
      </c>
      <c r="N45" s="413">
        <v>160.83000000000001</v>
      </c>
      <c r="O45" s="413">
        <v>139.85</v>
      </c>
      <c r="P45" s="413">
        <v>154.58000000000001</v>
      </c>
      <c r="Q45" s="413">
        <v>95.05</v>
      </c>
      <c r="R45" s="413">
        <v>105.78</v>
      </c>
      <c r="S45" s="413">
        <v>108.75</v>
      </c>
    </row>
    <row r="46" spans="1:19" x14ac:dyDescent="0.2">
      <c r="A46" s="356"/>
      <c r="B46" s="360">
        <v>38</v>
      </c>
      <c r="C46" s="413">
        <v>154.62</v>
      </c>
      <c r="D46" s="413">
        <v>158.46</v>
      </c>
      <c r="E46" s="413">
        <v>176.63</v>
      </c>
      <c r="F46" s="413">
        <v>201.5</v>
      </c>
      <c r="G46" s="413">
        <v>204.77</v>
      </c>
      <c r="H46" s="413">
        <v>316.04000000000002</v>
      </c>
      <c r="I46" s="413">
        <v>361.21</v>
      </c>
      <c r="J46" s="413">
        <v>356.66</v>
      </c>
      <c r="K46" s="413">
        <v>149.83000000000001</v>
      </c>
      <c r="L46" s="413">
        <v>201.5</v>
      </c>
      <c r="M46" s="413">
        <v>187.46</v>
      </c>
      <c r="N46" s="413">
        <v>163.68</v>
      </c>
      <c r="O46" s="413">
        <v>143.62</v>
      </c>
      <c r="P46" s="413">
        <v>157.69</v>
      </c>
      <c r="Q46" s="413">
        <v>96.2</v>
      </c>
      <c r="R46" s="413">
        <v>107.1</v>
      </c>
      <c r="S46" s="413">
        <v>109.93</v>
      </c>
    </row>
    <row r="47" spans="1:19" x14ac:dyDescent="0.2">
      <c r="A47" s="356"/>
      <c r="B47" s="360">
        <v>39</v>
      </c>
      <c r="C47" s="413">
        <v>157.69</v>
      </c>
      <c r="D47" s="413">
        <v>161.77000000000001</v>
      </c>
      <c r="E47" s="413">
        <v>179.75</v>
      </c>
      <c r="F47" s="413">
        <v>205.22</v>
      </c>
      <c r="G47" s="413">
        <v>208.74</v>
      </c>
      <c r="H47" s="413">
        <v>321.66000000000003</v>
      </c>
      <c r="I47" s="413">
        <v>368.08</v>
      </c>
      <c r="J47" s="413">
        <v>363.77</v>
      </c>
      <c r="K47" s="413">
        <v>152.84</v>
      </c>
      <c r="L47" s="413">
        <v>205.22</v>
      </c>
      <c r="M47" s="413">
        <v>191.18</v>
      </c>
      <c r="N47" s="413">
        <v>166.71</v>
      </c>
      <c r="O47" s="413">
        <v>146.27000000000001</v>
      </c>
      <c r="P47" s="413">
        <v>160.6</v>
      </c>
      <c r="Q47" s="413">
        <v>97.97</v>
      </c>
      <c r="R47" s="413">
        <v>108.54</v>
      </c>
      <c r="S47" s="413">
        <v>111.3</v>
      </c>
    </row>
    <row r="48" spans="1:19" x14ac:dyDescent="0.2">
      <c r="A48" s="356"/>
      <c r="B48" s="362">
        <v>40</v>
      </c>
      <c r="C48" s="416">
        <v>160.22999999999999</v>
      </c>
      <c r="D48" s="416">
        <v>164.35</v>
      </c>
      <c r="E48" s="416">
        <v>182.84</v>
      </c>
      <c r="F48" s="416">
        <v>208.61</v>
      </c>
      <c r="G48" s="416">
        <v>212.51</v>
      </c>
      <c r="H48" s="416">
        <v>326.98</v>
      </c>
      <c r="I48" s="416">
        <v>374.02</v>
      </c>
      <c r="J48" s="416">
        <v>370.85</v>
      </c>
      <c r="K48" s="416">
        <v>155.21</v>
      </c>
      <c r="L48" s="416">
        <v>208.61</v>
      </c>
      <c r="M48" s="416">
        <v>194.94</v>
      </c>
      <c r="N48" s="416">
        <v>167.02</v>
      </c>
      <c r="O48" s="416">
        <v>149.27000000000001</v>
      </c>
      <c r="P48" s="416">
        <v>163.85</v>
      </c>
      <c r="Q48" s="416">
        <v>99.84</v>
      </c>
      <c r="R48" s="416">
        <v>110.09</v>
      </c>
      <c r="S48" s="416">
        <v>113.42</v>
      </c>
    </row>
    <row r="49" spans="1:19" x14ac:dyDescent="0.2">
      <c r="A49" s="356"/>
      <c r="B49" s="359">
        <v>41</v>
      </c>
      <c r="C49" s="410">
        <v>162.82</v>
      </c>
      <c r="D49" s="410">
        <v>167.08</v>
      </c>
      <c r="E49" s="410">
        <v>186</v>
      </c>
      <c r="F49" s="410">
        <v>214.54</v>
      </c>
      <c r="G49" s="410">
        <v>217.73</v>
      </c>
      <c r="H49" s="410">
        <v>332.38</v>
      </c>
      <c r="I49" s="410">
        <v>379.77</v>
      </c>
      <c r="J49" s="410">
        <v>377.18</v>
      </c>
      <c r="K49" s="410">
        <v>155.61000000000001</v>
      </c>
      <c r="L49" s="410">
        <v>214.54</v>
      </c>
      <c r="M49" s="410">
        <v>198.59</v>
      </c>
      <c r="N49" s="410">
        <v>169.39</v>
      </c>
      <c r="O49" s="410">
        <v>151.88999999999999</v>
      </c>
      <c r="P49" s="410">
        <v>167.24</v>
      </c>
      <c r="Q49" s="410">
        <v>101.74</v>
      </c>
      <c r="R49" s="410">
        <v>111.71</v>
      </c>
      <c r="S49" s="410">
        <v>114.74</v>
      </c>
    </row>
    <row r="50" spans="1:19" x14ac:dyDescent="0.2">
      <c r="A50" s="356"/>
      <c r="B50" s="360">
        <v>42</v>
      </c>
      <c r="C50" s="413">
        <v>165.26</v>
      </c>
      <c r="D50" s="413">
        <v>168.16</v>
      </c>
      <c r="E50" s="413">
        <v>189.44</v>
      </c>
      <c r="F50" s="413">
        <v>218.58</v>
      </c>
      <c r="G50" s="413">
        <v>221.8</v>
      </c>
      <c r="H50" s="413">
        <v>337.68</v>
      </c>
      <c r="I50" s="413">
        <v>385.9</v>
      </c>
      <c r="J50" s="413">
        <v>383.36</v>
      </c>
      <c r="K50" s="413">
        <v>158.69999999999999</v>
      </c>
      <c r="L50" s="413">
        <v>218.58</v>
      </c>
      <c r="M50" s="413">
        <v>202.49</v>
      </c>
      <c r="N50" s="413">
        <v>174.81</v>
      </c>
      <c r="O50" s="413">
        <v>154.66</v>
      </c>
      <c r="P50" s="413">
        <v>170.36</v>
      </c>
      <c r="Q50" s="413">
        <v>103.37</v>
      </c>
      <c r="R50" s="413">
        <v>113.46</v>
      </c>
      <c r="S50" s="413">
        <v>116.51</v>
      </c>
    </row>
    <row r="51" spans="1:19" x14ac:dyDescent="0.2">
      <c r="A51" s="356"/>
      <c r="B51" s="360">
        <v>43</v>
      </c>
      <c r="C51" s="413">
        <v>168.26</v>
      </c>
      <c r="D51" s="413">
        <v>168.42</v>
      </c>
      <c r="E51" s="413">
        <v>192.61</v>
      </c>
      <c r="F51" s="413">
        <v>222.47</v>
      </c>
      <c r="G51" s="413">
        <v>225.83</v>
      </c>
      <c r="H51" s="413">
        <v>343.03</v>
      </c>
      <c r="I51" s="413">
        <v>391.78</v>
      </c>
      <c r="J51" s="413">
        <v>389.42</v>
      </c>
      <c r="K51" s="413">
        <v>161.49</v>
      </c>
      <c r="L51" s="413">
        <v>222.47</v>
      </c>
      <c r="M51" s="413">
        <v>206.25</v>
      </c>
      <c r="N51" s="413">
        <v>177.68</v>
      </c>
      <c r="O51" s="413">
        <v>158.01</v>
      </c>
      <c r="P51" s="413">
        <v>173.92</v>
      </c>
      <c r="Q51" s="413">
        <v>104.82</v>
      </c>
      <c r="R51" s="413">
        <v>115.84</v>
      </c>
      <c r="S51" s="413">
        <v>117.88</v>
      </c>
    </row>
    <row r="52" spans="1:19" x14ac:dyDescent="0.2">
      <c r="A52" s="356"/>
      <c r="B52" s="360">
        <v>44</v>
      </c>
      <c r="C52" s="413">
        <v>170.57</v>
      </c>
      <c r="D52" s="413">
        <v>171.55</v>
      </c>
      <c r="E52" s="413">
        <v>196.15</v>
      </c>
      <c r="F52" s="413">
        <v>226.33</v>
      </c>
      <c r="G52" s="413">
        <v>229.86</v>
      </c>
      <c r="H52" s="413">
        <v>348.41</v>
      </c>
      <c r="I52" s="413">
        <v>397.56</v>
      </c>
      <c r="J52" s="413">
        <v>395.66</v>
      </c>
      <c r="K52" s="413">
        <v>165.34</v>
      </c>
      <c r="L52" s="413">
        <v>226.33</v>
      </c>
      <c r="M52" s="413">
        <v>210.05</v>
      </c>
      <c r="N52" s="413">
        <v>180.38</v>
      </c>
      <c r="O52" s="413">
        <v>160.96</v>
      </c>
      <c r="P52" s="413">
        <v>177.04</v>
      </c>
      <c r="Q52" s="413">
        <v>106.26</v>
      </c>
      <c r="R52" s="413">
        <v>117.64</v>
      </c>
      <c r="S52" s="413">
        <v>119.6</v>
      </c>
    </row>
    <row r="53" spans="1:19" x14ac:dyDescent="0.2">
      <c r="A53" s="356"/>
      <c r="B53" s="362">
        <v>45</v>
      </c>
      <c r="C53" s="416">
        <v>173.23</v>
      </c>
      <c r="D53" s="416">
        <v>172.47</v>
      </c>
      <c r="E53" s="416">
        <v>199.14</v>
      </c>
      <c r="F53" s="416">
        <v>230.32</v>
      </c>
      <c r="G53" s="416">
        <v>234.02</v>
      </c>
      <c r="H53" s="416">
        <v>353.77</v>
      </c>
      <c r="I53" s="416">
        <v>403.38</v>
      </c>
      <c r="J53" s="416">
        <v>401.79</v>
      </c>
      <c r="K53" s="416">
        <v>167.87</v>
      </c>
      <c r="L53" s="416">
        <v>230.32</v>
      </c>
      <c r="M53" s="416">
        <v>212.07</v>
      </c>
      <c r="N53" s="416">
        <v>183.24</v>
      </c>
      <c r="O53" s="416">
        <v>164.27</v>
      </c>
      <c r="P53" s="416">
        <v>180.8</v>
      </c>
      <c r="Q53" s="416">
        <v>107.87</v>
      </c>
      <c r="R53" s="416">
        <v>119.09</v>
      </c>
      <c r="S53" s="416">
        <v>120.91</v>
      </c>
    </row>
    <row r="54" spans="1:19" x14ac:dyDescent="0.2">
      <c r="A54" s="356"/>
      <c r="B54" s="359">
        <v>46</v>
      </c>
      <c r="C54" s="410">
        <v>175.72</v>
      </c>
      <c r="D54" s="410">
        <v>177.5</v>
      </c>
      <c r="E54" s="410">
        <v>202.36</v>
      </c>
      <c r="F54" s="410">
        <v>233.93</v>
      </c>
      <c r="G54" s="410">
        <v>237.89</v>
      </c>
      <c r="H54" s="410">
        <v>358.11</v>
      </c>
      <c r="I54" s="410">
        <v>409.26</v>
      </c>
      <c r="J54" s="410">
        <v>407.9</v>
      </c>
      <c r="K54" s="410">
        <v>170.32</v>
      </c>
      <c r="L54" s="410">
        <v>233.93</v>
      </c>
      <c r="M54" s="410">
        <v>215.76</v>
      </c>
      <c r="N54" s="410">
        <v>185.13</v>
      </c>
      <c r="O54" s="410">
        <v>167.57</v>
      </c>
      <c r="P54" s="410">
        <v>184.33</v>
      </c>
      <c r="Q54" s="410">
        <v>109.04</v>
      </c>
      <c r="R54" s="410">
        <v>121.64</v>
      </c>
      <c r="S54" s="410">
        <v>122.53</v>
      </c>
    </row>
    <row r="55" spans="1:19" x14ac:dyDescent="0.2">
      <c r="A55" s="356"/>
      <c r="B55" s="360">
        <v>47</v>
      </c>
      <c r="C55" s="413">
        <v>178.66</v>
      </c>
      <c r="D55" s="413">
        <v>179.16</v>
      </c>
      <c r="E55" s="413">
        <v>205.53</v>
      </c>
      <c r="F55" s="413">
        <v>238.01</v>
      </c>
      <c r="G55" s="413">
        <v>242.08</v>
      </c>
      <c r="H55" s="413">
        <v>363.61</v>
      </c>
      <c r="I55" s="413">
        <v>415.33</v>
      </c>
      <c r="J55" s="413">
        <v>414.12</v>
      </c>
      <c r="K55" s="413">
        <v>173.15</v>
      </c>
      <c r="L55" s="413">
        <v>238.01</v>
      </c>
      <c r="M55" s="413">
        <v>221.34</v>
      </c>
      <c r="N55" s="413">
        <v>188.17</v>
      </c>
      <c r="O55" s="413">
        <v>170.74</v>
      </c>
      <c r="P55" s="413">
        <v>188.01</v>
      </c>
      <c r="Q55" s="413">
        <v>110.71</v>
      </c>
      <c r="R55" s="413">
        <v>122.85</v>
      </c>
      <c r="S55" s="413">
        <v>124.58</v>
      </c>
    </row>
    <row r="56" spans="1:19" x14ac:dyDescent="0.2">
      <c r="A56" s="356"/>
      <c r="B56" s="360">
        <v>48</v>
      </c>
      <c r="C56" s="413">
        <v>181.39</v>
      </c>
      <c r="D56" s="413">
        <v>182.38</v>
      </c>
      <c r="E56" s="413">
        <v>208.52</v>
      </c>
      <c r="F56" s="413">
        <v>241.97</v>
      </c>
      <c r="G56" s="413">
        <v>246.18</v>
      </c>
      <c r="H56" s="413">
        <v>368.88</v>
      </c>
      <c r="I56" s="413">
        <v>421.26</v>
      </c>
      <c r="J56" s="413">
        <v>417.55</v>
      </c>
      <c r="K56" s="413">
        <v>175.82</v>
      </c>
      <c r="L56" s="413">
        <v>241.97</v>
      </c>
      <c r="M56" s="413">
        <v>225.25</v>
      </c>
      <c r="N56" s="413">
        <v>191.02</v>
      </c>
      <c r="O56" s="413">
        <v>174.18</v>
      </c>
      <c r="P56" s="413">
        <v>191.77</v>
      </c>
      <c r="Q56" s="413">
        <v>112.2</v>
      </c>
      <c r="R56" s="413">
        <v>125.21</v>
      </c>
      <c r="S56" s="413">
        <v>126.12</v>
      </c>
    </row>
    <row r="57" spans="1:19" x14ac:dyDescent="0.2">
      <c r="A57" s="356"/>
      <c r="B57" s="360">
        <v>49</v>
      </c>
      <c r="C57" s="413">
        <v>184.05</v>
      </c>
      <c r="D57" s="413">
        <v>184.44</v>
      </c>
      <c r="E57" s="413">
        <v>211.83</v>
      </c>
      <c r="F57" s="413">
        <v>245.9</v>
      </c>
      <c r="G57" s="413">
        <v>250.2</v>
      </c>
      <c r="H57" s="413">
        <v>374.15</v>
      </c>
      <c r="I57" s="413">
        <v>426.97</v>
      </c>
      <c r="J57" s="413">
        <v>424.47</v>
      </c>
      <c r="K57" s="413">
        <v>178.49</v>
      </c>
      <c r="L57" s="413">
        <v>245.9</v>
      </c>
      <c r="M57" s="413">
        <v>228.86</v>
      </c>
      <c r="N57" s="413">
        <v>194.04</v>
      </c>
      <c r="O57" s="413">
        <v>177.5</v>
      </c>
      <c r="P57" s="413">
        <v>195.38</v>
      </c>
      <c r="Q57" s="413">
        <v>113.42</v>
      </c>
      <c r="R57" s="413">
        <v>126.35</v>
      </c>
      <c r="S57" s="413">
        <v>128.11000000000001</v>
      </c>
    </row>
    <row r="58" spans="1:19" x14ac:dyDescent="0.2">
      <c r="A58" s="356"/>
      <c r="B58" s="362">
        <v>50</v>
      </c>
      <c r="C58" s="416">
        <v>186.88</v>
      </c>
      <c r="D58" s="416">
        <v>187</v>
      </c>
      <c r="E58" s="416">
        <v>214.61</v>
      </c>
      <c r="F58" s="416">
        <v>250.02</v>
      </c>
      <c r="G58" s="416">
        <v>253.96</v>
      </c>
      <c r="H58" s="416">
        <v>379.5</v>
      </c>
      <c r="I58" s="416">
        <v>432.77</v>
      </c>
      <c r="J58" s="416">
        <v>431.13</v>
      </c>
      <c r="K58" s="416">
        <v>180.98</v>
      </c>
      <c r="L58" s="416">
        <v>250.02</v>
      </c>
      <c r="M58" s="416">
        <v>229.72</v>
      </c>
      <c r="N58" s="416">
        <v>196.79</v>
      </c>
      <c r="O58" s="416">
        <v>180.84</v>
      </c>
      <c r="P58" s="416">
        <v>199.1</v>
      </c>
      <c r="Q58" s="416">
        <v>115.06</v>
      </c>
      <c r="R58" s="416">
        <v>127.93</v>
      </c>
      <c r="S58" s="416">
        <v>129.47999999999999</v>
      </c>
    </row>
    <row r="59" spans="1:19" x14ac:dyDescent="0.2">
      <c r="A59" s="356"/>
      <c r="B59" s="359" t="s">
        <v>469</v>
      </c>
      <c r="C59" s="410">
        <v>191.58</v>
      </c>
      <c r="D59" s="410">
        <v>203.59</v>
      </c>
      <c r="E59" s="410">
        <v>221.15</v>
      </c>
      <c r="F59" s="410">
        <v>259.83999999999997</v>
      </c>
      <c r="G59" s="410">
        <v>261.98</v>
      </c>
      <c r="H59" s="410">
        <v>390.24</v>
      </c>
      <c r="I59" s="410">
        <v>444.73</v>
      </c>
      <c r="J59" s="410">
        <v>443.87</v>
      </c>
      <c r="K59" s="410">
        <v>185.56</v>
      </c>
      <c r="L59" s="410">
        <v>259.83999999999997</v>
      </c>
      <c r="M59" s="410">
        <v>237.38</v>
      </c>
      <c r="N59" s="410">
        <v>204.66</v>
      </c>
      <c r="O59" s="410">
        <v>187.46</v>
      </c>
      <c r="P59" s="410">
        <v>206.39</v>
      </c>
      <c r="Q59" s="410">
        <v>117.74</v>
      </c>
      <c r="R59" s="410">
        <v>130.32</v>
      </c>
      <c r="S59" s="410">
        <v>132.22999999999999</v>
      </c>
    </row>
    <row r="60" spans="1:19" x14ac:dyDescent="0.2">
      <c r="A60" s="356"/>
      <c r="B60" s="360" t="s">
        <v>470</v>
      </c>
      <c r="C60" s="413">
        <v>197.79</v>
      </c>
      <c r="D60" s="413">
        <v>208.7</v>
      </c>
      <c r="E60" s="413">
        <v>224.42</v>
      </c>
      <c r="F60" s="413">
        <v>268.23</v>
      </c>
      <c r="G60" s="413">
        <v>271.27999999999997</v>
      </c>
      <c r="H60" s="413">
        <v>401.1</v>
      </c>
      <c r="I60" s="413">
        <v>452.11</v>
      </c>
      <c r="J60" s="413">
        <v>456.51</v>
      </c>
      <c r="K60" s="413">
        <v>188.19</v>
      </c>
      <c r="L60" s="413">
        <v>268.23</v>
      </c>
      <c r="M60" s="413">
        <v>244.91</v>
      </c>
      <c r="N60" s="413">
        <v>212.53</v>
      </c>
      <c r="O60" s="413">
        <v>193.53</v>
      </c>
      <c r="P60" s="413">
        <v>213.05</v>
      </c>
      <c r="Q60" s="413">
        <v>119.55</v>
      </c>
      <c r="R60" s="413">
        <v>132.34</v>
      </c>
      <c r="S60" s="413">
        <v>134.94999999999999</v>
      </c>
    </row>
    <row r="61" spans="1:19" x14ac:dyDescent="0.2">
      <c r="A61" s="356"/>
      <c r="B61" s="360" t="s">
        <v>471</v>
      </c>
      <c r="C61" s="413">
        <v>203.36</v>
      </c>
      <c r="D61" s="413">
        <v>215.33</v>
      </c>
      <c r="E61" s="413">
        <v>231.19</v>
      </c>
      <c r="F61" s="413">
        <v>276.35000000000002</v>
      </c>
      <c r="G61" s="413">
        <v>279.75</v>
      </c>
      <c r="H61" s="413">
        <v>411.71</v>
      </c>
      <c r="I61" s="413">
        <v>463.86</v>
      </c>
      <c r="J61" s="413">
        <v>469.24</v>
      </c>
      <c r="K61" s="413">
        <v>193.48</v>
      </c>
      <c r="L61" s="413">
        <v>276.35000000000002</v>
      </c>
      <c r="M61" s="413">
        <v>253.06</v>
      </c>
      <c r="N61" s="413">
        <v>220.41</v>
      </c>
      <c r="O61" s="413">
        <v>199.92</v>
      </c>
      <c r="P61" s="413">
        <v>220.16</v>
      </c>
      <c r="Q61" s="413">
        <v>122.4</v>
      </c>
      <c r="R61" s="413">
        <v>134.87</v>
      </c>
      <c r="S61" s="413">
        <v>137.57</v>
      </c>
    </row>
    <row r="62" spans="1:19" x14ac:dyDescent="0.2">
      <c r="A62" s="356"/>
      <c r="B62" s="360" t="s">
        <v>472</v>
      </c>
      <c r="C62" s="413">
        <v>209.29</v>
      </c>
      <c r="D62" s="413">
        <v>221.25</v>
      </c>
      <c r="E62" s="413">
        <v>237.85</v>
      </c>
      <c r="F62" s="413">
        <v>284.35000000000002</v>
      </c>
      <c r="G62" s="413">
        <v>288.22000000000003</v>
      </c>
      <c r="H62" s="413">
        <v>422.62</v>
      </c>
      <c r="I62" s="413">
        <v>475.54</v>
      </c>
      <c r="J62" s="413">
        <v>478.75</v>
      </c>
      <c r="K62" s="413">
        <v>199.1</v>
      </c>
      <c r="L62" s="413">
        <v>284.35000000000002</v>
      </c>
      <c r="M62" s="413">
        <v>260.62</v>
      </c>
      <c r="N62" s="413">
        <v>228.28</v>
      </c>
      <c r="O62" s="413">
        <v>206.21</v>
      </c>
      <c r="P62" s="413">
        <v>227.15</v>
      </c>
      <c r="Q62" s="413">
        <v>124.54</v>
      </c>
      <c r="R62" s="413">
        <v>137.4</v>
      </c>
      <c r="S62" s="413">
        <v>140.24</v>
      </c>
    </row>
    <row r="63" spans="1:19" x14ac:dyDescent="0.2">
      <c r="A63" s="356"/>
      <c r="B63" s="362" t="s">
        <v>473</v>
      </c>
      <c r="C63" s="416">
        <v>216.13</v>
      </c>
      <c r="D63" s="416">
        <v>226.42</v>
      </c>
      <c r="E63" s="416">
        <v>249.12</v>
      </c>
      <c r="F63" s="416">
        <v>293.48</v>
      </c>
      <c r="G63" s="416">
        <v>295.38</v>
      </c>
      <c r="H63" s="416">
        <v>433.19</v>
      </c>
      <c r="I63" s="416">
        <v>492.08</v>
      </c>
      <c r="J63" s="416">
        <v>490.48</v>
      </c>
      <c r="K63" s="416">
        <v>206.08</v>
      </c>
      <c r="L63" s="416">
        <v>293.48</v>
      </c>
      <c r="M63" s="416">
        <v>268.05</v>
      </c>
      <c r="N63" s="416">
        <v>236.14</v>
      </c>
      <c r="O63" s="416">
        <v>212.64</v>
      </c>
      <c r="P63" s="416">
        <v>234.02</v>
      </c>
      <c r="Q63" s="416">
        <v>128.41999999999999</v>
      </c>
      <c r="R63" s="416">
        <v>140.47999999999999</v>
      </c>
      <c r="S63" s="416">
        <v>143.1</v>
      </c>
    </row>
    <row r="64" spans="1:19" x14ac:dyDescent="0.2">
      <c r="A64" s="356"/>
      <c r="B64" s="359" t="s">
        <v>474</v>
      </c>
      <c r="C64" s="410">
        <v>222.13</v>
      </c>
      <c r="D64" s="410">
        <v>232.08</v>
      </c>
      <c r="E64" s="410">
        <v>255.81</v>
      </c>
      <c r="F64" s="410">
        <v>301.04000000000002</v>
      </c>
      <c r="G64" s="410">
        <v>303.39</v>
      </c>
      <c r="H64" s="410">
        <v>444.06</v>
      </c>
      <c r="I64" s="410">
        <v>503.8</v>
      </c>
      <c r="J64" s="410">
        <v>502.85</v>
      </c>
      <c r="K64" s="410">
        <v>211.79</v>
      </c>
      <c r="L64" s="410">
        <v>301.04000000000002</v>
      </c>
      <c r="M64" s="410">
        <v>273.08999999999997</v>
      </c>
      <c r="N64" s="410">
        <v>244.02</v>
      </c>
      <c r="O64" s="410">
        <v>219.13</v>
      </c>
      <c r="P64" s="410">
        <v>241.14</v>
      </c>
      <c r="Q64" s="410">
        <v>130.91</v>
      </c>
      <c r="R64" s="410">
        <v>143.07</v>
      </c>
      <c r="S64" s="410">
        <v>145.63</v>
      </c>
    </row>
    <row r="65" spans="1:19" x14ac:dyDescent="0.2">
      <c r="A65" s="356"/>
      <c r="B65" s="360" t="s">
        <v>475</v>
      </c>
      <c r="C65" s="413">
        <v>227.96</v>
      </c>
      <c r="D65" s="413">
        <v>233.54</v>
      </c>
      <c r="E65" s="413">
        <v>262.52</v>
      </c>
      <c r="F65" s="413">
        <v>308.47000000000003</v>
      </c>
      <c r="G65" s="413">
        <v>311.68</v>
      </c>
      <c r="H65" s="413">
        <v>454.74</v>
      </c>
      <c r="I65" s="413">
        <v>515.41</v>
      </c>
      <c r="J65" s="413">
        <v>515.5</v>
      </c>
      <c r="K65" s="413">
        <v>217.31</v>
      </c>
      <c r="L65" s="413">
        <v>308.47000000000003</v>
      </c>
      <c r="M65" s="413">
        <v>282.10000000000002</v>
      </c>
      <c r="N65" s="413">
        <v>251.89</v>
      </c>
      <c r="O65" s="413">
        <v>225.37</v>
      </c>
      <c r="P65" s="413">
        <v>248.13</v>
      </c>
      <c r="Q65" s="413">
        <v>133.13999999999999</v>
      </c>
      <c r="R65" s="413">
        <v>144.96</v>
      </c>
      <c r="S65" s="413">
        <v>148.31</v>
      </c>
    </row>
    <row r="66" spans="1:19" x14ac:dyDescent="0.2">
      <c r="A66" s="356"/>
      <c r="B66" s="360" t="s">
        <v>476</v>
      </c>
      <c r="C66" s="413">
        <v>233.76</v>
      </c>
      <c r="D66" s="413">
        <v>234.4</v>
      </c>
      <c r="E66" s="413">
        <v>269.14</v>
      </c>
      <c r="F66" s="413">
        <v>316.57</v>
      </c>
      <c r="G66" s="413">
        <v>319.85000000000002</v>
      </c>
      <c r="H66" s="413">
        <v>465.48</v>
      </c>
      <c r="I66" s="413">
        <v>527.38</v>
      </c>
      <c r="J66" s="413">
        <v>528.04999999999995</v>
      </c>
      <c r="K66" s="413">
        <v>222.84</v>
      </c>
      <c r="L66" s="413">
        <v>316.57</v>
      </c>
      <c r="M66" s="413">
        <v>291.88</v>
      </c>
      <c r="N66" s="413">
        <v>259.76</v>
      </c>
      <c r="O66" s="413">
        <v>229.33</v>
      </c>
      <c r="P66" s="413">
        <v>252.48</v>
      </c>
      <c r="Q66" s="413">
        <v>134.72999999999999</v>
      </c>
      <c r="R66" s="413">
        <v>147.13</v>
      </c>
      <c r="S66" s="413">
        <v>151.13</v>
      </c>
    </row>
    <row r="67" spans="1:19" x14ac:dyDescent="0.2">
      <c r="A67" s="356"/>
      <c r="B67" s="360" t="s">
        <v>477</v>
      </c>
      <c r="C67" s="413">
        <v>239.47</v>
      </c>
      <c r="D67" s="413">
        <v>251.33</v>
      </c>
      <c r="E67" s="413">
        <v>276.02</v>
      </c>
      <c r="F67" s="413">
        <v>324.95</v>
      </c>
      <c r="G67" s="413">
        <v>328.3</v>
      </c>
      <c r="H67" s="413">
        <v>476.13</v>
      </c>
      <c r="I67" s="413">
        <v>538.96</v>
      </c>
      <c r="J67" s="413">
        <v>540.54999999999995</v>
      </c>
      <c r="K67" s="413">
        <v>228.5</v>
      </c>
      <c r="L67" s="413">
        <v>324.95</v>
      </c>
      <c r="M67" s="413">
        <v>296.41000000000003</v>
      </c>
      <c r="N67" s="413">
        <v>267.62</v>
      </c>
      <c r="O67" s="413">
        <v>238.05</v>
      </c>
      <c r="P67" s="413">
        <v>262.14999999999998</v>
      </c>
      <c r="Q67" s="413">
        <v>137.27000000000001</v>
      </c>
      <c r="R67" s="413">
        <v>149.66999999999999</v>
      </c>
      <c r="S67" s="413">
        <v>153.80000000000001</v>
      </c>
    </row>
    <row r="68" spans="1:19" x14ac:dyDescent="0.2">
      <c r="A68" s="356"/>
      <c r="B68" s="362" t="s">
        <v>478</v>
      </c>
      <c r="C68" s="416">
        <v>246.18</v>
      </c>
      <c r="D68" s="416">
        <v>257.31</v>
      </c>
      <c r="E68" s="416">
        <v>282.74</v>
      </c>
      <c r="F68" s="416">
        <v>333.37</v>
      </c>
      <c r="G68" s="416">
        <v>336.86</v>
      </c>
      <c r="H68" s="416">
        <v>486.73</v>
      </c>
      <c r="I68" s="416">
        <v>550.84</v>
      </c>
      <c r="J68" s="416">
        <v>553.23</v>
      </c>
      <c r="K68" s="416">
        <v>233.85</v>
      </c>
      <c r="L68" s="416">
        <v>333.37</v>
      </c>
      <c r="M68" s="416">
        <v>305.73</v>
      </c>
      <c r="N68" s="416">
        <v>275.5</v>
      </c>
      <c r="O68" s="416">
        <v>244.22</v>
      </c>
      <c r="P68" s="416">
        <v>268.87</v>
      </c>
      <c r="Q68" s="416">
        <v>141.47</v>
      </c>
      <c r="R68" s="416">
        <v>151.99</v>
      </c>
      <c r="S68" s="416">
        <v>156.06</v>
      </c>
    </row>
    <row r="69" spans="1:19" x14ac:dyDescent="0.2">
      <c r="A69" s="356"/>
      <c r="B69" s="359" t="s">
        <v>479</v>
      </c>
      <c r="C69" s="410">
        <v>252.24</v>
      </c>
      <c r="D69" s="410">
        <v>262.07</v>
      </c>
      <c r="E69" s="410">
        <v>288.67</v>
      </c>
      <c r="F69" s="410">
        <v>341.26</v>
      </c>
      <c r="G69" s="410">
        <v>345.03</v>
      </c>
      <c r="H69" s="410">
        <v>497.6</v>
      </c>
      <c r="I69" s="410">
        <v>562.66</v>
      </c>
      <c r="J69" s="410">
        <v>566.54</v>
      </c>
      <c r="K69" s="410">
        <v>235.79</v>
      </c>
      <c r="L69" s="410">
        <v>341.26</v>
      </c>
      <c r="M69" s="410">
        <v>310.38</v>
      </c>
      <c r="N69" s="410">
        <v>283.38</v>
      </c>
      <c r="O69" s="410">
        <v>250.93</v>
      </c>
      <c r="P69" s="410">
        <v>276.27</v>
      </c>
      <c r="Q69" s="410">
        <v>142.46</v>
      </c>
      <c r="R69" s="410">
        <v>154.88999999999999</v>
      </c>
      <c r="S69" s="410">
        <v>158.69999999999999</v>
      </c>
    </row>
    <row r="70" spans="1:19" x14ac:dyDescent="0.2">
      <c r="A70" s="356"/>
      <c r="B70" s="360" t="s">
        <v>480</v>
      </c>
      <c r="C70" s="413">
        <v>258.04000000000002</v>
      </c>
      <c r="D70" s="413">
        <v>268.41000000000003</v>
      </c>
      <c r="E70" s="413">
        <v>295.18</v>
      </c>
      <c r="F70" s="413">
        <v>349.92</v>
      </c>
      <c r="G70" s="413">
        <v>353.45</v>
      </c>
      <c r="H70" s="413">
        <v>508.34</v>
      </c>
      <c r="I70" s="413">
        <v>573.62</v>
      </c>
      <c r="J70" s="413">
        <v>579.33000000000004</v>
      </c>
      <c r="K70" s="413">
        <v>240.01</v>
      </c>
      <c r="L70" s="413">
        <v>349.92</v>
      </c>
      <c r="M70" s="413">
        <v>323.36</v>
      </c>
      <c r="N70" s="413">
        <v>291.24</v>
      </c>
      <c r="O70" s="413">
        <v>257.04000000000002</v>
      </c>
      <c r="P70" s="413">
        <v>283.08</v>
      </c>
      <c r="Q70" s="413">
        <v>146.86000000000001</v>
      </c>
      <c r="R70" s="413">
        <v>159.46</v>
      </c>
      <c r="S70" s="413">
        <v>161.04</v>
      </c>
    </row>
    <row r="71" spans="1:19" x14ac:dyDescent="0.2">
      <c r="A71" s="356"/>
      <c r="B71" s="360" t="s">
        <v>481</v>
      </c>
      <c r="C71" s="413">
        <v>263.89</v>
      </c>
      <c r="D71" s="413">
        <v>273.18</v>
      </c>
      <c r="E71" s="413">
        <v>302.25</v>
      </c>
      <c r="F71" s="413">
        <v>357.98</v>
      </c>
      <c r="G71" s="413">
        <v>361.79</v>
      </c>
      <c r="H71" s="413">
        <v>518.27</v>
      </c>
      <c r="I71" s="413">
        <v>586.22</v>
      </c>
      <c r="J71" s="413">
        <v>593.09</v>
      </c>
      <c r="K71" s="413">
        <v>246.77</v>
      </c>
      <c r="L71" s="413">
        <v>357.98</v>
      </c>
      <c r="M71" s="413">
        <v>324.87</v>
      </c>
      <c r="N71" s="413">
        <v>299.13</v>
      </c>
      <c r="O71" s="413">
        <v>263.16000000000003</v>
      </c>
      <c r="P71" s="413">
        <v>289.83999999999997</v>
      </c>
      <c r="Q71" s="413">
        <v>148.94999999999999</v>
      </c>
      <c r="R71" s="413">
        <v>161.94999999999999</v>
      </c>
      <c r="S71" s="413">
        <v>163.53</v>
      </c>
    </row>
    <row r="72" spans="1:19" x14ac:dyDescent="0.2">
      <c r="A72" s="356"/>
      <c r="B72" s="360" t="s">
        <v>482</v>
      </c>
      <c r="C72" s="413">
        <v>270.05</v>
      </c>
      <c r="D72" s="413">
        <v>279.43</v>
      </c>
      <c r="E72" s="413">
        <v>308.95999999999998</v>
      </c>
      <c r="F72" s="413">
        <v>365.95</v>
      </c>
      <c r="G72" s="413">
        <v>369.99</v>
      </c>
      <c r="H72" s="413">
        <v>528.45000000000005</v>
      </c>
      <c r="I72" s="413">
        <v>598.03</v>
      </c>
      <c r="J72" s="413">
        <v>606.41999999999996</v>
      </c>
      <c r="K72" s="413">
        <v>252.2</v>
      </c>
      <c r="L72" s="413">
        <v>365.95</v>
      </c>
      <c r="M72" s="413">
        <v>331.25</v>
      </c>
      <c r="N72" s="413">
        <v>306.98</v>
      </c>
      <c r="O72" s="413">
        <v>270.10000000000002</v>
      </c>
      <c r="P72" s="413">
        <v>297.36</v>
      </c>
      <c r="Q72" s="413">
        <v>149.71</v>
      </c>
      <c r="R72" s="413">
        <v>162.54</v>
      </c>
      <c r="S72" s="413">
        <v>165.57</v>
      </c>
    </row>
    <row r="73" spans="1:19" x14ac:dyDescent="0.2">
      <c r="A73" s="356"/>
      <c r="B73" s="362" t="s">
        <v>483</v>
      </c>
      <c r="C73" s="416">
        <v>270.69</v>
      </c>
      <c r="D73" s="416">
        <v>283.82</v>
      </c>
      <c r="E73" s="416">
        <v>315.61</v>
      </c>
      <c r="F73" s="416">
        <v>374.32</v>
      </c>
      <c r="G73" s="416">
        <v>378.41</v>
      </c>
      <c r="H73" s="416">
        <v>538.46</v>
      </c>
      <c r="I73" s="416">
        <v>609.76</v>
      </c>
      <c r="J73" s="416">
        <v>619.79</v>
      </c>
      <c r="K73" s="416">
        <v>257.58999999999997</v>
      </c>
      <c r="L73" s="416">
        <v>374.32</v>
      </c>
      <c r="M73" s="416">
        <v>340.77</v>
      </c>
      <c r="N73" s="416">
        <v>314.86</v>
      </c>
      <c r="O73" s="416">
        <v>276.27</v>
      </c>
      <c r="P73" s="416">
        <v>304.02</v>
      </c>
      <c r="Q73" s="416">
        <v>151.1</v>
      </c>
      <c r="R73" s="416">
        <v>163.36000000000001</v>
      </c>
      <c r="S73" s="416">
        <v>168.16</v>
      </c>
    </row>
    <row r="74" spans="1:19" x14ac:dyDescent="0.2">
      <c r="A74" s="356"/>
      <c r="B74" s="359" t="s">
        <v>484</v>
      </c>
      <c r="C74" s="410">
        <v>280.02</v>
      </c>
      <c r="D74" s="410">
        <v>290.8</v>
      </c>
      <c r="E74" s="410">
        <v>322.13</v>
      </c>
      <c r="F74" s="410">
        <v>379.95</v>
      </c>
      <c r="G74" s="410">
        <v>384.76</v>
      </c>
      <c r="H74" s="410">
        <v>545.94000000000005</v>
      </c>
      <c r="I74" s="410">
        <v>621.33000000000004</v>
      </c>
      <c r="J74" s="410">
        <v>632.52</v>
      </c>
      <c r="K74" s="410">
        <v>262.02999999999997</v>
      </c>
      <c r="L74" s="410">
        <v>379.95</v>
      </c>
      <c r="M74" s="410">
        <v>344.89</v>
      </c>
      <c r="N74" s="410">
        <v>322.73</v>
      </c>
      <c r="O74" s="410">
        <v>281.47000000000003</v>
      </c>
      <c r="P74" s="410">
        <v>309.92</v>
      </c>
      <c r="Q74" s="410">
        <v>152.62</v>
      </c>
      <c r="R74" s="410">
        <v>165.77</v>
      </c>
      <c r="S74" s="410">
        <v>170.21</v>
      </c>
    </row>
    <row r="75" spans="1:19" x14ac:dyDescent="0.2">
      <c r="A75" s="356"/>
      <c r="B75" s="360" t="s">
        <v>485</v>
      </c>
      <c r="C75" s="413">
        <v>285.08999999999997</v>
      </c>
      <c r="D75" s="413">
        <v>292.33</v>
      </c>
      <c r="E75" s="413">
        <v>325.36</v>
      </c>
      <c r="F75" s="413">
        <v>388.25</v>
      </c>
      <c r="G75" s="413">
        <v>393.18</v>
      </c>
      <c r="H75" s="413">
        <v>550.65</v>
      </c>
      <c r="I75" s="413">
        <v>633.47</v>
      </c>
      <c r="J75" s="413">
        <v>642.57000000000005</v>
      </c>
      <c r="K75" s="413">
        <v>266.37</v>
      </c>
      <c r="L75" s="413">
        <v>388.25</v>
      </c>
      <c r="M75" s="413">
        <v>351.54</v>
      </c>
      <c r="N75" s="413">
        <v>330.61</v>
      </c>
      <c r="O75" s="413">
        <v>285.82</v>
      </c>
      <c r="P75" s="413">
        <v>314.72000000000003</v>
      </c>
      <c r="Q75" s="413">
        <v>156.52000000000001</v>
      </c>
      <c r="R75" s="413">
        <v>170.57</v>
      </c>
      <c r="S75" s="413">
        <v>171.96</v>
      </c>
    </row>
    <row r="76" spans="1:19" x14ac:dyDescent="0.2">
      <c r="A76" s="356"/>
      <c r="B76" s="360" t="s">
        <v>486</v>
      </c>
      <c r="C76" s="413">
        <v>288.17</v>
      </c>
      <c r="D76" s="413">
        <v>293.79000000000002</v>
      </c>
      <c r="E76" s="413">
        <v>334.2</v>
      </c>
      <c r="F76" s="413">
        <v>399.88</v>
      </c>
      <c r="G76" s="413">
        <v>402.32</v>
      </c>
      <c r="H76" s="413">
        <v>555.67999999999995</v>
      </c>
      <c r="I76" s="413">
        <v>645.15</v>
      </c>
      <c r="J76" s="413">
        <v>658.57</v>
      </c>
      <c r="K76" s="413">
        <v>268.33</v>
      </c>
      <c r="L76" s="413">
        <v>399.88</v>
      </c>
      <c r="M76" s="413">
        <v>355.93</v>
      </c>
      <c r="N76" s="413">
        <v>338.46</v>
      </c>
      <c r="O76" s="413">
        <v>289.02</v>
      </c>
      <c r="P76" s="413">
        <v>318.33</v>
      </c>
      <c r="Q76" s="413">
        <v>158.91999999999999</v>
      </c>
      <c r="R76" s="413">
        <v>174.91</v>
      </c>
      <c r="S76" s="413">
        <v>174.23</v>
      </c>
    </row>
    <row r="77" spans="1:19" x14ac:dyDescent="0.2">
      <c r="A77" s="356"/>
      <c r="B77" s="360" t="s">
        <v>487</v>
      </c>
      <c r="C77" s="413">
        <v>293.68</v>
      </c>
      <c r="D77" s="413">
        <v>305.83999999999997</v>
      </c>
      <c r="E77" s="413">
        <v>339.36</v>
      </c>
      <c r="F77" s="413">
        <v>406.95</v>
      </c>
      <c r="G77" s="413">
        <v>410.36</v>
      </c>
      <c r="H77" s="413">
        <v>560.38</v>
      </c>
      <c r="I77" s="413">
        <v>657.06</v>
      </c>
      <c r="J77" s="413">
        <v>671.34</v>
      </c>
      <c r="K77" s="413">
        <v>273.39999999999998</v>
      </c>
      <c r="L77" s="413">
        <v>406.95</v>
      </c>
      <c r="M77" s="413">
        <v>361.84</v>
      </c>
      <c r="N77" s="413">
        <v>346.35</v>
      </c>
      <c r="O77" s="413">
        <v>296.95999999999998</v>
      </c>
      <c r="P77" s="413">
        <v>330.52</v>
      </c>
      <c r="Q77" s="413">
        <v>160.09</v>
      </c>
      <c r="R77" s="413">
        <v>176.19</v>
      </c>
      <c r="S77" s="413">
        <v>175.18</v>
      </c>
    </row>
    <row r="78" spans="1:19" x14ac:dyDescent="0.2">
      <c r="A78" s="356"/>
      <c r="B78" s="362" t="s">
        <v>488</v>
      </c>
      <c r="C78" s="416">
        <v>297.08999999999997</v>
      </c>
      <c r="D78" s="416">
        <v>314.29000000000002</v>
      </c>
      <c r="E78" s="416">
        <v>349</v>
      </c>
      <c r="F78" s="416">
        <v>411.63</v>
      </c>
      <c r="G78" s="416">
        <v>422.85</v>
      </c>
      <c r="H78" s="416">
        <v>570.66999999999996</v>
      </c>
      <c r="I78" s="416">
        <v>675.28</v>
      </c>
      <c r="J78" s="416">
        <v>683.92</v>
      </c>
      <c r="K78" s="416">
        <v>280.42</v>
      </c>
      <c r="L78" s="416">
        <v>411.63</v>
      </c>
      <c r="M78" s="416">
        <v>370.98</v>
      </c>
      <c r="N78" s="416">
        <v>354.22</v>
      </c>
      <c r="O78" s="416">
        <v>306.27</v>
      </c>
      <c r="P78" s="416">
        <v>339.03</v>
      </c>
      <c r="Q78" s="416">
        <v>161.49</v>
      </c>
      <c r="R78" s="416">
        <v>178.98</v>
      </c>
      <c r="S78" s="416">
        <v>177.26</v>
      </c>
    </row>
    <row r="79" spans="1:19" x14ac:dyDescent="0.2">
      <c r="A79" s="356"/>
      <c r="B79" s="359" t="s">
        <v>489</v>
      </c>
      <c r="C79" s="410">
        <v>301.31</v>
      </c>
      <c r="D79" s="410">
        <v>324.23</v>
      </c>
      <c r="E79" s="410">
        <v>357.03</v>
      </c>
      <c r="F79" s="410">
        <v>419.54</v>
      </c>
      <c r="G79" s="410">
        <v>431.13</v>
      </c>
      <c r="H79" s="410">
        <v>575.61</v>
      </c>
      <c r="I79" s="410">
        <v>687.34</v>
      </c>
      <c r="J79" s="410">
        <v>703.76</v>
      </c>
      <c r="K79" s="410">
        <v>284.35000000000002</v>
      </c>
      <c r="L79" s="410">
        <v>419.54</v>
      </c>
      <c r="M79" s="410">
        <v>379.22</v>
      </c>
      <c r="N79" s="410">
        <v>362.09</v>
      </c>
      <c r="O79" s="410">
        <v>312.48</v>
      </c>
      <c r="P79" s="410">
        <v>346.39</v>
      </c>
      <c r="Q79" s="410">
        <v>162</v>
      </c>
      <c r="R79" s="410">
        <v>179.75</v>
      </c>
      <c r="S79" s="410">
        <v>179.99</v>
      </c>
    </row>
    <row r="80" spans="1:19" x14ac:dyDescent="0.2">
      <c r="A80" s="356"/>
      <c r="B80" s="360" t="s">
        <v>490</v>
      </c>
      <c r="C80" s="413">
        <v>307.25</v>
      </c>
      <c r="D80" s="413">
        <v>329.3</v>
      </c>
      <c r="E80" s="413">
        <v>363.54</v>
      </c>
      <c r="F80" s="413">
        <v>427.34</v>
      </c>
      <c r="G80" s="413">
        <v>439.21</v>
      </c>
      <c r="H80" s="413">
        <v>580.41</v>
      </c>
      <c r="I80" s="413">
        <v>701.65</v>
      </c>
      <c r="J80" s="413">
        <v>707.17</v>
      </c>
      <c r="K80" s="413">
        <v>289.98</v>
      </c>
      <c r="L80" s="413">
        <v>427.34</v>
      </c>
      <c r="M80" s="413">
        <v>387.84</v>
      </c>
      <c r="N80" s="413">
        <v>369.94</v>
      </c>
      <c r="O80" s="413">
        <v>318.74</v>
      </c>
      <c r="P80" s="413">
        <v>354.9</v>
      </c>
      <c r="Q80" s="413">
        <v>162.72</v>
      </c>
      <c r="R80" s="413">
        <v>182.2</v>
      </c>
      <c r="S80" s="413">
        <v>181.57</v>
      </c>
    </row>
    <row r="81" spans="1:19" x14ac:dyDescent="0.2">
      <c r="A81" s="356"/>
      <c r="B81" s="360" t="s">
        <v>491</v>
      </c>
      <c r="C81" s="413">
        <v>312.82</v>
      </c>
      <c r="D81" s="413">
        <v>334.88</v>
      </c>
      <c r="E81" s="413">
        <v>368.72</v>
      </c>
      <c r="F81" s="413">
        <v>435.17</v>
      </c>
      <c r="G81" s="413">
        <v>447.44</v>
      </c>
      <c r="H81" s="413">
        <v>585.85</v>
      </c>
      <c r="I81" s="413">
        <v>723.44</v>
      </c>
      <c r="J81" s="413">
        <v>729.81</v>
      </c>
      <c r="K81" s="413">
        <v>293.41000000000003</v>
      </c>
      <c r="L81" s="413">
        <v>435.17</v>
      </c>
      <c r="M81" s="413">
        <v>394.94</v>
      </c>
      <c r="N81" s="413">
        <v>377.83</v>
      </c>
      <c r="O81" s="413">
        <v>324.99</v>
      </c>
      <c r="P81" s="413">
        <v>359.02</v>
      </c>
      <c r="Q81" s="413">
        <v>163.85</v>
      </c>
      <c r="R81" s="413">
        <v>182.96</v>
      </c>
      <c r="S81" s="413">
        <v>183.21</v>
      </c>
    </row>
    <row r="82" spans="1:19" x14ac:dyDescent="0.2">
      <c r="A82" s="356"/>
      <c r="B82" s="360" t="s">
        <v>492</v>
      </c>
      <c r="C82" s="413">
        <v>318.57</v>
      </c>
      <c r="D82" s="413">
        <v>339.44</v>
      </c>
      <c r="E82" s="413">
        <v>374.87</v>
      </c>
      <c r="F82" s="413">
        <v>442.96</v>
      </c>
      <c r="G82" s="413">
        <v>455.23</v>
      </c>
      <c r="H82" s="413">
        <v>592.59</v>
      </c>
      <c r="I82" s="413">
        <v>735.31</v>
      </c>
      <c r="J82" s="413">
        <v>742.64</v>
      </c>
      <c r="K82" s="413">
        <v>304.52</v>
      </c>
      <c r="L82" s="413">
        <v>442.96</v>
      </c>
      <c r="M82" s="413">
        <v>398.15</v>
      </c>
      <c r="N82" s="413">
        <v>385.69</v>
      </c>
      <c r="O82" s="413">
        <v>331.11</v>
      </c>
      <c r="P82" s="413">
        <v>369.8</v>
      </c>
      <c r="Q82" s="413">
        <v>165.9</v>
      </c>
      <c r="R82" s="413">
        <v>183.61</v>
      </c>
      <c r="S82" s="413">
        <v>185.07</v>
      </c>
    </row>
    <row r="83" spans="1:19" x14ac:dyDescent="0.2">
      <c r="A83" s="356"/>
      <c r="B83" s="362" t="s">
        <v>493</v>
      </c>
      <c r="C83" s="416">
        <v>323.05</v>
      </c>
      <c r="D83" s="416">
        <v>350.18</v>
      </c>
      <c r="E83" s="416">
        <v>378.87</v>
      </c>
      <c r="F83" s="416">
        <v>450.8</v>
      </c>
      <c r="G83" s="416">
        <v>462.94</v>
      </c>
      <c r="H83" s="416">
        <v>599.89</v>
      </c>
      <c r="I83" s="416">
        <v>746.67</v>
      </c>
      <c r="J83" s="416">
        <v>755.1</v>
      </c>
      <c r="K83" s="416">
        <v>310.27999999999997</v>
      </c>
      <c r="L83" s="416">
        <v>450.8</v>
      </c>
      <c r="M83" s="416">
        <v>401.16</v>
      </c>
      <c r="N83" s="416">
        <v>393.57</v>
      </c>
      <c r="O83" s="416">
        <v>337.45</v>
      </c>
      <c r="P83" s="416">
        <v>377.01</v>
      </c>
      <c r="Q83" s="416">
        <v>167.62</v>
      </c>
      <c r="R83" s="416">
        <v>185.24</v>
      </c>
      <c r="S83" s="416">
        <v>186.97</v>
      </c>
    </row>
    <row r="84" spans="1:19" x14ac:dyDescent="0.2">
      <c r="A84" s="356"/>
      <c r="B84" s="359" t="s">
        <v>494</v>
      </c>
      <c r="C84" s="410">
        <v>335.43</v>
      </c>
      <c r="D84" s="410">
        <v>366.94</v>
      </c>
      <c r="E84" s="410">
        <v>397.8</v>
      </c>
      <c r="F84" s="410">
        <v>470.7</v>
      </c>
      <c r="G84" s="410">
        <v>486.06</v>
      </c>
      <c r="H84" s="410">
        <v>621.64</v>
      </c>
      <c r="I84" s="410">
        <v>780.3</v>
      </c>
      <c r="J84" s="410">
        <v>792.02</v>
      </c>
      <c r="K84" s="410">
        <v>324.14999999999998</v>
      </c>
      <c r="L84" s="410">
        <v>470.7</v>
      </c>
      <c r="M84" s="410">
        <v>415.56</v>
      </c>
      <c r="N84" s="410">
        <v>413.25</v>
      </c>
      <c r="O84" s="410">
        <v>354.76</v>
      </c>
      <c r="P84" s="410">
        <v>394.07</v>
      </c>
      <c r="Q84" s="410">
        <v>174.91</v>
      </c>
      <c r="R84" s="410">
        <v>192.99</v>
      </c>
      <c r="S84" s="410">
        <v>195.94</v>
      </c>
    </row>
    <row r="85" spans="1:19" x14ac:dyDescent="0.2">
      <c r="A85" s="356"/>
      <c r="B85" s="360" t="s">
        <v>495</v>
      </c>
      <c r="C85" s="413">
        <v>349.64</v>
      </c>
      <c r="D85" s="413">
        <v>383.71</v>
      </c>
      <c r="E85" s="413">
        <v>417.77</v>
      </c>
      <c r="F85" s="413">
        <v>494.11</v>
      </c>
      <c r="G85" s="413">
        <v>504.58</v>
      </c>
      <c r="H85" s="413">
        <v>658.88</v>
      </c>
      <c r="I85" s="413">
        <v>816.44</v>
      </c>
      <c r="J85" s="413">
        <v>829.13</v>
      </c>
      <c r="K85" s="413">
        <v>339.64</v>
      </c>
      <c r="L85" s="413">
        <v>494.11</v>
      </c>
      <c r="M85" s="413">
        <v>433.67</v>
      </c>
      <c r="N85" s="413">
        <v>432.94</v>
      </c>
      <c r="O85" s="413">
        <v>371.48</v>
      </c>
      <c r="P85" s="413">
        <v>412.89</v>
      </c>
      <c r="Q85" s="413">
        <v>182.79</v>
      </c>
      <c r="R85" s="413">
        <v>201.81</v>
      </c>
      <c r="S85" s="413">
        <v>205.26</v>
      </c>
    </row>
    <row r="86" spans="1:19" x14ac:dyDescent="0.2">
      <c r="A86" s="356"/>
      <c r="B86" s="360" t="s">
        <v>496</v>
      </c>
      <c r="C86" s="413">
        <v>364.13</v>
      </c>
      <c r="D86" s="413">
        <v>400.51</v>
      </c>
      <c r="E86" s="413">
        <v>435.81</v>
      </c>
      <c r="F86" s="413">
        <v>515.16999999999996</v>
      </c>
      <c r="G86" s="413">
        <v>527.54</v>
      </c>
      <c r="H86" s="413">
        <v>688.65</v>
      </c>
      <c r="I86" s="413">
        <v>853.55</v>
      </c>
      <c r="J86" s="413">
        <v>866.36</v>
      </c>
      <c r="K86" s="413">
        <v>355.04</v>
      </c>
      <c r="L86" s="413">
        <v>515.16999999999996</v>
      </c>
      <c r="M86" s="413">
        <v>451.95</v>
      </c>
      <c r="N86" s="413">
        <v>452.61</v>
      </c>
      <c r="O86" s="413">
        <v>387.71</v>
      </c>
      <c r="P86" s="413">
        <v>430.86</v>
      </c>
      <c r="Q86" s="413">
        <v>190.54</v>
      </c>
      <c r="R86" s="413">
        <v>210.1</v>
      </c>
      <c r="S86" s="413">
        <v>214.61</v>
      </c>
    </row>
    <row r="87" spans="1:19" x14ac:dyDescent="0.2">
      <c r="A87" s="356"/>
      <c r="B87" s="360" t="s">
        <v>497</v>
      </c>
      <c r="C87" s="413">
        <v>380.5</v>
      </c>
      <c r="D87" s="413">
        <v>417.41</v>
      </c>
      <c r="E87" s="413">
        <v>455.2</v>
      </c>
      <c r="F87" s="413">
        <v>537.6</v>
      </c>
      <c r="G87" s="413">
        <v>550.41</v>
      </c>
      <c r="H87" s="413">
        <v>718.5</v>
      </c>
      <c r="I87" s="413">
        <v>890.6</v>
      </c>
      <c r="J87" s="413">
        <v>903.46</v>
      </c>
      <c r="K87" s="413">
        <v>370.43</v>
      </c>
      <c r="L87" s="413">
        <v>537.6</v>
      </c>
      <c r="M87" s="413">
        <v>470.14</v>
      </c>
      <c r="N87" s="413">
        <v>472.29</v>
      </c>
      <c r="O87" s="413">
        <v>403.23</v>
      </c>
      <c r="P87" s="413">
        <v>453.07</v>
      </c>
      <c r="Q87" s="413">
        <v>198.78</v>
      </c>
      <c r="R87" s="413">
        <v>218.62</v>
      </c>
      <c r="S87" s="413">
        <v>223.93</v>
      </c>
    </row>
    <row r="88" spans="1:19" x14ac:dyDescent="0.2">
      <c r="A88" s="356"/>
      <c r="B88" s="362" t="s">
        <v>498</v>
      </c>
      <c r="C88" s="416">
        <v>396.04</v>
      </c>
      <c r="D88" s="416">
        <v>433.99</v>
      </c>
      <c r="E88" s="416">
        <v>474.67</v>
      </c>
      <c r="F88" s="416">
        <v>559.92999999999995</v>
      </c>
      <c r="G88" s="416">
        <v>573.4</v>
      </c>
      <c r="H88" s="416">
        <v>749.76</v>
      </c>
      <c r="I88" s="416">
        <v>927.75</v>
      </c>
      <c r="J88" s="416">
        <v>940.61</v>
      </c>
      <c r="K88" s="416">
        <v>385.94</v>
      </c>
      <c r="L88" s="416">
        <v>559.92999999999995</v>
      </c>
      <c r="M88" s="416">
        <v>488.46</v>
      </c>
      <c r="N88" s="416">
        <v>491.98</v>
      </c>
      <c r="O88" s="416">
        <v>420.76</v>
      </c>
      <c r="P88" s="416">
        <v>475.45</v>
      </c>
      <c r="Q88" s="416">
        <v>207.08</v>
      </c>
      <c r="R88" s="416">
        <v>227.74</v>
      </c>
      <c r="S88" s="416">
        <v>233.17</v>
      </c>
    </row>
    <row r="89" spans="1:19" x14ac:dyDescent="0.2">
      <c r="A89" s="356"/>
      <c r="B89" s="359" t="s">
        <v>499</v>
      </c>
      <c r="C89" s="410">
        <v>411.84</v>
      </c>
      <c r="D89" s="410">
        <v>450.76</v>
      </c>
      <c r="E89" s="410">
        <v>493.2</v>
      </c>
      <c r="F89" s="410">
        <v>582.30999999999995</v>
      </c>
      <c r="G89" s="410">
        <v>596.23</v>
      </c>
      <c r="H89" s="410">
        <v>775.58</v>
      </c>
      <c r="I89" s="410">
        <v>964.9</v>
      </c>
      <c r="J89" s="410">
        <v>977.71</v>
      </c>
      <c r="K89" s="410">
        <v>401.33</v>
      </c>
      <c r="L89" s="410">
        <v>582.30999999999995</v>
      </c>
      <c r="M89" s="410">
        <v>506.61</v>
      </c>
      <c r="N89" s="410">
        <v>511.66</v>
      </c>
      <c r="O89" s="410">
        <v>438.7</v>
      </c>
      <c r="P89" s="410">
        <v>493.84</v>
      </c>
      <c r="Q89" s="410">
        <v>215.4</v>
      </c>
      <c r="R89" s="410">
        <v>236.85</v>
      </c>
      <c r="S89" s="410">
        <v>242.55</v>
      </c>
    </row>
    <row r="90" spans="1:19" x14ac:dyDescent="0.2">
      <c r="A90" s="356"/>
      <c r="B90" s="360" t="s">
        <v>500</v>
      </c>
      <c r="C90" s="413">
        <v>427.64</v>
      </c>
      <c r="D90" s="413">
        <v>467.74</v>
      </c>
      <c r="E90" s="413">
        <v>511.15</v>
      </c>
      <c r="F90" s="413">
        <v>604.76</v>
      </c>
      <c r="G90" s="413">
        <v>619.15</v>
      </c>
      <c r="H90" s="413">
        <v>798.5</v>
      </c>
      <c r="I90" s="413">
        <v>1001.91</v>
      </c>
      <c r="J90" s="413">
        <v>1014.92</v>
      </c>
      <c r="K90" s="413">
        <v>416.78</v>
      </c>
      <c r="L90" s="413">
        <v>604.76</v>
      </c>
      <c r="M90" s="413">
        <v>524.88</v>
      </c>
      <c r="N90" s="413">
        <v>531.30999999999995</v>
      </c>
      <c r="O90" s="413">
        <v>455.92</v>
      </c>
      <c r="P90" s="413">
        <v>511.79</v>
      </c>
      <c r="Q90" s="413">
        <v>223.74</v>
      </c>
      <c r="R90" s="413">
        <v>245.98</v>
      </c>
      <c r="S90" s="413">
        <v>251.88</v>
      </c>
    </row>
    <row r="91" spans="1:19" x14ac:dyDescent="0.2">
      <c r="A91" s="356"/>
      <c r="B91" s="360" t="s">
        <v>501</v>
      </c>
      <c r="C91" s="413">
        <v>443.28</v>
      </c>
      <c r="D91" s="413">
        <v>484.36</v>
      </c>
      <c r="E91" s="413">
        <v>529.19000000000005</v>
      </c>
      <c r="F91" s="413">
        <v>627.11</v>
      </c>
      <c r="G91" s="413">
        <v>642.02</v>
      </c>
      <c r="H91" s="413">
        <v>829.13</v>
      </c>
      <c r="I91" s="413">
        <v>1039.06</v>
      </c>
      <c r="J91" s="413">
        <v>1052.1099999999999</v>
      </c>
      <c r="K91" s="413">
        <v>432</v>
      </c>
      <c r="L91" s="413">
        <v>627.11</v>
      </c>
      <c r="M91" s="413">
        <v>542.96</v>
      </c>
      <c r="N91" s="413">
        <v>551</v>
      </c>
      <c r="O91" s="413">
        <v>472.73</v>
      </c>
      <c r="P91" s="413">
        <v>530.13</v>
      </c>
      <c r="Q91" s="413">
        <v>231.95</v>
      </c>
      <c r="R91" s="413">
        <v>255</v>
      </c>
      <c r="S91" s="413">
        <v>261.20999999999998</v>
      </c>
    </row>
    <row r="92" spans="1:19" x14ac:dyDescent="0.2">
      <c r="A92" s="356"/>
      <c r="B92" s="360" t="s">
        <v>502</v>
      </c>
      <c r="C92" s="413">
        <v>459.23</v>
      </c>
      <c r="D92" s="413">
        <v>501.22</v>
      </c>
      <c r="E92" s="413">
        <v>549.33000000000004</v>
      </c>
      <c r="F92" s="413">
        <v>649.54999999999995</v>
      </c>
      <c r="G92" s="413">
        <v>664.98</v>
      </c>
      <c r="H92" s="413">
        <v>852.37</v>
      </c>
      <c r="I92" s="413">
        <v>1076.21</v>
      </c>
      <c r="J92" s="413">
        <v>1089.31</v>
      </c>
      <c r="K92" s="413">
        <v>447.55</v>
      </c>
      <c r="L92" s="413">
        <v>649.54999999999995</v>
      </c>
      <c r="M92" s="413">
        <v>561.19000000000005</v>
      </c>
      <c r="N92" s="413">
        <v>570.67999999999995</v>
      </c>
      <c r="O92" s="413">
        <v>488.91</v>
      </c>
      <c r="P92" s="413">
        <v>548.21</v>
      </c>
      <c r="Q92" s="413">
        <v>240.22</v>
      </c>
      <c r="R92" s="413">
        <v>264.16000000000003</v>
      </c>
      <c r="S92" s="413">
        <v>270.48</v>
      </c>
    </row>
    <row r="93" spans="1:19" x14ac:dyDescent="0.2">
      <c r="A93" s="356"/>
      <c r="B93" s="362" t="s">
        <v>503</v>
      </c>
      <c r="C93" s="416">
        <v>475.03</v>
      </c>
      <c r="D93" s="416">
        <v>518.04</v>
      </c>
      <c r="E93" s="416">
        <v>567.46</v>
      </c>
      <c r="F93" s="416">
        <v>671.93</v>
      </c>
      <c r="G93" s="416">
        <v>687.78</v>
      </c>
      <c r="H93" s="416">
        <v>881.81</v>
      </c>
      <c r="I93" s="416">
        <v>1113.26</v>
      </c>
      <c r="J93" s="416">
        <v>1126.26</v>
      </c>
      <c r="K93" s="416">
        <v>463.02</v>
      </c>
      <c r="L93" s="416">
        <v>671.93</v>
      </c>
      <c r="M93" s="416">
        <v>579.41999999999996</v>
      </c>
      <c r="N93" s="416">
        <v>590.36</v>
      </c>
      <c r="O93" s="416">
        <v>505.67</v>
      </c>
      <c r="P93" s="416">
        <v>565.79</v>
      </c>
      <c r="Q93" s="416">
        <v>248.43</v>
      </c>
      <c r="R93" s="416">
        <v>273.22000000000003</v>
      </c>
      <c r="S93" s="416">
        <v>279.87</v>
      </c>
    </row>
    <row r="94" spans="1:19" x14ac:dyDescent="0.2">
      <c r="A94" s="356"/>
      <c r="B94" s="363" t="s">
        <v>504</v>
      </c>
      <c r="C94" s="407">
        <v>3.16</v>
      </c>
      <c r="D94" s="484">
        <v>3.44</v>
      </c>
      <c r="E94" s="484">
        <v>3.78</v>
      </c>
      <c r="F94" s="484">
        <v>4.4800000000000004</v>
      </c>
      <c r="G94" s="484">
        <v>4.59</v>
      </c>
      <c r="H94" s="484">
        <v>5.87</v>
      </c>
      <c r="I94" s="484">
        <v>7.42</v>
      </c>
      <c r="J94" s="484">
        <v>7.5</v>
      </c>
      <c r="K94" s="484">
        <v>3.08</v>
      </c>
      <c r="L94" s="484">
        <v>4.4800000000000004</v>
      </c>
      <c r="M94" s="484">
        <v>3.86</v>
      </c>
      <c r="N94" s="484">
        <v>3.94</v>
      </c>
      <c r="O94" s="484">
        <v>3.38</v>
      </c>
      <c r="P94" s="484">
        <v>3.77</v>
      </c>
      <c r="Q94" s="484">
        <v>1.64</v>
      </c>
      <c r="R94" s="484">
        <v>1.81</v>
      </c>
      <c r="S94" s="484">
        <v>1.86</v>
      </c>
    </row>
    <row r="95" spans="1:19" ht="13.5" x14ac:dyDescent="0.25">
      <c r="A95" s="370" t="s">
        <v>417</v>
      </c>
      <c r="B95" s="365"/>
      <c r="C95" s="365"/>
      <c r="D95" s="365"/>
      <c r="E95" s="365"/>
      <c r="F95" s="365"/>
      <c r="G95" s="365"/>
      <c r="H95" s="365"/>
      <c r="I95" s="365"/>
      <c r="J95" s="365"/>
      <c r="K95" s="365"/>
      <c r="L95" s="365"/>
      <c r="M95" s="365"/>
      <c r="N95" s="365"/>
      <c r="O95" s="365"/>
      <c r="P95" s="365"/>
    </row>
    <row r="96" spans="1:19" ht="13.5" x14ac:dyDescent="0.25">
      <c r="A96" s="531"/>
      <c r="B96" s="531" t="s">
        <v>388</v>
      </c>
      <c r="C96" s="531"/>
      <c r="D96" s="532"/>
      <c r="E96" s="365"/>
      <c r="F96" s="365"/>
      <c r="G96" s="365"/>
      <c r="H96" s="365"/>
      <c r="I96" s="365"/>
      <c r="J96" s="365"/>
      <c r="K96" s="365"/>
      <c r="L96" s="365"/>
      <c r="M96" s="365"/>
      <c r="N96" s="365"/>
      <c r="O96" s="365"/>
      <c r="P96" s="365"/>
    </row>
    <row r="97" spans="1:16" ht="13.5" x14ac:dyDescent="0.25">
      <c r="A97" s="371" t="s">
        <v>417</v>
      </c>
      <c r="B97" s="365" t="s">
        <v>417</v>
      </c>
      <c r="C97" s="365"/>
      <c r="D97" s="365"/>
      <c r="E97" s="365"/>
      <c r="F97" s="365"/>
      <c r="G97" s="365"/>
      <c r="H97" s="365"/>
      <c r="I97" s="365"/>
      <c r="J97" s="365"/>
      <c r="K97" s="365"/>
      <c r="L97" s="365"/>
      <c r="M97" s="365"/>
      <c r="N97" s="365"/>
      <c r="O97" s="365"/>
      <c r="P97" s="365"/>
    </row>
    <row r="98" spans="1:16" ht="13.5" x14ac:dyDescent="0.25">
      <c r="A98" s="370" t="s">
        <v>417</v>
      </c>
      <c r="B98" s="365"/>
      <c r="C98" s="365"/>
      <c r="D98" s="365"/>
      <c r="E98" s="365"/>
      <c r="F98" s="365"/>
      <c r="G98" s="365"/>
      <c r="H98" s="365"/>
      <c r="I98" s="365"/>
      <c r="J98" s="365"/>
      <c r="K98" s="365"/>
      <c r="L98" s="365"/>
      <c r="M98" s="365"/>
      <c r="N98" s="365"/>
      <c r="O98" s="365"/>
      <c r="P98" s="365"/>
    </row>
    <row r="99" spans="1:16" ht="13.5" x14ac:dyDescent="0.25">
      <c r="A99" s="371" t="s">
        <v>417</v>
      </c>
      <c r="B99" s="365" t="s">
        <v>417</v>
      </c>
      <c r="C99" s="365"/>
      <c r="D99" s="365"/>
      <c r="E99" s="365"/>
      <c r="F99" s="365"/>
      <c r="G99" s="365"/>
      <c r="H99" s="365"/>
      <c r="I99" s="365"/>
      <c r="J99" s="365"/>
      <c r="K99" s="365"/>
      <c r="L99" s="365"/>
      <c r="M99" s="365"/>
      <c r="N99" s="365"/>
      <c r="O99" s="365"/>
      <c r="P99" s="365"/>
    </row>
    <row r="100" spans="1:16" ht="13.5" x14ac:dyDescent="0.25">
      <c r="A100" s="371" t="s">
        <v>417</v>
      </c>
      <c r="B100" s="365" t="s">
        <v>417</v>
      </c>
      <c r="C100" s="365"/>
      <c r="D100" s="365"/>
      <c r="E100" s="365"/>
      <c r="F100" s="365"/>
      <c r="G100" s="365"/>
      <c r="H100" s="365"/>
      <c r="I100" s="365"/>
      <c r="J100" s="365"/>
      <c r="K100" s="365"/>
      <c r="L100" s="365"/>
      <c r="M100" s="365"/>
      <c r="N100" s="365"/>
      <c r="O100" s="365"/>
      <c r="P100" s="365"/>
    </row>
    <row r="101" spans="1:16" ht="13.5" x14ac:dyDescent="0.25">
      <c r="A101" s="366"/>
      <c r="B101" s="366"/>
      <c r="C101" s="366"/>
      <c r="D101" s="366"/>
      <c r="E101" s="366"/>
      <c r="F101" s="366"/>
      <c r="G101" s="366"/>
      <c r="H101" s="366"/>
      <c r="I101" s="366"/>
      <c r="J101" s="366"/>
      <c r="K101" s="366"/>
      <c r="L101" s="366"/>
      <c r="M101" s="366"/>
      <c r="N101" s="366"/>
      <c r="O101" s="366"/>
      <c r="P101" s="366"/>
    </row>
    <row r="102" spans="1:16" ht="13.5" x14ac:dyDescent="0.25">
      <c r="A102" s="366"/>
      <c r="B102" s="366"/>
      <c r="C102" s="366"/>
      <c r="D102" s="366"/>
      <c r="E102" s="366"/>
      <c r="F102" s="366"/>
      <c r="G102" s="366"/>
      <c r="H102" s="366"/>
      <c r="I102" s="366"/>
      <c r="J102" s="366"/>
      <c r="K102" s="366"/>
      <c r="L102" s="366"/>
      <c r="M102" s="366"/>
      <c r="N102" s="366"/>
      <c r="O102" s="366"/>
      <c r="P102" s="366"/>
    </row>
    <row r="103" spans="1:16" ht="13.5" x14ac:dyDescent="0.25">
      <c r="A103" s="366"/>
      <c r="B103" s="366"/>
      <c r="C103" s="366"/>
      <c r="D103" s="366"/>
      <c r="E103" s="366"/>
      <c r="F103" s="366"/>
      <c r="G103" s="366"/>
      <c r="H103" s="366"/>
      <c r="I103" s="366"/>
      <c r="J103" s="366"/>
      <c r="K103" s="366"/>
      <c r="L103" s="366"/>
      <c r="M103" s="366"/>
      <c r="N103" s="366"/>
      <c r="O103" s="366"/>
      <c r="P103" s="366"/>
    </row>
  </sheetData>
  <mergeCells count="4">
    <mergeCell ref="B1:C1"/>
    <mergeCell ref="B2:S2"/>
    <mergeCell ref="B3:S3"/>
    <mergeCell ref="B4:S4"/>
  </mergeCells>
  <phoneticPr fontId="0" type="noConversion"/>
  <printOptions horizontalCentered="1"/>
  <pageMargins left="0" right="0" top="0.5" bottom="0.5" header="0" footer="0"/>
  <pageSetup scale="83" fitToHeight="2" orientation="portrait" r:id="rId1"/>
  <headerFooter alignWithMargins="0">
    <oddHeader>&amp;CMulti MBG</oddHeader>
    <oddFooter>&amp;CMulti MBG</oddFooter>
  </headerFooter>
  <rowBreaks count="1" manualBreakCount="1">
    <brk id="53" min="1" max="1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52"/>
  <sheetViews>
    <sheetView zoomScaleNormal="100" workbookViewId="0">
      <selection activeCell="A2" sqref="A2:B2"/>
    </sheetView>
  </sheetViews>
  <sheetFormatPr defaultRowHeight="12.75" x14ac:dyDescent="0.2"/>
  <cols>
    <col min="1" max="1" width="77.7109375" style="143" customWidth="1"/>
    <col min="2" max="2" width="20.5703125" style="143" bestFit="1" customWidth="1"/>
    <col min="3" max="3" width="20.5703125" style="143" hidden="1" customWidth="1"/>
    <col min="4" max="4" width="20.28515625" style="143" hidden="1" customWidth="1"/>
    <col min="5" max="5" width="12.7109375" style="143" hidden="1" customWidth="1"/>
    <col min="6" max="256" width="9.28515625" style="143"/>
    <col min="257" max="257" width="77.7109375" style="143" customWidth="1"/>
    <col min="258" max="258" width="20.5703125" style="143" bestFit="1" customWidth="1"/>
    <col min="259" max="261" width="0" style="143" hidden="1" customWidth="1"/>
    <col min="262" max="512" width="9.28515625" style="143"/>
    <col min="513" max="513" width="77.7109375" style="143" customWidth="1"/>
    <col min="514" max="514" width="20.5703125" style="143" bestFit="1" customWidth="1"/>
    <col min="515" max="517" width="0" style="143" hidden="1" customWidth="1"/>
    <col min="518" max="768" width="9.28515625" style="143"/>
    <col min="769" max="769" width="77.7109375" style="143" customWidth="1"/>
    <col min="770" max="770" width="20.5703125" style="143" bestFit="1" customWidth="1"/>
    <col min="771" max="773" width="0" style="143" hidden="1" customWidth="1"/>
    <col min="774" max="1024" width="9.28515625" style="143"/>
    <col min="1025" max="1025" width="77.7109375" style="143" customWidth="1"/>
    <col min="1026" max="1026" width="20.5703125" style="143" bestFit="1" customWidth="1"/>
    <col min="1027" max="1029" width="0" style="143" hidden="1" customWidth="1"/>
    <col min="1030" max="1280" width="9.28515625" style="143"/>
    <col min="1281" max="1281" width="77.7109375" style="143" customWidth="1"/>
    <col min="1282" max="1282" width="20.5703125" style="143" bestFit="1" customWidth="1"/>
    <col min="1283" max="1285" width="0" style="143" hidden="1" customWidth="1"/>
    <col min="1286" max="1536" width="9.28515625" style="143"/>
    <col min="1537" max="1537" width="77.7109375" style="143" customWidth="1"/>
    <col min="1538" max="1538" width="20.5703125" style="143" bestFit="1" customWidth="1"/>
    <col min="1539" max="1541" width="0" style="143" hidden="1" customWidth="1"/>
    <col min="1542" max="1792" width="9.28515625" style="143"/>
    <col min="1793" max="1793" width="77.7109375" style="143" customWidth="1"/>
    <col min="1794" max="1794" width="20.5703125" style="143" bestFit="1" customWidth="1"/>
    <col min="1795" max="1797" width="0" style="143" hidden="1" customWidth="1"/>
    <col min="1798" max="2048" width="9.28515625" style="143"/>
    <col min="2049" max="2049" width="77.7109375" style="143" customWidth="1"/>
    <col min="2050" max="2050" width="20.5703125" style="143" bestFit="1" customWidth="1"/>
    <col min="2051" max="2053" width="0" style="143" hidden="1" customWidth="1"/>
    <col min="2054" max="2304" width="9.28515625" style="143"/>
    <col min="2305" max="2305" width="77.7109375" style="143" customWidth="1"/>
    <col min="2306" max="2306" width="20.5703125" style="143" bestFit="1" customWidth="1"/>
    <col min="2307" max="2309" width="0" style="143" hidden="1" customWidth="1"/>
    <col min="2310" max="2560" width="9.28515625" style="143"/>
    <col min="2561" max="2561" width="77.7109375" style="143" customWidth="1"/>
    <col min="2562" max="2562" width="20.5703125" style="143" bestFit="1" customWidth="1"/>
    <col min="2563" max="2565" width="0" style="143" hidden="1" customWidth="1"/>
    <col min="2566" max="2816" width="9.28515625" style="143"/>
    <col min="2817" max="2817" width="77.7109375" style="143" customWidth="1"/>
    <col min="2818" max="2818" width="20.5703125" style="143" bestFit="1" customWidth="1"/>
    <col min="2819" max="2821" width="0" style="143" hidden="1" customWidth="1"/>
    <col min="2822" max="3072" width="9.28515625" style="143"/>
    <col min="3073" max="3073" width="77.7109375" style="143" customWidth="1"/>
    <col min="3074" max="3074" width="20.5703125" style="143" bestFit="1" customWidth="1"/>
    <col min="3075" max="3077" width="0" style="143" hidden="1" customWidth="1"/>
    <col min="3078" max="3328" width="9.28515625" style="143"/>
    <col min="3329" max="3329" width="77.7109375" style="143" customWidth="1"/>
    <col min="3330" max="3330" width="20.5703125" style="143" bestFit="1" customWidth="1"/>
    <col min="3331" max="3333" width="0" style="143" hidden="1" customWidth="1"/>
    <col min="3334" max="3584" width="9.28515625" style="143"/>
    <col min="3585" max="3585" width="77.7109375" style="143" customWidth="1"/>
    <col min="3586" max="3586" width="20.5703125" style="143" bestFit="1" customWidth="1"/>
    <col min="3587" max="3589" width="0" style="143" hidden="1" customWidth="1"/>
    <col min="3590" max="3840" width="9.28515625" style="143"/>
    <col min="3841" max="3841" width="77.7109375" style="143" customWidth="1"/>
    <col min="3842" max="3842" width="20.5703125" style="143" bestFit="1" customWidth="1"/>
    <col min="3843" max="3845" width="0" style="143" hidden="1" customWidth="1"/>
    <col min="3846" max="4096" width="9.28515625" style="143"/>
    <col min="4097" max="4097" width="77.7109375" style="143" customWidth="1"/>
    <col min="4098" max="4098" width="20.5703125" style="143" bestFit="1" customWidth="1"/>
    <col min="4099" max="4101" width="0" style="143" hidden="1" customWidth="1"/>
    <col min="4102" max="4352" width="9.28515625" style="143"/>
    <col min="4353" max="4353" width="77.7109375" style="143" customWidth="1"/>
    <col min="4354" max="4354" width="20.5703125" style="143" bestFit="1" customWidth="1"/>
    <col min="4355" max="4357" width="0" style="143" hidden="1" customWidth="1"/>
    <col min="4358" max="4608" width="9.28515625" style="143"/>
    <col min="4609" max="4609" width="77.7109375" style="143" customWidth="1"/>
    <col min="4610" max="4610" width="20.5703125" style="143" bestFit="1" customWidth="1"/>
    <col min="4611" max="4613" width="0" style="143" hidden="1" customWidth="1"/>
    <col min="4614" max="4864" width="9.28515625" style="143"/>
    <col min="4865" max="4865" width="77.7109375" style="143" customWidth="1"/>
    <col min="4866" max="4866" width="20.5703125" style="143" bestFit="1" customWidth="1"/>
    <col min="4867" max="4869" width="0" style="143" hidden="1" customWidth="1"/>
    <col min="4870" max="5120" width="9.28515625" style="143"/>
    <col min="5121" max="5121" width="77.7109375" style="143" customWidth="1"/>
    <col min="5122" max="5122" width="20.5703125" style="143" bestFit="1" customWidth="1"/>
    <col min="5123" max="5125" width="0" style="143" hidden="1" customWidth="1"/>
    <col min="5126" max="5376" width="9.28515625" style="143"/>
    <col min="5377" max="5377" width="77.7109375" style="143" customWidth="1"/>
    <col min="5378" max="5378" width="20.5703125" style="143" bestFit="1" customWidth="1"/>
    <col min="5379" max="5381" width="0" style="143" hidden="1" customWidth="1"/>
    <col min="5382" max="5632" width="9.28515625" style="143"/>
    <col min="5633" max="5633" width="77.7109375" style="143" customWidth="1"/>
    <col min="5634" max="5634" width="20.5703125" style="143" bestFit="1" customWidth="1"/>
    <col min="5635" max="5637" width="0" style="143" hidden="1" customWidth="1"/>
    <col min="5638" max="5888" width="9.28515625" style="143"/>
    <col min="5889" max="5889" width="77.7109375" style="143" customWidth="1"/>
    <col min="5890" max="5890" width="20.5703125" style="143" bestFit="1" customWidth="1"/>
    <col min="5891" max="5893" width="0" style="143" hidden="1" customWidth="1"/>
    <col min="5894" max="6144" width="9.28515625" style="143"/>
    <col min="6145" max="6145" width="77.7109375" style="143" customWidth="1"/>
    <col min="6146" max="6146" width="20.5703125" style="143" bestFit="1" customWidth="1"/>
    <col min="6147" max="6149" width="0" style="143" hidden="1" customWidth="1"/>
    <col min="6150" max="6400" width="9.28515625" style="143"/>
    <col min="6401" max="6401" width="77.7109375" style="143" customWidth="1"/>
    <col min="6402" max="6402" width="20.5703125" style="143" bestFit="1" customWidth="1"/>
    <col min="6403" max="6405" width="0" style="143" hidden="1" customWidth="1"/>
    <col min="6406" max="6656" width="9.28515625" style="143"/>
    <col min="6657" max="6657" width="77.7109375" style="143" customWidth="1"/>
    <col min="6658" max="6658" width="20.5703125" style="143" bestFit="1" customWidth="1"/>
    <col min="6659" max="6661" width="0" style="143" hidden="1" customWidth="1"/>
    <col min="6662" max="6912" width="9.28515625" style="143"/>
    <col min="6913" max="6913" width="77.7109375" style="143" customWidth="1"/>
    <col min="6914" max="6914" width="20.5703125" style="143" bestFit="1" customWidth="1"/>
    <col min="6915" max="6917" width="0" style="143" hidden="1" customWidth="1"/>
    <col min="6918" max="7168" width="9.28515625" style="143"/>
    <col min="7169" max="7169" width="77.7109375" style="143" customWidth="1"/>
    <col min="7170" max="7170" width="20.5703125" style="143" bestFit="1" customWidth="1"/>
    <col min="7171" max="7173" width="0" style="143" hidden="1" customWidth="1"/>
    <col min="7174" max="7424" width="9.28515625" style="143"/>
    <col min="7425" max="7425" width="77.7109375" style="143" customWidth="1"/>
    <col min="7426" max="7426" width="20.5703125" style="143" bestFit="1" customWidth="1"/>
    <col min="7427" max="7429" width="0" style="143" hidden="1" customWidth="1"/>
    <col min="7430" max="7680" width="9.28515625" style="143"/>
    <col min="7681" max="7681" width="77.7109375" style="143" customWidth="1"/>
    <col min="7682" max="7682" width="20.5703125" style="143" bestFit="1" customWidth="1"/>
    <col min="7683" max="7685" width="0" style="143" hidden="1" customWidth="1"/>
    <col min="7686" max="7936" width="9.28515625" style="143"/>
    <col min="7937" max="7937" width="77.7109375" style="143" customWidth="1"/>
    <col min="7938" max="7938" width="20.5703125" style="143" bestFit="1" customWidth="1"/>
    <col min="7939" max="7941" width="0" style="143" hidden="1" customWidth="1"/>
    <col min="7942" max="8192" width="9.28515625" style="143"/>
    <col min="8193" max="8193" width="77.7109375" style="143" customWidth="1"/>
    <col min="8194" max="8194" width="20.5703125" style="143" bestFit="1" customWidth="1"/>
    <col min="8195" max="8197" width="0" style="143" hidden="1" customWidth="1"/>
    <col min="8198" max="8448" width="9.28515625" style="143"/>
    <col min="8449" max="8449" width="77.7109375" style="143" customWidth="1"/>
    <col min="8450" max="8450" width="20.5703125" style="143" bestFit="1" customWidth="1"/>
    <col min="8451" max="8453" width="0" style="143" hidden="1" customWidth="1"/>
    <col min="8454" max="8704" width="9.28515625" style="143"/>
    <col min="8705" max="8705" width="77.7109375" style="143" customWidth="1"/>
    <col min="8706" max="8706" width="20.5703125" style="143" bestFit="1" customWidth="1"/>
    <col min="8707" max="8709" width="0" style="143" hidden="1" customWidth="1"/>
    <col min="8710" max="8960" width="9.28515625" style="143"/>
    <col min="8961" max="8961" width="77.7109375" style="143" customWidth="1"/>
    <col min="8962" max="8962" width="20.5703125" style="143" bestFit="1" customWidth="1"/>
    <col min="8963" max="8965" width="0" style="143" hidden="1" customWidth="1"/>
    <col min="8966" max="9216" width="9.28515625" style="143"/>
    <col min="9217" max="9217" width="77.7109375" style="143" customWidth="1"/>
    <col min="9218" max="9218" width="20.5703125" style="143" bestFit="1" customWidth="1"/>
    <col min="9219" max="9221" width="0" style="143" hidden="1" customWidth="1"/>
    <col min="9222" max="9472" width="9.28515625" style="143"/>
    <col min="9473" max="9473" width="77.7109375" style="143" customWidth="1"/>
    <col min="9474" max="9474" width="20.5703125" style="143" bestFit="1" customWidth="1"/>
    <col min="9475" max="9477" width="0" style="143" hidden="1" customWidth="1"/>
    <col min="9478" max="9728" width="9.28515625" style="143"/>
    <col min="9729" max="9729" width="77.7109375" style="143" customWidth="1"/>
    <col min="9730" max="9730" width="20.5703125" style="143" bestFit="1" customWidth="1"/>
    <col min="9731" max="9733" width="0" style="143" hidden="1" customWidth="1"/>
    <col min="9734" max="9984" width="9.28515625" style="143"/>
    <col min="9985" max="9985" width="77.7109375" style="143" customWidth="1"/>
    <col min="9986" max="9986" width="20.5703125" style="143" bestFit="1" customWidth="1"/>
    <col min="9987" max="9989" width="0" style="143" hidden="1" customWidth="1"/>
    <col min="9990" max="10240" width="9.28515625" style="143"/>
    <col min="10241" max="10241" width="77.7109375" style="143" customWidth="1"/>
    <col min="10242" max="10242" width="20.5703125" style="143" bestFit="1" customWidth="1"/>
    <col min="10243" max="10245" width="0" style="143" hidden="1" customWidth="1"/>
    <col min="10246" max="10496" width="9.28515625" style="143"/>
    <col min="10497" max="10497" width="77.7109375" style="143" customWidth="1"/>
    <col min="10498" max="10498" width="20.5703125" style="143" bestFit="1" customWidth="1"/>
    <col min="10499" max="10501" width="0" style="143" hidden="1" customWidth="1"/>
    <col min="10502" max="10752" width="9.28515625" style="143"/>
    <col min="10753" max="10753" width="77.7109375" style="143" customWidth="1"/>
    <col min="10754" max="10754" width="20.5703125" style="143" bestFit="1" customWidth="1"/>
    <col min="10755" max="10757" width="0" style="143" hidden="1" customWidth="1"/>
    <col min="10758" max="11008" width="9.28515625" style="143"/>
    <col min="11009" max="11009" width="77.7109375" style="143" customWidth="1"/>
    <col min="11010" max="11010" width="20.5703125" style="143" bestFit="1" customWidth="1"/>
    <col min="11011" max="11013" width="0" style="143" hidden="1" customWidth="1"/>
    <col min="11014" max="11264" width="9.28515625" style="143"/>
    <col min="11265" max="11265" width="77.7109375" style="143" customWidth="1"/>
    <col min="11266" max="11266" width="20.5703125" style="143" bestFit="1" customWidth="1"/>
    <col min="11267" max="11269" width="0" style="143" hidden="1" customWidth="1"/>
    <col min="11270" max="11520" width="9.28515625" style="143"/>
    <col min="11521" max="11521" width="77.7109375" style="143" customWidth="1"/>
    <col min="11522" max="11522" width="20.5703125" style="143" bestFit="1" customWidth="1"/>
    <col min="11523" max="11525" width="0" style="143" hidden="1" customWidth="1"/>
    <col min="11526" max="11776" width="9.28515625" style="143"/>
    <col min="11777" max="11777" width="77.7109375" style="143" customWidth="1"/>
    <col min="11778" max="11778" width="20.5703125" style="143" bestFit="1" customWidth="1"/>
    <col min="11779" max="11781" width="0" style="143" hidden="1" customWidth="1"/>
    <col min="11782" max="12032" width="9.28515625" style="143"/>
    <col min="12033" max="12033" width="77.7109375" style="143" customWidth="1"/>
    <col min="12034" max="12034" width="20.5703125" style="143" bestFit="1" customWidth="1"/>
    <col min="12035" max="12037" width="0" style="143" hidden="1" customWidth="1"/>
    <col min="12038" max="12288" width="9.28515625" style="143"/>
    <col min="12289" max="12289" width="77.7109375" style="143" customWidth="1"/>
    <col min="12290" max="12290" width="20.5703125" style="143" bestFit="1" customWidth="1"/>
    <col min="12291" max="12293" width="0" style="143" hidden="1" customWidth="1"/>
    <col min="12294" max="12544" width="9.28515625" style="143"/>
    <col min="12545" max="12545" width="77.7109375" style="143" customWidth="1"/>
    <col min="12546" max="12546" width="20.5703125" style="143" bestFit="1" customWidth="1"/>
    <col min="12547" max="12549" width="0" style="143" hidden="1" customWidth="1"/>
    <col min="12550" max="12800" width="9.28515625" style="143"/>
    <col min="12801" max="12801" width="77.7109375" style="143" customWidth="1"/>
    <col min="12802" max="12802" width="20.5703125" style="143" bestFit="1" customWidth="1"/>
    <col min="12803" max="12805" width="0" style="143" hidden="1" customWidth="1"/>
    <col min="12806" max="13056" width="9.28515625" style="143"/>
    <col min="13057" max="13057" width="77.7109375" style="143" customWidth="1"/>
    <col min="13058" max="13058" width="20.5703125" style="143" bestFit="1" customWidth="1"/>
    <col min="13059" max="13061" width="0" style="143" hidden="1" customWidth="1"/>
    <col min="13062" max="13312" width="9.28515625" style="143"/>
    <col min="13313" max="13313" width="77.7109375" style="143" customWidth="1"/>
    <col min="13314" max="13314" width="20.5703125" style="143" bestFit="1" customWidth="1"/>
    <col min="13315" max="13317" width="0" style="143" hidden="1" customWidth="1"/>
    <col min="13318" max="13568" width="9.28515625" style="143"/>
    <col min="13569" max="13569" width="77.7109375" style="143" customWidth="1"/>
    <col min="13570" max="13570" width="20.5703125" style="143" bestFit="1" customWidth="1"/>
    <col min="13571" max="13573" width="0" style="143" hidden="1" customWidth="1"/>
    <col min="13574" max="13824" width="9.28515625" style="143"/>
    <col min="13825" max="13825" width="77.7109375" style="143" customWidth="1"/>
    <col min="13826" max="13826" width="20.5703125" style="143" bestFit="1" customWidth="1"/>
    <col min="13827" max="13829" width="0" style="143" hidden="1" customWidth="1"/>
    <col min="13830" max="14080" width="9.28515625" style="143"/>
    <col min="14081" max="14081" width="77.7109375" style="143" customWidth="1"/>
    <col min="14082" max="14082" width="20.5703125" style="143" bestFit="1" customWidth="1"/>
    <col min="14083" max="14085" width="0" style="143" hidden="1" customWidth="1"/>
    <col min="14086" max="14336" width="9.28515625" style="143"/>
    <col min="14337" max="14337" width="77.7109375" style="143" customWidth="1"/>
    <col min="14338" max="14338" width="20.5703125" style="143" bestFit="1" customWidth="1"/>
    <col min="14339" max="14341" width="0" style="143" hidden="1" customWidth="1"/>
    <col min="14342" max="14592" width="9.28515625" style="143"/>
    <col min="14593" max="14593" width="77.7109375" style="143" customWidth="1"/>
    <col min="14594" max="14594" width="20.5703125" style="143" bestFit="1" customWidth="1"/>
    <col min="14595" max="14597" width="0" style="143" hidden="1" customWidth="1"/>
    <col min="14598" max="14848" width="9.28515625" style="143"/>
    <col min="14849" max="14849" width="77.7109375" style="143" customWidth="1"/>
    <col min="14850" max="14850" width="20.5703125" style="143" bestFit="1" customWidth="1"/>
    <col min="14851" max="14853" width="0" style="143" hidden="1" customWidth="1"/>
    <col min="14854" max="15104" width="9.28515625" style="143"/>
    <col min="15105" max="15105" width="77.7109375" style="143" customWidth="1"/>
    <col min="15106" max="15106" width="20.5703125" style="143" bestFit="1" customWidth="1"/>
    <col min="15107" max="15109" width="0" style="143" hidden="1" customWidth="1"/>
    <col min="15110" max="15360" width="9.28515625" style="143"/>
    <col min="15361" max="15361" width="77.7109375" style="143" customWidth="1"/>
    <col min="15362" max="15362" width="20.5703125" style="143" bestFit="1" customWidth="1"/>
    <col min="15363" max="15365" width="0" style="143" hidden="1" customWidth="1"/>
    <col min="15366" max="15616" width="9.28515625" style="143"/>
    <col min="15617" max="15617" width="77.7109375" style="143" customWidth="1"/>
    <col min="15618" max="15618" width="20.5703125" style="143" bestFit="1" customWidth="1"/>
    <col min="15619" max="15621" width="0" style="143" hidden="1" customWidth="1"/>
    <col min="15622" max="15872" width="9.28515625" style="143"/>
    <col min="15873" max="15873" width="77.7109375" style="143" customWidth="1"/>
    <col min="15874" max="15874" width="20.5703125" style="143" bestFit="1" customWidth="1"/>
    <col min="15875" max="15877" width="0" style="143" hidden="1" customWidth="1"/>
    <col min="15878" max="16128" width="9.28515625" style="143"/>
    <col min="16129" max="16129" width="77.7109375" style="143" customWidth="1"/>
    <col min="16130" max="16130" width="20.5703125" style="143" bestFit="1" customWidth="1"/>
    <col min="16131" max="16133" width="0" style="143" hidden="1" customWidth="1"/>
    <col min="16134" max="16384" width="9.28515625" style="143"/>
  </cols>
  <sheetData>
    <row r="1" spans="1:5" ht="20.25" x14ac:dyDescent="0.2">
      <c r="A1" s="561">
        <v>2016</v>
      </c>
      <c r="B1" s="562"/>
    </row>
    <row r="2" spans="1:5" ht="20.25" x14ac:dyDescent="0.2">
      <c r="A2" s="561" t="s">
        <v>1</v>
      </c>
      <c r="B2" s="562"/>
    </row>
    <row r="3" spans="1:5" s="159" customFormat="1" ht="13.9" customHeight="1" x14ac:dyDescent="0.2">
      <c r="A3" s="127" t="s">
        <v>6</v>
      </c>
      <c r="B3" s="157" t="s">
        <v>7</v>
      </c>
      <c r="C3" s="127" t="s">
        <v>239</v>
      </c>
      <c r="D3" s="127" t="s">
        <v>240</v>
      </c>
      <c r="E3" s="158">
        <v>1.89E-2</v>
      </c>
    </row>
    <row r="4" spans="1:5" s="159" customFormat="1" ht="13.9" customHeight="1" x14ac:dyDescent="0.2">
      <c r="A4" s="160" t="s">
        <v>10</v>
      </c>
      <c r="B4" s="161">
        <v>10</v>
      </c>
      <c r="C4" s="162">
        <v>10</v>
      </c>
      <c r="D4" s="162">
        <v>10</v>
      </c>
    </row>
    <row r="5" spans="1:5" s="163" customFormat="1" ht="13.5" customHeight="1" x14ac:dyDescent="0.2">
      <c r="A5" s="160" t="s">
        <v>12</v>
      </c>
      <c r="B5" s="161">
        <v>11.737727999999999</v>
      </c>
      <c r="C5" s="162">
        <v>11.52</v>
      </c>
      <c r="D5" s="162">
        <f>C5+(C5*$E$3)</f>
        <v>11.737727999999999</v>
      </c>
    </row>
    <row r="6" spans="1:5" s="163" customFormat="1" ht="13.9" customHeight="1" x14ac:dyDescent="0.2">
      <c r="A6" s="160" t="s">
        <v>15</v>
      </c>
      <c r="B6" s="161">
        <v>2</v>
      </c>
      <c r="C6" s="162">
        <v>2.04</v>
      </c>
      <c r="D6" s="162">
        <v>2</v>
      </c>
    </row>
    <row r="7" spans="1:5" s="159" customFormat="1" ht="13.9" customHeight="1" x14ac:dyDescent="0.2">
      <c r="A7" s="160" t="s">
        <v>17</v>
      </c>
      <c r="B7" s="161">
        <v>3.729174</v>
      </c>
      <c r="C7" s="162">
        <v>3.66</v>
      </c>
      <c r="D7" s="162">
        <f>C7+(C7*$E$3)</f>
        <v>3.729174</v>
      </c>
    </row>
    <row r="8" spans="1:5" s="159" customFormat="1" x14ac:dyDescent="0.2">
      <c r="A8" s="164" t="s">
        <v>19</v>
      </c>
      <c r="B8" s="165">
        <v>3.729174</v>
      </c>
      <c r="C8" s="166">
        <v>3.66</v>
      </c>
      <c r="D8" s="162">
        <f t="shared" ref="D8:D14" si="0">C8+(C8*$E$3)</f>
        <v>3.729174</v>
      </c>
    </row>
    <row r="9" spans="1:5" s="159" customFormat="1" ht="13.35" customHeight="1" x14ac:dyDescent="0.2">
      <c r="A9" s="160" t="s">
        <v>21</v>
      </c>
      <c r="B9" s="161">
        <v>4.7990190000000004</v>
      </c>
      <c r="C9" s="162">
        <v>4.71</v>
      </c>
      <c r="D9" s="162">
        <f t="shared" si="0"/>
        <v>4.7990190000000004</v>
      </c>
    </row>
    <row r="10" spans="1:5" s="159" customFormat="1" x14ac:dyDescent="0.2">
      <c r="A10" s="164" t="s">
        <v>23</v>
      </c>
      <c r="B10" s="165">
        <v>4.7990190000000004</v>
      </c>
      <c r="C10" s="166">
        <v>4.71</v>
      </c>
      <c r="D10" s="162">
        <f t="shared" si="0"/>
        <v>4.7990190000000004</v>
      </c>
    </row>
    <row r="11" spans="1:5" s="163" customFormat="1" ht="13.9" customHeight="1" x14ac:dyDescent="0.2">
      <c r="A11" s="160" t="s">
        <v>25</v>
      </c>
      <c r="B11" s="161">
        <v>8.854241</v>
      </c>
      <c r="C11" s="162">
        <v>8.69</v>
      </c>
      <c r="D11" s="162">
        <f t="shared" si="0"/>
        <v>8.854241</v>
      </c>
    </row>
    <row r="12" spans="1:5" s="159" customFormat="1" ht="13.5" customHeight="1" x14ac:dyDescent="0.2">
      <c r="A12" s="160" t="s">
        <v>27</v>
      </c>
      <c r="B12" s="161">
        <v>11.452436000000001</v>
      </c>
      <c r="C12" s="162">
        <v>11.24</v>
      </c>
      <c r="D12" s="162">
        <f t="shared" si="0"/>
        <v>11.452436000000001</v>
      </c>
    </row>
    <row r="13" spans="1:5" s="163" customFormat="1" ht="13.9" customHeight="1" x14ac:dyDescent="0.2">
      <c r="A13" s="164" t="s">
        <v>29</v>
      </c>
      <c r="B13" s="161">
        <v>1.59</v>
      </c>
      <c r="C13" s="164">
        <v>1.56</v>
      </c>
      <c r="D13" s="162">
        <f t="shared" si="0"/>
        <v>1.5894840000000001</v>
      </c>
    </row>
    <row r="14" spans="1:5" s="163" customFormat="1" ht="13.5" customHeight="1" x14ac:dyDescent="0.2">
      <c r="A14" s="164" t="s">
        <v>31</v>
      </c>
      <c r="B14" s="161">
        <v>1.34</v>
      </c>
      <c r="C14" s="164">
        <v>1.31</v>
      </c>
      <c r="D14" s="162">
        <f t="shared" si="0"/>
        <v>1.334759</v>
      </c>
    </row>
    <row r="15" spans="1:5" s="159" customFormat="1" ht="13.9" customHeight="1" x14ac:dyDescent="0.2">
      <c r="A15" s="160" t="s">
        <v>33</v>
      </c>
      <c r="B15" s="161">
        <v>0.5</v>
      </c>
      <c r="C15" s="162">
        <v>0.5</v>
      </c>
      <c r="D15" s="162">
        <v>0.5</v>
      </c>
    </row>
    <row r="16" spans="1:5" s="159" customFormat="1" ht="13.9" customHeight="1" x14ac:dyDescent="0.2">
      <c r="A16" s="160" t="s">
        <v>35</v>
      </c>
      <c r="B16" s="161">
        <v>2.25</v>
      </c>
      <c r="C16" s="162">
        <v>2.25</v>
      </c>
      <c r="D16" s="162">
        <v>2.25</v>
      </c>
    </row>
    <row r="17" spans="1:4" s="159" customFormat="1" ht="13.5" customHeight="1" x14ac:dyDescent="0.2">
      <c r="A17" s="160" t="s">
        <v>37</v>
      </c>
      <c r="B17" s="161">
        <v>1</v>
      </c>
      <c r="C17" s="162">
        <v>1</v>
      </c>
      <c r="D17" s="162">
        <v>1</v>
      </c>
    </row>
    <row r="18" spans="1:4" s="159" customFormat="1" ht="13.9" customHeight="1" x14ac:dyDescent="0.2">
      <c r="A18" s="160" t="s">
        <v>39</v>
      </c>
      <c r="B18" s="161">
        <v>3</v>
      </c>
      <c r="C18" s="162">
        <v>3</v>
      </c>
      <c r="D18" s="162">
        <v>3</v>
      </c>
    </row>
    <row r="19" spans="1:4" s="159" customFormat="1" ht="13.9" customHeight="1" x14ac:dyDescent="0.2">
      <c r="A19" s="160" t="s">
        <v>42</v>
      </c>
      <c r="B19" s="161">
        <v>5</v>
      </c>
      <c r="C19" s="162">
        <v>5</v>
      </c>
      <c r="D19" s="162">
        <v>5</v>
      </c>
    </row>
    <row r="20" spans="1:4" s="159" customFormat="1" ht="13.5" customHeight="1" x14ac:dyDescent="0.2">
      <c r="A20" s="160" t="s">
        <v>44</v>
      </c>
      <c r="B20" s="161">
        <v>16.006919</v>
      </c>
      <c r="C20" s="162">
        <v>15.71</v>
      </c>
      <c r="D20" s="162">
        <f>C20+(C20*$E$3)</f>
        <v>16.006919</v>
      </c>
    </row>
    <row r="21" spans="1:4" s="159" customFormat="1" ht="13.9" customHeight="1" x14ac:dyDescent="0.2">
      <c r="A21" s="160" t="s">
        <v>46</v>
      </c>
      <c r="B21" s="161">
        <v>11.737727999999999</v>
      </c>
      <c r="C21" s="162">
        <v>11.52</v>
      </c>
      <c r="D21" s="162">
        <f t="shared" ref="D21:D41" si="1">C21+(C21*$E$3)</f>
        <v>11.737727999999999</v>
      </c>
    </row>
    <row r="22" spans="1:4" s="159" customFormat="1" ht="13.9" customHeight="1" x14ac:dyDescent="0.2">
      <c r="A22" s="160" t="s">
        <v>48</v>
      </c>
      <c r="B22" s="161">
        <v>16.006919</v>
      </c>
      <c r="C22" s="162">
        <v>15.71</v>
      </c>
      <c r="D22" s="162">
        <f t="shared" si="1"/>
        <v>16.006919</v>
      </c>
    </row>
    <row r="23" spans="1:4" s="159" customFormat="1" ht="13.5" customHeight="1" x14ac:dyDescent="0.2">
      <c r="A23" s="160" t="s">
        <v>50</v>
      </c>
      <c r="B23" s="161">
        <v>11.737727999999999</v>
      </c>
      <c r="C23" s="162">
        <v>11.52</v>
      </c>
      <c r="D23" s="162">
        <f t="shared" si="1"/>
        <v>11.737727999999999</v>
      </c>
    </row>
    <row r="24" spans="1:4" s="159" customFormat="1" ht="13.9" customHeight="1" x14ac:dyDescent="0.2">
      <c r="A24" s="160" t="s">
        <v>52</v>
      </c>
      <c r="B24" s="161">
        <v>16.006919</v>
      </c>
      <c r="C24" s="162">
        <v>15.71</v>
      </c>
      <c r="D24" s="162">
        <f t="shared" si="1"/>
        <v>16.006919</v>
      </c>
    </row>
    <row r="25" spans="1:4" s="159" customFormat="1" ht="13.9" customHeight="1" x14ac:dyDescent="0.2">
      <c r="A25" s="160" t="s">
        <v>54</v>
      </c>
      <c r="B25" s="161">
        <v>11.737727999999999</v>
      </c>
      <c r="C25" s="162">
        <v>11.52</v>
      </c>
      <c r="D25" s="162">
        <f t="shared" si="1"/>
        <v>11.737727999999999</v>
      </c>
    </row>
    <row r="26" spans="1:4" s="159" customFormat="1" ht="13.5" customHeight="1" x14ac:dyDescent="0.2">
      <c r="A26" s="160" t="s">
        <v>56</v>
      </c>
      <c r="B26" s="161">
        <v>57.272368999999998</v>
      </c>
      <c r="C26" s="162">
        <v>56.21</v>
      </c>
      <c r="D26" s="162">
        <f t="shared" si="1"/>
        <v>57.272368999999998</v>
      </c>
    </row>
    <row r="27" spans="1:4" s="159" customFormat="1" ht="13.9" customHeight="1" x14ac:dyDescent="0.2">
      <c r="A27" s="160" t="s">
        <v>58</v>
      </c>
      <c r="B27" s="161">
        <v>11.452436000000001</v>
      </c>
      <c r="C27" s="162">
        <v>11.24</v>
      </c>
      <c r="D27" s="162">
        <f t="shared" si="1"/>
        <v>11.452436000000001</v>
      </c>
    </row>
    <row r="28" spans="1:4" s="159" customFormat="1" ht="13.9" customHeight="1" x14ac:dyDescent="0.2">
      <c r="A28" s="160" t="s">
        <v>60</v>
      </c>
      <c r="B28" s="161">
        <v>5.3288470000000006</v>
      </c>
      <c r="C28" s="162">
        <v>5.23</v>
      </c>
      <c r="D28" s="162">
        <f t="shared" si="1"/>
        <v>5.3288470000000006</v>
      </c>
    </row>
    <row r="29" spans="1:4" s="159" customFormat="1" ht="13.5" customHeight="1" x14ac:dyDescent="0.2">
      <c r="A29" s="160" t="s">
        <v>63</v>
      </c>
      <c r="B29" s="161">
        <v>5.3288470000000006</v>
      </c>
      <c r="C29" s="162">
        <v>5.23</v>
      </c>
      <c r="D29" s="162">
        <f t="shared" si="1"/>
        <v>5.3288470000000006</v>
      </c>
    </row>
    <row r="30" spans="1:4" s="159" customFormat="1" ht="13.9" customHeight="1" x14ac:dyDescent="0.2">
      <c r="A30" s="160" t="s">
        <v>65</v>
      </c>
      <c r="B30" s="161">
        <v>39.054437</v>
      </c>
      <c r="C30" s="162">
        <v>38.33</v>
      </c>
      <c r="D30" s="162">
        <f t="shared" si="1"/>
        <v>39.054437</v>
      </c>
    </row>
    <row r="31" spans="1:4" s="159" customFormat="1" ht="13.9" customHeight="1" x14ac:dyDescent="0.2">
      <c r="A31" s="160" t="s">
        <v>67</v>
      </c>
      <c r="B31" s="161">
        <v>28.641279000000001</v>
      </c>
      <c r="C31" s="162">
        <v>28.11</v>
      </c>
      <c r="D31" s="162">
        <f t="shared" si="1"/>
        <v>28.641279000000001</v>
      </c>
    </row>
    <row r="32" spans="1:4" s="159" customFormat="1" ht="13.5" customHeight="1" x14ac:dyDescent="0.2">
      <c r="A32" s="160" t="s">
        <v>69</v>
      </c>
      <c r="B32" s="161">
        <v>39.054437</v>
      </c>
      <c r="C32" s="162">
        <v>38.33</v>
      </c>
      <c r="D32" s="162">
        <f t="shared" si="1"/>
        <v>39.054437</v>
      </c>
    </row>
    <row r="33" spans="1:4" s="159" customFormat="1" ht="13.9" customHeight="1" x14ac:dyDescent="0.2">
      <c r="A33" s="160" t="s">
        <v>71</v>
      </c>
      <c r="B33" s="161">
        <v>39.054437</v>
      </c>
      <c r="C33" s="162">
        <v>38.33</v>
      </c>
      <c r="D33" s="162">
        <f t="shared" si="1"/>
        <v>39.054437</v>
      </c>
    </row>
    <row r="34" spans="1:4" s="159" customFormat="1" ht="13.9" customHeight="1" x14ac:dyDescent="0.2">
      <c r="A34" s="160" t="s">
        <v>73</v>
      </c>
      <c r="B34" s="161">
        <v>28.641279000000001</v>
      </c>
      <c r="C34" s="162">
        <v>28.11</v>
      </c>
      <c r="D34" s="162">
        <f t="shared" si="1"/>
        <v>28.641279000000001</v>
      </c>
    </row>
    <row r="35" spans="1:4" s="159" customFormat="1" ht="13.5" customHeight="1" x14ac:dyDescent="0.2">
      <c r="A35" s="160" t="s">
        <v>75</v>
      </c>
      <c r="B35" s="161">
        <v>39.054437</v>
      </c>
      <c r="C35" s="162">
        <v>38.33</v>
      </c>
      <c r="D35" s="162">
        <f t="shared" si="1"/>
        <v>39.054437</v>
      </c>
    </row>
    <row r="36" spans="1:4" s="159" customFormat="1" ht="13.9" customHeight="1" x14ac:dyDescent="0.2">
      <c r="A36" s="160" t="s">
        <v>79</v>
      </c>
      <c r="B36" s="161">
        <v>39.054437</v>
      </c>
      <c r="C36" s="162">
        <v>38.33</v>
      </c>
      <c r="D36" s="162">
        <f t="shared" si="1"/>
        <v>39.054437</v>
      </c>
    </row>
    <row r="37" spans="1:4" s="159" customFormat="1" ht="13.9" customHeight="1" x14ac:dyDescent="0.2">
      <c r="A37" s="160" t="s">
        <v>81</v>
      </c>
      <c r="B37" s="161">
        <v>28.641279000000001</v>
      </c>
      <c r="C37" s="162">
        <v>28.11</v>
      </c>
      <c r="D37" s="162">
        <f t="shared" si="1"/>
        <v>28.641279000000001</v>
      </c>
    </row>
    <row r="38" spans="1:4" s="159" customFormat="1" ht="13.5" customHeight="1" x14ac:dyDescent="0.2">
      <c r="A38" s="160" t="s">
        <v>83</v>
      </c>
      <c r="B38" s="161">
        <v>39.054437</v>
      </c>
      <c r="C38" s="162">
        <v>38.33</v>
      </c>
      <c r="D38" s="162">
        <f t="shared" si="1"/>
        <v>39.054437</v>
      </c>
    </row>
    <row r="39" spans="1:4" s="159" customFormat="1" ht="13.9" customHeight="1" x14ac:dyDescent="0.2">
      <c r="A39" s="160" t="s">
        <v>85</v>
      </c>
      <c r="B39" s="161">
        <v>11.737727999999999</v>
      </c>
      <c r="C39" s="162">
        <v>11.52</v>
      </c>
      <c r="D39" s="162">
        <f t="shared" si="1"/>
        <v>11.737727999999999</v>
      </c>
    </row>
    <row r="40" spans="1:4" s="159" customFormat="1" ht="13.9" customHeight="1" x14ac:dyDescent="0.2">
      <c r="A40" s="160" t="s">
        <v>87</v>
      </c>
      <c r="B40" s="161">
        <v>7.4685370000000004</v>
      </c>
      <c r="C40" s="162">
        <v>7.33</v>
      </c>
      <c r="D40" s="162">
        <f t="shared" si="1"/>
        <v>7.4685370000000004</v>
      </c>
    </row>
    <row r="41" spans="1:4" s="159" customFormat="1" ht="13.5" customHeight="1" x14ac:dyDescent="0.2">
      <c r="A41" s="160" t="s">
        <v>89</v>
      </c>
      <c r="B41" s="161">
        <v>5.3288470000000006</v>
      </c>
      <c r="C41" s="162">
        <v>5.23</v>
      </c>
      <c r="D41" s="162">
        <f t="shared" si="1"/>
        <v>5.3288470000000006</v>
      </c>
    </row>
    <row r="42" spans="1:4" s="159" customFormat="1" ht="14.1" customHeight="1" x14ac:dyDescent="0.2">
      <c r="A42" s="160" t="s">
        <v>91</v>
      </c>
      <c r="B42" s="161" t="s">
        <v>92</v>
      </c>
      <c r="C42" s="160"/>
      <c r="D42" s="160" t="s">
        <v>92</v>
      </c>
    </row>
    <row r="43" spans="1:4" x14ac:dyDescent="0.2">
      <c r="A43" s="160" t="s">
        <v>94</v>
      </c>
      <c r="B43" s="161" t="s">
        <v>92</v>
      </c>
      <c r="C43" s="160"/>
      <c r="D43" s="160" t="s">
        <v>92</v>
      </c>
    </row>
    <row r="44" spans="1:4" x14ac:dyDescent="0.2">
      <c r="A44" s="160" t="s">
        <v>96</v>
      </c>
      <c r="B44" s="161">
        <v>6.245857</v>
      </c>
      <c r="C44" s="162">
        <v>6.13</v>
      </c>
      <c r="D44" s="166">
        <f t="shared" ref="D44" si="2">C44+(C44*$E$3)</f>
        <v>6.245857</v>
      </c>
    </row>
    <row r="45" spans="1:4" ht="13.5" hidden="1" customHeight="1" x14ac:dyDescent="0.2">
      <c r="A45" s="129" t="s">
        <v>241</v>
      </c>
      <c r="B45" s="167"/>
      <c r="C45" s="168"/>
      <c r="D45" s="169"/>
    </row>
    <row r="46" spans="1:4" x14ac:dyDescent="0.2">
      <c r="A46" s="164" t="s">
        <v>242</v>
      </c>
      <c r="B46" s="165">
        <v>5.2065790000000005</v>
      </c>
      <c r="C46" s="166">
        <v>5.1100000000000003</v>
      </c>
      <c r="D46" s="166">
        <f>C46+(C46*$E$3)</f>
        <v>5.2065790000000005</v>
      </c>
    </row>
    <row r="47" spans="1:4" ht="22.5" x14ac:dyDescent="0.2">
      <c r="A47" s="164" t="s">
        <v>102</v>
      </c>
      <c r="B47" s="165">
        <v>6.245857</v>
      </c>
      <c r="C47" s="166">
        <v>6.13</v>
      </c>
      <c r="D47" s="166">
        <f t="shared" ref="D47:D52" si="3">C47+(C47*$E$3)</f>
        <v>6.245857</v>
      </c>
    </row>
    <row r="48" spans="1:4" x14ac:dyDescent="0.2">
      <c r="A48" s="164" t="s">
        <v>104</v>
      </c>
      <c r="B48" s="165">
        <v>5.2065790000000005</v>
      </c>
      <c r="C48" s="166">
        <v>5.1100000000000003</v>
      </c>
      <c r="D48" s="166">
        <f t="shared" si="3"/>
        <v>5.2065790000000005</v>
      </c>
    </row>
    <row r="49" spans="1:4" x14ac:dyDescent="0.2">
      <c r="A49" s="164" t="s">
        <v>106</v>
      </c>
      <c r="B49" s="165">
        <v>6.245857</v>
      </c>
      <c r="C49" s="166">
        <v>6.13</v>
      </c>
      <c r="D49" s="166">
        <f t="shared" si="3"/>
        <v>6.245857</v>
      </c>
    </row>
    <row r="50" spans="1:4" x14ac:dyDescent="0.2">
      <c r="A50" s="164" t="s">
        <v>108</v>
      </c>
      <c r="B50" s="165">
        <v>5.2065790000000005</v>
      </c>
      <c r="C50" s="166">
        <v>5.1100000000000003</v>
      </c>
      <c r="D50" s="166">
        <f t="shared" si="3"/>
        <v>5.2065790000000005</v>
      </c>
    </row>
    <row r="51" spans="1:4" x14ac:dyDescent="0.2">
      <c r="A51" s="164" t="s">
        <v>110</v>
      </c>
      <c r="B51" s="165">
        <v>5.2065790000000005</v>
      </c>
      <c r="C51" s="166">
        <v>5.1100000000000003</v>
      </c>
      <c r="D51" s="166">
        <f t="shared" si="3"/>
        <v>5.2065790000000005</v>
      </c>
    </row>
    <row r="52" spans="1:4" x14ac:dyDescent="0.2">
      <c r="A52" s="164" t="s">
        <v>112</v>
      </c>
      <c r="B52" s="165">
        <v>6.245857</v>
      </c>
      <c r="C52" s="166">
        <v>6.13</v>
      </c>
      <c r="D52" s="166">
        <f t="shared" si="3"/>
        <v>6.245857</v>
      </c>
    </row>
  </sheetData>
  <mergeCells count="2">
    <mergeCell ref="A1:B1"/>
    <mergeCell ref="A2:B2"/>
  </mergeCells>
  <pageMargins left="0" right="0" top="0.5" bottom="0.5" header="0" footer="0"/>
  <pageSetup scale="98" orientation="portrait" r:id="rId1"/>
  <headerFooter alignWithMargins="0">
    <oddFooter>&amp;LExclusive&amp;CWSCA MA065&amp;REffective August31, 2015
Updated August 2015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101"/>
  <sheetViews>
    <sheetView zoomScaleNormal="100" zoomScaleSheetLayoutView="125" workbookViewId="0">
      <pane xSplit="2" ySplit="6" topLeftCell="C7" activePane="bottomRight" state="frozen"/>
      <selection pane="topRight" activeCell="C1" sqref="C1"/>
      <selection pane="bottomLeft" activeCell="A7" sqref="A7"/>
      <selection pane="bottomRight"/>
    </sheetView>
  </sheetViews>
  <sheetFormatPr defaultColWidth="9.28515625" defaultRowHeight="12.75" x14ac:dyDescent="0.2"/>
  <cols>
    <col min="1" max="1" width="3.85546875" style="273" customWidth="1"/>
    <col min="2" max="2" width="11.28515625" style="402" bestFit="1" customWidth="1"/>
    <col min="3" max="15" width="6.28515625" style="402" customWidth="1"/>
    <col min="16" max="31" width="6.28515625" style="398" customWidth="1"/>
    <col min="32" max="16384" width="9.28515625" style="124"/>
  </cols>
  <sheetData>
    <row r="1" spans="1:31" x14ac:dyDescent="0.2">
      <c r="A1" s="124"/>
      <c r="B1" s="623"/>
      <c r="C1" s="623"/>
      <c r="D1" s="555"/>
      <c r="E1" s="555"/>
      <c r="F1" s="555"/>
      <c r="G1" s="555"/>
      <c r="H1" s="555"/>
      <c r="I1" s="555"/>
      <c r="J1" s="555"/>
      <c r="K1" s="555"/>
      <c r="L1" s="555"/>
      <c r="M1" s="555"/>
      <c r="N1" s="555"/>
      <c r="O1" s="555"/>
      <c r="P1" s="555"/>
      <c r="Q1" s="555"/>
      <c r="R1" s="555"/>
      <c r="S1" s="397"/>
    </row>
    <row r="2" spans="1:31" ht="15.75" x14ac:dyDescent="0.25">
      <c r="A2" s="119"/>
      <c r="B2" s="630" t="s">
        <v>524</v>
      </c>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row>
    <row r="3" spans="1:31" ht="13.5" x14ac:dyDescent="0.2">
      <c r="A3" s="119"/>
      <c r="B3" s="628" t="s">
        <v>525</v>
      </c>
      <c r="C3" s="628"/>
      <c r="D3" s="628"/>
      <c r="E3" s="628"/>
      <c r="F3" s="628"/>
      <c r="G3" s="628"/>
      <c r="H3" s="628"/>
      <c r="I3" s="628"/>
      <c r="J3" s="628"/>
      <c r="K3" s="628"/>
      <c r="L3" s="628"/>
      <c r="M3" s="628"/>
      <c r="N3" s="628"/>
      <c r="O3" s="628"/>
      <c r="P3" s="628"/>
      <c r="Q3" s="628"/>
      <c r="R3" s="628"/>
      <c r="S3" s="628"/>
    </row>
    <row r="4" spans="1:31" x14ac:dyDescent="0.2">
      <c r="A4" s="119"/>
      <c r="B4" s="629"/>
      <c r="C4" s="629"/>
      <c r="D4" s="629"/>
      <c r="E4" s="629"/>
      <c r="F4" s="629"/>
      <c r="G4" s="629"/>
      <c r="H4" s="629"/>
      <c r="I4" s="629"/>
      <c r="J4" s="629"/>
      <c r="K4" s="629"/>
      <c r="L4" s="629"/>
      <c r="M4" s="629"/>
      <c r="N4" s="629"/>
      <c r="O4" s="629"/>
      <c r="P4" s="629"/>
      <c r="Q4" s="629"/>
      <c r="R4" s="629"/>
      <c r="S4" s="629"/>
    </row>
    <row r="5" spans="1:31" x14ac:dyDescent="0.2">
      <c r="A5" s="119"/>
      <c r="B5" s="404" t="s">
        <v>526</v>
      </c>
      <c r="C5" s="419" t="s">
        <v>527</v>
      </c>
      <c r="D5" s="419" t="s">
        <v>528</v>
      </c>
      <c r="E5" s="419" t="s">
        <v>529</v>
      </c>
      <c r="F5" s="419" t="s">
        <v>530</v>
      </c>
      <c r="G5" s="419" t="s">
        <v>531</v>
      </c>
      <c r="H5" s="419" t="s">
        <v>532</v>
      </c>
      <c r="I5" s="419" t="s">
        <v>533</v>
      </c>
      <c r="J5" s="419" t="s">
        <v>534</v>
      </c>
      <c r="K5" s="419" t="s">
        <v>535</v>
      </c>
      <c r="L5" s="419" t="s">
        <v>536</v>
      </c>
      <c r="M5" s="419" t="s">
        <v>537</v>
      </c>
      <c r="N5" s="419" t="s">
        <v>538</v>
      </c>
      <c r="O5" s="419" t="s">
        <v>539</v>
      </c>
      <c r="P5" s="419" t="s">
        <v>540</v>
      </c>
      <c r="Q5" s="419" t="s">
        <v>541</v>
      </c>
      <c r="R5" s="419" t="s">
        <v>542</v>
      </c>
      <c r="S5" s="419" t="s">
        <v>543</v>
      </c>
      <c r="T5" s="420" t="s">
        <v>544</v>
      </c>
      <c r="U5" s="420" t="s">
        <v>545</v>
      </c>
      <c r="V5" s="420" t="s">
        <v>546</v>
      </c>
      <c r="W5" s="420" t="s">
        <v>547</v>
      </c>
      <c r="X5" s="420" t="s">
        <v>548</v>
      </c>
      <c r="Y5" s="420" t="s">
        <v>549</v>
      </c>
      <c r="Z5" s="420" t="s">
        <v>550</v>
      </c>
      <c r="AA5" s="420" t="s">
        <v>551</v>
      </c>
      <c r="AB5" s="433" t="s">
        <v>552</v>
      </c>
      <c r="AC5" s="420" t="s">
        <v>553</v>
      </c>
      <c r="AD5" s="420" t="s">
        <v>554</v>
      </c>
      <c r="AE5" s="420" t="s">
        <v>555</v>
      </c>
    </row>
    <row r="6" spans="1:31" ht="12" customHeight="1" x14ac:dyDescent="0.25">
      <c r="A6" s="356"/>
      <c r="B6" s="354" t="s">
        <v>556</v>
      </c>
      <c r="C6" s="355" t="s">
        <v>417</v>
      </c>
      <c r="D6" s="355" t="s">
        <v>417</v>
      </c>
      <c r="E6" s="355" t="s">
        <v>417</v>
      </c>
      <c r="F6" s="355" t="s">
        <v>417</v>
      </c>
      <c r="G6" s="355" t="s">
        <v>417</v>
      </c>
      <c r="H6" s="355" t="s">
        <v>417</v>
      </c>
      <c r="I6" s="355" t="s">
        <v>417</v>
      </c>
      <c r="J6" s="355" t="s">
        <v>417</v>
      </c>
      <c r="K6" s="355" t="s">
        <v>417</v>
      </c>
      <c r="L6" s="355" t="s">
        <v>417</v>
      </c>
      <c r="M6" s="355"/>
      <c r="N6" s="355" t="s">
        <v>417</v>
      </c>
      <c r="O6" s="355"/>
      <c r="P6" s="355" t="s">
        <v>417</v>
      </c>
      <c r="Q6" s="355"/>
      <c r="R6" s="355" t="s">
        <v>417</v>
      </c>
      <c r="S6" s="355" t="s">
        <v>417</v>
      </c>
      <c r="T6" s="399"/>
      <c r="U6" s="399"/>
      <c r="V6" s="399"/>
      <c r="W6" s="399"/>
      <c r="X6" s="399"/>
      <c r="Y6" s="399"/>
      <c r="Z6" s="399"/>
      <c r="AA6" s="399"/>
      <c r="AB6" s="399"/>
      <c r="AC6" s="399"/>
      <c r="AD6" s="399"/>
      <c r="AE6" s="399"/>
    </row>
    <row r="7" spans="1:31" ht="13.5" x14ac:dyDescent="0.25">
      <c r="A7" s="119"/>
      <c r="B7" s="408">
        <v>1</v>
      </c>
      <c r="C7" s="485">
        <v>27.59</v>
      </c>
      <c r="D7" s="485">
        <v>28.82</v>
      </c>
      <c r="E7" s="485">
        <v>29.23</v>
      </c>
      <c r="F7" s="485">
        <v>32.43</v>
      </c>
      <c r="G7" s="485">
        <v>31.57</v>
      </c>
      <c r="H7" s="485">
        <v>38.26</v>
      </c>
      <c r="I7" s="485">
        <v>35.380000000000003</v>
      </c>
      <c r="J7" s="485">
        <v>41.31</v>
      </c>
      <c r="K7" s="485">
        <v>41.85</v>
      </c>
      <c r="L7" s="485">
        <v>57.14</v>
      </c>
      <c r="M7" s="485">
        <v>41.31</v>
      </c>
      <c r="N7" s="485">
        <v>30.72</v>
      </c>
      <c r="O7" s="485">
        <v>35.380000000000003</v>
      </c>
      <c r="P7" s="485">
        <v>37.549999999999997</v>
      </c>
      <c r="Q7" s="485">
        <v>31.43</v>
      </c>
      <c r="R7" s="485">
        <v>34.979999999999997</v>
      </c>
      <c r="S7" s="485">
        <v>34.71</v>
      </c>
      <c r="T7" s="486">
        <v>32.43</v>
      </c>
      <c r="U7" s="486">
        <v>31.57</v>
      </c>
      <c r="V7" s="486">
        <v>38.26</v>
      </c>
      <c r="W7" s="486">
        <v>35.380000000000003</v>
      </c>
      <c r="X7" s="486">
        <v>41.31</v>
      </c>
      <c r="Y7" s="486">
        <v>41.85</v>
      </c>
      <c r="Z7" s="486">
        <v>57.14</v>
      </c>
      <c r="AA7" s="486">
        <v>41.31</v>
      </c>
      <c r="AB7" s="486">
        <v>30.72</v>
      </c>
      <c r="AC7" s="486">
        <v>35.380000000000003</v>
      </c>
      <c r="AD7" s="486">
        <v>37.549999999999997</v>
      </c>
      <c r="AE7" s="486">
        <v>31.43</v>
      </c>
    </row>
    <row r="8" spans="1:31" ht="13.5" x14ac:dyDescent="0.25">
      <c r="A8" s="119"/>
      <c r="B8" s="411">
        <v>2</v>
      </c>
      <c r="C8" s="487">
        <v>27.97</v>
      </c>
      <c r="D8" s="488">
        <v>30.15</v>
      </c>
      <c r="E8" s="488">
        <v>32.6</v>
      </c>
      <c r="F8" s="488">
        <v>37.42</v>
      </c>
      <c r="G8" s="488">
        <v>36.53</v>
      </c>
      <c r="H8" s="488">
        <v>43.81</v>
      </c>
      <c r="I8" s="488">
        <v>42</v>
      </c>
      <c r="J8" s="488">
        <v>45.74</v>
      </c>
      <c r="K8" s="488">
        <v>48.1</v>
      </c>
      <c r="L8" s="488">
        <v>57.14</v>
      </c>
      <c r="M8" s="488">
        <v>45.74</v>
      </c>
      <c r="N8" s="488">
        <v>36.01</v>
      </c>
      <c r="O8" s="488">
        <v>42</v>
      </c>
      <c r="P8" s="488">
        <v>42.24</v>
      </c>
      <c r="Q8" s="488">
        <v>37.979999999999997</v>
      </c>
      <c r="R8" s="488">
        <v>34.979999999999997</v>
      </c>
      <c r="S8" s="488">
        <v>34.71</v>
      </c>
      <c r="T8" s="486">
        <v>37.42</v>
      </c>
      <c r="U8" s="486">
        <v>36.53</v>
      </c>
      <c r="V8" s="486">
        <v>43.81</v>
      </c>
      <c r="W8" s="486">
        <v>42</v>
      </c>
      <c r="X8" s="486">
        <v>45.74</v>
      </c>
      <c r="Y8" s="486">
        <v>48.1</v>
      </c>
      <c r="Z8" s="486">
        <v>57.14</v>
      </c>
      <c r="AA8" s="486">
        <v>45.74</v>
      </c>
      <c r="AB8" s="486">
        <v>36.01</v>
      </c>
      <c r="AC8" s="486">
        <v>42</v>
      </c>
      <c r="AD8" s="486">
        <v>42.24</v>
      </c>
      <c r="AE8" s="486">
        <v>37.979999999999997</v>
      </c>
    </row>
    <row r="9" spans="1:31" ht="13.5" x14ac:dyDescent="0.25">
      <c r="A9" s="119"/>
      <c r="B9" s="411">
        <v>3</v>
      </c>
      <c r="C9" s="487">
        <v>29.97</v>
      </c>
      <c r="D9" s="488">
        <v>32.65</v>
      </c>
      <c r="E9" s="488">
        <v>33.94</v>
      </c>
      <c r="F9" s="488">
        <v>41.18</v>
      </c>
      <c r="G9" s="488">
        <v>38.200000000000003</v>
      </c>
      <c r="H9" s="488">
        <v>47.24</v>
      </c>
      <c r="I9" s="488">
        <v>44.58</v>
      </c>
      <c r="J9" s="488">
        <v>45.74</v>
      </c>
      <c r="K9" s="488">
        <v>58.55</v>
      </c>
      <c r="L9" s="488">
        <v>57.15</v>
      </c>
      <c r="M9" s="488">
        <v>45.74</v>
      </c>
      <c r="N9" s="488">
        <v>39.270000000000003</v>
      </c>
      <c r="O9" s="488">
        <v>44.58</v>
      </c>
      <c r="P9" s="488">
        <v>44.13</v>
      </c>
      <c r="Q9" s="488">
        <v>43.82</v>
      </c>
      <c r="R9" s="488">
        <v>34.979999999999997</v>
      </c>
      <c r="S9" s="488">
        <v>35.97</v>
      </c>
      <c r="T9" s="486">
        <v>41.18</v>
      </c>
      <c r="U9" s="486">
        <v>38.200000000000003</v>
      </c>
      <c r="V9" s="486">
        <v>47.24</v>
      </c>
      <c r="W9" s="486">
        <v>44.58</v>
      </c>
      <c r="X9" s="486">
        <v>45.74</v>
      </c>
      <c r="Y9" s="486">
        <v>58.55</v>
      </c>
      <c r="Z9" s="486">
        <v>57.15</v>
      </c>
      <c r="AA9" s="486">
        <v>45.74</v>
      </c>
      <c r="AB9" s="486">
        <v>39.270000000000003</v>
      </c>
      <c r="AC9" s="486">
        <v>44.58</v>
      </c>
      <c r="AD9" s="486">
        <v>44.13</v>
      </c>
      <c r="AE9" s="486">
        <v>43.82</v>
      </c>
    </row>
    <row r="10" spans="1:31" ht="13.5" x14ac:dyDescent="0.25">
      <c r="A10" s="119"/>
      <c r="B10" s="411">
        <v>4</v>
      </c>
      <c r="C10" s="487">
        <v>32.15</v>
      </c>
      <c r="D10" s="488">
        <v>35.82</v>
      </c>
      <c r="E10" s="488">
        <v>35.78</v>
      </c>
      <c r="F10" s="488">
        <v>46.89</v>
      </c>
      <c r="G10" s="488">
        <v>42.91</v>
      </c>
      <c r="H10" s="488">
        <v>51.64</v>
      </c>
      <c r="I10" s="488">
        <v>49.73</v>
      </c>
      <c r="J10" s="488">
        <v>50.42</v>
      </c>
      <c r="K10" s="488">
        <v>68.680000000000007</v>
      </c>
      <c r="L10" s="488">
        <v>67.400000000000006</v>
      </c>
      <c r="M10" s="488">
        <v>50.42</v>
      </c>
      <c r="N10" s="488">
        <v>44.93</v>
      </c>
      <c r="O10" s="488">
        <v>49.73</v>
      </c>
      <c r="P10" s="488">
        <v>47.62</v>
      </c>
      <c r="Q10" s="488">
        <v>49.73</v>
      </c>
      <c r="R10" s="488">
        <v>37.24</v>
      </c>
      <c r="S10" s="488">
        <v>41.37</v>
      </c>
      <c r="T10" s="486">
        <v>46.89</v>
      </c>
      <c r="U10" s="486">
        <v>42.91</v>
      </c>
      <c r="V10" s="486">
        <v>51.64</v>
      </c>
      <c r="W10" s="486">
        <v>49.73</v>
      </c>
      <c r="X10" s="486">
        <v>50.42</v>
      </c>
      <c r="Y10" s="486">
        <v>68.680000000000007</v>
      </c>
      <c r="Z10" s="486">
        <v>67.400000000000006</v>
      </c>
      <c r="AA10" s="486">
        <v>50.42</v>
      </c>
      <c r="AB10" s="486">
        <v>44.93</v>
      </c>
      <c r="AC10" s="486">
        <v>49.73</v>
      </c>
      <c r="AD10" s="486">
        <v>47.62</v>
      </c>
      <c r="AE10" s="486">
        <v>49.73</v>
      </c>
    </row>
    <row r="11" spans="1:31" ht="13.5" x14ac:dyDescent="0.25">
      <c r="A11" s="119"/>
      <c r="B11" s="414">
        <v>5</v>
      </c>
      <c r="C11" s="489">
        <v>33.659999999999997</v>
      </c>
      <c r="D11" s="490">
        <v>38.79</v>
      </c>
      <c r="E11" s="490">
        <v>40.25</v>
      </c>
      <c r="F11" s="490">
        <v>52.57</v>
      </c>
      <c r="G11" s="490">
        <v>46.76</v>
      </c>
      <c r="H11" s="490">
        <v>57.28</v>
      </c>
      <c r="I11" s="490">
        <v>54.83</v>
      </c>
      <c r="J11" s="490">
        <v>55.79</v>
      </c>
      <c r="K11" s="490">
        <v>78.569999999999993</v>
      </c>
      <c r="L11" s="490">
        <v>77.400000000000006</v>
      </c>
      <c r="M11" s="490">
        <v>55.79</v>
      </c>
      <c r="N11" s="490">
        <v>49.56</v>
      </c>
      <c r="O11" s="490">
        <v>54.83</v>
      </c>
      <c r="P11" s="490">
        <v>52.8</v>
      </c>
      <c r="Q11" s="490">
        <v>54.83</v>
      </c>
      <c r="R11" s="490">
        <v>42.24</v>
      </c>
      <c r="S11" s="490">
        <v>46.67</v>
      </c>
      <c r="T11" s="491">
        <v>52.57</v>
      </c>
      <c r="U11" s="491">
        <v>46.76</v>
      </c>
      <c r="V11" s="491">
        <v>57.28</v>
      </c>
      <c r="W11" s="491">
        <v>54.83</v>
      </c>
      <c r="X11" s="491">
        <v>55.79</v>
      </c>
      <c r="Y11" s="491">
        <v>78.569999999999993</v>
      </c>
      <c r="Z11" s="491">
        <v>77.400000000000006</v>
      </c>
      <c r="AA11" s="491">
        <v>55.79</v>
      </c>
      <c r="AB11" s="491">
        <v>49.56</v>
      </c>
      <c r="AC11" s="491">
        <v>54.83</v>
      </c>
      <c r="AD11" s="491">
        <v>52.8</v>
      </c>
      <c r="AE11" s="491">
        <v>54.83</v>
      </c>
    </row>
    <row r="12" spans="1:31" ht="13.5" x14ac:dyDescent="0.25">
      <c r="A12" s="119"/>
      <c r="B12" s="408">
        <v>6</v>
      </c>
      <c r="C12" s="485">
        <v>34.880000000000003</v>
      </c>
      <c r="D12" s="492">
        <v>39.67</v>
      </c>
      <c r="E12" s="492">
        <v>43.84</v>
      </c>
      <c r="F12" s="492">
        <v>55.97</v>
      </c>
      <c r="G12" s="492">
        <v>51.61</v>
      </c>
      <c r="H12" s="492">
        <v>62.52</v>
      </c>
      <c r="I12" s="492">
        <v>60.32</v>
      </c>
      <c r="J12" s="492">
        <v>60.93</v>
      </c>
      <c r="K12" s="492">
        <v>88.69</v>
      </c>
      <c r="L12" s="492">
        <v>87.32</v>
      </c>
      <c r="M12" s="492">
        <v>60.93</v>
      </c>
      <c r="N12" s="492">
        <v>53.89</v>
      </c>
      <c r="O12" s="492">
        <v>60.32</v>
      </c>
      <c r="P12" s="492">
        <v>57.79</v>
      </c>
      <c r="Q12" s="492">
        <v>60.43</v>
      </c>
      <c r="R12" s="492">
        <v>47.13</v>
      </c>
      <c r="S12" s="492">
        <v>52.53</v>
      </c>
      <c r="T12" s="486">
        <v>55.97</v>
      </c>
      <c r="U12" s="486">
        <v>51.61</v>
      </c>
      <c r="V12" s="486">
        <v>62.52</v>
      </c>
      <c r="W12" s="486">
        <v>60.32</v>
      </c>
      <c r="X12" s="486">
        <v>60.93</v>
      </c>
      <c r="Y12" s="486">
        <v>88.69</v>
      </c>
      <c r="Z12" s="486">
        <v>87.32</v>
      </c>
      <c r="AA12" s="486">
        <v>60.93</v>
      </c>
      <c r="AB12" s="486">
        <v>53.89</v>
      </c>
      <c r="AC12" s="486">
        <v>60.32</v>
      </c>
      <c r="AD12" s="486">
        <v>57.79</v>
      </c>
      <c r="AE12" s="486">
        <v>60.43</v>
      </c>
    </row>
    <row r="13" spans="1:31" ht="13.5" x14ac:dyDescent="0.25">
      <c r="A13" s="119"/>
      <c r="B13" s="411">
        <v>7</v>
      </c>
      <c r="C13" s="487">
        <v>36.229999999999997</v>
      </c>
      <c r="D13" s="488">
        <v>41.25</v>
      </c>
      <c r="E13" s="488">
        <v>47.1</v>
      </c>
      <c r="F13" s="488">
        <v>58.98</v>
      </c>
      <c r="G13" s="488">
        <v>54.78</v>
      </c>
      <c r="H13" s="488">
        <v>66.98</v>
      </c>
      <c r="I13" s="488">
        <v>65.34</v>
      </c>
      <c r="J13" s="488">
        <v>65.87</v>
      </c>
      <c r="K13" s="488">
        <v>98.37</v>
      </c>
      <c r="L13" s="488">
        <v>96.67</v>
      </c>
      <c r="M13" s="488">
        <v>65.87</v>
      </c>
      <c r="N13" s="488">
        <v>56.76</v>
      </c>
      <c r="O13" s="488">
        <v>65.34</v>
      </c>
      <c r="P13" s="488">
        <v>62.6</v>
      </c>
      <c r="Q13" s="488">
        <v>64.16</v>
      </c>
      <c r="R13" s="488">
        <v>50.37</v>
      </c>
      <c r="S13" s="488">
        <v>56.92</v>
      </c>
      <c r="T13" s="486">
        <v>58.98</v>
      </c>
      <c r="U13" s="486">
        <v>54.78</v>
      </c>
      <c r="V13" s="486">
        <v>66.98</v>
      </c>
      <c r="W13" s="486">
        <v>65.34</v>
      </c>
      <c r="X13" s="486">
        <v>65.87</v>
      </c>
      <c r="Y13" s="486">
        <v>98.37</v>
      </c>
      <c r="Z13" s="486">
        <v>96.67</v>
      </c>
      <c r="AA13" s="486">
        <v>65.87</v>
      </c>
      <c r="AB13" s="486">
        <v>56.76</v>
      </c>
      <c r="AC13" s="486">
        <v>65.34</v>
      </c>
      <c r="AD13" s="486">
        <v>62.6</v>
      </c>
      <c r="AE13" s="486">
        <v>64.16</v>
      </c>
    </row>
    <row r="14" spans="1:31" ht="13.5" x14ac:dyDescent="0.25">
      <c r="A14" s="119"/>
      <c r="B14" s="411">
        <v>8</v>
      </c>
      <c r="C14" s="487">
        <v>37.57</v>
      </c>
      <c r="D14" s="488">
        <v>42.79</v>
      </c>
      <c r="E14" s="488">
        <v>52.09</v>
      </c>
      <c r="F14" s="488">
        <v>61.7</v>
      </c>
      <c r="G14" s="488">
        <v>57.42</v>
      </c>
      <c r="H14" s="488">
        <v>71.06</v>
      </c>
      <c r="I14" s="488">
        <v>70.36</v>
      </c>
      <c r="J14" s="488">
        <v>71.59</v>
      </c>
      <c r="K14" s="488">
        <v>106.57</v>
      </c>
      <c r="L14" s="488">
        <v>104.91</v>
      </c>
      <c r="M14" s="488">
        <v>71.59</v>
      </c>
      <c r="N14" s="488">
        <v>60.34</v>
      </c>
      <c r="O14" s="488">
        <v>70.36</v>
      </c>
      <c r="P14" s="488">
        <v>68.010000000000005</v>
      </c>
      <c r="Q14" s="488">
        <v>64.69</v>
      </c>
      <c r="R14" s="488">
        <v>53.93</v>
      </c>
      <c r="S14" s="488">
        <v>61.4</v>
      </c>
      <c r="T14" s="486">
        <v>61.7</v>
      </c>
      <c r="U14" s="486">
        <v>57.42</v>
      </c>
      <c r="V14" s="486">
        <v>71.06</v>
      </c>
      <c r="W14" s="486">
        <v>70.36</v>
      </c>
      <c r="X14" s="486">
        <v>71.59</v>
      </c>
      <c r="Y14" s="486">
        <v>106.57</v>
      </c>
      <c r="Z14" s="486">
        <v>104.91</v>
      </c>
      <c r="AA14" s="486">
        <v>71.59</v>
      </c>
      <c r="AB14" s="486">
        <v>60.34</v>
      </c>
      <c r="AC14" s="486">
        <v>70.36</v>
      </c>
      <c r="AD14" s="486">
        <v>68.010000000000005</v>
      </c>
      <c r="AE14" s="486">
        <v>64.69</v>
      </c>
    </row>
    <row r="15" spans="1:31" ht="13.5" x14ac:dyDescent="0.25">
      <c r="A15" s="119"/>
      <c r="B15" s="411">
        <v>9</v>
      </c>
      <c r="C15" s="487">
        <v>39.03</v>
      </c>
      <c r="D15" s="488">
        <v>45.13</v>
      </c>
      <c r="E15" s="488">
        <v>54.5</v>
      </c>
      <c r="F15" s="488">
        <v>65.06</v>
      </c>
      <c r="G15" s="488">
        <v>60.52</v>
      </c>
      <c r="H15" s="488">
        <v>76.069999999999993</v>
      </c>
      <c r="I15" s="488">
        <v>75.400000000000006</v>
      </c>
      <c r="J15" s="488">
        <v>76.94</v>
      </c>
      <c r="K15" s="488">
        <v>114.47</v>
      </c>
      <c r="L15" s="488">
        <v>112.68</v>
      </c>
      <c r="M15" s="488">
        <v>76.94</v>
      </c>
      <c r="N15" s="488">
        <v>62.22</v>
      </c>
      <c r="O15" s="488">
        <v>75.400000000000006</v>
      </c>
      <c r="P15" s="488">
        <v>72.44</v>
      </c>
      <c r="Q15" s="488">
        <v>70.349999999999994</v>
      </c>
      <c r="R15" s="488">
        <v>56.84</v>
      </c>
      <c r="S15" s="488">
        <v>65.319999999999993</v>
      </c>
      <c r="T15" s="486">
        <v>65.06</v>
      </c>
      <c r="U15" s="486">
        <v>60.52</v>
      </c>
      <c r="V15" s="486">
        <v>76.069999999999993</v>
      </c>
      <c r="W15" s="486">
        <v>75.400000000000006</v>
      </c>
      <c r="X15" s="486">
        <v>76.94</v>
      </c>
      <c r="Y15" s="486">
        <v>114.47</v>
      </c>
      <c r="Z15" s="486">
        <v>112.68</v>
      </c>
      <c r="AA15" s="486">
        <v>76.94</v>
      </c>
      <c r="AB15" s="486">
        <v>62.22</v>
      </c>
      <c r="AC15" s="486">
        <v>75.400000000000006</v>
      </c>
      <c r="AD15" s="486">
        <v>72.44</v>
      </c>
      <c r="AE15" s="486">
        <v>70.349999999999994</v>
      </c>
    </row>
    <row r="16" spans="1:31" ht="13.5" x14ac:dyDescent="0.25">
      <c r="A16" s="119"/>
      <c r="B16" s="414">
        <v>10</v>
      </c>
      <c r="C16" s="489">
        <v>40.380000000000003</v>
      </c>
      <c r="D16" s="490">
        <v>46.72</v>
      </c>
      <c r="E16" s="490">
        <v>55.44</v>
      </c>
      <c r="F16" s="490">
        <v>66.33</v>
      </c>
      <c r="G16" s="490">
        <v>62.87</v>
      </c>
      <c r="H16" s="490">
        <v>79.87</v>
      </c>
      <c r="I16" s="490">
        <v>80.38</v>
      </c>
      <c r="J16" s="490">
        <v>81.63</v>
      </c>
      <c r="K16" s="490">
        <v>118.53</v>
      </c>
      <c r="L16" s="490">
        <v>120.77</v>
      </c>
      <c r="M16" s="490">
        <v>81.63</v>
      </c>
      <c r="N16" s="490">
        <v>65.03</v>
      </c>
      <c r="O16" s="490">
        <v>80.38</v>
      </c>
      <c r="P16" s="490">
        <v>76.58</v>
      </c>
      <c r="Q16" s="490">
        <v>70.930000000000007</v>
      </c>
      <c r="R16" s="490">
        <v>58.48</v>
      </c>
      <c r="S16" s="490">
        <v>68.23</v>
      </c>
      <c r="T16" s="491">
        <v>66.33</v>
      </c>
      <c r="U16" s="491">
        <v>62.87</v>
      </c>
      <c r="V16" s="491">
        <v>79.87</v>
      </c>
      <c r="W16" s="491">
        <v>80.38</v>
      </c>
      <c r="X16" s="491">
        <v>81.63</v>
      </c>
      <c r="Y16" s="491">
        <v>118.53</v>
      </c>
      <c r="Z16" s="491">
        <v>120.77</v>
      </c>
      <c r="AA16" s="491">
        <v>81.63</v>
      </c>
      <c r="AB16" s="491">
        <v>65.03</v>
      </c>
      <c r="AC16" s="491">
        <v>80.38</v>
      </c>
      <c r="AD16" s="491">
        <v>76.58</v>
      </c>
      <c r="AE16" s="491">
        <v>70.930000000000007</v>
      </c>
    </row>
    <row r="17" spans="1:31" ht="13.5" x14ac:dyDescent="0.25">
      <c r="A17" s="119"/>
      <c r="B17" s="408">
        <v>11</v>
      </c>
      <c r="C17" s="485">
        <v>42.22</v>
      </c>
      <c r="D17" s="492">
        <v>49.06</v>
      </c>
      <c r="E17" s="492">
        <v>58.1</v>
      </c>
      <c r="F17" s="492">
        <v>70.58</v>
      </c>
      <c r="G17" s="492">
        <v>66.349999999999994</v>
      </c>
      <c r="H17" s="492">
        <v>83.83</v>
      </c>
      <c r="I17" s="492">
        <v>85.29</v>
      </c>
      <c r="J17" s="492">
        <v>85.41</v>
      </c>
      <c r="K17" s="492">
        <v>130.19</v>
      </c>
      <c r="L17" s="492">
        <v>128.33000000000001</v>
      </c>
      <c r="M17" s="492">
        <v>85.41</v>
      </c>
      <c r="N17" s="492">
        <v>67.2</v>
      </c>
      <c r="O17" s="492">
        <v>85.29</v>
      </c>
      <c r="P17" s="492">
        <v>80.86</v>
      </c>
      <c r="Q17" s="492">
        <v>76.290000000000006</v>
      </c>
      <c r="R17" s="492">
        <v>61.21</v>
      </c>
      <c r="S17" s="492">
        <v>70.44</v>
      </c>
      <c r="T17" s="486">
        <v>70.58</v>
      </c>
      <c r="U17" s="486">
        <v>66.349999999999994</v>
      </c>
      <c r="V17" s="486">
        <v>83.83</v>
      </c>
      <c r="W17" s="486">
        <v>85.29</v>
      </c>
      <c r="X17" s="486">
        <v>85.41</v>
      </c>
      <c r="Y17" s="486">
        <v>130.19</v>
      </c>
      <c r="Z17" s="486">
        <v>128.33000000000001</v>
      </c>
      <c r="AA17" s="486">
        <v>85.41</v>
      </c>
      <c r="AB17" s="486">
        <v>67.2</v>
      </c>
      <c r="AC17" s="486">
        <v>85.29</v>
      </c>
      <c r="AD17" s="486">
        <v>80.86</v>
      </c>
      <c r="AE17" s="486">
        <v>76.290000000000006</v>
      </c>
    </row>
    <row r="18" spans="1:31" ht="13.5" x14ac:dyDescent="0.25">
      <c r="A18" s="119"/>
      <c r="B18" s="411">
        <v>12</v>
      </c>
      <c r="C18" s="487">
        <v>43.57</v>
      </c>
      <c r="D18" s="488">
        <v>50.72</v>
      </c>
      <c r="E18" s="488">
        <v>62.69</v>
      </c>
      <c r="F18" s="488">
        <v>73.5</v>
      </c>
      <c r="G18" s="488">
        <v>69.14</v>
      </c>
      <c r="H18" s="488">
        <v>86.75</v>
      </c>
      <c r="I18" s="488">
        <v>90.19</v>
      </c>
      <c r="J18" s="488">
        <v>89.7</v>
      </c>
      <c r="K18" s="488">
        <v>137.71</v>
      </c>
      <c r="L18" s="488">
        <v>135.79</v>
      </c>
      <c r="M18" s="488">
        <v>89.7</v>
      </c>
      <c r="N18" s="488">
        <v>70.61</v>
      </c>
      <c r="O18" s="488">
        <v>90.19</v>
      </c>
      <c r="P18" s="488">
        <v>84.57</v>
      </c>
      <c r="Q18" s="488">
        <v>76.819999999999993</v>
      </c>
      <c r="R18" s="488">
        <v>64.23</v>
      </c>
      <c r="S18" s="488">
        <v>73.900000000000006</v>
      </c>
      <c r="T18" s="486">
        <v>73.5</v>
      </c>
      <c r="U18" s="486">
        <v>69.14</v>
      </c>
      <c r="V18" s="486">
        <v>86.75</v>
      </c>
      <c r="W18" s="486">
        <v>90.19</v>
      </c>
      <c r="X18" s="486">
        <v>89.7</v>
      </c>
      <c r="Y18" s="486">
        <v>137.71</v>
      </c>
      <c r="Z18" s="486">
        <v>135.79</v>
      </c>
      <c r="AA18" s="486">
        <v>89.7</v>
      </c>
      <c r="AB18" s="486">
        <v>70.61</v>
      </c>
      <c r="AC18" s="486">
        <v>90.19</v>
      </c>
      <c r="AD18" s="486">
        <v>84.57</v>
      </c>
      <c r="AE18" s="486">
        <v>76.819999999999993</v>
      </c>
    </row>
    <row r="19" spans="1:31" ht="13.5" x14ac:dyDescent="0.25">
      <c r="A19" s="119"/>
      <c r="B19" s="411">
        <v>13</v>
      </c>
      <c r="C19" s="487">
        <v>45.36</v>
      </c>
      <c r="D19" s="488">
        <v>52.72</v>
      </c>
      <c r="E19" s="488">
        <v>63.66</v>
      </c>
      <c r="F19" s="488">
        <v>76.599999999999994</v>
      </c>
      <c r="G19" s="488">
        <v>71.61</v>
      </c>
      <c r="H19" s="488">
        <v>90.33</v>
      </c>
      <c r="I19" s="488">
        <v>94.96</v>
      </c>
      <c r="J19" s="488">
        <v>94.37</v>
      </c>
      <c r="K19" s="488">
        <v>145.38</v>
      </c>
      <c r="L19" s="488">
        <v>143.22</v>
      </c>
      <c r="M19" s="488">
        <v>94.37</v>
      </c>
      <c r="N19" s="488">
        <v>72.7</v>
      </c>
      <c r="O19" s="488">
        <v>94.96</v>
      </c>
      <c r="P19" s="488">
        <v>89.81</v>
      </c>
      <c r="Q19" s="488">
        <v>83.77</v>
      </c>
      <c r="R19" s="488">
        <v>67.12</v>
      </c>
      <c r="S19" s="488">
        <v>77.19</v>
      </c>
      <c r="T19" s="486">
        <v>76.599999999999994</v>
      </c>
      <c r="U19" s="486">
        <v>71.61</v>
      </c>
      <c r="V19" s="486">
        <v>90.33</v>
      </c>
      <c r="W19" s="486">
        <v>94.96</v>
      </c>
      <c r="X19" s="486">
        <v>94.37</v>
      </c>
      <c r="Y19" s="486">
        <v>145.38</v>
      </c>
      <c r="Z19" s="486">
        <v>143.22</v>
      </c>
      <c r="AA19" s="486">
        <v>94.37</v>
      </c>
      <c r="AB19" s="486">
        <v>72.7</v>
      </c>
      <c r="AC19" s="486">
        <v>94.96</v>
      </c>
      <c r="AD19" s="486">
        <v>89.81</v>
      </c>
      <c r="AE19" s="486">
        <v>83.77</v>
      </c>
    </row>
    <row r="20" spans="1:31" ht="13.5" x14ac:dyDescent="0.25">
      <c r="A20" s="119"/>
      <c r="B20" s="411">
        <v>14</v>
      </c>
      <c r="C20" s="487">
        <v>46.93</v>
      </c>
      <c r="D20" s="488">
        <v>54.36</v>
      </c>
      <c r="E20" s="488">
        <v>63.76</v>
      </c>
      <c r="F20" s="488">
        <v>79.69</v>
      </c>
      <c r="G20" s="488">
        <v>74.11</v>
      </c>
      <c r="H20" s="488">
        <v>93.82</v>
      </c>
      <c r="I20" s="488">
        <v>99.3</v>
      </c>
      <c r="J20" s="488">
        <v>98.55</v>
      </c>
      <c r="K20" s="488">
        <v>152.37</v>
      </c>
      <c r="L20" s="488">
        <v>150.09</v>
      </c>
      <c r="M20" s="488">
        <v>98.55</v>
      </c>
      <c r="N20" s="488">
        <v>75.819999999999993</v>
      </c>
      <c r="O20" s="488">
        <v>99.3</v>
      </c>
      <c r="P20" s="488">
        <v>93.46</v>
      </c>
      <c r="Q20" s="488">
        <v>86.65</v>
      </c>
      <c r="R20" s="488">
        <v>69.86</v>
      </c>
      <c r="S20" s="488">
        <v>80.180000000000007</v>
      </c>
      <c r="T20" s="486">
        <v>79.69</v>
      </c>
      <c r="U20" s="486">
        <v>74.11</v>
      </c>
      <c r="V20" s="486">
        <v>93.82</v>
      </c>
      <c r="W20" s="486">
        <v>99.3</v>
      </c>
      <c r="X20" s="486">
        <v>98.55</v>
      </c>
      <c r="Y20" s="486">
        <v>152.37</v>
      </c>
      <c r="Z20" s="486">
        <v>150.09</v>
      </c>
      <c r="AA20" s="486">
        <v>98.55</v>
      </c>
      <c r="AB20" s="486">
        <v>75.819999999999993</v>
      </c>
      <c r="AC20" s="486">
        <v>99.3</v>
      </c>
      <c r="AD20" s="486">
        <v>93.46</v>
      </c>
      <c r="AE20" s="486">
        <v>86.65</v>
      </c>
    </row>
    <row r="21" spans="1:31" ht="13.5" x14ac:dyDescent="0.25">
      <c r="A21" s="119"/>
      <c r="B21" s="414">
        <v>15</v>
      </c>
      <c r="C21" s="489">
        <v>48.29</v>
      </c>
      <c r="D21" s="490">
        <v>56.24</v>
      </c>
      <c r="E21" s="490">
        <v>65.849999999999994</v>
      </c>
      <c r="F21" s="490">
        <v>82.78</v>
      </c>
      <c r="G21" s="490">
        <v>76.83</v>
      </c>
      <c r="H21" s="490">
        <v>97.03</v>
      </c>
      <c r="I21" s="490">
        <v>103.03</v>
      </c>
      <c r="J21" s="490">
        <v>102.41</v>
      </c>
      <c r="K21" s="490">
        <v>159.38999999999999</v>
      </c>
      <c r="L21" s="490">
        <v>157.16999999999999</v>
      </c>
      <c r="M21" s="490">
        <v>102.41</v>
      </c>
      <c r="N21" s="490">
        <v>78.3</v>
      </c>
      <c r="O21" s="490">
        <v>103.03</v>
      </c>
      <c r="P21" s="490">
        <v>97.46</v>
      </c>
      <c r="Q21" s="490">
        <v>86.93</v>
      </c>
      <c r="R21" s="490">
        <v>72.63</v>
      </c>
      <c r="S21" s="490">
        <v>83.34</v>
      </c>
      <c r="T21" s="491">
        <v>82.78</v>
      </c>
      <c r="U21" s="491">
        <v>76.83</v>
      </c>
      <c r="V21" s="491">
        <v>97.03</v>
      </c>
      <c r="W21" s="491">
        <v>103.03</v>
      </c>
      <c r="X21" s="491">
        <v>102.41</v>
      </c>
      <c r="Y21" s="491">
        <v>159.38999999999999</v>
      </c>
      <c r="Z21" s="491">
        <v>157.16999999999999</v>
      </c>
      <c r="AA21" s="491">
        <v>102.41</v>
      </c>
      <c r="AB21" s="491">
        <v>78.3</v>
      </c>
      <c r="AC21" s="491">
        <v>103.03</v>
      </c>
      <c r="AD21" s="491">
        <v>97.46</v>
      </c>
      <c r="AE21" s="491">
        <v>86.93</v>
      </c>
    </row>
    <row r="22" spans="1:31" ht="13.5" x14ac:dyDescent="0.25">
      <c r="A22" s="119"/>
      <c r="B22" s="408">
        <v>16</v>
      </c>
      <c r="C22" s="485">
        <v>49.83</v>
      </c>
      <c r="D22" s="492">
        <v>57.55</v>
      </c>
      <c r="E22" s="492">
        <v>67.97</v>
      </c>
      <c r="F22" s="492">
        <v>85.5</v>
      </c>
      <c r="G22" s="492">
        <v>79.59</v>
      </c>
      <c r="H22" s="492">
        <v>100.83</v>
      </c>
      <c r="I22" s="492">
        <v>107.67</v>
      </c>
      <c r="J22" s="492">
        <v>106.68</v>
      </c>
      <c r="K22" s="492">
        <v>165.6</v>
      </c>
      <c r="L22" s="492">
        <v>163.61000000000001</v>
      </c>
      <c r="M22" s="492">
        <v>106.68</v>
      </c>
      <c r="N22" s="492">
        <v>81.44</v>
      </c>
      <c r="O22" s="492">
        <v>107.67</v>
      </c>
      <c r="P22" s="492">
        <v>101.87</v>
      </c>
      <c r="Q22" s="492">
        <v>87.71</v>
      </c>
      <c r="R22" s="492">
        <v>76.05</v>
      </c>
      <c r="S22" s="492">
        <v>87</v>
      </c>
      <c r="T22" s="486">
        <v>85.5</v>
      </c>
      <c r="U22" s="486">
        <v>79.59</v>
      </c>
      <c r="V22" s="486">
        <v>100.83</v>
      </c>
      <c r="W22" s="486">
        <v>107.67</v>
      </c>
      <c r="X22" s="486">
        <v>106.68</v>
      </c>
      <c r="Y22" s="486">
        <v>165.6</v>
      </c>
      <c r="Z22" s="486">
        <v>163.61000000000001</v>
      </c>
      <c r="AA22" s="486">
        <v>106.68</v>
      </c>
      <c r="AB22" s="486">
        <v>81.44</v>
      </c>
      <c r="AC22" s="486">
        <v>107.67</v>
      </c>
      <c r="AD22" s="486">
        <v>101.87</v>
      </c>
      <c r="AE22" s="486">
        <v>87.71</v>
      </c>
    </row>
    <row r="23" spans="1:31" ht="13.5" x14ac:dyDescent="0.25">
      <c r="A23" s="119"/>
      <c r="B23" s="411">
        <v>17</v>
      </c>
      <c r="C23" s="487">
        <v>51.3</v>
      </c>
      <c r="D23" s="488">
        <v>58.96</v>
      </c>
      <c r="E23" s="488">
        <v>70.11</v>
      </c>
      <c r="F23" s="488">
        <v>87.95</v>
      </c>
      <c r="G23" s="488">
        <v>82.33</v>
      </c>
      <c r="H23" s="488">
        <v>104.27</v>
      </c>
      <c r="I23" s="488">
        <v>111.64</v>
      </c>
      <c r="J23" s="488">
        <v>110.46</v>
      </c>
      <c r="K23" s="488">
        <v>171.2</v>
      </c>
      <c r="L23" s="488">
        <v>169.83</v>
      </c>
      <c r="M23" s="488">
        <v>110.46</v>
      </c>
      <c r="N23" s="488">
        <v>84.26</v>
      </c>
      <c r="O23" s="488">
        <v>111.64</v>
      </c>
      <c r="P23" s="488">
        <v>106.95</v>
      </c>
      <c r="Q23" s="488">
        <v>88.1</v>
      </c>
      <c r="R23" s="488">
        <v>78.69</v>
      </c>
      <c r="S23" s="488">
        <v>90.28</v>
      </c>
      <c r="T23" s="486">
        <v>87.95</v>
      </c>
      <c r="U23" s="486">
        <v>82.33</v>
      </c>
      <c r="V23" s="486">
        <v>104.27</v>
      </c>
      <c r="W23" s="486">
        <v>111.64</v>
      </c>
      <c r="X23" s="486">
        <v>110.46</v>
      </c>
      <c r="Y23" s="486">
        <v>171.2</v>
      </c>
      <c r="Z23" s="486">
        <v>169.83</v>
      </c>
      <c r="AA23" s="486">
        <v>110.46</v>
      </c>
      <c r="AB23" s="486">
        <v>84.26</v>
      </c>
      <c r="AC23" s="486">
        <v>111.64</v>
      </c>
      <c r="AD23" s="486">
        <v>106.95</v>
      </c>
      <c r="AE23" s="486">
        <v>88.1</v>
      </c>
    </row>
    <row r="24" spans="1:31" ht="13.5" x14ac:dyDescent="0.25">
      <c r="A24" s="119"/>
      <c r="B24" s="411">
        <v>18</v>
      </c>
      <c r="C24" s="487">
        <v>52.82</v>
      </c>
      <c r="D24" s="488">
        <v>60.38</v>
      </c>
      <c r="E24" s="488">
        <v>72.06</v>
      </c>
      <c r="F24" s="488">
        <v>89.88</v>
      </c>
      <c r="G24" s="488">
        <v>85.69</v>
      </c>
      <c r="H24" s="488">
        <v>107.63</v>
      </c>
      <c r="I24" s="488">
        <v>115.45</v>
      </c>
      <c r="J24" s="488">
        <v>114.49</v>
      </c>
      <c r="K24" s="488">
        <v>179.71</v>
      </c>
      <c r="L24" s="488">
        <v>176.34</v>
      </c>
      <c r="M24" s="488">
        <v>114.49</v>
      </c>
      <c r="N24" s="488">
        <v>87.28</v>
      </c>
      <c r="O24" s="488">
        <v>115.45</v>
      </c>
      <c r="P24" s="488">
        <v>110.82</v>
      </c>
      <c r="Q24" s="488">
        <v>95.82</v>
      </c>
      <c r="R24" s="488">
        <v>81.3</v>
      </c>
      <c r="S24" s="488">
        <v>93.43</v>
      </c>
      <c r="T24" s="486">
        <v>89.88</v>
      </c>
      <c r="U24" s="486">
        <v>85.69</v>
      </c>
      <c r="V24" s="486">
        <v>107.63</v>
      </c>
      <c r="W24" s="486">
        <v>115.45</v>
      </c>
      <c r="X24" s="486">
        <v>114.49</v>
      </c>
      <c r="Y24" s="486">
        <v>179.71</v>
      </c>
      <c r="Z24" s="486">
        <v>176.34</v>
      </c>
      <c r="AA24" s="486">
        <v>114.49</v>
      </c>
      <c r="AB24" s="486">
        <v>87.28</v>
      </c>
      <c r="AC24" s="486">
        <v>115.45</v>
      </c>
      <c r="AD24" s="486">
        <v>110.82</v>
      </c>
      <c r="AE24" s="486">
        <v>95.82</v>
      </c>
    </row>
    <row r="25" spans="1:31" ht="13.5" x14ac:dyDescent="0.25">
      <c r="A25" s="119"/>
      <c r="B25" s="411">
        <v>19</v>
      </c>
      <c r="C25" s="487">
        <v>54.63</v>
      </c>
      <c r="D25" s="488">
        <v>61.97</v>
      </c>
      <c r="E25" s="488">
        <v>74.739999999999995</v>
      </c>
      <c r="F25" s="488">
        <v>92.21</v>
      </c>
      <c r="G25" s="488">
        <v>88.67</v>
      </c>
      <c r="H25" s="488">
        <v>110.8</v>
      </c>
      <c r="I25" s="488">
        <v>119.57</v>
      </c>
      <c r="J25" s="488">
        <v>118.3</v>
      </c>
      <c r="K25" s="488">
        <v>186.61</v>
      </c>
      <c r="L25" s="488">
        <v>182.76</v>
      </c>
      <c r="M25" s="488">
        <v>118.3</v>
      </c>
      <c r="N25" s="488">
        <v>89.98</v>
      </c>
      <c r="O25" s="488">
        <v>119.57</v>
      </c>
      <c r="P25" s="488">
        <v>114.78</v>
      </c>
      <c r="Q25" s="488">
        <v>99.82</v>
      </c>
      <c r="R25" s="488">
        <v>83.91</v>
      </c>
      <c r="S25" s="488">
        <v>96.45</v>
      </c>
      <c r="T25" s="486">
        <v>92.21</v>
      </c>
      <c r="U25" s="486">
        <v>88.67</v>
      </c>
      <c r="V25" s="486">
        <v>110.8</v>
      </c>
      <c r="W25" s="486">
        <v>119.57</v>
      </c>
      <c r="X25" s="486">
        <v>118.3</v>
      </c>
      <c r="Y25" s="486">
        <v>186.61</v>
      </c>
      <c r="Z25" s="486">
        <v>182.76</v>
      </c>
      <c r="AA25" s="486">
        <v>118.3</v>
      </c>
      <c r="AB25" s="486">
        <v>89.98</v>
      </c>
      <c r="AC25" s="486">
        <v>119.57</v>
      </c>
      <c r="AD25" s="486">
        <v>114.78</v>
      </c>
      <c r="AE25" s="486">
        <v>99.82</v>
      </c>
    </row>
    <row r="26" spans="1:31" ht="13.5" x14ac:dyDescent="0.25">
      <c r="A26" s="119"/>
      <c r="B26" s="414">
        <v>20</v>
      </c>
      <c r="C26" s="489">
        <v>56.11</v>
      </c>
      <c r="D26" s="490">
        <v>63.53</v>
      </c>
      <c r="E26" s="490">
        <v>76.03</v>
      </c>
      <c r="F26" s="490">
        <v>95.34</v>
      </c>
      <c r="G26" s="490">
        <v>91.83</v>
      </c>
      <c r="H26" s="490">
        <v>113.37</v>
      </c>
      <c r="I26" s="490">
        <v>123.58</v>
      </c>
      <c r="J26" s="490">
        <v>122.04</v>
      </c>
      <c r="K26" s="490">
        <v>193.53</v>
      </c>
      <c r="L26" s="490">
        <v>189.15</v>
      </c>
      <c r="M26" s="490">
        <v>122.04</v>
      </c>
      <c r="N26" s="490">
        <v>92.89</v>
      </c>
      <c r="O26" s="490">
        <v>123.58</v>
      </c>
      <c r="P26" s="490">
        <v>118.44</v>
      </c>
      <c r="Q26" s="490">
        <v>100.2</v>
      </c>
      <c r="R26" s="490">
        <v>86.49</v>
      </c>
      <c r="S26" s="490">
        <v>99.3</v>
      </c>
      <c r="T26" s="491">
        <v>95.34</v>
      </c>
      <c r="U26" s="491">
        <v>91.83</v>
      </c>
      <c r="V26" s="491">
        <v>113.37</v>
      </c>
      <c r="W26" s="491">
        <v>123.58</v>
      </c>
      <c r="X26" s="491">
        <v>122.04</v>
      </c>
      <c r="Y26" s="491">
        <v>193.53</v>
      </c>
      <c r="Z26" s="491">
        <v>189.15</v>
      </c>
      <c r="AA26" s="491">
        <v>122.04</v>
      </c>
      <c r="AB26" s="491">
        <v>92.89</v>
      </c>
      <c r="AC26" s="491">
        <v>123.58</v>
      </c>
      <c r="AD26" s="491">
        <v>118.44</v>
      </c>
      <c r="AE26" s="491">
        <v>100.2</v>
      </c>
    </row>
    <row r="27" spans="1:31" ht="13.5" x14ac:dyDescent="0.25">
      <c r="A27" s="119"/>
      <c r="B27" s="408">
        <v>21</v>
      </c>
      <c r="C27" s="485">
        <v>57.22</v>
      </c>
      <c r="D27" s="492">
        <v>65.03</v>
      </c>
      <c r="E27" s="492">
        <v>77.17</v>
      </c>
      <c r="F27" s="492">
        <v>96.38</v>
      </c>
      <c r="G27" s="492">
        <v>94.73</v>
      </c>
      <c r="H27" s="492">
        <v>116.22</v>
      </c>
      <c r="I27" s="492">
        <v>127.54</v>
      </c>
      <c r="J27" s="492">
        <v>125.38</v>
      </c>
      <c r="K27" s="492">
        <v>197.74</v>
      </c>
      <c r="L27" s="492">
        <v>194.45</v>
      </c>
      <c r="M27" s="492">
        <v>125.38</v>
      </c>
      <c r="N27" s="492">
        <v>95.84</v>
      </c>
      <c r="O27" s="492">
        <v>127.54</v>
      </c>
      <c r="P27" s="492">
        <v>120.2</v>
      </c>
      <c r="Q27" s="492">
        <v>100.35</v>
      </c>
      <c r="R27" s="492">
        <v>89.24</v>
      </c>
      <c r="S27" s="492">
        <v>102.49</v>
      </c>
      <c r="T27" s="486">
        <v>96.38</v>
      </c>
      <c r="U27" s="486">
        <v>94.73</v>
      </c>
      <c r="V27" s="486">
        <v>116.22</v>
      </c>
      <c r="W27" s="486">
        <v>127.54</v>
      </c>
      <c r="X27" s="486">
        <v>125.38</v>
      </c>
      <c r="Y27" s="486">
        <v>197.74</v>
      </c>
      <c r="Z27" s="486">
        <v>194.45</v>
      </c>
      <c r="AA27" s="486">
        <v>125.38</v>
      </c>
      <c r="AB27" s="486">
        <v>95.84</v>
      </c>
      <c r="AC27" s="486">
        <v>127.54</v>
      </c>
      <c r="AD27" s="486">
        <v>120.2</v>
      </c>
      <c r="AE27" s="486">
        <v>100.35</v>
      </c>
    </row>
    <row r="28" spans="1:31" ht="13.5" x14ac:dyDescent="0.25">
      <c r="A28" s="119"/>
      <c r="B28" s="411">
        <v>22</v>
      </c>
      <c r="C28" s="487">
        <v>58.43</v>
      </c>
      <c r="D28" s="488">
        <v>66.44</v>
      </c>
      <c r="E28" s="488">
        <v>78.23</v>
      </c>
      <c r="F28" s="488">
        <v>99.66</v>
      </c>
      <c r="G28" s="488">
        <v>97.22</v>
      </c>
      <c r="H28" s="488">
        <v>119.13</v>
      </c>
      <c r="I28" s="488">
        <v>130.99</v>
      </c>
      <c r="J28" s="488">
        <v>128.68</v>
      </c>
      <c r="K28" s="488">
        <v>204.24</v>
      </c>
      <c r="L28" s="488">
        <v>200.45</v>
      </c>
      <c r="M28" s="488">
        <v>128.68</v>
      </c>
      <c r="N28" s="488">
        <v>99.25</v>
      </c>
      <c r="O28" s="488">
        <v>130.99</v>
      </c>
      <c r="P28" s="488">
        <v>124.55</v>
      </c>
      <c r="Q28" s="488">
        <v>100.89</v>
      </c>
      <c r="R28" s="488">
        <v>91.71</v>
      </c>
      <c r="S28" s="488">
        <v>105.46</v>
      </c>
      <c r="T28" s="486">
        <v>99.66</v>
      </c>
      <c r="U28" s="486">
        <v>97.22</v>
      </c>
      <c r="V28" s="486">
        <v>119.13</v>
      </c>
      <c r="W28" s="486">
        <v>130.99</v>
      </c>
      <c r="X28" s="486">
        <v>128.68</v>
      </c>
      <c r="Y28" s="486">
        <v>204.24</v>
      </c>
      <c r="Z28" s="486">
        <v>200.45</v>
      </c>
      <c r="AA28" s="486">
        <v>128.68</v>
      </c>
      <c r="AB28" s="486">
        <v>99.25</v>
      </c>
      <c r="AC28" s="486">
        <v>130.99</v>
      </c>
      <c r="AD28" s="486">
        <v>124.55</v>
      </c>
      <c r="AE28" s="486">
        <v>100.89</v>
      </c>
    </row>
    <row r="29" spans="1:31" ht="13.5" x14ac:dyDescent="0.25">
      <c r="A29" s="119"/>
      <c r="B29" s="411">
        <v>23</v>
      </c>
      <c r="C29" s="487">
        <v>59.93</v>
      </c>
      <c r="D29" s="488">
        <v>67.69</v>
      </c>
      <c r="E29" s="488">
        <v>79.66</v>
      </c>
      <c r="F29" s="488">
        <v>103.12</v>
      </c>
      <c r="G29" s="488">
        <v>99.73</v>
      </c>
      <c r="H29" s="488">
        <v>122.08</v>
      </c>
      <c r="I29" s="488">
        <v>134.38</v>
      </c>
      <c r="J29" s="488">
        <v>131.75</v>
      </c>
      <c r="K29" s="488">
        <v>210.95</v>
      </c>
      <c r="L29" s="488">
        <v>206.47</v>
      </c>
      <c r="M29" s="488">
        <v>131.75</v>
      </c>
      <c r="N29" s="488">
        <v>101.83</v>
      </c>
      <c r="O29" s="488">
        <v>134.38</v>
      </c>
      <c r="P29" s="488">
        <v>127.77</v>
      </c>
      <c r="Q29" s="488">
        <v>110.98</v>
      </c>
      <c r="R29" s="488">
        <v>94.34</v>
      </c>
      <c r="S29" s="488">
        <v>108.32</v>
      </c>
      <c r="T29" s="486">
        <v>103.12</v>
      </c>
      <c r="U29" s="486">
        <v>99.73</v>
      </c>
      <c r="V29" s="486">
        <v>122.08</v>
      </c>
      <c r="W29" s="486">
        <v>134.38</v>
      </c>
      <c r="X29" s="486">
        <v>131.75</v>
      </c>
      <c r="Y29" s="486">
        <v>210.95</v>
      </c>
      <c r="Z29" s="486">
        <v>206.47</v>
      </c>
      <c r="AA29" s="486">
        <v>131.75</v>
      </c>
      <c r="AB29" s="486">
        <v>101.83</v>
      </c>
      <c r="AC29" s="486">
        <v>134.38</v>
      </c>
      <c r="AD29" s="486">
        <v>127.77</v>
      </c>
      <c r="AE29" s="486">
        <v>110.98</v>
      </c>
    </row>
    <row r="30" spans="1:31" ht="13.5" x14ac:dyDescent="0.25">
      <c r="A30" s="119"/>
      <c r="B30" s="411">
        <v>24</v>
      </c>
      <c r="C30" s="487">
        <v>61.13</v>
      </c>
      <c r="D30" s="488">
        <v>69.12</v>
      </c>
      <c r="E30" s="488">
        <v>82.24</v>
      </c>
      <c r="F30" s="488">
        <v>107.48</v>
      </c>
      <c r="G30" s="488">
        <v>102.04</v>
      </c>
      <c r="H30" s="488">
        <v>124.79</v>
      </c>
      <c r="I30" s="488">
        <v>137.81</v>
      </c>
      <c r="J30" s="488">
        <v>134.80000000000001</v>
      </c>
      <c r="K30" s="488">
        <v>215.31</v>
      </c>
      <c r="L30" s="488">
        <v>212.1</v>
      </c>
      <c r="M30" s="488">
        <v>134.80000000000001</v>
      </c>
      <c r="N30" s="488">
        <v>103.66</v>
      </c>
      <c r="O30" s="488">
        <v>137.81</v>
      </c>
      <c r="P30" s="488">
        <v>130.69999999999999</v>
      </c>
      <c r="Q30" s="488">
        <v>112.01</v>
      </c>
      <c r="R30" s="488">
        <v>96.95</v>
      </c>
      <c r="S30" s="488">
        <v>111.1</v>
      </c>
      <c r="T30" s="486">
        <v>107.48</v>
      </c>
      <c r="U30" s="486">
        <v>102.04</v>
      </c>
      <c r="V30" s="486">
        <v>124.79</v>
      </c>
      <c r="W30" s="486">
        <v>137.81</v>
      </c>
      <c r="X30" s="486">
        <v>134.80000000000001</v>
      </c>
      <c r="Y30" s="486">
        <v>215.31</v>
      </c>
      <c r="Z30" s="486">
        <v>212.1</v>
      </c>
      <c r="AA30" s="486">
        <v>134.80000000000001</v>
      </c>
      <c r="AB30" s="486">
        <v>103.66</v>
      </c>
      <c r="AC30" s="486">
        <v>137.81</v>
      </c>
      <c r="AD30" s="486">
        <v>130.69999999999999</v>
      </c>
      <c r="AE30" s="486">
        <v>112.01</v>
      </c>
    </row>
    <row r="31" spans="1:31" ht="13.5" x14ac:dyDescent="0.25">
      <c r="A31" s="119"/>
      <c r="B31" s="414">
        <v>25</v>
      </c>
      <c r="C31" s="489">
        <v>62.31</v>
      </c>
      <c r="D31" s="490">
        <v>70.7</v>
      </c>
      <c r="E31" s="490">
        <v>85.46</v>
      </c>
      <c r="F31" s="490">
        <v>107.81</v>
      </c>
      <c r="G31" s="490">
        <v>105.41</v>
      </c>
      <c r="H31" s="490">
        <v>128.66</v>
      </c>
      <c r="I31" s="490">
        <v>141</v>
      </c>
      <c r="J31" s="490">
        <v>137.81</v>
      </c>
      <c r="K31" s="490">
        <v>217.73</v>
      </c>
      <c r="L31" s="490">
        <v>217.75</v>
      </c>
      <c r="M31" s="490">
        <v>137.81</v>
      </c>
      <c r="N31" s="490">
        <v>106.11</v>
      </c>
      <c r="O31" s="490">
        <v>141</v>
      </c>
      <c r="P31" s="490">
        <v>133.9</v>
      </c>
      <c r="Q31" s="490">
        <v>112.15</v>
      </c>
      <c r="R31" s="490">
        <v>99.68</v>
      </c>
      <c r="S31" s="490">
        <v>114.49</v>
      </c>
      <c r="T31" s="491">
        <v>107.81</v>
      </c>
      <c r="U31" s="491">
        <v>105.41</v>
      </c>
      <c r="V31" s="491">
        <v>128.66</v>
      </c>
      <c r="W31" s="491">
        <v>141</v>
      </c>
      <c r="X31" s="491">
        <v>137.81</v>
      </c>
      <c r="Y31" s="491">
        <v>217.73</v>
      </c>
      <c r="Z31" s="491">
        <v>217.75</v>
      </c>
      <c r="AA31" s="491">
        <v>137.81</v>
      </c>
      <c r="AB31" s="491">
        <v>106.11</v>
      </c>
      <c r="AC31" s="491">
        <v>141</v>
      </c>
      <c r="AD31" s="491">
        <v>133.9</v>
      </c>
      <c r="AE31" s="491">
        <v>112.15</v>
      </c>
    </row>
    <row r="32" spans="1:31" ht="13.5" x14ac:dyDescent="0.25">
      <c r="A32" s="119"/>
      <c r="B32" s="408">
        <v>26</v>
      </c>
      <c r="C32" s="485">
        <v>63.66</v>
      </c>
      <c r="D32" s="492">
        <v>72.62</v>
      </c>
      <c r="E32" s="492">
        <v>85.86</v>
      </c>
      <c r="F32" s="492">
        <v>113.82</v>
      </c>
      <c r="G32" s="492">
        <v>107.52</v>
      </c>
      <c r="H32" s="492">
        <v>132.78</v>
      </c>
      <c r="I32" s="492">
        <v>144.32</v>
      </c>
      <c r="J32" s="492">
        <v>140.62</v>
      </c>
      <c r="K32" s="492">
        <v>226.17</v>
      </c>
      <c r="L32" s="492">
        <v>223.45</v>
      </c>
      <c r="M32" s="492">
        <v>140.62</v>
      </c>
      <c r="N32" s="492">
        <v>108.32</v>
      </c>
      <c r="O32" s="492">
        <v>144.32</v>
      </c>
      <c r="P32" s="492">
        <v>138.58000000000001</v>
      </c>
      <c r="Q32" s="492">
        <v>112.84</v>
      </c>
      <c r="R32" s="492">
        <v>102.59</v>
      </c>
      <c r="S32" s="492">
        <v>117.25</v>
      </c>
      <c r="T32" s="486">
        <v>113.82</v>
      </c>
      <c r="U32" s="486">
        <v>107.52</v>
      </c>
      <c r="V32" s="486">
        <v>132.78</v>
      </c>
      <c r="W32" s="486">
        <v>144.32</v>
      </c>
      <c r="X32" s="486">
        <v>140.62</v>
      </c>
      <c r="Y32" s="486">
        <v>226.17</v>
      </c>
      <c r="Z32" s="486">
        <v>223.45</v>
      </c>
      <c r="AA32" s="486">
        <v>140.62</v>
      </c>
      <c r="AB32" s="486">
        <v>108.32</v>
      </c>
      <c r="AC32" s="486">
        <v>144.32</v>
      </c>
      <c r="AD32" s="486">
        <v>138.58000000000001</v>
      </c>
      <c r="AE32" s="486">
        <v>112.84</v>
      </c>
    </row>
    <row r="33" spans="1:31" ht="13.5" x14ac:dyDescent="0.25">
      <c r="A33" s="119"/>
      <c r="B33" s="411">
        <v>27</v>
      </c>
      <c r="C33" s="487">
        <v>65.03</v>
      </c>
      <c r="D33" s="488">
        <v>74.650000000000006</v>
      </c>
      <c r="E33" s="488">
        <v>86.88</v>
      </c>
      <c r="F33" s="488">
        <v>114.34</v>
      </c>
      <c r="G33" s="488">
        <v>110.06</v>
      </c>
      <c r="H33" s="488">
        <v>134.68</v>
      </c>
      <c r="I33" s="488">
        <v>147.79</v>
      </c>
      <c r="J33" s="488">
        <v>143.69999999999999</v>
      </c>
      <c r="K33" s="488">
        <v>232.4</v>
      </c>
      <c r="L33" s="488">
        <v>229.11</v>
      </c>
      <c r="M33" s="488">
        <v>143.69999999999999</v>
      </c>
      <c r="N33" s="488">
        <v>110.01</v>
      </c>
      <c r="O33" s="488">
        <v>147.79</v>
      </c>
      <c r="P33" s="488">
        <v>142.84</v>
      </c>
      <c r="Q33" s="488">
        <v>114.23</v>
      </c>
      <c r="R33" s="488">
        <v>103.26</v>
      </c>
      <c r="S33" s="488">
        <v>119.9</v>
      </c>
      <c r="T33" s="486">
        <v>114.34</v>
      </c>
      <c r="U33" s="486">
        <v>110.06</v>
      </c>
      <c r="V33" s="486">
        <v>134.68</v>
      </c>
      <c r="W33" s="486">
        <v>147.79</v>
      </c>
      <c r="X33" s="486">
        <v>143.69999999999999</v>
      </c>
      <c r="Y33" s="486">
        <v>232.4</v>
      </c>
      <c r="Z33" s="486">
        <v>229.11</v>
      </c>
      <c r="AA33" s="486">
        <v>143.69999999999999</v>
      </c>
      <c r="AB33" s="486">
        <v>110.01</v>
      </c>
      <c r="AC33" s="486">
        <v>147.79</v>
      </c>
      <c r="AD33" s="486">
        <v>142.84</v>
      </c>
      <c r="AE33" s="486">
        <v>114.23</v>
      </c>
    </row>
    <row r="34" spans="1:31" ht="13.5" x14ac:dyDescent="0.25">
      <c r="A34" s="119"/>
      <c r="B34" s="411">
        <v>28</v>
      </c>
      <c r="C34" s="487">
        <v>66.510000000000005</v>
      </c>
      <c r="D34" s="488">
        <v>75.12</v>
      </c>
      <c r="E34" s="488">
        <v>88.76</v>
      </c>
      <c r="F34" s="488">
        <v>115.79</v>
      </c>
      <c r="G34" s="488">
        <v>112.12</v>
      </c>
      <c r="H34" s="488">
        <v>137.54</v>
      </c>
      <c r="I34" s="488">
        <v>151.16999999999999</v>
      </c>
      <c r="J34" s="488">
        <v>146.27000000000001</v>
      </c>
      <c r="K34" s="488">
        <v>237.54</v>
      </c>
      <c r="L34" s="488">
        <v>234.25</v>
      </c>
      <c r="M34" s="488">
        <v>146.27000000000001</v>
      </c>
      <c r="N34" s="488">
        <v>112.52</v>
      </c>
      <c r="O34" s="488">
        <v>151.16999999999999</v>
      </c>
      <c r="P34" s="488">
        <v>146.52000000000001</v>
      </c>
      <c r="Q34" s="488">
        <v>114.37</v>
      </c>
      <c r="R34" s="488">
        <v>106.01</v>
      </c>
      <c r="S34" s="488">
        <v>122.91</v>
      </c>
      <c r="T34" s="486">
        <v>115.79</v>
      </c>
      <c r="U34" s="486">
        <v>112.12</v>
      </c>
      <c r="V34" s="486">
        <v>137.54</v>
      </c>
      <c r="W34" s="486">
        <v>151.16999999999999</v>
      </c>
      <c r="X34" s="486">
        <v>146.27000000000001</v>
      </c>
      <c r="Y34" s="486">
        <v>237.54</v>
      </c>
      <c r="Z34" s="486">
        <v>234.25</v>
      </c>
      <c r="AA34" s="486">
        <v>146.27000000000001</v>
      </c>
      <c r="AB34" s="486">
        <v>112.52</v>
      </c>
      <c r="AC34" s="486">
        <v>151.16999999999999</v>
      </c>
      <c r="AD34" s="486">
        <v>146.52000000000001</v>
      </c>
      <c r="AE34" s="486">
        <v>114.37</v>
      </c>
    </row>
    <row r="35" spans="1:31" ht="13.5" x14ac:dyDescent="0.25">
      <c r="A35" s="119"/>
      <c r="B35" s="411">
        <v>29</v>
      </c>
      <c r="C35" s="487">
        <v>67.709999999999994</v>
      </c>
      <c r="D35" s="488">
        <v>76.900000000000006</v>
      </c>
      <c r="E35" s="488">
        <v>90.28</v>
      </c>
      <c r="F35" s="488">
        <v>117.35</v>
      </c>
      <c r="G35" s="488">
        <v>114.84</v>
      </c>
      <c r="H35" s="488">
        <v>140.66</v>
      </c>
      <c r="I35" s="488">
        <v>154.6</v>
      </c>
      <c r="J35" s="488">
        <v>149.22</v>
      </c>
      <c r="K35" s="488">
        <v>243.27</v>
      </c>
      <c r="L35" s="488">
        <v>239.79</v>
      </c>
      <c r="M35" s="488">
        <v>149.22</v>
      </c>
      <c r="N35" s="488">
        <v>115.06</v>
      </c>
      <c r="O35" s="488">
        <v>154.6</v>
      </c>
      <c r="P35" s="488">
        <v>149.87</v>
      </c>
      <c r="Q35" s="488">
        <v>116.31</v>
      </c>
      <c r="R35" s="488">
        <v>108.52</v>
      </c>
      <c r="S35" s="488">
        <v>125.93</v>
      </c>
      <c r="T35" s="486">
        <v>117.35</v>
      </c>
      <c r="U35" s="486">
        <v>114.84</v>
      </c>
      <c r="V35" s="486">
        <v>140.66</v>
      </c>
      <c r="W35" s="486">
        <v>154.6</v>
      </c>
      <c r="X35" s="486">
        <v>149.22</v>
      </c>
      <c r="Y35" s="486">
        <v>243.27</v>
      </c>
      <c r="Z35" s="486">
        <v>239.79</v>
      </c>
      <c r="AA35" s="486">
        <v>149.22</v>
      </c>
      <c r="AB35" s="486">
        <v>115.06</v>
      </c>
      <c r="AC35" s="486">
        <v>154.6</v>
      </c>
      <c r="AD35" s="486">
        <v>149.87</v>
      </c>
      <c r="AE35" s="486">
        <v>116.31</v>
      </c>
    </row>
    <row r="36" spans="1:31" ht="13.5" x14ac:dyDescent="0.25">
      <c r="A36" s="119"/>
      <c r="B36" s="414">
        <v>30</v>
      </c>
      <c r="C36" s="489">
        <v>69.17</v>
      </c>
      <c r="D36" s="490">
        <v>78.459999999999994</v>
      </c>
      <c r="E36" s="490">
        <v>91.83</v>
      </c>
      <c r="F36" s="490">
        <v>117.48</v>
      </c>
      <c r="G36" s="490">
        <v>116.99</v>
      </c>
      <c r="H36" s="490">
        <v>143.31</v>
      </c>
      <c r="I36" s="490">
        <v>157.6</v>
      </c>
      <c r="J36" s="490">
        <v>152.12</v>
      </c>
      <c r="K36" s="490">
        <v>248.29</v>
      </c>
      <c r="L36" s="490">
        <v>244.93</v>
      </c>
      <c r="M36" s="490">
        <v>152.12</v>
      </c>
      <c r="N36" s="490">
        <v>117.25</v>
      </c>
      <c r="O36" s="490">
        <v>157.6</v>
      </c>
      <c r="P36" s="490">
        <v>153.03</v>
      </c>
      <c r="Q36" s="490">
        <v>116.51</v>
      </c>
      <c r="R36" s="490">
        <v>111.12</v>
      </c>
      <c r="S36" s="490">
        <v>128.76</v>
      </c>
      <c r="T36" s="491">
        <v>117.48</v>
      </c>
      <c r="U36" s="491">
        <v>116.99</v>
      </c>
      <c r="V36" s="491">
        <v>143.31</v>
      </c>
      <c r="W36" s="491">
        <v>157.6</v>
      </c>
      <c r="X36" s="491">
        <v>152.12</v>
      </c>
      <c r="Y36" s="491">
        <v>248.29</v>
      </c>
      <c r="Z36" s="491">
        <v>244.93</v>
      </c>
      <c r="AA36" s="491">
        <v>152.12</v>
      </c>
      <c r="AB36" s="491">
        <v>117.25</v>
      </c>
      <c r="AC36" s="491">
        <v>157.6</v>
      </c>
      <c r="AD36" s="491">
        <v>153.03</v>
      </c>
      <c r="AE36" s="491">
        <v>116.51</v>
      </c>
    </row>
    <row r="37" spans="1:31" ht="13.5" x14ac:dyDescent="0.25">
      <c r="A37" s="119"/>
      <c r="B37" s="408">
        <v>31</v>
      </c>
      <c r="C37" s="485">
        <v>70.52</v>
      </c>
      <c r="D37" s="492">
        <v>80.05</v>
      </c>
      <c r="E37" s="492">
        <v>93.41</v>
      </c>
      <c r="F37" s="492">
        <v>120.15</v>
      </c>
      <c r="G37" s="492">
        <v>119.21</v>
      </c>
      <c r="H37" s="492">
        <v>145.9</v>
      </c>
      <c r="I37" s="492">
        <v>161.13999999999999</v>
      </c>
      <c r="J37" s="492">
        <v>154.76</v>
      </c>
      <c r="K37" s="492">
        <v>252.79</v>
      </c>
      <c r="L37" s="492">
        <v>249.17</v>
      </c>
      <c r="M37" s="492">
        <v>154.76</v>
      </c>
      <c r="N37" s="492">
        <v>120.02</v>
      </c>
      <c r="O37" s="492">
        <v>161.13999999999999</v>
      </c>
      <c r="P37" s="492">
        <v>157.6</v>
      </c>
      <c r="Q37" s="492">
        <v>118.83</v>
      </c>
      <c r="R37" s="492">
        <v>113.9</v>
      </c>
      <c r="S37" s="492">
        <v>132.09</v>
      </c>
      <c r="T37" s="486">
        <v>120.15</v>
      </c>
      <c r="U37" s="486">
        <v>119.21</v>
      </c>
      <c r="V37" s="486">
        <v>145.9</v>
      </c>
      <c r="W37" s="486">
        <v>161.13999999999999</v>
      </c>
      <c r="X37" s="486">
        <v>154.76</v>
      </c>
      <c r="Y37" s="486">
        <v>252.79</v>
      </c>
      <c r="Z37" s="486">
        <v>249.17</v>
      </c>
      <c r="AA37" s="486">
        <v>154.76</v>
      </c>
      <c r="AB37" s="486">
        <v>120.02</v>
      </c>
      <c r="AC37" s="486">
        <v>161.13999999999999</v>
      </c>
      <c r="AD37" s="486">
        <v>157.6</v>
      </c>
      <c r="AE37" s="486">
        <v>118.83</v>
      </c>
    </row>
    <row r="38" spans="1:31" ht="13.5" x14ac:dyDescent="0.25">
      <c r="A38" s="119"/>
      <c r="B38" s="411">
        <v>32</v>
      </c>
      <c r="C38" s="487">
        <v>72.02</v>
      </c>
      <c r="D38" s="488">
        <v>81.75</v>
      </c>
      <c r="E38" s="488">
        <v>93.94</v>
      </c>
      <c r="F38" s="488">
        <v>126.61</v>
      </c>
      <c r="G38" s="488">
        <v>121.64</v>
      </c>
      <c r="H38" s="488">
        <v>148.56</v>
      </c>
      <c r="I38" s="488">
        <v>164.33</v>
      </c>
      <c r="J38" s="488">
        <v>157.6</v>
      </c>
      <c r="K38" s="488">
        <v>257.83999999999997</v>
      </c>
      <c r="L38" s="488">
        <v>254.24</v>
      </c>
      <c r="M38" s="488">
        <v>157.6</v>
      </c>
      <c r="N38" s="488">
        <v>123.54</v>
      </c>
      <c r="O38" s="488">
        <v>164.33</v>
      </c>
      <c r="P38" s="488">
        <v>160.69999999999999</v>
      </c>
      <c r="Q38" s="488">
        <v>126.52</v>
      </c>
      <c r="R38" s="488">
        <v>116.5</v>
      </c>
      <c r="S38" s="488">
        <v>135.08000000000001</v>
      </c>
      <c r="T38" s="486">
        <v>126.61</v>
      </c>
      <c r="U38" s="486">
        <v>121.64</v>
      </c>
      <c r="V38" s="486">
        <v>148.56</v>
      </c>
      <c r="W38" s="486">
        <v>164.33</v>
      </c>
      <c r="X38" s="486">
        <v>157.6</v>
      </c>
      <c r="Y38" s="486">
        <v>257.83999999999997</v>
      </c>
      <c r="Z38" s="486">
        <v>254.24</v>
      </c>
      <c r="AA38" s="486">
        <v>157.6</v>
      </c>
      <c r="AB38" s="486">
        <v>123.54</v>
      </c>
      <c r="AC38" s="486">
        <v>164.33</v>
      </c>
      <c r="AD38" s="486">
        <v>160.69999999999999</v>
      </c>
      <c r="AE38" s="486">
        <v>126.52</v>
      </c>
    </row>
    <row r="39" spans="1:31" ht="13.5" x14ac:dyDescent="0.25">
      <c r="A39" s="119"/>
      <c r="B39" s="411">
        <v>33</v>
      </c>
      <c r="C39" s="487">
        <v>73.099999999999994</v>
      </c>
      <c r="D39" s="488">
        <v>83.36</v>
      </c>
      <c r="E39" s="488">
        <v>94.73</v>
      </c>
      <c r="F39" s="488">
        <v>127.64</v>
      </c>
      <c r="G39" s="488">
        <v>123.99</v>
      </c>
      <c r="H39" s="488">
        <v>151.21</v>
      </c>
      <c r="I39" s="488">
        <v>167.55</v>
      </c>
      <c r="J39" s="488">
        <v>160.53</v>
      </c>
      <c r="K39" s="488">
        <v>262.62</v>
      </c>
      <c r="L39" s="488">
        <v>259</v>
      </c>
      <c r="M39" s="488">
        <v>160.53</v>
      </c>
      <c r="N39" s="488">
        <v>126.09</v>
      </c>
      <c r="O39" s="488">
        <v>167.55</v>
      </c>
      <c r="P39" s="488">
        <v>163.88</v>
      </c>
      <c r="Q39" s="488">
        <v>127.3</v>
      </c>
      <c r="R39" s="488">
        <v>119.09</v>
      </c>
      <c r="S39" s="488">
        <v>138.1</v>
      </c>
      <c r="T39" s="486">
        <v>127.64</v>
      </c>
      <c r="U39" s="486">
        <v>123.99</v>
      </c>
      <c r="V39" s="486">
        <v>151.21</v>
      </c>
      <c r="W39" s="486">
        <v>167.55</v>
      </c>
      <c r="X39" s="486">
        <v>160.53</v>
      </c>
      <c r="Y39" s="486">
        <v>262.62</v>
      </c>
      <c r="Z39" s="486">
        <v>259</v>
      </c>
      <c r="AA39" s="486">
        <v>160.53</v>
      </c>
      <c r="AB39" s="486">
        <v>126.09</v>
      </c>
      <c r="AC39" s="486">
        <v>167.55</v>
      </c>
      <c r="AD39" s="486">
        <v>163.88</v>
      </c>
      <c r="AE39" s="486">
        <v>127.3</v>
      </c>
    </row>
    <row r="40" spans="1:31" ht="13.5" x14ac:dyDescent="0.25">
      <c r="A40" s="119"/>
      <c r="B40" s="411">
        <v>34</v>
      </c>
      <c r="C40" s="487">
        <v>74.13</v>
      </c>
      <c r="D40" s="488">
        <v>84.94</v>
      </c>
      <c r="E40" s="488">
        <v>95.86</v>
      </c>
      <c r="F40" s="488">
        <v>129.63</v>
      </c>
      <c r="G40" s="488">
        <v>126.05</v>
      </c>
      <c r="H40" s="488">
        <v>153.84</v>
      </c>
      <c r="I40" s="488">
        <v>170.74</v>
      </c>
      <c r="J40" s="488">
        <v>163.19999999999999</v>
      </c>
      <c r="K40" s="488">
        <v>267.22000000000003</v>
      </c>
      <c r="L40" s="488">
        <v>263.04000000000002</v>
      </c>
      <c r="M40" s="488">
        <v>163.19999999999999</v>
      </c>
      <c r="N40" s="488">
        <v>128.76</v>
      </c>
      <c r="O40" s="488">
        <v>170.74</v>
      </c>
      <c r="P40" s="488">
        <v>166.57</v>
      </c>
      <c r="Q40" s="488">
        <v>127.42</v>
      </c>
      <c r="R40" s="488">
        <v>121.59</v>
      </c>
      <c r="S40" s="488">
        <v>140.96</v>
      </c>
      <c r="T40" s="486">
        <v>129.63</v>
      </c>
      <c r="U40" s="486">
        <v>126.05</v>
      </c>
      <c r="V40" s="486">
        <v>153.84</v>
      </c>
      <c r="W40" s="486">
        <v>170.74</v>
      </c>
      <c r="X40" s="486">
        <v>163.19999999999999</v>
      </c>
      <c r="Y40" s="486">
        <v>267.22000000000003</v>
      </c>
      <c r="Z40" s="486">
        <v>263.04000000000002</v>
      </c>
      <c r="AA40" s="486">
        <v>163.19999999999999</v>
      </c>
      <c r="AB40" s="486">
        <v>128.76</v>
      </c>
      <c r="AC40" s="486">
        <v>170.74</v>
      </c>
      <c r="AD40" s="486">
        <v>166.57</v>
      </c>
      <c r="AE40" s="486">
        <v>127.42</v>
      </c>
    </row>
    <row r="41" spans="1:31" ht="13.5" x14ac:dyDescent="0.25">
      <c r="A41" s="119"/>
      <c r="B41" s="414">
        <v>35</v>
      </c>
      <c r="C41" s="489">
        <v>75.17</v>
      </c>
      <c r="D41" s="490">
        <v>86.37</v>
      </c>
      <c r="E41" s="490">
        <v>97.08</v>
      </c>
      <c r="F41" s="490">
        <v>132.83000000000001</v>
      </c>
      <c r="G41" s="490">
        <v>128.36000000000001</v>
      </c>
      <c r="H41" s="490">
        <v>156.54</v>
      </c>
      <c r="I41" s="490">
        <v>174.31</v>
      </c>
      <c r="J41" s="490">
        <v>165.97</v>
      </c>
      <c r="K41" s="490">
        <v>268.39</v>
      </c>
      <c r="L41" s="490">
        <v>267.7</v>
      </c>
      <c r="M41" s="490">
        <v>165.97</v>
      </c>
      <c r="N41" s="490">
        <v>131.13</v>
      </c>
      <c r="O41" s="490">
        <v>174.31</v>
      </c>
      <c r="P41" s="490">
        <v>170.49</v>
      </c>
      <c r="Q41" s="490">
        <v>127.96</v>
      </c>
      <c r="R41" s="490">
        <v>124.19</v>
      </c>
      <c r="S41" s="490">
        <v>144.82</v>
      </c>
      <c r="T41" s="491">
        <v>132.83000000000001</v>
      </c>
      <c r="U41" s="491">
        <v>128.36000000000001</v>
      </c>
      <c r="V41" s="491">
        <v>156.54</v>
      </c>
      <c r="W41" s="491">
        <v>174.31</v>
      </c>
      <c r="X41" s="491">
        <v>165.97</v>
      </c>
      <c r="Y41" s="491">
        <v>268.39</v>
      </c>
      <c r="Z41" s="491">
        <v>267.7</v>
      </c>
      <c r="AA41" s="491">
        <v>165.97</v>
      </c>
      <c r="AB41" s="491">
        <v>131.13</v>
      </c>
      <c r="AC41" s="491">
        <v>174.31</v>
      </c>
      <c r="AD41" s="491">
        <v>170.49</v>
      </c>
      <c r="AE41" s="491">
        <v>127.96</v>
      </c>
    </row>
    <row r="42" spans="1:31" ht="13.5" x14ac:dyDescent="0.25">
      <c r="A42" s="119"/>
      <c r="B42" s="408">
        <v>36</v>
      </c>
      <c r="C42" s="485">
        <v>76.25</v>
      </c>
      <c r="D42" s="492">
        <v>87.76</v>
      </c>
      <c r="E42" s="492">
        <v>97.97</v>
      </c>
      <c r="F42" s="492">
        <v>134.94999999999999</v>
      </c>
      <c r="G42" s="492">
        <v>130.46</v>
      </c>
      <c r="H42" s="492">
        <v>159.22</v>
      </c>
      <c r="I42" s="492">
        <v>177.28</v>
      </c>
      <c r="J42" s="492">
        <v>168.84</v>
      </c>
      <c r="K42" s="492">
        <v>275.74</v>
      </c>
      <c r="L42" s="492">
        <v>272.14999999999998</v>
      </c>
      <c r="M42" s="492">
        <v>168.84</v>
      </c>
      <c r="N42" s="492">
        <v>133.26</v>
      </c>
      <c r="O42" s="492">
        <v>177.28</v>
      </c>
      <c r="P42" s="492">
        <v>173.38</v>
      </c>
      <c r="Q42" s="492">
        <v>138.66</v>
      </c>
      <c r="R42" s="492">
        <v>126.8</v>
      </c>
      <c r="S42" s="492">
        <v>146.59</v>
      </c>
      <c r="T42" s="486">
        <v>134.94999999999999</v>
      </c>
      <c r="U42" s="486">
        <v>130.46</v>
      </c>
      <c r="V42" s="486">
        <v>159.22</v>
      </c>
      <c r="W42" s="486">
        <v>177.28</v>
      </c>
      <c r="X42" s="486">
        <v>168.84</v>
      </c>
      <c r="Y42" s="486">
        <v>275.74</v>
      </c>
      <c r="Z42" s="486">
        <v>272.14999999999998</v>
      </c>
      <c r="AA42" s="486">
        <v>168.84</v>
      </c>
      <c r="AB42" s="486">
        <v>133.26</v>
      </c>
      <c r="AC42" s="486">
        <v>177.28</v>
      </c>
      <c r="AD42" s="486">
        <v>173.38</v>
      </c>
      <c r="AE42" s="486">
        <v>138.66</v>
      </c>
    </row>
    <row r="43" spans="1:31" ht="13.5" x14ac:dyDescent="0.25">
      <c r="A43" s="119"/>
      <c r="B43" s="411">
        <v>37</v>
      </c>
      <c r="C43" s="487">
        <v>77.59</v>
      </c>
      <c r="D43" s="488">
        <v>89.53</v>
      </c>
      <c r="E43" s="488">
        <v>99.57</v>
      </c>
      <c r="F43" s="488">
        <v>135.79</v>
      </c>
      <c r="G43" s="488">
        <v>132.46</v>
      </c>
      <c r="H43" s="488">
        <v>162.11000000000001</v>
      </c>
      <c r="I43" s="488">
        <v>179.91</v>
      </c>
      <c r="J43" s="488">
        <v>171.52</v>
      </c>
      <c r="K43" s="488">
        <v>281.01</v>
      </c>
      <c r="L43" s="488">
        <v>276.41000000000003</v>
      </c>
      <c r="M43" s="488">
        <v>171.52</v>
      </c>
      <c r="N43" s="488">
        <v>135.36000000000001</v>
      </c>
      <c r="O43" s="488">
        <v>179.91</v>
      </c>
      <c r="P43" s="488">
        <v>175.51</v>
      </c>
      <c r="Q43" s="488">
        <v>139.74</v>
      </c>
      <c r="R43" s="488">
        <v>128.4</v>
      </c>
      <c r="S43" s="488">
        <v>150.13</v>
      </c>
      <c r="T43" s="486">
        <v>135.79</v>
      </c>
      <c r="U43" s="486">
        <v>132.46</v>
      </c>
      <c r="V43" s="486">
        <v>162.11000000000001</v>
      </c>
      <c r="W43" s="486">
        <v>179.91</v>
      </c>
      <c r="X43" s="486">
        <v>171.52</v>
      </c>
      <c r="Y43" s="486">
        <v>281.01</v>
      </c>
      <c r="Z43" s="486">
        <v>276.41000000000003</v>
      </c>
      <c r="AA43" s="486">
        <v>171.52</v>
      </c>
      <c r="AB43" s="486">
        <v>135.36000000000001</v>
      </c>
      <c r="AC43" s="486">
        <v>179.91</v>
      </c>
      <c r="AD43" s="486">
        <v>175.51</v>
      </c>
      <c r="AE43" s="486">
        <v>139.74</v>
      </c>
    </row>
    <row r="44" spans="1:31" ht="13.5" x14ac:dyDescent="0.25">
      <c r="A44" s="119"/>
      <c r="B44" s="411">
        <v>38</v>
      </c>
      <c r="C44" s="487">
        <v>78.81</v>
      </c>
      <c r="D44" s="488">
        <v>91.12</v>
      </c>
      <c r="E44" s="488">
        <v>100.27</v>
      </c>
      <c r="F44" s="488">
        <v>136.49</v>
      </c>
      <c r="G44" s="488">
        <v>134.53</v>
      </c>
      <c r="H44" s="488">
        <v>164.88</v>
      </c>
      <c r="I44" s="488">
        <v>183.71</v>
      </c>
      <c r="J44" s="488">
        <v>174.48</v>
      </c>
      <c r="K44" s="488">
        <v>285.55</v>
      </c>
      <c r="L44" s="488">
        <v>280.95999999999998</v>
      </c>
      <c r="M44" s="488">
        <v>174.48</v>
      </c>
      <c r="N44" s="488">
        <v>138.13</v>
      </c>
      <c r="O44" s="488">
        <v>183.71</v>
      </c>
      <c r="P44" s="488">
        <v>179.69</v>
      </c>
      <c r="Q44" s="488">
        <v>142.15</v>
      </c>
      <c r="R44" s="488">
        <v>131.15</v>
      </c>
      <c r="S44" s="488">
        <v>153.16</v>
      </c>
      <c r="T44" s="486">
        <v>136.49</v>
      </c>
      <c r="U44" s="486">
        <v>134.53</v>
      </c>
      <c r="V44" s="486">
        <v>164.88</v>
      </c>
      <c r="W44" s="486">
        <v>183.71</v>
      </c>
      <c r="X44" s="486">
        <v>174.48</v>
      </c>
      <c r="Y44" s="486">
        <v>285.55</v>
      </c>
      <c r="Z44" s="486">
        <v>280.95999999999998</v>
      </c>
      <c r="AA44" s="486">
        <v>174.48</v>
      </c>
      <c r="AB44" s="486">
        <v>138.13</v>
      </c>
      <c r="AC44" s="486">
        <v>183.71</v>
      </c>
      <c r="AD44" s="486">
        <v>179.69</v>
      </c>
      <c r="AE44" s="486">
        <v>142.15</v>
      </c>
    </row>
    <row r="45" spans="1:31" ht="13.5" x14ac:dyDescent="0.25">
      <c r="A45" s="119"/>
      <c r="B45" s="411">
        <v>39</v>
      </c>
      <c r="C45" s="487">
        <v>79.989999999999995</v>
      </c>
      <c r="D45" s="488">
        <v>92.83</v>
      </c>
      <c r="E45" s="488">
        <v>102.02</v>
      </c>
      <c r="F45" s="488">
        <v>136.69999999999999</v>
      </c>
      <c r="G45" s="488">
        <v>136.81</v>
      </c>
      <c r="H45" s="488">
        <v>167.48</v>
      </c>
      <c r="I45" s="488">
        <v>187.24</v>
      </c>
      <c r="J45" s="488">
        <v>177.28</v>
      </c>
      <c r="K45" s="488">
        <v>290.14</v>
      </c>
      <c r="L45" s="488">
        <v>285.44</v>
      </c>
      <c r="M45" s="488">
        <v>177.28</v>
      </c>
      <c r="N45" s="488">
        <v>141.57</v>
      </c>
      <c r="O45" s="488">
        <v>187.24</v>
      </c>
      <c r="P45" s="488">
        <v>182.7</v>
      </c>
      <c r="Q45" s="488">
        <v>144.12</v>
      </c>
      <c r="R45" s="488">
        <v>134.19</v>
      </c>
      <c r="S45" s="488">
        <v>155.99</v>
      </c>
      <c r="T45" s="486">
        <v>136.69999999999999</v>
      </c>
      <c r="U45" s="486">
        <v>136.81</v>
      </c>
      <c r="V45" s="486">
        <v>167.48</v>
      </c>
      <c r="W45" s="486">
        <v>187.24</v>
      </c>
      <c r="X45" s="486">
        <v>177.28</v>
      </c>
      <c r="Y45" s="486">
        <v>290.14</v>
      </c>
      <c r="Z45" s="486">
        <v>285.44</v>
      </c>
      <c r="AA45" s="486">
        <v>177.28</v>
      </c>
      <c r="AB45" s="486">
        <v>141.57</v>
      </c>
      <c r="AC45" s="486">
        <v>187.24</v>
      </c>
      <c r="AD45" s="486">
        <v>182.7</v>
      </c>
      <c r="AE45" s="486">
        <v>144.12</v>
      </c>
    </row>
    <row r="46" spans="1:31" ht="13.5" x14ac:dyDescent="0.25">
      <c r="A46" s="119"/>
      <c r="B46" s="414">
        <v>40</v>
      </c>
      <c r="C46" s="489">
        <v>81.040000000000006</v>
      </c>
      <c r="D46" s="490">
        <v>94.13</v>
      </c>
      <c r="E46" s="490">
        <v>102.98</v>
      </c>
      <c r="F46" s="490">
        <v>137.35</v>
      </c>
      <c r="G46" s="490">
        <v>138.87</v>
      </c>
      <c r="H46" s="490">
        <v>170.19</v>
      </c>
      <c r="I46" s="490">
        <v>190.08</v>
      </c>
      <c r="J46" s="490">
        <v>181.67</v>
      </c>
      <c r="K46" s="490">
        <v>294.67</v>
      </c>
      <c r="L46" s="490">
        <v>290.08</v>
      </c>
      <c r="M46" s="490">
        <v>181.67</v>
      </c>
      <c r="N46" s="490">
        <v>143.71</v>
      </c>
      <c r="O46" s="490">
        <v>190.08</v>
      </c>
      <c r="P46" s="490">
        <v>185.91</v>
      </c>
      <c r="Q46" s="490">
        <v>144.62</v>
      </c>
      <c r="R46" s="490">
        <v>136.41999999999999</v>
      </c>
      <c r="S46" s="490">
        <v>159.16</v>
      </c>
      <c r="T46" s="491">
        <v>137.35</v>
      </c>
      <c r="U46" s="491">
        <v>138.87</v>
      </c>
      <c r="V46" s="491">
        <v>170.19</v>
      </c>
      <c r="W46" s="491">
        <v>190.08</v>
      </c>
      <c r="X46" s="491">
        <v>181.67</v>
      </c>
      <c r="Y46" s="491">
        <v>294.67</v>
      </c>
      <c r="Z46" s="491">
        <v>290.08</v>
      </c>
      <c r="AA46" s="491">
        <v>181.67</v>
      </c>
      <c r="AB46" s="491">
        <v>143.71</v>
      </c>
      <c r="AC46" s="491">
        <v>190.08</v>
      </c>
      <c r="AD46" s="491">
        <v>185.91</v>
      </c>
      <c r="AE46" s="491">
        <v>144.62</v>
      </c>
    </row>
    <row r="47" spans="1:31" ht="13.5" x14ac:dyDescent="0.25">
      <c r="A47" s="119"/>
      <c r="B47" s="408">
        <v>41</v>
      </c>
      <c r="C47" s="485">
        <v>82.22</v>
      </c>
      <c r="D47" s="492">
        <v>95.51</v>
      </c>
      <c r="E47" s="492">
        <v>103.45</v>
      </c>
      <c r="F47" s="492">
        <v>139.21</v>
      </c>
      <c r="G47" s="492">
        <v>140.79</v>
      </c>
      <c r="H47" s="492">
        <v>172.6</v>
      </c>
      <c r="I47" s="492">
        <v>192.77</v>
      </c>
      <c r="J47" s="492">
        <v>186.05</v>
      </c>
      <c r="K47" s="492">
        <v>299.32</v>
      </c>
      <c r="L47" s="492">
        <v>294.49</v>
      </c>
      <c r="M47" s="492">
        <v>186.05</v>
      </c>
      <c r="N47" s="492">
        <v>145.76</v>
      </c>
      <c r="O47" s="492">
        <v>192.77</v>
      </c>
      <c r="P47" s="492">
        <v>187.9</v>
      </c>
      <c r="Q47" s="492">
        <v>154.6</v>
      </c>
      <c r="R47" s="492">
        <v>138.22</v>
      </c>
      <c r="S47" s="492">
        <v>162.44999999999999</v>
      </c>
      <c r="T47" s="486">
        <v>139.21</v>
      </c>
      <c r="U47" s="486">
        <v>140.79</v>
      </c>
      <c r="V47" s="486">
        <v>172.6</v>
      </c>
      <c r="W47" s="486">
        <v>192.77</v>
      </c>
      <c r="X47" s="486">
        <v>186.05</v>
      </c>
      <c r="Y47" s="486">
        <v>299.32</v>
      </c>
      <c r="Z47" s="486">
        <v>294.49</v>
      </c>
      <c r="AA47" s="486">
        <v>186.05</v>
      </c>
      <c r="AB47" s="486">
        <v>145.76</v>
      </c>
      <c r="AC47" s="486">
        <v>192.77</v>
      </c>
      <c r="AD47" s="486">
        <v>187.9</v>
      </c>
      <c r="AE47" s="486">
        <v>154.6</v>
      </c>
    </row>
    <row r="48" spans="1:31" ht="13.5" x14ac:dyDescent="0.25">
      <c r="A48" s="119"/>
      <c r="B48" s="411">
        <v>42</v>
      </c>
      <c r="C48" s="487">
        <v>83.96</v>
      </c>
      <c r="D48" s="488">
        <v>96.95</v>
      </c>
      <c r="E48" s="488">
        <v>104.6</v>
      </c>
      <c r="F48" s="488">
        <v>140.96</v>
      </c>
      <c r="G48" s="488">
        <v>142.78</v>
      </c>
      <c r="H48" s="488">
        <v>174.69</v>
      </c>
      <c r="I48" s="488">
        <v>195.5</v>
      </c>
      <c r="J48" s="488">
        <v>188.2</v>
      </c>
      <c r="K48" s="488">
        <v>303.88</v>
      </c>
      <c r="L48" s="488">
        <v>298.85000000000002</v>
      </c>
      <c r="M48" s="488">
        <v>188.2</v>
      </c>
      <c r="N48" s="488">
        <v>147.4</v>
      </c>
      <c r="O48" s="488">
        <v>195.5</v>
      </c>
      <c r="P48" s="488">
        <v>190.71</v>
      </c>
      <c r="Q48" s="488">
        <v>155.59</v>
      </c>
      <c r="R48" s="488">
        <v>140.13999999999999</v>
      </c>
      <c r="S48" s="488">
        <v>165.49</v>
      </c>
      <c r="T48" s="486">
        <v>140.96</v>
      </c>
      <c r="U48" s="486">
        <v>142.78</v>
      </c>
      <c r="V48" s="486">
        <v>174.69</v>
      </c>
      <c r="W48" s="486">
        <v>195.5</v>
      </c>
      <c r="X48" s="486">
        <v>188.2</v>
      </c>
      <c r="Y48" s="486">
        <v>303.88</v>
      </c>
      <c r="Z48" s="486">
        <v>298.85000000000002</v>
      </c>
      <c r="AA48" s="486">
        <v>188.2</v>
      </c>
      <c r="AB48" s="486">
        <v>147.4</v>
      </c>
      <c r="AC48" s="486">
        <v>195.5</v>
      </c>
      <c r="AD48" s="486">
        <v>190.71</v>
      </c>
      <c r="AE48" s="486">
        <v>155.59</v>
      </c>
    </row>
    <row r="49" spans="1:31" ht="13.5" x14ac:dyDescent="0.25">
      <c r="A49" s="119"/>
      <c r="B49" s="411">
        <v>43</v>
      </c>
      <c r="C49" s="487">
        <v>85.2</v>
      </c>
      <c r="D49" s="488">
        <v>98.71</v>
      </c>
      <c r="E49" s="488">
        <v>105.72</v>
      </c>
      <c r="F49" s="488">
        <v>144.21</v>
      </c>
      <c r="G49" s="488">
        <v>144.59</v>
      </c>
      <c r="H49" s="488">
        <v>177.01</v>
      </c>
      <c r="I49" s="488">
        <v>198.17</v>
      </c>
      <c r="J49" s="488">
        <v>190.73</v>
      </c>
      <c r="K49" s="488">
        <v>308.44</v>
      </c>
      <c r="L49" s="488">
        <v>303.54000000000002</v>
      </c>
      <c r="M49" s="488">
        <v>190.73</v>
      </c>
      <c r="N49" s="488">
        <v>149.22</v>
      </c>
      <c r="O49" s="488">
        <v>198.17</v>
      </c>
      <c r="P49" s="488">
        <v>193.84</v>
      </c>
      <c r="Q49" s="488">
        <v>155.71</v>
      </c>
      <c r="R49" s="488">
        <v>142.44999999999999</v>
      </c>
      <c r="S49" s="488">
        <v>168.94</v>
      </c>
      <c r="T49" s="486">
        <v>144.21</v>
      </c>
      <c r="U49" s="486">
        <v>144.59</v>
      </c>
      <c r="V49" s="486">
        <v>177.01</v>
      </c>
      <c r="W49" s="486">
        <v>198.17</v>
      </c>
      <c r="X49" s="486">
        <v>190.73</v>
      </c>
      <c r="Y49" s="486">
        <v>308.44</v>
      </c>
      <c r="Z49" s="486">
        <v>303.54000000000002</v>
      </c>
      <c r="AA49" s="486">
        <v>190.73</v>
      </c>
      <c r="AB49" s="486">
        <v>149.22</v>
      </c>
      <c r="AC49" s="486">
        <v>198.17</v>
      </c>
      <c r="AD49" s="486">
        <v>193.84</v>
      </c>
      <c r="AE49" s="486">
        <v>155.71</v>
      </c>
    </row>
    <row r="50" spans="1:31" ht="13.5" x14ac:dyDescent="0.25">
      <c r="A50" s="119"/>
      <c r="B50" s="411">
        <v>44</v>
      </c>
      <c r="C50" s="487">
        <v>86.41</v>
      </c>
      <c r="D50" s="488">
        <v>100.12</v>
      </c>
      <c r="E50" s="488">
        <v>106.72</v>
      </c>
      <c r="F50" s="488">
        <v>146.07</v>
      </c>
      <c r="G50" s="488">
        <v>146.59</v>
      </c>
      <c r="H50" s="488">
        <v>179.64</v>
      </c>
      <c r="I50" s="488">
        <v>200.91</v>
      </c>
      <c r="J50" s="488">
        <v>193.46</v>
      </c>
      <c r="K50" s="488">
        <v>312.99</v>
      </c>
      <c r="L50" s="488">
        <v>308.27</v>
      </c>
      <c r="M50" s="488">
        <v>193.46</v>
      </c>
      <c r="N50" s="488">
        <v>151.29</v>
      </c>
      <c r="O50" s="488">
        <v>200.91</v>
      </c>
      <c r="P50" s="488">
        <v>196.51</v>
      </c>
      <c r="Q50" s="488">
        <v>156.91</v>
      </c>
      <c r="R50" s="488">
        <v>143.96</v>
      </c>
      <c r="S50" s="488">
        <v>171.94</v>
      </c>
      <c r="T50" s="486">
        <v>146.07</v>
      </c>
      <c r="U50" s="486">
        <v>146.59</v>
      </c>
      <c r="V50" s="486">
        <v>179.64</v>
      </c>
      <c r="W50" s="486">
        <v>200.91</v>
      </c>
      <c r="X50" s="486">
        <v>193.46</v>
      </c>
      <c r="Y50" s="486">
        <v>312.99</v>
      </c>
      <c r="Z50" s="486">
        <v>308.27</v>
      </c>
      <c r="AA50" s="486">
        <v>193.46</v>
      </c>
      <c r="AB50" s="486">
        <v>151.29</v>
      </c>
      <c r="AC50" s="486">
        <v>200.91</v>
      </c>
      <c r="AD50" s="486">
        <v>196.51</v>
      </c>
      <c r="AE50" s="486">
        <v>156.91</v>
      </c>
    </row>
    <row r="51" spans="1:31" ht="13.5" x14ac:dyDescent="0.25">
      <c r="A51" s="119"/>
      <c r="B51" s="414">
        <v>45</v>
      </c>
      <c r="C51" s="489">
        <v>88.37</v>
      </c>
      <c r="D51" s="490">
        <v>101.54</v>
      </c>
      <c r="E51" s="490">
        <v>107.85</v>
      </c>
      <c r="F51" s="490">
        <v>147.72</v>
      </c>
      <c r="G51" s="490">
        <v>148.72</v>
      </c>
      <c r="H51" s="490">
        <v>182.4</v>
      </c>
      <c r="I51" s="490">
        <v>203.57</v>
      </c>
      <c r="J51" s="490">
        <v>196.42</v>
      </c>
      <c r="K51" s="490">
        <v>317.54000000000002</v>
      </c>
      <c r="L51" s="490">
        <v>312.42</v>
      </c>
      <c r="M51" s="490">
        <v>196.42</v>
      </c>
      <c r="N51" s="490">
        <v>153.07</v>
      </c>
      <c r="O51" s="490">
        <v>203.57</v>
      </c>
      <c r="P51" s="490">
        <v>199.1</v>
      </c>
      <c r="Q51" s="490">
        <v>158.1</v>
      </c>
      <c r="R51" s="490">
        <v>146.09</v>
      </c>
      <c r="S51" s="490">
        <v>175.56</v>
      </c>
      <c r="T51" s="486">
        <v>147.72</v>
      </c>
      <c r="U51" s="486">
        <v>148.72</v>
      </c>
      <c r="V51" s="486">
        <v>182.4</v>
      </c>
      <c r="W51" s="486">
        <v>203.57</v>
      </c>
      <c r="X51" s="486">
        <v>196.42</v>
      </c>
      <c r="Y51" s="486">
        <v>317.54000000000002</v>
      </c>
      <c r="Z51" s="486">
        <v>312.42</v>
      </c>
      <c r="AA51" s="486">
        <v>196.42</v>
      </c>
      <c r="AB51" s="486">
        <v>153.07</v>
      </c>
      <c r="AC51" s="486">
        <v>203.57</v>
      </c>
      <c r="AD51" s="486">
        <v>199.1</v>
      </c>
      <c r="AE51" s="486">
        <v>158.1</v>
      </c>
    </row>
    <row r="52" spans="1:31" ht="13.5" x14ac:dyDescent="0.25">
      <c r="A52" s="119"/>
      <c r="B52" s="408">
        <v>46</v>
      </c>
      <c r="C52" s="485">
        <v>90.19</v>
      </c>
      <c r="D52" s="492">
        <v>102.79</v>
      </c>
      <c r="E52" s="492">
        <v>109</v>
      </c>
      <c r="F52" s="492">
        <v>151.84</v>
      </c>
      <c r="G52" s="492">
        <v>150.84</v>
      </c>
      <c r="H52" s="492">
        <v>185.02</v>
      </c>
      <c r="I52" s="492">
        <v>206.17</v>
      </c>
      <c r="J52" s="492">
        <v>199.3</v>
      </c>
      <c r="K52" s="492">
        <v>322.27</v>
      </c>
      <c r="L52" s="492">
        <v>317.64</v>
      </c>
      <c r="M52" s="492">
        <v>199.3</v>
      </c>
      <c r="N52" s="492">
        <v>155.61000000000001</v>
      </c>
      <c r="O52" s="492">
        <v>206.17</v>
      </c>
      <c r="P52" s="492">
        <v>201.56</v>
      </c>
      <c r="Q52" s="492">
        <v>159.27000000000001</v>
      </c>
      <c r="R52" s="492">
        <v>148.1</v>
      </c>
      <c r="S52" s="492">
        <v>179</v>
      </c>
      <c r="T52" s="486">
        <v>151.84</v>
      </c>
      <c r="U52" s="486">
        <v>150.84</v>
      </c>
      <c r="V52" s="486">
        <v>185.02</v>
      </c>
      <c r="W52" s="486">
        <v>206.17</v>
      </c>
      <c r="X52" s="486">
        <v>199.3</v>
      </c>
      <c r="Y52" s="486">
        <v>322.27</v>
      </c>
      <c r="Z52" s="486">
        <v>317.64</v>
      </c>
      <c r="AA52" s="486">
        <v>199.3</v>
      </c>
      <c r="AB52" s="486">
        <v>155.61000000000001</v>
      </c>
      <c r="AC52" s="486">
        <v>206.17</v>
      </c>
      <c r="AD52" s="486">
        <v>201.56</v>
      </c>
      <c r="AE52" s="486">
        <v>159.27000000000001</v>
      </c>
    </row>
    <row r="53" spans="1:31" ht="13.5" x14ac:dyDescent="0.25">
      <c r="A53" s="119"/>
      <c r="B53" s="411">
        <v>47</v>
      </c>
      <c r="C53" s="487">
        <v>91.28</v>
      </c>
      <c r="D53" s="488">
        <v>104.25</v>
      </c>
      <c r="E53" s="488">
        <v>111.14</v>
      </c>
      <c r="F53" s="488">
        <v>152.25</v>
      </c>
      <c r="G53" s="488">
        <v>152.59</v>
      </c>
      <c r="H53" s="488">
        <v>187.58</v>
      </c>
      <c r="I53" s="488">
        <v>208.92</v>
      </c>
      <c r="J53" s="488">
        <v>202.12</v>
      </c>
      <c r="K53" s="488">
        <v>326.81</v>
      </c>
      <c r="L53" s="488">
        <v>322.29000000000002</v>
      </c>
      <c r="M53" s="488">
        <v>202.12</v>
      </c>
      <c r="N53" s="488">
        <v>157.47</v>
      </c>
      <c r="O53" s="488">
        <v>208.92</v>
      </c>
      <c r="P53" s="488">
        <v>204.33</v>
      </c>
      <c r="Q53" s="488">
        <v>160.46</v>
      </c>
      <c r="R53" s="488">
        <v>149.87</v>
      </c>
      <c r="S53" s="488">
        <v>182.64</v>
      </c>
      <c r="T53" s="486">
        <v>152.25</v>
      </c>
      <c r="U53" s="486">
        <v>152.59</v>
      </c>
      <c r="V53" s="486">
        <v>187.58</v>
      </c>
      <c r="W53" s="486">
        <v>208.92</v>
      </c>
      <c r="X53" s="486">
        <v>202.12</v>
      </c>
      <c r="Y53" s="486">
        <v>326.81</v>
      </c>
      <c r="Z53" s="486">
        <v>322.29000000000002</v>
      </c>
      <c r="AA53" s="486">
        <v>202.12</v>
      </c>
      <c r="AB53" s="486">
        <v>157.47</v>
      </c>
      <c r="AC53" s="486">
        <v>208.92</v>
      </c>
      <c r="AD53" s="486">
        <v>204.33</v>
      </c>
      <c r="AE53" s="486">
        <v>160.46</v>
      </c>
    </row>
    <row r="54" spans="1:31" ht="13.5" x14ac:dyDescent="0.25">
      <c r="A54" s="119"/>
      <c r="B54" s="411">
        <v>48</v>
      </c>
      <c r="C54" s="487">
        <v>92.55</v>
      </c>
      <c r="D54" s="488">
        <v>105.63</v>
      </c>
      <c r="E54" s="488">
        <v>113.2</v>
      </c>
      <c r="F54" s="488">
        <v>152.59</v>
      </c>
      <c r="G54" s="488">
        <v>154.91</v>
      </c>
      <c r="H54" s="488">
        <v>190.1</v>
      </c>
      <c r="I54" s="488">
        <v>211.55</v>
      </c>
      <c r="J54" s="488">
        <v>204.86</v>
      </c>
      <c r="K54" s="488">
        <v>331.39</v>
      </c>
      <c r="L54" s="488">
        <v>326.70999999999998</v>
      </c>
      <c r="M54" s="488">
        <v>204.86</v>
      </c>
      <c r="N54" s="488">
        <v>159.46</v>
      </c>
      <c r="O54" s="488">
        <v>211.55</v>
      </c>
      <c r="P54" s="488">
        <v>205</v>
      </c>
      <c r="Q54" s="488">
        <v>160.58000000000001</v>
      </c>
      <c r="R54" s="488">
        <v>151.99</v>
      </c>
      <c r="S54" s="488">
        <v>186.23</v>
      </c>
      <c r="T54" s="486">
        <v>152.59</v>
      </c>
      <c r="U54" s="486">
        <v>154.91</v>
      </c>
      <c r="V54" s="486">
        <v>190.1</v>
      </c>
      <c r="W54" s="486">
        <v>211.55</v>
      </c>
      <c r="X54" s="486">
        <v>204.86</v>
      </c>
      <c r="Y54" s="486">
        <v>331.39</v>
      </c>
      <c r="Z54" s="486">
        <v>326.70999999999998</v>
      </c>
      <c r="AA54" s="486">
        <v>204.86</v>
      </c>
      <c r="AB54" s="486">
        <v>159.46</v>
      </c>
      <c r="AC54" s="486">
        <v>211.55</v>
      </c>
      <c r="AD54" s="486">
        <v>205</v>
      </c>
      <c r="AE54" s="486">
        <v>160.58000000000001</v>
      </c>
    </row>
    <row r="55" spans="1:31" ht="13.5" x14ac:dyDescent="0.25">
      <c r="A55" s="119"/>
      <c r="B55" s="411">
        <v>49</v>
      </c>
      <c r="C55" s="487">
        <v>93.65</v>
      </c>
      <c r="D55" s="488">
        <v>106.87</v>
      </c>
      <c r="E55" s="488">
        <v>115.01</v>
      </c>
      <c r="F55" s="488">
        <v>154.52000000000001</v>
      </c>
      <c r="G55" s="488">
        <v>156.4</v>
      </c>
      <c r="H55" s="488">
        <v>192.75</v>
      </c>
      <c r="I55" s="488">
        <v>214.16</v>
      </c>
      <c r="J55" s="488">
        <v>207.64</v>
      </c>
      <c r="K55" s="488">
        <v>336.01</v>
      </c>
      <c r="L55" s="488">
        <v>330.23</v>
      </c>
      <c r="M55" s="488">
        <v>207.64</v>
      </c>
      <c r="N55" s="488">
        <v>160.9</v>
      </c>
      <c r="O55" s="488">
        <v>214.16</v>
      </c>
      <c r="P55" s="488">
        <v>207.52</v>
      </c>
      <c r="Q55" s="488">
        <v>160.71</v>
      </c>
      <c r="R55" s="488">
        <v>153.47</v>
      </c>
      <c r="S55" s="488">
        <v>189.81</v>
      </c>
      <c r="T55" s="486">
        <v>154.52000000000001</v>
      </c>
      <c r="U55" s="486">
        <v>156.4</v>
      </c>
      <c r="V55" s="486">
        <v>192.75</v>
      </c>
      <c r="W55" s="486">
        <v>214.16</v>
      </c>
      <c r="X55" s="486">
        <v>207.64</v>
      </c>
      <c r="Y55" s="486">
        <v>336.01</v>
      </c>
      <c r="Z55" s="486">
        <v>330.23</v>
      </c>
      <c r="AA55" s="486">
        <v>207.64</v>
      </c>
      <c r="AB55" s="486">
        <v>160.9</v>
      </c>
      <c r="AC55" s="486">
        <v>214.16</v>
      </c>
      <c r="AD55" s="486">
        <v>207.52</v>
      </c>
      <c r="AE55" s="486">
        <v>160.71</v>
      </c>
    </row>
    <row r="56" spans="1:31" ht="13.5" x14ac:dyDescent="0.25">
      <c r="A56" s="119"/>
      <c r="B56" s="414">
        <v>50</v>
      </c>
      <c r="C56" s="489">
        <v>94.86</v>
      </c>
      <c r="D56" s="490">
        <v>108.32</v>
      </c>
      <c r="E56" s="490">
        <v>116.26</v>
      </c>
      <c r="F56" s="490">
        <v>156.6</v>
      </c>
      <c r="G56" s="490">
        <v>157.69</v>
      </c>
      <c r="H56" s="490">
        <v>195.3</v>
      </c>
      <c r="I56" s="490">
        <v>217.25</v>
      </c>
      <c r="J56" s="490">
        <v>210.32</v>
      </c>
      <c r="K56" s="490">
        <v>340.44</v>
      </c>
      <c r="L56" s="490">
        <v>335.3</v>
      </c>
      <c r="M56" s="490">
        <v>210.32</v>
      </c>
      <c r="N56" s="490">
        <v>162.74</v>
      </c>
      <c r="O56" s="490">
        <v>217.25</v>
      </c>
      <c r="P56" s="490">
        <v>208.48</v>
      </c>
      <c r="Q56" s="490">
        <v>161</v>
      </c>
      <c r="R56" s="490">
        <v>154.74</v>
      </c>
      <c r="S56" s="490">
        <v>193.29</v>
      </c>
      <c r="T56" s="491">
        <v>156.6</v>
      </c>
      <c r="U56" s="491">
        <v>157.69</v>
      </c>
      <c r="V56" s="491">
        <v>195.3</v>
      </c>
      <c r="W56" s="491">
        <v>217.25</v>
      </c>
      <c r="X56" s="491">
        <v>210.32</v>
      </c>
      <c r="Y56" s="491">
        <v>340.44</v>
      </c>
      <c r="Z56" s="491">
        <v>335.3</v>
      </c>
      <c r="AA56" s="491">
        <v>210.32</v>
      </c>
      <c r="AB56" s="491">
        <v>162.74</v>
      </c>
      <c r="AC56" s="491">
        <v>217.25</v>
      </c>
      <c r="AD56" s="491">
        <v>208.48</v>
      </c>
      <c r="AE56" s="491">
        <v>161</v>
      </c>
    </row>
    <row r="57" spans="1:31" ht="13.5" x14ac:dyDescent="0.25">
      <c r="A57" s="119"/>
      <c r="B57" s="408" t="s">
        <v>469</v>
      </c>
      <c r="C57" s="485">
        <v>97.3</v>
      </c>
      <c r="D57" s="492">
        <v>111.18</v>
      </c>
      <c r="E57" s="492">
        <v>117.88</v>
      </c>
      <c r="F57" s="492">
        <v>159.30000000000001</v>
      </c>
      <c r="G57" s="492">
        <v>161.22</v>
      </c>
      <c r="H57" s="492">
        <v>199.21</v>
      </c>
      <c r="I57" s="492">
        <v>222.02</v>
      </c>
      <c r="J57" s="492">
        <v>213.94</v>
      </c>
      <c r="K57" s="492">
        <v>349.03</v>
      </c>
      <c r="L57" s="492">
        <v>341.53</v>
      </c>
      <c r="M57" s="492">
        <v>213.94</v>
      </c>
      <c r="N57" s="492">
        <v>166.41</v>
      </c>
      <c r="O57" s="492">
        <v>222.02</v>
      </c>
      <c r="P57" s="492">
        <v>210.98</v>
      </c>
      <c r="Q57" s="492">
        <v>167.43</v>
      </c>
      <c r="R57" s="492">
        <v>158.19</v>
      </c>
      <c r="S57" s="492">
        <v>200.37</v>
      </c>
      <c r="T57" s="486">
        <v>159.30000000000001</v>
      </c>
      <c r="U57" s="486">
        <v>161.22</v>
      </c>
      <c r="V57" s="486">
        <v>199.21</v>
      </c>
      <c r="W57" s="486">
        <v>222.02</v>
      </c>
      <c r="X57" s="486">
        <v>213.94</v>
      </c>
      <c r="Y57" s="486">
        <v>349.03</v>
      </c>
      <c r="Z57" s="486">
        <v>341.53</v>
      </c>
      <c r="AA57" s="486">
        <v>213.94</v>
      </c>
      <c r="AB57" s="486">
        <v>166.41</v>
      </c>
      <c r="AC57" s="486">
        <v>222.02</v>
      </c>
      <c r="AD57" s="486">
        <v>210.98</v>
      </c>
      <c r="AE57" s="486">
        <v>167.43</v>
      </c>
    </row>
    <row r="58" spans="1:31" ht="13.5" x14ac:dyDescent="0.25">
      <c r="A58" s="119"/>
      <c r="B58" s="411" t="s">
        <v>470</v>
      </c>
      <c r="C58" s="487">
        <v>100.12</v>
      </c>
      <c r="D58" s="488">
        <v>113.56</v>
      </c>
      <c r="E58" s="488">
        <v>119.76</v>
      </c>
      <c r="F58" s="488">
        <v>162.77000000000001</v>
      </c>
      <c r="G58" s="488">
        <v>164.73</v>
      </c>
      <c r="H58" s="488">
        <v>201.48</v>
      </c>
      <c r="I58" s="488">
        <v>226.44</v>
      </c>
      <c r="J58" s="488">
        <v>216.74</v>
      </c>
      <c r="K58" s="488">
        <v>354.08</v>
      </c>
      <c r="L58" s="488">
        <v>346.84</v>
      </c>
      <c r="M58" s="488">
        <v>216.74</v>
      </c>
      <c r="N58" s="488">
        <v>170.02</v>
      </c>
      <c r="O58" s="488">
        <v>226.44</v>
      </c>
      <c r="P58" s="488">
        <v>215.03</v>
      </c>
      <c r="Q58" s="488">
        <v>173.86</v>
      </c>
      <c r="R58" s="488">
        <v>161.62</v>
      </c>
      <c r="S58" s="488">
        <v>206.78</v>
      </c>
      <c r="T58" s="486">
        <v>162.77000000000001</v>
      </c>
      <c r="U58" s="486">
        <v>164.73</v>
      </c>
      <c r="V58" s="486">
        <v>201.48</v>
      </c>
      <c r="W58" s="486">
        <v>226.44</v>
      </c>
      <c r="X58" s="486">
        <v>216.74</v>
      </c>
      <c r="Y58" s="486">
        <v>354.08</v>
      </c>
      <c r="Z58" s="486">
        <v>346.84</v>
      </c>
      <c r="AA58" s="486">
        <v>216.74</v>
      </c>
      <c r="AB58" s="486">
        <v>170.02</v>
      </c>
      <c r="AC58" s="486">
        <v>226.44</v>
      </c>
      <c r="AD58" s="486">
        <v>215.03</v>
      </c>
      <c r="AE58" s="486">
        <v>173.86</v>
      </c>
    </row>
    <row r="59" spans="1:31" ht="13.5" x14ac:dyDescent="0.25">
      <c r="A59" s="119"/>
      <c r="B59" s="411" t="s">
        <v>471</v>
      </c>
      <c r="C59" s="487">
        <v>102.57</v>
      </c>
      <c r="D59" s="488">
        <v>116.26</v>
      </c>
      <c r="E59" s="488">
        <v>122.31</v>
      </c>
      <c r="F59" s="488">
        <v>169.98</v>
      </c>
      <c r="G59" s="488">
        <v>168.96</v>
      </c>
      <c r="H59" s="488">
        <v>203.9</v>
      </c>
      <c r="I59" s="488">
        <v>230.72</v>
      </c>
      <c r="J59" s="488">
        <v>219.33</v>
      </c>
      <c r="K59" s="488">
        <v>356.32</v>
      </c>
      <c r="L59" s="488">
        <v>352.92</v>
      </c>
      <c r="M59" s="488">
        <v>219.33</v>
      </c>
      <c r="N59" s="488">
        <v>174.37</v>
      </c>
      <c r="O59" s="488">
        <v>230.72</v>
      </c>
      <c r="P59" s="488">
        <v>217.08</v>
      </c>
      <c r="Q59" s="488">
        <v>180.31</v>
      </c>
      <c r="R59" s="488">
        <v>165.79</v>
      </c>
      <c r="S59" s="488">
        <v>213.8</v>
      </c>
      <c r="T59" s="486">
        <v>169.98</v>
      </c>
      <c r="U59" s="486">
        <v>168.96</v>
      </c>
      <c r="V59" s="486">
        <v>203.9</v>
      </c>
      <c r="W59" s="486">
        <v>230.72</v>
      </c>
      <c r="X59" s="486">
        <v>219.33</v>
      </c>
      <c r="Y59" s="486">
        <v>356.32</v>
      </c>
      <c r="Z59" s="486">
        <v>352.92</v>
      </c>
      <c r="AA59" s="486">
        <v>219.33</v>
      </c>
      <c r="AB59" s="486">
        <v>174.37</v>
      </c>
      <c r="AC59" s="486">
        <v>230.72</v>
      </c>
      <c r="AD59" s="486">
        <v>217.08</v>
      </c>
      <c r="AE59" s="486">
        <v>180.31</v>
      </c>
    </row>
    <row r="60" spans="1:31" ht="13.5" x14ac:dyDescent="0.25">
      <c r="A60" s="119"/>
      <c r="B60" s="411" t="s">
        <v>472</v>
      </c>
      <c r="C60" s="487">
        <v>105.36</v>
      </c>
      <c r="D60" s="488">
        <v>118.75</v>
      </c>
      <c r="E60" s="488">
        <v>124.89</v>
      </c>
      <c r="F60" s="488">
        <v>177.26</v>
      </c>
      <c r="G60" s="488">
        <v>172.49</v>
      </c>
      <c r="H60" s="488">
        <v>206.45</v>
      </c>
      <c r="I60" s="488">
        <v>235.05</v>
      </c>
      <c r="J60" s="488">
        <v>222.26</v>
      </c>
      <c r="K60" s="488">
        <v>362.43</v>
      </c>
      <c r="L60" s="488">
        <v>358.63</v>
      </c>
      <c r="M60" s="488">
        <v>222.26</v>
      </c>
      <c r="N60" s="488">
        <v>177.91</v>
      </c>
      <c r="O60" s="488">
        <v>235.05</v>
      </c>
      <c r="P60" s="488">
        <v>221.23</v>
      </c>
      <c r="Q60" s="488">
        <v>186.76</v>
      </c>
      <c r="R60" s="488">
        <v>169.22</v>
      </c>
      <c r="S60" s="488">
        <v>220.67</v>
      </c>
      <c r="T60" s="486">
        <v>177.26</v>
      </c>
      <c r="U60" s="486">
        <v>172.49</v>
      </c>
      <c r="V60" s="486">
        <v>206.45</v>
      </c>
      <c r="W60" s="486">
        <v>235.05</v>
      </c>
      <c r="X60" s="486">
        <v>222.26</v>
      </c>
      <c r="Y60" s="486">
        <v>362.43</v>
      </c>
      <c r="Z60" s="486">
        <v>358.63</v>
      </c>
      <c r="AA60" s="486">
        <v>222.26</v>
      </c>
      <c r="AB60" s="486">
        <v>177.91</v>
      </c>
      <c r="AC60" s="486">
        <v>235.05</v>
      </c>
      <c r="AD60" s="486">
        <v>221.23</v>
      </c>
      <c r="AE60" s="486">
        <v>186.76</v>
      </c>
    </row>
    <row r="61" spans="1:31" ht="13.5" x14ac:dyDescent="0.25">
      <c r="A61" s="119"/>
      <c r="B61" s="414" t="s">
        <v>473</v>
      </c>
      <c r="C61" s="489">
        <v>107.81</v>
      </c>
      <c r="D61" s="490">
        <v>121.15</v>
      </c>
      <c r="E61" s="490">
        <v>125.15</v>
      </c>
      <c r="F61" s="490">
        <v>178.57</v>
      </c>
      <c r="G61" s="490">
        <v>175.99</v>
      </c>
      <c r="H61" s="490">
        <v>209.87</v>
      </c>
      <c r="I61" s="490">
        <v>239.45</v>
      </c>
      <c r="J61" s="490">
        <v>225.46</v>
      </c>
      <c r="K61" s="490">
        <v>368.6</v>
      </c>
      <c r="L61" s="490">
        <v>364.23</v>
      </c>
      <c r="M61" s="490">
        <v>225.46</v>
      </c>
      <c r="N61" s="490">
        <v>181.59</v>
      </c>
      <c r="O61" s="490">
        <v>239.45</v>
      </c>
      <c r="P61" s="490">
        <v>222.13</v>
      </c>
      <c r="Q61" s="490">
        <v>193.18</v>
      </c>
      <c r="R61" s="490">
        <v>172.7</v>
      </c>
      <c r="S61" s="490">
        <v>226.83</v>
      </c>
      <c r="T61" s="491">
        <v>178.57</v>
      </c>
      <c r="U61" s="491">
        <v>175.99</v>
      </c>
      <c r="V61" s="491">
        <v>209.87</v>
      </c>
      <c r="W61" s="491">
        <v>239.45</v>
      </c>
      <c r="X61" s="491">
        <v>225.46</v>
      </c>
      <c r="Y61" s="491">
        <v>368.6</v>
      </c>
      <c r="Z61" s="491">
        <v>364.23</v>
      </c>
      <c r="AA61" s="491">
        <v>225.46</v>
      </c>
      <c r="AB61" s="491">
        <v>181.59</v>
      </c>
      <c r="AC61" s="491">
        <v>239.45</v>
      </c>
      <c r="AD61" s="491">
        <v>222.13</v>
      </c>
      <c r="AE61" s="491">
        <v>193.18</v>
      </c>
    </row>
    <row r="62" spans="1:31" ht="13.5" x14ac:dyDescent="0.25">
      <c r="A62" s="119"/>
      <c r="B62" s="408" t="s">
        <v>474</v>
      </c>
      <c r="C62" s="485">
        <v>110.27</v>
      </c>
      <c r="D62" s="492">
        <v>123.79</v>
      </c>
      <c r="E62" s="492">
        <v>126.73</v>
      </c>
      <c r="F62" s="492">
        <v>179.08</v>
      </c>
      <c r="G62" s="492">
        <v>180.23</v>
      </c>
      <c r="H62" s="492">
        <v>212.77</v>
      </c>
      <c r="I62" s="492">
        <v>243.78</v>
      </c>
      <c r="J62" s="492">
        <v>227.98</v>
      </c>
      <c r="K62" s="492">
        <v>369.39</v>
      </c>
      <c r="L62" s="492">
        <v>367.99</v>
      </c>
      <c r="M62" s="492">
        <v>227.98</v>
      </c>
      <c r="N62" s="492">
        <v>185.11</v>
      </c>
      <c r="O62" s="492">
        <v>243.78</v>
      </c>
      <c r="P62" s="492">
        <v>222.61</v>
      </c>
      <c r="Q62" s="492">
        <v>199.63</v>
      </c>
      <c r="R62" s="492">
        <v>176.84</v>
      </c>
      <c r="S62" s="492">
        <v>234.21</v>
      </c>
      <c r="T62" s="486">
        <v>179.08</v>
      </c>
      <c r="U62" s="486">
        <v>180.23</v>
      </c>
      <c r="V62" s="486">
        <v>212.77</v>
      </c>
      <c r="W62" s="486">
        <v>243.78</v>
      </c>
      <c r="X62" s="486">
        <v>227.98</v>
      </c>
      <c r="Y62" s="486">
        <v>369.39</v>
      </c>
      <c r="Z62" s="486">
        <v>367.99</v>
      </c>
      <c r="AA62" s="486">
        <v>227.98</v>
      </c>
      <c r="AB62" s="486">
        <v>185.11</v>
      </c>
      <c r="AC62" s="486">
        <v>243.78</v>
      </c>
      <c r="AD62" s="486">
        <v>222.61</v>
      </c>
      <c r="AE62" s="486">
        <v>199.63</v>
      </c>
    </row>
    <row r="63" spans="1:31" ht="13.5" x14ac:dyDescent="0.25">
      <c r="A63" s="119"/>
      <c r="B63" s="411" t="s">
        <v>475</v>
      </c>
      <c r="C63" s="487">
        <v>112.04</v>
      </c>
      <c r="D63" s="488">
        <v>126.25</v>
      </c>
      <c r="E63" s="488">
        <v>128.57</v>
      </c>
      <c r="F63" s="488">
        <v>182.49</v>
      </c>
      <c r="G63" s="488">
        <v>184.73</v>
      </c>
      <c r="H63" s="488">
        <v>214.24</v>
      </c>
      <c r="I63" s="488">
        <v>248.18</v>
      </c>
      <c r="J63" s="488">
        <v>229.86</v>
      </c>
      <c r="K63" s="488">
        <v>371.89</v>
      </c>
      <c r="L63" s="488">
        <v>370.48</v>
      </c>
      <c r="M63" s="488">
        <v>229.86</v>
      </c>
      <c r="N63" s="488">
        <v>188.83</v>
      </c>
      <c r="O63" s="488">
        <v>248.18</v>
      </c>
      <c r="P63" s="488">
        <v>224.56</v>
      </c>
      <c r="Q63" s="488">
        <v>206.08</v>
      </c>
      <c r="R63" s="488">
        <v>181.08</v>
      </c>
      <c r="S63" s="488">
        <v>240.95</v>
      </c>
      <c r="T63" s="486">
        <v>182.49</v>
      </c>
      <c r="U63" s="486">
        <v>184.73</v>
      </c>
      <c r="V63" s="486">
        <v>214.24</v>
      </c>
      <c r="W63" s="486">
        <v>248.18</v>
      </c>
      <c r="X63" s="486">
        <v>229.86</v>
      </c>
      <c r="Y63" s="486">
        <v>371.89</v>
      </c>
      <c r="Z63" s="486">
        <v>370.48</v>
      </c>
      <c r="AA63" s="486">
        <v>229.86</v>
      </c>
      <c r="AB63" s="486">
        <v>188.83</v>
      </c>
      <c r="AC63" s="486">
        <v>248.18</v>
      </c>
      <c r="AD63" s="486">
        <v>224.56</v>
      </c>
      <c r="AE63" s="486">
        <v>206.08</v>
      </c>
    </row>
    <row r="64" spans="1:31" ht="13.5" x14ac:dyDescent="0.25">
      <c r="A64" s="119"/>
      <c r="B64" s="411" t="s">
        <v>476</v>
      </c>
      <c r="C64" s="487">
        <v>114.11</v>
      </c>
      <c r="D64" s="488">
        <v>128.94</v>
      </c>
      <c r="E64" s="488">
        <v>130.32</v>
      </c>
      <c r="F64" s="488">
        <v>185.3</v>
      </c>
      <c r="G64" s="488">
        <v>189.06</v>
      </c>
      <c r="H64" s="488">
        <v>217.01</v>
      </c>
      <c r="I64" s="488">
        <v>251.04</v>
      </c>
      <c r="J64" s="488">
        <v>232.4</v>
      </c>
      <c r="K64" s="488">
        <v>374.55</v>
      </c>
      <c r="L64" s="488">
        <v>372.54</v>
      </c>
      <c r="M64" s="488">
        <v>232.4</v>
      </c>
      <c r="N64" s="488">
        <v>192.4</v>
      </c>
      <c r="O64" s="488">
        <v>251.04</v>
      </c>
      <c r="P64" s="488">
        <v>225.3</v>
      </c>
      <c r="Q64" s="488">
        <v>212.51</v>
      </c>
      <c r="R64" s="488">
        <v>185.22</v>
      </c>
      <c r="S64" s="488">
        <v>247.68</v>
      </c>
      <c r="T64" s="486">
        <v>185.3</v>
      </c>
      <c r="U64" s="486">
        <v>189.06</v>
      </c>
      <c r="V64" s="486">
        <v>217.01</v>
      </c>
      <c r="W64" s="486">
        <v>251.04</v>
      </c>
      <c r="X64" s="486">
        <v>232.4</v>
      </c>
      <c r="Y64" s="486">
        <v>374.55</v>
      </c>
      <c r="Z64" s="486">
        <v>372.54</v>
      </c>
      <c r="AA64" s="486">
        <v>232.4</v>
      </c>
      <c r="AB64" s="486">
        <v>192.4</v>
      </c>
      <c r="AC64" s="486">
        <v>251.04</v>
      </c>
      <c r="AD64" s="486">
        <v>225.3</v>
      </c>
      <c r="AE64" s="486">
        <v>212.51</v>
      </c>
    </row>
    <row r="65" spans="1:31" ht="13.5" x14ac:dyDescent="0.25">
      <c r="A65" s="119"/>
      <c r="B65" s="411" t="s">
        <v>477</v>
      </c>
      <c r="C65" s="487">
        <v>116.55</v>
      </c>
      <c r="D65" s="488">
        <v>131.16999999999999</v>
      </c>
      <c r="E65" s="488">
        <v>132.72</v>
      </c>
      <c r="F65" s="488">
        <v>186.09</v>
      </c>
      <c r="G65" s="488">
        <v>192.63</v>
      </c>
      <c r="H65" s="488">
        <v>219.76</v>
      </c>
      <c r="I65" s="488">
        <v>254.14</v>
      </c>
      <c r="J65" s="488">
        <v>234.89</v>
      </c>
      <c r="K65" s="488">
        <v>379.08</v>
      </c>
      <c r="L65" s="488">
        <v>375.18</v>
      </c>
      <c r="M65" s="488">
        <v>234.89</v>
      </c>
      <c r="N65" s="488">
        <v>196</v>
      </c>
      <c r="O65" s="488">
        <v>254.14</v>
      </c>
      <c r="P65" s="488">
        <v>228.05</v>
      </c>
      <c r="Q65" s="488">
        <v>218.94</v>
      </c>
      <c r="R65" s="488">
        <v>189.02</v>
      </c>
      <c r="S65" s="488">
        <v>254.59</v>
      </c>
      <c r="T65" s="486">
        <v>186.09</v>
      </c>
      <c r="U65" s="486">
        <v>192.63</v>
      </c>
      <c r="V65" s="486">
        <v>219.76</v>
      </c>
      <c r="W65" s="486">
        <v>254.14</v>
      </c>
      <c r="X65" s="486">
        <v>234.89</v>
      </c>
      <c r="Y65" s="486">
        <v>379.08</v>
      </c>
      <c r="Z65" s="486">
        <v>375.18</v>
      </c>
      <c r="AA65" s="486">
        <v>234.89</v>
      </c>
      <c r="AB65" s="486">
        <v>196</v>
      </c>
      <c r="AC65" s="486">
        <v>254.14</v>
      </c>
      <c r="AD65" s="486">
        <v>228.05</v>
      </c>
      <c r="AE65" s="486">
        <v>218.94</v>
      </c>
    </row>
    <row r="66" spans="1:31" ht="13.5" x14ac:dyDescent="0.25">
      <c r="A66" s="119"/>
      <c r="B66" s="414" t="s">
        <v>478</v>
      </c>
      <c r="C66" s="489">
        <v>119.05</v>
      </c>
      <c r="D66" s="490">
        <v>133.69</v>
      </c>
      <c r="E66" s="490">
        <v>133.94999999999999</v>
      </c>
      <c r="F66" s="490">
        <v>188.98</v>
      </c>
      <c r="G66" s="490">
        <v>196.34</v>
      </c>
      <c r="H66" s="490">
        <v>222.15</v>
      </c>
      <c r="I66" s="490">
        <v>257.14</v>
      </c>
      <c r="J66" s="490">
        <v>239.61</v>
      </c>
      <c r="K66" s="490">
        <v>381.02</v>
      </c>
      <c r="L66" s="490">
        <v>380.82</v>
      </c>
      <c r="M66" s="490">
        <v>239.61</v>
      </c>
      <c r="N66" s="490">
        <v>199.76</v>
      </c>
      <c r="O66" s="490">
        <v>257.14</v>
      </c>
      <c r="P66" s="490">
        <v>230.81</v>
      </c>
      <c r="Q66" s="490">
        <v>225.38</v>
      </c>
      <c r="R66" s="490">
        <v>192.69</v>
      </c>
      <c r="S66" s="490">
        <v>261.08</v>
      </c>
      <c r="T66" s="491">
        <v>188.98</v>
      </c>
      <c r="U66" s="491">
        <v>196.34</v>
      </c>
      <c r="V66" s="491">
        <v>222.15</v>
      </c>
      <c r="W66" s="491">
        <v>257.14</v>
      </c>
      <c r="X66" s="491">
        <v>239.61</v>
      </c>
      <c r="Y66" s="491">
        <v>381.02</v>
      </c>
      <c r="Z66" s="491">
        <v>380.82</v>
      </c>
      <c r="AA66" s="491">
        <v>239.61</v>
      </c>
      <c r="AB66" s="491">
        <v>199.76</v>
      </c>
      <c r="AC66" s="491">
        <v>257.14</v>
      </c>
      <c r="AD66" s="491">
        <v>230.81</v>
      </c>
      <c r="AE66" s="491">
        <v>225.38</v>
      </c>
    </row>
    <row r="67" spans="1:31" ht="13.5" x14ac:dyDescent="0.25">
      <c r="A67" s="119"/>
      <c r="B67" s="408" t="s">
        <v>479</v>
      </c>
      <c r="C67" s="485">
        <v>121.2</v>
      </c>
      <c r="D67" s="492">
        <v>136.11000000000001</v>
      </c>
      <c r="E67" s="492">
        <v>135.55000000000001</v>
      </c>
      <c r="F67" s="492">
        <v>191.32</v>
      </c>
      <c r="G67" s="492">
        <v>200.14</v>
      </c>
      <c r="H67" s="492">
        <v>224.31</v>
      </c>
      <c r="I67" s="492">
        <v>260.19</v>
      </c>
      <c r="J67" s="492">
        <v>242.14</v>
      </c>
      <c r="K67" s="492">
        <v>385.24</v>
      </c>
      <c r="L67" s="492">
        <v>385.14</v>
      </c>
      <c r="M67" s="492">
        <v>242.14</v>
      </c>
      <c r="N67" s="492">
        <v>201.29</v>
      </c>
      <c r="O67" s="492">
        <v>260.19</v>
      </c>
      <c r="P67" s="492">
        <v>231.27</v>
      </c>
      <c r="Q67" s="492">
        <v>231.84</v>
      </c>
      <c r="R67" s="492">
        <v>196.61</v>
      </c>
      <c r="S67" s="492">
        <v>268.27999999999997</v>
      </c>
      <c r="T67" s="486">
        <v>191.32</v>
      </c>
      <c r="U67" s="486">
        <v>200.14</v>
      </c>
      <c r="V67" s="486">
        <v>224.31</v>
      </c>
      <c r="W67" s="486">
        <v>260.19</v>
      </c>
      <c r="X67" s="486">
        <v>242.14</v>
      </c>
      <c r="Y67" s="486">
        <v>385.24</v>
      </c>
      <c r="Z67" s="486">
        <v>385.14</v>
      </c>
      <c r="AA67" s="486">
        <v>242.14</v>
      </c>
      <c r="AB67" s="486">
        <v>201.29</v>
      </c>
      <c r="AC67" s="486">
        <v>260.19</v>
      </c>
      <c r="AD67" s="486">
        <v>231.27</v>
      </c>
      <c r="AE67" s="486">
        <v>231.84</v>
      </c>
    </row>
    <row r="68" spans="1:31" ht="13.5" x14ac:dyDescent="0.25">
      <c r="A68" s="119"/>
      <c r="B68" s="411" t="s">
        <v>480</v>
      </c>
      <c r="C68" s="487">
        <v>123.05</v>
      </c>
      <c r="D68" s="488">
        <v>138.63999999999999</v>
      </c>
      <c r="E68" s="488">
        <v>137.29</v>
      </c>
      <c r="F68" s="488">
        <v>193.75</v>
      </c>
      <c r="G68" s="488">
        <v>203.59</v>
      </c>
      <c r="H68" s="488">
        <v>226.49</v>
      </c>
      <c r="I68" s="488">
        <v>263.97000000000003</v>
      </c>
      <c r="J68" s="488">
        <v>244.67</v>
      </c>
      <c r="K68" s="488">
        <v>389.55</v>
      </c>
      <c r="L68" s="488">
        <v>389.71</v>
      </c>
      <c r="M68" s="488">
        <v>244.67</v>
      </c>
      <c r="N68" s="488">
        <v>202.86</v>
      </c>
      <c r="O68" s="488">
        <v>263.97000000000003</v>
      </c>
      <c r="P68" s="488">
        <v>234.64</v>
      </c>
      <c r="Q68" s="488">
        <v>238.26</v>
      </c>
      <c r="R68" s="488">
        <v>200.39</v>
      </c>
      <c r="S68" s="488">
        <v>274.88</v>
      </c>
      <c r="T68" s="486">
        <v>193.75</v>
      </c>
      <c r="U68" s="486">
        <v>203.59</v>
      </c>
      <c r="V68" s="486">
        <v>226.49</v>
      </c>
      <c r="W68" s="486">
        <v>263.97000000000003</v>
      </c>
      <c r="X68" s="486">
        <v>244.67</v>
      </c>
      <c r="Y68" s="486">
        <v>389.55</v>
      </c>
      <c r="Z68" s="486">
        <v>389.71</v>
      </c>
      <c r="AA68" s="486">
        <v>244.67</v>
      </c>
      <c r="AB68" s="486">
        <v>202.86</v>
      </c>
      <c r="AC68" s="486">
        <v>263.97000000000003</v>
      </c>
      <c r="AD68" s="486">
        <v>234.64</v>
      </c>
      <c r="AE68" s="486">
        <v>238.26</v>
      </c>
    </row>
    <row r="69" spans="1:31" ht="13.5" x14ac:dyDescent="0.25">
      <c r="A69" s="119"/>
      <c r="B69" s="411" t="s">
        <v>481</v>
      </c>
      <c r="C69" s="487">
        <v>124.6</v>
      </c>
      <c r="D69" s="488">
        <v>140.18</v>
      </c>
      <c r="E69" s="488">
        <v>139.16999999999999</v>
      </c>
      <c r="F69" s="488">
        <v>195.82</v>
      </c>
      <c r="G69" s="488">
        <v>207.28</v>
      </c>
      <c r="H69" s="488">
        <v>228.32</v>
      </c>
      <c r="I69" s="488">
        <v>268.12</v>
      </c>
      <c r="J69" s="488">
        <v>247.2</v>
      </c>
      <c r="K69" s="488">
        <v>392.95</v>
      </c>
      <c r="L69" s="488">
        <v>392.92</v>
      </c>
      <c r="M69" s="488">
        <v>247.2</v>
      </c>
      <c r="N69" s="488">
        <v>204.33</v>
      </c>
      <c r="O69" s="488">
        <v>268.12</v>
      </c>
      <c r="P69" s="488">
        <v>238.34</v>
      </c>
      <c r="Q69" s="488">
        <v>244.71</v>
      </c>
      <c r="R69" s="488">
        <v>204.24</v>
      </c>
      <c r="S69" s="488">
        <v>281.51</v>
      </c>
      <c r="T69" s="486">
        <v>195.82</v>
      </c>
      <c r="U69" s="486">
        <v>207.28</v>
      </c>
      <c r="V69" s="486">
        <v>228.32</v>
      </c>
      <c r="W69" s="486">
        <v>268.12</v>
      </c>
      <c r="X69" s="486">
        <v>247.2</v>
      </c>
      <c r="Y69" s="486">
        <v>392.95</v>
      </c>
      <c r="Z69" s="486">
        <v>392.92</v>
      </c>
      <c r="AA69" s="486">
        <v>247.2</v>
      </c>
      <c r="AB69" s="486">
        <v>204.33</v>
      </c>
      <c r="AC69" s="486">
        <v>268.12</v>
      </c>
      <c r="AD69" s="486">
        <v>238.34</v>
      </c>
      <c r="AE69" s="486">
        <v>244.71</v>
      </c>
    </row>
    <row r="70" spans="1:31" ht="13.5" x14ac:dyDescent="0.25">
      <c r="A70" s="119"/>
      <c r="B70" s="411" t="s">
        <v>482</v>
      </c>
      <c r="C70" s="487">
        <v>126.77</v>
      </c>
      <c r="D70" s="488">
        <v>142.30000000000001</v>
      </c>
      <c r="E70" s="488">
        <v>140.93</v>
      </c>
      <c r="F70" s="488">
        <v>197.09</v>
      </c>
      <c r="G70" s="488">
        <v>210.54</v>
      </c>
      <c r="H70" s="488">
        <v>228.59</v>
      </c>
      <c r="I70" s="488">
        <v>272.27999999999997</v>
      </c>
      <c r="J70" s="488">
        <v>249.75</v>
      </c>
      <c r="K70" s="488">
        <v>395.88</v>
      </c>
      <c r="L70" s="488">
        <v>395.79</v>
      </c>
      <c r="M70" s="488">
        <v>249.75</v>
      </c>
      <c r="N70" s="488">
        <v>205.97</v>
      </c>
      <c r="O70" s="488">
        <v>272.27999999999997</v>
      </c>
      <c r="P70" s="488">
        <v>242.02</v>
      </c>
      <c r="Q70" s="488">
        <v>251.15</v>
      </c>
      <c r="R70" s="488">
        <v>207.83</v>
      </c>
      <c r="S70" s="488">
        <v>288.69</v>
      </c>
      <c r="T70" s="486">
        <v>197.09</v>
      </c>
      <c r="U70" s="486">
        <v>210.54</v>
      </c>
      <c r="V70" s="486">
        <v>228.59</v>
      </c>
      <c r="W70" s="486">
        <v>272.27999999999997</v>
      </c>
      <c r="X70" s="486">
        <v>249.75</v>
      </c>
      <c r="Y70" s="486">
        <v>395.88</v>
      </c>
      <c r="Z70" s="486">
        <v>395.79</v>
      </c>
      <c r="AA70" s="486">
        <v>249.75</v>
      </c>
      <c r="AB70" s="486">
        <v>205.97</v>
      </c>
      <c r="AC70" s="486">
        <v>272.27999999999997</v>
      </c>
      <c r="AD70" s="486">
        <v>242.02</v>
      </c>
      <c r="AE70" s="486">
        <v>251.15</v>
      </c>
    </row>
    <row r="71" spans="1:31" ht="13.5" x14ac:dyDescent="0.25">
      <c r="A71" s="119"/>
      <c r="B71" s="414" t="s">
        <v>483</v>
      </c>
      <c r="C71" s="489">
        <v>129.06</v>
      </c>
      <c r="D71" s="490">
        <v>142.93</v>
      </c>
      <c r="E71" s="490">
        <v>142.76</v>
      </c>
      <c r="F71" s="490">
        <v>197.84</v>
      </c>
      <c r="G71" s="490">
        <v>213.07</v>
      </c>
      <c r="H71" s="490">
        <v>229.02</v>
      </c>
      <c r="I71" s="490">
        <v>276.47000000000003</v>
      </c>
      <c r="J71" s="490">
        <v>252.28</v>
      </c>
      <c r="K71" s="490">
        <v>396.55</v>
      </c>
      <c r="L71" s="490">
        <v>398.66</v>
      </c>
      <c r="M71" s="490">
        <v>252.28</v>
      </c>
      <c r="N71" s="490">
        <v>207.52</v>
      </c>
      <c r="O71" s="490">
        <v>276.47000000000003</v>
      </c>
      <c r="P71" s="490">
        <v>245.76</v>
      </c>
      <c r="Q71" s="490">
        <v>257.58999999999997</v>
      </c>
      <c r="R71" s="490">
        <v>210.32</v>
      </c>
      <c r="S71" s="490">
        <v>295.13</v>
      </c>
      <c r="T71" s="491">
        <v>197.84</v>
      </c>
      <c r="U71" s="491">
        <v>213.07</v>
      </c>
      <c r="V71" s="491">
        <v>229.02</v>
      </c>
      <c r="W71" s="491">
        <v>276.47000000000003</v>
      </c>
      <c r="X71" s="491">
        <v>252.28</v>
      </c>
      <c r="Y71" s="491">
        <v>396.55</v>
      </c>
      <c r="Z71" s="491">
        <v>398.66</v>
      </c>
      <c r="AA71" s="491">
        <v>252.28</v>
      </c>
      <c r="AB71" s="491">
        <v>207.52</v>
      </c>
      <c r="AC71" s="491">
        <v>276.47000000000003</v>
      </c>
      <c r="AD71" s="491">
        <v>245.76</v>
      </c>
      <c r="AE71" s="491">
        <v>257.58999999999997</v>
      </c>
    </row>
    <row r="72" spans="1:31" ht="13.5" x14ac:dyDescent="0.25">
      <c r="A72" s="119"/>
      <c r="B72" s="408" t="s">
        <v>484</v>
      </c>
      <c r="C72" s="485">
        <v>131.36000000000001</v>
      </c>
      <c r="D72" s="492">
        <v>143.47</v>
      </c>
      <c r="E72" s="492">
        <v>144.53</v>
      </c>
      <c r="F72" s="492">
        <v>201.6</v>
      </c>
      <c r="G72" s="492">
        <v>215.51</v>
      </c>
      <c r="H72" s="492">
        <v>229.33</v>
      </c>
      <c r="I72" s="492">
        <v>279.89</v>
      </c>
      <c r="J72" s="492">
        <v>253.53</v>
      </c>
      <c r="K72" s="492">
        <v>397.4</v>
      </c>
      <c r="L72" s="492">
        <v>401.13</v>
      </c>
      <c r="M72" s="492">
        <v>253.53</v>
      </c>
      <c r="N72" s="492">
        <v>209.07</v>
      </c>
      <c r="O72" s="492">
        <v>279.89</v>
      </c>
      <c r="P72" s="492">
        <v>246.32</v>
      </c>
      <c r="Q72" s="492">
        <v>264.02</v>
      </c>
      <c r="R72" s="492">
        <v>212.77</v>
      </c>
      <c r="S72" s="492">
        <v>300.85000000000002</v>
      </c>
      <c r="T72" s="486">
        <v>201.6</v>
      </c>
      <c r="U72" s="486">
        <v>215.51</v>
      </c>
      <c r="V72" s="486">
        <v>229.33</v>
      </c>
      <c r="W72" s="486">
        <v>279.89</v>
      </c>
      <c r="X72" s="486">
        <v>253.53</v>
      </c>
      <c r="Y72" s="486">
        <v>397.4</v>
      </c>
      <c r="Z72" s="486">
        <v>401.13</v>
      </c>
      <c r="AA72" s="486">
        <v>253.53</v>
      </c>
      <c r="AB72" s="486">
        <v>209.07</v>
      </c>
      <c r="AC72" s="486">
        <v>279.89</v>
      </c>
      <c r="AD72" s="486">
        <v>246.32</v>
      </c>
      <c r="AE72" s="486">
        <v>264.02</v>
      </c>
    </row>
    <row r="73" spans="1:31" ht="13.5" x14ac:dyDescent="0.25">
      <c r="A73" s="119"/>
      <c r="B73" s="411" t="s">
        <v>485</v>
      </c>
      <c r="C73" s="487">
        <v>132.29</v>
      </c>
      <c r="D73" s="488">
        <v>143.72999999999999</v>
      </c>
      <c r="E73" s="488">
        <v>146.13</v>
      </c>
      <c r="F73" s="488">
        <v>205.49</v>
      </c>
      <c r="G73" s="488">
        <v>217.8</v>
      </c>
      <c r="H73" s="488">
        <v>231.72</v>
      </c>
      <c r="I73" s="488">
        <v>282.86</v>
      </c>
      <c r="J73" s="488">
        <v>256.10000000000002</v>
      </c>
      <c r="K73" s="488">
        <v>397.52</v>
      </c>
      <c r="L73" s="488">
        <v>403.59</v>
      </c>
      <c r="M73" s="488">
        <v>256.10000000000002</v>
      </c>
      <c r="N73" s="488">
        <v>224.76</v>
      </c>
      <c r="O73" s="488">
        <v>282.86</v>
      </c>
      <c r="P73" s="488">
        <v>248.93</v>
      </c>
      <c r="Q73" s="488">
        <v>270.45999999999998</v>
      </c>
      <c r="R73" s="488">
        <v>214.98</v>
      </c>
      <c r="S73" s="488">
        <v>308.62</v>
      </c>
      <c r="T73" s="486">
        <v>205.49</v>
      </c>
      <c r="U73" s="486">
        <v>217.8</v>
      </c>
      <c r="V73" s="486">
        <v>231.72</v>
      </c>
      <c r="W73" s="486">
        <v>282.86</v>
      </c>
      <c r="X73" s="486">
        <v>256.10000000000002</v>
      </c>
      <c r="Y73" s="486">
        <v>397.52</v>
      </c>
      <c r="Z73" s="486">
        <v>403.59</v>
      </c>
      <c r="AA73" s="486">
        <v>256.10000000000002</v>
      </c>
      <c r="AB73" s="486">
        <v>224.76</v>
      </c>
      <c r="AC73" s="486">
        <v>282.86</v>
      </c>
      <c r="AD73" s="486">
        <v>248.93</v>
      </c>
      <c r="AE73" s="486">
        <v>270.45999999999998</v>
      </c>
    </row>
    <row r="74" spans="1:31" ht="13.5" x14ac:dyDescent="0.25">
      <c r="A74" s="119"/>
      <c r="B74" s="411" t="s">
        <v>486</v>
      </c>
      <c r="C74" s="487">
        <v>134.56</v>
      </c>
      <c r="D74" s="488">
        <v>144.13</v>
      </c>
      <c r="E74" s="488">
        <v>146.74</v>
      </c>
      <c r="F74" s="488">
        <v>207.05</v>
      </c>
      <c r="G74" s="488">
        <v>219.76</v>
      </c>
      <c r="H74" s="488">
        <v>233.25</v>
      </c>
      <c r="I74" s="488">
        <v>286.02999999999997</v>
      </c>
      <c r="J74" s="488">
        <v>258.63</v>
      </c>
      <c r="K74" s="488">
        <v>399.42</v>
      </c>
      <c r="L74" s="488">
        <v>406.26</v>
      </c>
      <c r="M74" s="488">
        <v>258.63</v>
      </c>
      <c r="N74" s="488">
        <v>226.77</v>
      </c>
      <c r="O74" s="488">
        <v>286.02999999999997</v>
      </c>
      <c r="P74" s="488">
        <v>251.74</v>
      </c>
      <c r="Q74" s="488">
        <v>276.92</v>
      </c>
      <c r="R74" s="488">
        <v>216.93</v>
      </c>
      <c r="S74" s="488">
        <v>315.08</v>
      </c>
      <c r="T74" s="486">
        <v>207.05</v>
      </c>
      <c r="U74" s="486">
        <v>219.76</v>
      </c>
      <c r="V74" s="486">
        <v>233.25</v>
      </c>
      <c r="W74" s="486">
        <v>286.02999999999997</v>
      </c>
      <c r="X74" s="486">
        <v>258.63</v>
      </c>
      <c r="Y74" s="486">
        <v>399.42</v>
      </c>
      <c r="Z74" s="486">
        <v>406.26</v>
      </c>
      <c r="AA74" s="486">
        <v>258.63</v>
      </c>
      <c r="AB74" s="486">
        <v>226.77</v>
      </c>
      <c r="AC74" s="486">
        <v>286.02999999999997</v>
      </c>
      <c r="AD74" s="486">
        <v>251.74</v>
      </c>
      <c r="AE74" s="486">
        <v>276.92</v>
      </c>
    </row>
    <row r="75" spans="1:31" ht="13.5" x14ac:dyDescent="0.25">
      <c r="A75" s="119"/>
      <c r="B75" s="411" t="s">
        <v>487</v>
      </c>
      <c r="C75" s="487">
        <v>135.86000000000001</v>
      </c>
      <c r="D75" s="488">
        <v>145.19</v>
      </c>
      <c r="E75" s="488">
        <v>147.02000000000001</v>
      </c>
      <c r="F75" s="488">
        <v>207.26</v>
      </c>
      <c r="G75" s="488">
        <v>221.73</v>
      </c>
      <c r="H75" s="488">
        <v>234.78</v>
      </c>
      <c r="I75" s="488">
        <v>288.75</v>
      </c>
      <c r="J75" s="488">
        <v>261.18</v>
      </c>
      <c r="K75" s="488">
        <v>401.05</v>
      </c>
      <c r="L75" s="488">
        <v>408.68</v>
      </c>
      <c r="M75" s="488">
        <v>261.18</v>
      </c>
      <c r="N75" s="488">
        <v>228.82</v>
      </c>
      <c r="O75" s="488">
        <v>288.75</v>
      </c>
      <c r="P75" s="488">
        <v>254.16</v>
      </c>
      <c r="Q75" s="488">
        <v>283.36</v>
      </c>
      <c r="R75" s="488">
        <v>218.87</v>
      </c>
      <c r="S75" s="488">
        <v>320.8</v>
      </c>
      <c r="T75" s="486">
        <v>207.26</v>
      </c>
      <c r="U75" s="486">
        <v>221.73</v>
      </c>
      <c r="V75" s="486">
        <v>234.78</v>
      </c>
      <c r="W75" s="486">
        <v>288.75</v>
      </c>
      <c r="X75" s="486">
        <v>261.18</v>
      </c>
      <c r="Y75" s="486">
        <v>401.05</v>
      </c>
      <c r="Z75" s="486">
        <v>408.68</v>
      </c>
      <c r="AA75" s="486">
        <v>261.18</v>
      </c>
      <c r="AB75" s="486">
        <v>228.82</v>
      </c>
      <c r="AC75" s="486">
        <v>288.75</v>
      </c>
      <c r="AD75" s="486">
        <v>254.16</v>
      </c>
      <c r="AE75" s="486">
        <v>283.36</v>
      </c>
    </row>
    <row r="76" spans="1:31" ht="13.5" x14ac:dyDescent="0.25">
      <c r="A76" s="119"/>
      <c r="B76" s="414" t="s">
        <v>488</v>
      </c>
      <c r="C76" s="489">
        <v>138.12</v>
      </c>
      <c r="D76" s="490">
        <v>145.46</v>
      </c>
      <c r="E76" s="490">
        <v>148.5</v>
      </c>
      <c r="F76" s="490">
        <v>209.97</v>
      </c>
      <c r="G76" s="490">
        <v>223.26</v>
      </c>
      <c r="H76" s="490">
        <v>236.36</v>
      </c>
      <c r="I76" s="490">
        <v>291.44</v>
      </c>
      <c r="J76" s="490">
        <v>262.08999999999997</v>
      </c>
      <c r="K76" s="490">
        <v>403.55</v>
      </c>
      <c r="L76" s="490">
        <v>411.28</v>
      </c>
      <c r="M76" s="490">
        <v>262.08999999999997</v>
      </c>
      <c r="N76" s="490">
        <v>230.93</v>
      </c>
      <c r="O76" s="490">
        <v>291.44</v>
      </c>
      <c r="P76" s="490">
        <v>257.23</v>
      </c>
      <c r="Q76" s="490">
        <v>289.77999999999997</v>
      </c>
      <c r="R76" s="490">
        <v>220.4</v>
      </c>
      <c r="S76" s="490">
        <v>326.06</v>
      </c>
      <c r="T76" s="491">
        <v>209.97</v>
      </c>
      <c r="U76" s="491">
        <v>223.26</v>
      </c>
      <c r="V76" s="491">
        <v>236.36</v>
      </c>
      <c r="W76" s="491">
        <v>291.44</v>
      </c>
      <c r="X76" s="491">
        <v>262.08999999999997</v>
      </c>
      <c r="Y76" s="491">
        <v>403.55</v>
      </c>
      <c r="Z76" s="491">
        <v>411.28</v>
      </c>
      <c r="AA76" s="491">
        <v>262.08999999999997</v>
      </c>
      <c r="AB76" s="491">
        <v>230.93</v>
      </c>
      <c r="AC76" s="491">
        <v>291.44</v>
      </c>
      <c r="AD76" s="491">
        <v>257.23</v>
      </c>
      <c r="AE76" s="491">
        <v>289.77999999999997</v>
      </c>
    </row>
    <row r="77" spans="1:31" ht="13.5" x14ac:dyDescent="0.25">
      <c r="A77" s="119"/>
      <c r="B77" s="408" t="s">
        <v>489</v>
      </c>
      <c r="C77" s="485">
        <v>138.6</v>
      </c>
      <c r="D77" s="492">
        <v>146.57</v>
      </c>
      <c r="E77" s="492">
        <v>150.29</v>
      </c>
      <c r="F77" s="492">
        <v>211.57</v>
      </c>
      <c r="G77" s="492">
        <v>224.97</v>
      </c>
      <c r="H77" s="492">
        <v>236.99</v>
      </c>
      <c r="I77" s="492">
        <v>294.81</v>
      </c>
      <c r="J77" s="492">
        <v>262.52</v>
      </c>
      <c r="K77" s="492">
        <v>406.06</v>
      </c>
      <c r="L77" s="492">
        <v>413.92</v>
      </c>
      <c r="M77" s="492">
        <v>262.52</v>
      </c>
      <c r="N77" s="492">
        <v>233.11</v>
      </c>
      <c r="O77" s="492">
        <v>294.81</v>
      </c>
      <c r="P77" s="492">
        <v>260.17</v>
      </c>
      <c r="Q77" s="492">
        <v>294.81</v>
      </c>
      <c r="R77" s="492">
        <v>222.06</v>
      </c>
      <c r="S77" s="492">
        <v>333.08</v>
      </c>
      <c r="T77" s="486">
        <v>211.57</v>
      </c>
      <c r="U77" s="486">
        <v>224.97</v>
      </c>
      <c r="V77" s="486">
        <v>236.99</v>
      </c>
      <c r="W77" s="486">
        <v>294.81</v>
      </c>
      <c r="X77" s="486">
        <v>262.52</v>
      </c>
      <c r="Y77" s="486">
        <v>406.06</v>
      </c>
      <c r="Z77" s="486">
        <v>413.92</v>
      </c>
      <c r="AA77" s="486">
        <v>262.52</v>
      </c>
      <c r="AB77" s="486">
        <v>233.11</v>
      </c>
      <c r="AC77" s="486">
        <v>294.81</v>
      </c>
      <c r="AD77" s="486">
        <v>260.17</v>
      </c>
      <c r="AE77" s="486">
        <v>294.81</v>
      </c>
    </row>
    <row r="78" spans="1:31" ht="13.5" x14ac:dyDescent="0.25">
      <c r="A78" s="119"/>
      <c r="B78" s="411" t="s">
        <v>490</v>
      </c>
      <c r="C78" s="487">
        <v>139.63999999999999</v>
      </c>
      <c r="D78" s="488">
        <v>148.54</v>
      </c>
      <c r="E78" s="488">
        <v>157.26</v>
      </c>
      <c r="F78" s="488">
        <v>213.17</v>
      </c>
      <c r="G78" s="488">
        <v>228.28</v>
      </c>
      <c r="H78" s="488">
        <v>238.48</v>
      </c>
      <c r="I78" s="488">
        <v>298.42</v>
      </c>
      <c r="J78" s="488">
        <v>263.75</v>
      </c>
      <c r="K78" s="488">
        <v>408.58</v>
      </c>
      <c r="L78" s="488">
        <v>416.48</v>
      </c>
      <c r="M78" s="488">
        <v>263.75</v>
      </c>
      <c r="N78" s="488">
        <v>235.62</v>
      </c>
      <c r="O78" s="488">
        <v>298.42</v>
      </c>
      <c r="P78" s="488">
        <v>263.39999999999998</v>
      </c>
      <c r="Q78" s="488">
        <v>298.42</v>
      </c>
      <c r="R78" s="488">
        <v>225.31</v>
      </c>
      <c r="S78" s="488">
        <v>341.3</v>
      </c>
      <c r="T78" s="486">
        <v>213.17</v>
      </c>
      <c r="U78" s="486">
        <v>228.28</v>
      </c>
      <c r="V78" s="486">
        <v>238.48</v>
      </c>
      <c r="W78" s="486">
        <v>298.42</v>
      </c>
      <c r="X78" s="486">
        <v>263.75</v>
      </c>
      <c r="Y78" s="486">
        <v>408.58</v>
      </c>
      <c r="Z78" s="486">
        <v>416.48</v>
      </c>
      <c r="AA78" s="486">
        <v>263.75</v>
      </c>
      <c r="AB78" s="486">
        <v>235.62</v>
      </c>
      <c r="AC78" s="486">
        <v>298.42</v>
      </c>
      <c r="AD78" s="486">
        <v>263.39999999999998</v>
      </c>
      <c r="AE78" s="486">
        <v>298.42</v>
      </c>
    </row>
    <row r="79" spans="1:31" ht="13.5" x14ac:dyDescent="0.25">
      <c r="A79" s="119"/>
      <c r="B79" s="411" t="s">
        <v>491</v>
      </c>
      <c r="C79" s="487">
        <v>141.59</v>
      </c>
      <c r="D79" s="488">
        <v>149.54</v>
      </c>
      <c r="E79" s="488">
        <v>157.71</v>
      </c>
      <c r="F79" s="488">
        <v>214.87</v>
      </c>
      <c r="G79" s="488">
        <v>231.45</v>
      </c>
      <c r="H79" s="488">
        <v>239.93</v>
      </c>
      <c r="I79" s="488">
        <v>301.89</v>
      </c>
      <c r="J79" s="488">
        <v>265.32</v>
      </c>
      <c r="K79" s="488">
        <v>409.44</v>
      </c>
      <c r="L79" s="488">
        <v>418.89</v>
      </c>
      <c r="M79" s="488">
        <v>265.32</v>
      </c>
      <c r="N79" s="488">
        <v>237.99</v>
      </c>
      <c r="O79" s="488">
        <v>301.89</v>
      </c>
      <c r="P79" s="488">
        <v>266.47000000000003</v>
      </c>
      <c r="Q79" s="488">
        <v>301.89</v>
      </c>
      <c r="R79" s="488">
        <v>228.46</v>
      </c>
      <c r="S79" s="488">
        <v>345.37</v>
      </c>
      <c r="T79" s="486">
        <v>214.87</v>
      </c>
      <c r="U79" s="486">
        <v>231.45</v>
      </c>
      <c r="V79" s="486">
        <v>239.93</v>
      </c>
      <c r="W79" s="486">
        <v>301.89</v>
      </c>
      <c r="X79" s="486">
        <v>265.32</v>
      </c>
      <c r="Y79" s="486">
        <v>409.44</v>
      </c>
      <c r="Z79" s="486">
        <v>418.89</v>
      </c>
      <c r="AA79" s="486">
        <v>265.32</v>
      </c>
      <c r="AB79" s="486">
        <v>237.99</v>
      </c>
      <c r="AC79" s="486">
        <v>301.89</v>
      </c>
      <c r="AD79" s="486">
        <v>266.47000000000003</v>
      </c>
      <c r="AE79" s="486">
        <v>301.89</v>
      </c>
    </row>
    <row r="80" spans="1:31" ht="13.5" x14ac:dyDescent="0.25">
      <c r="A80" s="119"/>
      <c r="B80" s="411" t="s">
        <v>492</v>
      </c>
      <c r="C80" s="487">
        <v>142.12</v>
      </c>
      <c r="D80" s="488">
        <v>150.72999999999999</v>
      </c>
      <c r="E80" s="488">
        <v>158.09</v>
      </c>
      <c r="F80" s="488">
        <v>217.31</v>
      </c>
      <c r="G80" s="488">
        <v>234.64</v>
      </c>
      <c r="H80" s="488">
        <v>241.63</v>
      </c>
      <c r="I80" s="488">
        <v>305.57</v>
      </c>
      <c r="J80" s="488">
        <v>267.02999999999997</v>
      </c>
      <c r="K80" s="488">
        <v>410.02</v>
      </c>
      <c r="L80" s="488">
        <v>421.86</v>
      </c>
      <c r="M80" s="488">
        <v>267.02999999999997</v>
      </c>
      <c r="N80" s="488">
        <v>240.64</v>
      </c>
      <c r="O80" s="488">
        <v>305.57</v>
      </c>
      <c r="P80" s="488">
        <v>269.73</v>
      </c>
      <c r="Q80" s="488">
        <v>305.57</v>
      </c>
      <c r="R80" s="488">
        <v>231.6</v>
      </c>
      <c r="S80" s="488">
        <v>356.19</v>
      </c>
      <c r="T80" s="486">
        <v>217.31</v>
      </c>
      <c r="U80" s="486">
        <v>234.64</v>
      </c>
      <c r="V80" s="486">
        <v>241.63</v>
      </c>
      <c r="W80" s="486">
        <v>305.57</v>
      </c>
      <c r="X80" s="486">
        <v>267.02999999999997</v>
      </c>
      <c r="Y80" s="486">
        <v>410.02</v>
      </c>
      <c r="Z80" s="486">
        <v>421.86</v>
      </c>
      <c r="AA80" s="486">
        <v>267.02999999999997</v>
      </c>
      <c r="AB80" s="486">
        <v>240.64</v>
      </c>
      <c r="AC80" s="486">
        <v>305.57</v>
      </c>
      <c r="AD80" s="486">
        <v>269.73</v>
      </c>
      <c r="AE80" s="486">
        <v>305.57</v>
      </c>
    </row>
    <row r="81" spans="1:31" ht="13.5" x14ac:dyDescent="0.25">
      <c r="A81" s="119"/>
      <c r="B81" s="414" t="s">
        <v>493</v>
      </c>
      <c r="C81" s="489">
        <v>144.16</v>
      </c>
      <c r="D81" s="490">
        <v>151.19</v>
      </c>
      <c r="E81" s="490">
        <v>161.75</v>
      </c>
      <c r="F81" s="490">
        <v>222.06</v>
      </c>
      <c r="G81" s="490">
        <v>240.35</v>
      </c>
      <c r="H81" s="490">
        <v>242.83</v>
      </c>
      <c r="I81" s="490">
        <v>309.10000000000002</v>
      </c>
      <c r="J81" s="490">
        <v>269.5</v>
      </c>
      <c r="K81" s="490">
        <v>410.53</v>
      </c>
      <c r="L81" s="490">
        <v>423.82</v>
      </c>
      <c r="M81" s="490">
        <v>269.5</v>
      </c>
      <c r="N81" s="490">
        <v>245.43</v>
      </c>
      <c r="O81" s="490">
        <v>309.10000000000002</v>
      </c>
      <c r="P81" s="490">
        <v>272.64999999999998</v>
      </c>
      <c r="Q81" s="490">
        <v>309.10000000000002</v>
      </c>
      <c r="R81" s="490">
        <v>235.07</v>
      </c>
      <c r="S81" s="490">
        <v>362.78</v>
      </c>
      <c r="T81" s="491">
        <v>222.06</v>
      </c>
      <c r="U81" s="491">
        <v>240.35</v>
      </c>
      <c r="V81" s="491">
        <v>242.83</v>
      </c>
      <c r="W81" s="491">
        <v>309.10000000000002</v>
      </c>
      <c r="X81" s="491">
        <v>269.5</v>
      </c>
      <c r="Y81" s="491">
        <v>410.53</v>
      </c>
      <c r="Z81" s="491">
        <v>423.82</v>
      </c>
      <c r="AA81" s="491">
        <v>269.5</v>
      </c>
      <c r="AB81" s="491">
        <v>245.43</v>
      </c>
      <c r="AC81" s="491">
        <v>309.10000000000002</v>
      </c>
      <c r="AD81" s="491">
        <v>272.64999999999998</v>
      </c>
      <c r="AE81" s="491">
        <v>309.10000000000002</v>
      </c>
    </row>
    <row r="82" spans="1:31" ht="13.5" x14ac:dyDescent="0.25">
      <c r="A82" s="119"/>
      <c r="B82" s="408" t="s">
        <v>494</v>
      </c>
      <c r="C82" s="485">
        <v>150.33000000000001</v>
      </c>
      <c r="D82" s="492">
        <v>158.44</v>
      </c>
      <c r="E82" s="492">
        <v>169.12</v>
      </c>
      <c r="F82" s="492">
        <v>229.52</v>
      </c>
      <c r="G82" s="492">
        <v>249.4</v>
      </c>
      <c r="H82" s="492">
        <v>251.85</v>
      </c>
      <c r="I82" s="492">
        <v>319.10000000000002</v>
      </c>
      <c r="J82" s="492">
        <v>275.69</v>
      </c>
      <c r="K82" s="492">
        <v>422.57</v>
      </c>
      <c r="L82" s="492">
        <v>440.2</v>
      </c>
      <c r="M82" s="492">
        <v>275.69</v>
      </c>
      <c r="N82" s="492">
        <v>252.85</v>
      </c>
      <c r="O82" s="492">
        <v>319.10000000000002</v>
      </c>
      <c r="P82" s="492">
        <v>281.51</v>
      </c>
      <c r="Q82" s="492">
        <v>319.10000000000002</v>
      </c>
      <c r="R82" s="492">
        <v>243.92</v>
      </c>
      <c r="S82" s="492">
        <v>381.26</v>
      </c>
      <c r="T82" s="486">
        <v>229.52</v>
      </c>
      <c r="U82" s="486">
        <v>249.4</v>
      </c>
      <c r="V82" s="486">
        <v>251.85</v>
      </c>
      <c r="W82" s="486">
        <v>319.10000000000002</v>
      </c>
      <c r="X82" s="486">
        <v>275.69</v>
      </c>
      <c r="Y82" s="486">
        <v>422.57</v>
      </c>
      <c r="Z82" s="486">
        <v>440.2</v>
      </c>
      <c r="AA82" s="486">
        <v>275.69</v>
      </c>
      <c r="AB82" s="486">
        <v>252.85</v>
      </c>
      <c r="AC82" s="486">
        <v>319.10000000000002</v>
      </c>
      <c r="AD82" s="486">
        <v>281.51</v>
      </c>
      <c r="AE82" s="486">
        <v>319.10000000000002</v>
      </c>
    </row>
    <row r="83" spans="1:31" ht="13.5" x14ac:dyDescent="0.25">
      <c r="A83" s="119"/>
      <c r="B83" s="411" t="s">
        <v>495</v>
      </c>
      <c r="C83" s="487">
        <v>156.6</v>
      </c>
      <c r="D83" s="488">
        <v>165.55</v>
      </c>
      <c r="E83" s="488">
        <v>176.36</v>
      </c>
      <c r="F83" s="488">
        <v>237.76</v>
      </c>
      <c r="G83" s="488">
        <v>261.24</v>
      </c>
      <c r="H83" s="488">
        <v>258.86</v>
      </c>
      <c r="I83" s="488">
        <v>328.62</v>
      </c>
      <c r="J83" s="488">
        <v>283.63</v>
      </c>
      <c r="K83" s="488">
        <v>434.4</v>
      </c>
      <c r="L83" s="488">
        <v>454.93</v>
      </c>
      <c r="M83" s="488">
        <v>283.63</v>
      </c>
      <c r="N83" s="488">
        <v>262.07</v>
      </c>
      <c r="O83" s="488">
        <v>328.62</v>
      </c>
      <c r="P83" s="488">
        <v>289.88</v>
      </c>
      <c r="Q83" s="488">
        <v>328.62</v>
      </c>
      <c r="R83" s="488">
        <v>253.15</v>
      </c>
      <c r="S83" s="488">
        <v>399.46</v>
      </c>
      <c r="T83" s="486">
        <v>237.76</v>
      </c>
      <c r="U83" s="486">
        <v>261.24</v>
      </c>
      <c r="V83" s="486">
        <v>258.86</v>
      </c>
      <c r="W83" s="486">
        <v>328.62</v>
      </c>
      <c r="X83" s="486">
        <v>283.63</v>
      </c>
      <c r="Y83" s="486">
        <v>434.4</v>
      </c>
      <c r="Z83" s="486">
        <v>454.93</v>
      </c>
      <c r="AA83" s="486">
        <v>283.63</v>
      </c>
      <c r="AB83" s="486">
        <v>262.07</v>
      </c>
      <c r="AC83" s="486">
        <v>328.62</v>
      </c>
      <c r="AD83" s="486">
        <v>289.88</v>
      </c>
      <c r="AE83" s="486">
        <v>328.62</v>
      </c>
    </row>
    <row r="84" spans="1:31" ht="13.5" x14ac:dyDescent="0.25">
      <c r="A84" s="119"/>
      <c r="B84" s="411" t="s">
        <v>496</v>
      </c>
      <c r="C84" s="487">
        <v>162.63999999999999</v>
      </c>
      <c r="D84" s="488">
        <v>172.49</v>
      </c>
      <c r="E84" s="488">
        <v>182.84</v>
      </c>
      <c r="F84" s="488">
        <v>245.64</v>
      </c>
      <c r="G84" s="488">
        <v>270.5</v>
      </c>
      <c r="H84" s="488">
        <v>270.89</v>
      </c>
      <c r="I84" s="488">
        <v>339.19</v>
      </c>
      <c r="J84" s="488">
        <v>289.86</v>
      </c>
      <c r="K84" s="488">
        <v>454.76</v>
      </c>
      <c r="L84" s="488">
        <v>465.2</v>
      </c>
      <c r="M84" s="488">
        <v>289.86</v>
      </c>
      <c r="N84" s="488">
        <v>276.11</v>
      </c>
      <c r="O84" s="488">
        <v>339.19</v>
      </c>
      <c r="P84" s="488">
        <v>299.22000000000003</v>
      </c>
      <c r="Q84" s="488">
        <v>339.19</v>
      </c>
      <c r="R84" s="488">
        <v>261.02999999999997</v>
      </c>
      <c r="S84" s="488">
        <v>417.64</v>
      </c>
      <c r="T84" s="486">
        <v>245.64</v>
      </c>
      <c r="U84" s="486">
        <v>270.5</v>
      </c>
      <c r="V84" s="486">
        <v>270.89</v>
      </c>
      <c r="W84" s="486">
        <v>339.19</v>
      </c>
      <c r="X84" s="486">
        <v>289.86</v>
      </c>
      <c r="Y84" s="486">
        <v>454.76</v>
      </c>
      <c r="Z84" s="486">
        <v>465.2</v>
      </c>
      <c r="AA84" s="486">
        <v>289.86</v>
      </c>
      <c r="AB84" s="486">
        <v>276.11</v>
      </c>
      <c r="AC84" s="486">
        <v>339.19</v>
      </c>
      <c r="AD84" s="486">
        <v>299.22000000000003</v>
      </c>
      <c r="AE84" s="486">
        <v>339.19</v>
      </c>
    </row>
    <row r="85" spans="1:31" ht="13.5" x14ac:dyDescent="0.25">
      <c r="A85" s="119"/>
      <c r="B85" s="411" t="s">
        <v>497</v>
      </c>
      <c r="C85" s="487">
        <v>170.43</v>
      </c>
      <c r="D85" s="488">
        <v>181.35</v>
      </c>
      <c r="E85" s="488">
        <v>190.88</v>
      </c>
      <c r="F85" s="488">
        <v>252.67</v>
      </c>
      <c r="G85" s="488">
        <v>282.25</v>
      </c>
      <c r="H85" s="488">
        <v>278.05</v>
      </c>
      <c r="I85" s="488">
        <v>350.51</v>
      </c>
      <c r="J85" s="488">
        <v>300.39999999999998</v>
      </c>
      <c r="K85" s="488">
        <v>474</v>
      </c>
      <c r="L85" s="488">
        <v>482.46</v>
      </c>
      <c r="M85" s="488">
        <v>300.39999999999998</v>
      </c>
      <c r="N85" s="488">
        <v>285.70999999999998</v>
      </c>
      <c r="O85" s="488">
        <v>350.51</v>
      </c>
      <c r="P85" s="488">
        <v>309.19</v>
      </c>
      <c r="Q85" s="488">
        <v>350.51</v>
      </c>
      <c r="R85" s="488">
        <v>269.8</v>
      </c>
      <c r="S85" s="488">
        <v>435.65</v>
      </c>
      <c r="T85" s="486">
        <v>252.67</v>
      </c>
      <c r="U85" s="486">
        <v>282.25</v>
      </c>
      <c r="V85" s="486">
        <v>278.05</v>
      </c>
      <c r="W85" s="486">
        <v>350.51</v>
      </c>
      <c r="X85" s="486">
        <v>300.39999999999998</v>
      </c>
      <c r="Y85" s="486">
        <v>474</v>
      </c>
      <c r="Z85" s="486">
        <v>482.46</v>
      </c>
      <c r="AA85" s="486">
        <v>300.39999999999998</v>
      </c>
      <c r="AB85" s="486">
        <v>285.70999999999998</v>
      </c>
      <c r="AC85" s="486">
        <v>350.51</v>
      </c>
      <c r="AD85" s="486">
        <v>309.19</v>
      </c>
      <c r="AE85" s="486">
        <v>350.51</v>
      </c>
    </row>
    <row r="86" spans="1:31" ht="13.5" x14ac:dyDescent="0.25">
      <c r="A86" s="119"/>
      <c r="B86" s="414" t="s">
        <v>498</v>
      </c>
      <c r="C86" s="489">
        <v>176.69</v>
      </c>
      <c r="D86" s="490">
        <v>188.51</v>
      </c>
      <c r="E86" s="490">
        <v>198.8</v>
      </c>
      <c r="F86" s="490">
        <v>257.14</v>
      </c>
      <c r="G86" s="490">
        <v>291.88</v>
      </c>
      <c r="H86" s="490">
        <v>290.83</v>
      </c>
      <c r="I86" s="490">
        <v>360.44</v>
      </c>
      <c r="J86" s="490">
        <v>307.54000000000002</v>
      </c>
      <c r="K86" s="490">
        <v>484.95</v>
      </c>
      <c r="L86" s="490">
        <v>493.37</v>
      </c>
      <c r="M86" s="490">
        <v>307.54000000000002</v>
      </c>
      <c r="N86" s="490">
        <v>292.54000000000002</v>
      </c>
      <c r="O86" s="490">
        <v>360.44</v>
      </c>
      <c r="P86" s="490">
        <v>317.95999999999998</v>
      </c>
      <c r="Q86" s="490">
        <v>360.44</v>
      </c>
      <c r="R86" s="490">
        <v>278.88</v>
      </c>
      <c r="S86" s="490">
        <v>453.68</v>
      </c>
      <c r="T86" s="491">
        <v>257.14</v>
      </c>
      <c r="U86" s="491">
        <v>291.88</v>
      </c>
      <c r="V86" s="491">
        <v>290.83</v>
      </c>
      <c r="W86" s="491">
        <v>360.44</v>
      </c>
      <c r="X86" s="491">
        <v>307.54000000000002</v>
      </c>
      <c r="Y86" s="491">
        <v>484.95</v>
      </c>
      <c r="Z86" s="491">
        <v>493.37</v>
      </c>
      <c r="AA86" s="491">
        <v>307.54000000000002</v>
      </c>
      <c r="AB86" s="491">
        <v>292.54000000000002</v>
      </c>
      <c r="AC86" s="491">
        <v>360.44</v>
      </c>
      <c r="AD86" s="491">
        <v>317.95999999999998</v>
      </c>
      <c r="AE86" s="491">
        <v>360.44</v>
      </c>
    </row>
    <row r="87" spans="1:31" ht="13.5" x14ac:dyDescent="0.25">
      <c r="A87" s="119"/>
      <c r="B87" s="408" t="s">
        <v>499</v>
      </c>
      <c r="C87" s="485">
        <v>183.67</v>
      </c>
      <c r="D87" s="492">
        <v>193.76</v>
      </c>
      <c r="E87" s="492">
        <v>206.75</v>
      </c>
      <c r="F87" s="492">
        <v>263.72000000000003</v>
      </c>
      <c r="G87" s="492">
        <v>301.73</v>
      </c>
      <c r="H87" s="492">
        <v>294.42</v>
      </c>
      <c r="I87" s="492">
        <v>370.54</v>
      </c>
      <c r="J87" s="492">
        <v>308.67</v>
      </c>
      <c r="K87" s="492">
        <v>495.84</v>
      </c>
      <c r="L87" s="492">
        <v>501.92</v>
      </c>
      <c r="M87" s="492">
        <v>308.67</v>
      </c>
      <c r="N87" s="492">
        <v>297.14999999999998</v>
      </c>
      <c r="O87" s="492">
        <v>370.54</v>
      </c>
      <c r="P87" s="492">
        <v>326.87</v>
      </c>
      <c r="Q87" s="492">
        <v>370.54</v>
      </c>
      <c r="R87" s="492">
        <v>284.17</v>
      </c>
      <c r="S87" s="492">
        <v>463.53</v>
      </c>
      <c r="T87" s="486">
        <v>263.72000000000003</v>
      </c>
      <c r="U87" s="486">
        <v>301.73</v>
      </c>
      <c r="V87" s="486">
        <v>294.42</v>
      </c>
      <c r="W87" s="486">
        <v>370.54</v>
      </c>
      <c r="X87" s="486">
        <v>308.67</v>
      </c>
      <c r="Y87" s="486">
        <v>495.84</v>
      </c>
      <c r="Z87" s="486">
        <v>501.92</v>
      </c>
      <c r="AA87" s="486">
        <v>308.67</v>
      </c>
      <c r="AB87" s="486">
        <v>297.14999999999998</v>
      </c>
      <c r="AC87" s="486">
        <v>370.54</v>
      </c>
      <c r="AD87" s="486">
        <v>326.87</v>
      </c>
      <c r="AE87" s="486">
        <v>370.54</v>
      </c>
    </row>
    <row r="88" spans="1:31" ht="13.5" x14ac:dyDescent="0.25">
      <c r="A88" s="119"/>
      <c r="B88" s="411" t="s">
        <v>500</v>
      </c>
      <c r="C88" s="487">
        <v>190.78</v>
      </c>
      <c r="D88" s="488">
        <v>200.91</v>
      </c>
      <c r="E88" s="488">
        <v>214.57</v>
      </c>
      <c r="F88" s="488">
        <v>272.27999999999997</v>
      </c>
      <c r="G88" s="488">
        <v>304.79000000000002</v>
      </c>
      <c r="H88" s="488">
        <v>297.51</v>
      </c>
      <c r="I88" s="488">
        <v>380.5</v>
      </c>
      <c r="J88" s="488">
        <v>309.77999999999997</v>
      </c>
      <c r="K88" s="488">
        <v>515.79</v>
      </c>
      <c r="L88" s="488">
        <v>513.26</v>
      </c>
      <c r="M88" s="488">
        <v>309.77999999999997</v>
      </c>
      <c r="N88" s="488">
        <v>300.45</v>
      </c>
      <c r="O88" s="488">
        <v>380.5</v>
      </c>
      <c r="P88" s="488">
        <v>335.65</v>
      </c>
      <c r="Q88" s="488">
        <v>380.5</v>
      </c>
      <c r="R88" s="488">
        <v>286.64</v>
      </c>
      <c r="S88" s="488">
        <v>476.82</v>
      </c>
      <c r="T88" s="486">
        <v>272.27999999999997</v>
      </c>
      <c r="U88" s="486">
        <v>304.79000000000002</v>
      </c>
      <c r="V88" s="486">
        <v>297.51</v>
      </c>
      <c r="W88" s="486">
        <v>380.5</v>
      </c>
      <c r="X88" s="486">
        <v>309.77999999999997</v>
      </c>
      <c r="Y88" s="486">
        <v>515.79</v>
      </c>
      <c r="Z88" s="486">
        <v>513.26</v>
      </c>
      <c r="AA88" s="486">
        <v>309.77999999999997</v>
      </c>
      <c r="AB88" s="486">
        <v>300.45</v>
      </c>
      <c r="AC88" s="486">
        <v>380.5</v>
      </c>
      <c r="AD88" s="486">
        <v>335.65</v>
      </c>
      <c r="AE88" s="486">
        <v>380.5</v>
      </c>
    </row>
    <row r="89" spans="1:31" ht="13.5" x14ac:dyDescent="0.25">
      <c r="A89" s="119"/>
      <c r="B89" s="411" t="s">
        <v>501</v>
      </c>
      <c r="C89" s="487">
        <v>194.73</v>
      </c>
      <c r="D89" s="488">
        <v>208.03</v>
      </c>
      <c r="E89" s="488">
        <v>220.98</v>
      </c>
      <c r="F89" s="488">
        <v>275.56</v>
      </c>
      <c r="G89" s="488">
        <v>306.16000000000003</v>
      </c>
      <c r="H89" s="488">
        <v>310.24</v>
      </c>
      <c r="I89" s="488">
        <v>387.28</v>
      </c>
      <c r="J89" s="488">
        <v>313.16000000000003</v>
      </c>
      <c r="K89" s="488">
        <v>533.42999999999995</v>
      </c>
      <c r="L89" s="488">
        <v>530.71</v>
      </c>
      <c r="M89" s="488">
        <v>313.16000000000003</v>
      </c>
      <c r="N89" s="488">
        <v>310.45999999999998</v>
      </c>
      <c r="O89" s="488">
        <v>387.28</v>
      </c>
      <c r="P89" s="488">
        <v>343.54</v>
      </c>
      <c r="Q89" s="488">
        <v>387.28</v>
      </c>
      <c r="R89" s="488">
        <v>288.10000000000002</v>
      </c>
      <c r="S89" s="488">
        <v>489.72</v>
      </c>
      <c r="T89" s="486">
        <v>275.56</v>
      </c>
      <c r="U89" s="486">
        <v>306.16000000000003</v>
      </c>
      <c r="V89" s="486">
        <v>310.24</v>
      </c>
      <c r="W89" s="486">
        <v>387.28</v>
      </c>
      <c r="X89" s="486">
        <v>313.16000000000003</v>
      </c>
      <c r="Y89" s="486">
        <v>533.42999999999995</v>
      </c>
      <c r="Z89" s="486">
        <v>530.71</v>
      </c>
      <c r="AA89" s="486">
        <v>313.16000000000003</v>
      </c>
      <c r="AB89" s="486">
        <v>310.45999999999998</v>
      </c>
      <c r="AC89" s="486">
        <v>387.28</v>
      </c>
      <c r="AD89" s="486">
        <v>343.54</v>
      </c>
      <c r="AE89" s="486">
        <v>387.28</v>
      </c>
    </row>
    <row r="90" spans="1:31" ht="13.5" x14ac:dyDescent="0.25">
      <c r="A90" s="119"/>
      <c r="B90" s="411" t="s">
        <v>502</v>
      </c>
      <c r="C90" s="487">
        <v>197.96</v>
      </c>
      <c r="D90" s="488">
        <v>210.4</v>
      </c>
      <c r="E90" s="488">
        <v>225.42</v>
      </c>
      <c r="F90" s="488">
        <v>278.54000000000002</v>
      </c>
      <c r="G90" s="488">
        <v>310.89999999999998</v>
      </c>
      <c r="H90" s="488">
        <v>310.32</v>
      </c>
      <c r="I90" s="488">
        <v>390.34</v>
      </c>
      <c r="J90" s="488">
        <v>313.61</v>
      </c>
      <c r="K90" s="488">
        <v>538.32000000000005</v>
      </c>
      <c r="L90" s="488">
        <v>539.99</v>
      </c>
      <c r="M90" s="488">
        <v>313.61</v>
      </c>
      <c r="N90" s="488">
        <v>313.14</v>
      </c>
      <c r="O90" s="488">
        <v>390.34</v>
      </c>
      <c r="P90" s="488">
        <v>348.88</v>
      </c>
      <c r="Q90" s="488">
        <v>390.34</v>
      </c>
      <c r="R90" s="488">
        <v>291.56</v>
      </c>
      <c r="S90" s="488">
        <v>500.72</v>
      </c>
      <c r="T90" s="486">
        <v>278.54000000000002</v>
      </c>
      <c r="U90" s="486">
        <v>310.89999999999998</v>
      </c>
      <c r="V90" s="486">
        <v>310.32</v>
      </c>
      <c r="W90" s="486">
        <v>390.34</v>
      </c>
      <c r="X90" s="486">
        <v>313.61</v>
      </c>
      <c r="Y90" s="486">
        <v>538.32000000000005</v>
      </c>
      <c r="Z90" s="486">
        <v>539.99</v>
      </c>
      <c r="AA90" s="486">
        <v>313.61</v>
      </c>
      <c r="AB90" s="486">
        <v>313.14</v>
      </c>
      <c r="AC90" s="486">
        <v>390.34</v>
      </c>
      <c r="AD90" s="486">
        <v>348.88</v>
      </c>
      <c r="AE90" s="486">
        <v>390.34</v>
      </c>
    </row>
    <row r="91" spans="1:31" ht="13.5" x14ac:dyDescent="0.25">
      <c r="A91" s="119"/>
      <c r="B91" s="414" t="s">
        <v>503</v>
      </c>
      <c r="C91" s="489">
        <v>201.22</v>
      </c>
      <c r="D91" s="490">
        <v>211.94</v>
      </c>
      <c r="E91" s="490">
        <v>234.19</v>
      </c>
      <c r="F91" s="490">
        <v>282.62</v>
      </c>
      <c r="G91" s="490">
        <v>313.92</v>
      </c>
      <c r="H91" s="490">
        <v>310.89999999999998</v>
      </c>
      <c r="I91" s="490">
        <v>398.81</v>
      </c>
      <c r="J91" s="490">
        <v>314.42</v>
      </c>
      <c r="K91" s="490">
        <v>547.66999999999996</v>
      </c>
      <c r="L91" s="490">
        <v>555.91</v>
      </c>
      <c r="M91" s="490">
        <v>314.42</v>
      </c>
      <c r="N91" s="490">
        <v>319.27</v>
      </c>
      <c r="O91" s="490">
        <v>398.81</v>
      </c>
      <c r="P91" s="490">
        <v>353.09</v>
      </c>
      <c r="Q91" s="490">
        <v>398.81</v>
      </c>
      <c r="R91" s="490">
        <v>294.39</v>
      </c>
      <c r="S91" s="490">
        <v>506.03</v>
      </c>
      <c r="T91" s="491">
        <v>282.62</v>
      </c>
      <c r="U91" s="491">
        <v>313.92</v>
      </c>
      <c r="V91" s="491">
        <v>310.89999999999998</v>
      </c>
      <c r="W91" s="491">
        <v>398.81</v>
      </c>
      <c r="X91" s="491">
        <v>314.42</v>
      </c>
      <c r="Y91" s="491">
        <v>547.66999999999996</v>
      </c>
      <c r="Z91" s="491">
        <v>555.91</v>
      </c>
      <c r="AA91" s="491">
        <v>314.42</v>
      </c>
      <c r="AB91" s="491">
        <v>319.27</v>
      </c>
      <c r="AC91" s="491">
        <v>398.81</v>
      </c>
      <c r="AD91" s="491">
        <v>353.09</v>
      </c>
      <c r="AE91" s="491">
        <v>398.81</v>
      </c>
    </row>
    <row r="92" spans="1:31" ht="13.5" x14ac:dyDescent="0.25">
      <c r="A92" s="119"/>
      <c r="B92" s="430" t="s">
        <v>557</v>
      </c>
      <c r="C92" s="493">
        <v>1.34</v>
      </c>
      <c r="D92" s="493">
        <v>1.42</v>
      </c>
      <c r="E92" s="493">
        <v>1.55</v>
      </c>
      <c r="F92" s="493">
        <v>1.8</v>
      </c>
      <c r="G92" s="493">
        <v>2.1</v>
      </c>
      <c r="H92" s="493">
        <v>2.0699999999999998</v>
      </c>
      <c r="I92" s="493">
        <v>2.66</v>
      </c>
      <c r="J92" s="493">
        <v>2.1</v>
      </c>
      <c r="K92" s="493">
        <v>3.65</v>
      </c>
      <c r="L92" s="493">
        <v>3.92</v>
      </c>
      <c r="M92" s="493">
        <v>2.1</v>
      </c>
      <c r="N92" s="493">
        <v>2.06</v>
      </c>
      <c r="O92" s="493">
        <v>2.66</v>
      </c>
      <c r="P92" s="493">
        <v>2.35</v>
      </c>
      <c r="Q92" s="493">
        <v>2.66</v>
      </c>
      <c r="R92" s="493">
        <v>1.96</v>
      </c>
      <c r="S92" s="493">
        <v>3.38</v>
      </c>
      <c r="T92" s="494">
        <v>1.8</v>
      </c>
      <c r="U92" s="494">
        <v>2.1</v>
      </c>
      <c r="V92" s="494">
        <v>2.0699999999999998</v>
      </c>
      <c r="W92" s="494">
        <v>2.66</v>
      </c>
      <c r="X92" s="494">
        <v>2.1</v>
      </c>
      <c r="Y92" s="494">
        <v>3.65</v>
      </c>
      <c r="Z92" s="494">
        <v>3.92</v>
      </c>
      <c r="AA92" s="494">
        <v>2.1</v>
      </c>
      <c r="AB92" s="494">
        <v>2.06</v>
      </c>
      <c r="AC92" s="494">
        <v>2.66</v>
      </c>
      <c r="AD92" s="494">
        <v>2.35</v>
      </c>
      <c r="AE92" s="494">
        <v>2.66</v>
      </c>
    </row>
    <row r="93" spans="1:31" ht="13.5" x14ac:dyDescent="0.25">
      <c r="A93" s="370"/>
      <c r="B93" s="400"/>
      <c r="C93" s="400"/>
      <c r="D93" s="400"/>
      <c r="E93" s="400"/>
      <c r="F93" s="400"/>
      <c r="G93" s="400"/>
      <c r="H93" s="400"/>
      <c r="I93" s="400"/>
      <c r="J93" s="400"/>
      <c r="K93" s="400"/>
      <c r="L93" s="400"/>
      <c r="M93" s="400"/>
      <c r="N93" s="400"/>
      <c r="O93" s="400"/>
    </row>
    <row r="94" spans="1:31" ht="13.5" x14ac:dyDescent="0.25">
      <c r="A94" s="533"/>
      <c r="B94" s="534" t="s">
        <v>388</v>
      </c>
      <c r="C94" s="534"/>
      <c r="D94" s="400"/>
      <c r="E94" s="400"/>
      <c r="F94" s="400"/>
      <c r="G94" s="400"/>
      <c r="H94" s="400"/>
      <c r="I94" s="400"/>
      <c r="J94" s="400"/>
      <c r="K94" s="400"/>
      <c r="L94" s="400"/>
      <c r="M94" s="400"/>
      <c r="N94" s="400"/>
      <c r="O94" s="400"/>
    </row>
    <row r="95" spans="1:31" ht="13.5" x14ac:dyDescent="0.25">
      <c r="A95" s="371"/>
      <c r="B95" s="400"/>
      <c r="C95" s="400"/>
      <c r="D95" s="400"/>
      <c r="E95" s="400"/>
      <c r="F95" s="400"/>
      <c r="G95" s="400"/>
      <c r="H95" s="400"/>
      <c r="I95" s="400"/>
      <c r="J95" s="400"/>
      <c r="K95" s="400"/>
      <c r="L95" s="400"/>
      <c r="M95" s="400"/>
      <c r="N95" s="400"/>
      <c r="O95" s="400"/>
    </row>
    <row r="96" spans="1:31" ht="13.5" x14ac:dyDescent="0.25">
      <c r="A96" s="370"/>
      <c r="B96" s="400"/>
      <c r="C96" s="400"/>
      <c r="D96" s="400"/>
      <c r="E96" s="400"/>
      <c r="F96" s="400"/>
      <c r="G96" s="400"/>
      <c r="H96" s="400"/>
      <c r="I96" s="400"/>
      <c r="J96" s="400"/>
      <c r="K96" s="400"/>
      <c r="L96" s="400"/>
      <c r="M96" s="400"/>
      <c r="N96" s="400"/>
      <c r="O96" s="400"/>
    </row>
    <row r="97" spans="1:15" ht="13.5" x14ac:dyDescent="0.25">
      <c r="A97" s="371"/>
      <c r="B97" s="400"/>
      <c r="C97" s="400"/>
      <c r="D97" s="400"/>
      <c r="E97" s="400"/>
      <c r="F97" s="400"/>
      <c r="G97" s="400"/>
      <c r="H97" s="400"/>
      <c r="I97" s="400"/>
      <c r="J97" s="400"/>
      <c r="K97" s="400"/>
      <c r="L97" s="400"/>
      <c r="M97" s="400"/>
      <c r="N97" s="400"/>
      <c r="O97" s="400"/>
    </row>
    <row r="98" spans="1:15" ht="13.5" x14ac:dyDescent="0.25">
      <c r="A98" s="371"/>
      <c r="B98" s="400"/>
      <c r="C98" s="400"/>
      <c r="D98" s="400"/>
      <c r="E98" s="400"/>
      <c r="F98" s="400"/>
      <c r="G98" s="400"/>
      <c r="H98" s="400"/>
      <c r="I98" s="400"/>
      <c r="J98" s="400"/>
      <c r="K98" s="400"/>
      <c r="L98" s="400"/>
      <c r="M98" s="400"/>
      <c r="N98" s="400"/>
      <c r="O98" s="400"/>
    </row>
    <row r="99" spans="1:15" ht="13.5" x14ac:dyDescent="0.25">
      <c r="A99" s="366"/>
      <c r="B99" s="401"/>
      <c r="C99" s="401"/>
      <c r="D99" s="401"/>
      <c r="E99" s="401"/>
      <c r="F99" s="401"/>
      <c r="G99" s="401"/>
      <c r="H99" s="401"/>
      <c r="I99" s="401"/>
      <c r="J99" s="401"/>
      <c r="K99" s="401"/>
      <c r="L99" s="401"/>
      <c r="M99" s="401"/>
      <c r="N99" s="401"/>
      <c r="O99" s="401"/>
    </row>
    <row r="100" spans="1:15" ht="13.5" x14ac:dyDescent="0.25">
      <c r="A100" s="366"/>
      <c r="B100" s="401"/>
      <c r="C100" s="401"/>
      <c r="D100" s="401"/>
      <c r="E100" s="401"/>
      <c r="F100" s="401"/>
      <c r="G100" s="401"/>
      <c r="H100" s="401"/>
      <c r="I100" s="401"/>
      <c r="J100" s="401"/>
      <c r="K100" s="401"/>
      <c r="L100" s="401"/>
      <c r="M100" s="401"/>
      <c r="N100" s="401"/>
      <c r="O100" s="401"/>
    </row>
    <row r="101" spans="1:15" ht="13.5" x14ac:dyDescent="0.25">
      <c r="A101" s="366"/>
      <c r="B101" s="401"/>
      <c r="C101" s="401"/>
      <c r="D101" s="401"/>
      <c r="E101" s="401"/>
      <c r="F101" s="401"/>
      <c r="G101" s="401"/>
      <c r="H101" s="401"/>
      <c r="I101" s="401"/>
      <c r="J101" s="401"/>
      <c r="K101" s="401"/>
      <c r="L101" s="401"/>
      <c r="M101" s="401"/>
      <c r="N101" s="401"/>
      <c r="O101" s="401"/>
    </row>
  </sheetData>
  <mergeCells count="4">
    <mergeCell ref="B1:C1"/>
    <mergeCell ref="B3:S3"/>
    <mergeCell ref="B4:S4"/>
    <mergeCell ref="B2:AE2"/>
  </mergeCells>
  <phoneticPr fontId="0" type="noConversion"/>
  <printOptions horizontalCentered="1" verticalCentered="1"/>
  <pageMargins left="0" right="0" top="0.5" bottom="0.5" header="0" footer="0"/>
  <pageSetup scale="89" fitToHeight="2" orientation="portrait" r:id="rId1"/>
  <headerFooter alignWithMargins="0">
    <oddHeader>&amp;CMulti MBG</oddHeader>
    <oddFooter>&amp;CMulti MBG</oddFooter>
  </headerFooter>
  <rowBreaks count="1" manualBreakCount="1">
    <brk id="51" min="1" max="3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96"/>
  <sheetViews>
    <sheetView zoomScale="125" zoomScaleNormal="125" zoomScaleSheetLayoutView="100" workbookViewId="0"/>
  </sheetViews>
  <sheetFormatPr defaultColWidth="9.28515625" defaultRowHeight="12.75" x14ac:dyDescent="0.2"/>
  <cols>
    <col min="1" max="1" width="9.5703125" style="124" customWidth="1"/>
    <col min="2" max="7" width="6.28515625" style="124" bestFit="1" customWidth="1"/>
    <col min="8" max="16384" width="9.28515625" style="124"/>
  </cols>
  <sheetData>
    <row r="1" spans="1:7" x14ac:dyDescent="0.2">
      <c r="F1" s="373"/>
      <c r="G1" s="309"/>
    </row>
    <row r="2" spans="1:7" ht="15.75" x14ac:dyDescent="0.25">
      <c r="A2" s="633" t="s">
        <v>558</v>
      </c>
      <c r="B2" s="633"/>
      <c r="C2" s="633"/>
      <c r="D2" s="633"/>
      <c r="E2" s="633"/>
      <c r="F2" s="633"/>
      <c r="G2" s="633"/>
    </row>
    <row r="3" spans="1:7" ht="13.5" x14ac:dyDescent="0.2">
      <c r="A3" s="632" t="s">
        <v>451</v>
      </c>
      <c r="B3" s="632"/>
      <c r="C3" s="632"/>
      <c r="D3" s="632"/>
      <c r="E3" s="632"/>
      <c r="F3" s="632"/>
      <c r="G3" s="632"/>
    </row>
    <row r="4" spans="1:7" ht="29.25" customHeight="1" x14ac:dyDescent="0.25">
      <c r="A4" s="631"/>
      <c r="B4" s="631"/>
      <c r="C4" s="631"/>
      <c r="D4" s="631"/>
      <c r="E4" s="631"/>
      <c r="F4" s="631"/>
      <c r="G4" s="631"/>
    </row>
    <row r="5" spans="1:7" ht="12" customHeight="1" x14ac:dyDescent="0.25">
      <c r="A5" s="374" t="s">
        <v>363</v>
      </c>
      <c r="B5" s="375" t="s">
        <v>559</v>
      </c>
      <c r="C5" s="375" t="s">
        <v>560</v>
      </c>
      <c r="D5" s="375" t="s">
        <v>561</v>
      </c>
      <c r="E5" s="375" t="s">
        <v>562</v>
      </c>
      <c r="F5" s="375" t="s">
        <v>563</v>
      </c>
      <c r="G5" s="375" t="s">
        <v>564</v>
      </c>
    </row>
    <row r="6" spans="1:7" ht="13.5" x14ac:dyDescent="0.25">
      <c r="A6" s="495">
        <v>1</v>
      </c>
      <c r="B6" s="390">
        <v>11.86</v>
      </c>
      <c r="C6" s="376">
        <v>12.01</v>
      </c>
      <c r="D6" s="376">
        <v>12.27</v>
      </c>
      <c r="E6" s="376">
        <v>18.71</v>
      </c>
      <c r="F6" s="376">
        <v>18.79</v>
      </c>
      <c r="G6" s="376">
        <v>18.88</v>
      </c>
    </row>
    <row r="7" spans="1:7" ht="13.5" x14ac:dyDescent="0.25">
      <c r="A7" s="495">
        <v>2</v>
      </c>
      <c r="B7" s="392">
        <v>11.86</v>
      </c>
      <c r="C7" s="377">
        <v>12.01</v>
      </c>
      <c r="D7" s="377">
        <v>12.27</v>
      </c>
      <c r="E7" s="377">
        <v>18.71</v>
      </c>
      <c r="F7" s="377">
        <v>18.79</v>
      </c>
      <c r="G7" s="377">
        <v>18.88</v>
      </c>
    </row>
    <row r="8" spans="1:7" ht="13.5" x14ac:dyDescent="0.25">
      <c r="A8" s="495">
        <v>3</v>
      </c>
      <c r="B8" s="392">
        <v>11.86</v>
      </c>
      <c r="C8" s="377">
        <v>12.08</v>
      </c>
      <c r="D8" s="377">
        <v>12.44</v>
      </c>
      <c r="E8" s="377">
        <v>18.71</v>
      </c>
      <c r="F8" s="377">
        <v>18.79</v>
      </c>
      <c r="G8" s="377">
        <v>18.88</v>
      </c>
    </row>
    <row r="9" spans="1:7" ht="13.5" x14ac:dyDescent="0.25">
      <c r="A9" s="495">
        <v>4</v>
      </c>
      <c r="B9" s="392">
        <v>12.57</v>
      </c>
      <c r="C9" s="377">
        <v>12.75</v>
      </c>
      <c r="D9" s="377">
        <v>13.32</v>
      </c>
      <c r="E9" s="377">
        <v>18.989999999999998</v>
      </c>
      <c r="F9" s="377">
        <v>19.059999999999999</v>
      </c>
      <c r="G9" s="377">
        <v>19.13</v>
      </c>
    </row>
    <row r="10" spans="1:7" ht="13.5" x14ac:dyDescent="0.25">
      <c r="A10" s="496">
        <v>5</v>
      </c>
      <c r="B10" s="394">
        <v>13.39</v>
      </c>
      <c r="C10" s="378">
        <v>13.55</v>
      </c>
      <c r="D10" s="378">
        <v>13.95</v>
      </c>
      <c r="E10" s="378">
        <v>19.66</v>
      </c>
      <c r="F10" s="378">
        <v>19.77</v>
      </c>
      <c r="G10" s="378">
        <v>19.940000000000001</v>
      </c>
    </row>
    <row r="11" spans="1:7" ht="13.5" x14ac:dyDescent="0.25">
      <c r="A11" s="495">
        <v>6</v>
      </c>
      <c r="B11" s="390">
        <v>14.11</v>
      </c>
      <c r="C11" s="376">
        <v>14.27</v>
      </c>
      <c r="D11" s="376">
        <v>14.78</v>
      </c>
      <c r="E11" s="376">
        <v>20.58</v>
      </c>
      <c r="F11" s="376">
        <v>20.69</v>
      </c>
      <c r="G11" s="376">
        <v>21</v>
      </c>
    </row>
    <row r="12" spans="1:7" ht="13.5" x14ac:dyDescent="0.25">
      <c r="A12" s="495">
        <v>7</v>
      </c>
      <c r="B12" s="392">
        <v>14.78</v>
      </c>
      <c r="C12" s="377">
        <v>14.86</v>
      </c>
      <c r="D12" s="377">
        <v>15.65</v>
      </c>
      <c r="E12" s="377">
        <v>21.14</v>
      </c>
      <c r="F12" s="377">
        <v>21.24</v>
      </c>
      <c r="G12" s="377">
        <v>21.71</v>
      </c>
    </row>
    <row r="13" spans="1:7" ht="13.5" x14ac:dyDescent="0.25">
      <c r="A13" s="495">
        <v>8</v>
      </c>
      <c r="B13" s="392">
        <v>15.46</v>
      </c>
      <c r="C13" s="377">
        <v>15.61</v>
      </c>
      <c r="D13" s="377">
        <v>16.37</v>
      </c>
      <c r="E13" s="377">
        <v>21.93</v>
      </c>
      <c r="F13" s="377">
        <v>22.03</v>
      </c>
      <c r="G13" s="377">
        <v>22.58</v>
      </c>
    </row>
    <row r="14" spans="1:7" ht="13.5" x14ac:dyDescent="0.25">
      <c r="A14" s="495">
        <v>9</v>
      </c>
      <c r="B14" s="392">
        <v>16.14</v>
      </c>
      <c r="C14" s="377">
        <v>16.21</v>
      </c>
      <c r="D14" s="377">
        <v>17.16</v>
      </c>
      <c r="E14" s="377">
        <v>22.39</v>
      </c>
      <c r="F14" s="377">
        <v>22.56</v>
      </c>
      <c r="G14" s="377">
        <v>23.34</v>
      </c>
    </row>
    <row r="15" spans="1:7" ht="13.5" x14ac:dyDescent="0.25">
      <c r="A15" s="496">
        <v>10</v>
      </c>
      <c r="B15" s="394">
        <v>16.850000000000001</v>
      </c>
      <c r="C15" s="378">
        <v>16.920000000000002</v>
      </c>
      <c r="D15" s="378">
        <v>17.91</v>
      </c>
      <c r="E15" s="378">
        <v>23.15</v>
      </c>
      <c r="F15" s="378">
        <v>23.21</v>
      </c>
      <c r="G15" s="378">
        <v>24.24</v>
      </c>
    </row>
    <row r="16" spans="1:7" ht="13.5" x14ac:dyDescent="0.25">
      <c r="A16" s="495">
        <v>11</v>
      </c>
      <c r="B16" s="390">
        <v>17.440000000000001</v>
      </c>
      <c r="C16" s="376">
        <v>17.440000000000001</v>
      </c>
      <c r="D16" s="376">
        <v>18.82</v>
      </c>
      <c r="E16" s="376">
        <v>23.97</v>
      </c>
      <c r="F16" s="376">
        <v>24.13</v>
      </c>
      <c r="G16" s="376">
        <v>25.44</v>
      </c>
    </row>
    <row r="17" spans="1:7" ht="13.5" x14ac:dyDescent="0.25">
      <c r="A17" s="495">
        <v>12</v>
      </c>
      <c r="B17" s="392">
        <v>18.04</v>
      </c>
      <c r="C17" s="377">
        <v>18.11</v>
      </c>
      <c r="D17" s="377">
        <v>19.62</v>
      </c>
      <c r="E17" s="377">
        <v>24.8</v>
      </c>
      <c r="F17" s="377">
        <v>25.04</v>
      </c>
      <c r="G17" s="377">
        <v>26.42</v>
      </c>
    </row>
    <row r="18" spans="1:7" ht="13.5" x14ac:dyDescent="0.25">
      <c r="A18" s="495">
        <v>13</v>
      </c>
      <c r="B18" s="392">
        <v>18.62</v>
      </c>
      <c r="C18" s="377">
        <v>18.84</v>
      </c>
      <c r="D18" s="377">
        <v>20.53</v>
      </c>
      <c r="E18" s="377">
        <v>25.66</v>
      </c>
      <c r="F18" s="377">
        <v>25.96</v>
      </c>
      <c r="G18" s="377">
        <v>27.47</v>
      </c>
    </row>
    <row r="19" spans="1:7" ht="13.5" x14ac:dyDescent="0.25">
      <c r="A19" s="495">
        <v>14</v>
      </c>
      <c r="B19" s="392">
        <v>19.27</v>
      </c>
      <c r="C19" s="377">
        <v>19.53</v>
      </c>
      <c r="D19" s="377">
        <v>21.24</v>
      </c>
      <c r="E19" s="377">
        <v>26.48</v>
      </c>
      <c r="F19" s="377">
        <v>26.91</v>
      </c>
      <c r="G19" s="377">
        <v>28.57</v>
      </c>
    </row>
    <row r="20" spans="1:7" ht="13.5" x14ac:dyDescent="0.25">
      <c r="A20" s="496">
        <v>15</v>
      </c>
      <c r="B20" s="394">
        <v>19.97</v>
      </c>
      <c r="C20" s="378">
        <v>20.329999999999998</v>
      </c>
      <c r="D20" s="378">
        <v>22.06</v>
      </c>
      <c r="E20" s="378">
        <v>27.35</v>
      </c>
      <c r="F20" s="378">
        <v>27.77</v>
      </c>
      <c r="G20" s="378">
        <v>29.64</v>
      </c>
    </row>
    <row r="21" spans="1:7" ht="13.5" x14ac:dyDescent="0.25">
      <c r="A21" s="495">
        <v>16</v>
      </c>
      <c r="B21" s="390">
        <v>20.65</v>
      </c>
      <c r="C21" s="376">
        <v>20.96</v>
      </c>
      <c r="D21" s="376">
        <v>22.86</v>
      </c>
      <c r="E21" s="376">
        <v>28.21</v>
      </c>
      <c r="F21" s="376">
        <v>28.77</v>
      </c>
      <c r="G21" s="376">
        <v>30.74</v>
      </c>
    </row>
    <row r="22" spans="1:7" ht="13.5" x14ac:dyDescent="0.25">
      <c r="A22" s="495">
        <v>17</v>
      </c>
      <c r="B22" s="392">
        <v>21.36</v>
      </c>
      <c r="C22" s="377">
        <v>21.64</v>
      </c>
      <c r="D22" s="377">
        <v>23.66</v>
      </c>
      <c r="E22" s="377">
        <v>29.18</v>
      </c>
      <c r="F22" s="377">
        <v>29.69</v>
      </c>
      <c r="G22" s="377">
        <v>31.71</v>
      </c>
    </row>
    <row r="23" spans="1:7" ht="13.5" x14ac:dyDescent="0.25">
      <c r="A23" s="495">
        <v>18</v>
      </c>
      <c r="B23" s="392">
        <v>22.15</v>
      </c>
      <c r="C23" s="377">
        <v>22.48</v>
      </c>
      <c r="D23" s="377">
        <v>24.48</v>
      </c>
      <c r="E23" s="377">
        <v>30.08</v>
      </c>
      <c r="F23" s="377">
        <v>30.71</v>
      </c>
      <c r="G23" s="377">
        <v>32.65</v>
      </c>
    </row>
    <row r="24" spans="1:7" ht="13.5" x14ac:dyDescent="0.25">
      <c r="A24" s="495">
        <v>19</v>
      </c>
      <c r="B24" s="392">
        <v>22.86</v>
      </c>
      <c r="C24" s="377">
        <v>23.07</v>
      </c>
      <c r="D24" s="377">
        <v>25.29</v>
      </c>
      <c r="E24" s="377">
        <v>31.11</v>
      </c>
      <c r="F24" s="377">
        <v>31.59</v>
      </c>
      <c r="G24" s="377">
        <v>33.68</v>
      </c>
    </row>
    <row r="25" spans="1:7" ht="13.5" x14ac:dyDescent="0.25">
      <c r="A25" s="496">
        <v>20</v>
      </c>
      <c r="B25" s="394">
        <v>23.42</v>
      </c>
      <c r="C25" s="378">
        <v>23.79</v>
      </c>
      <c r="D25" s="378">
        <v>26.12</v>
      </c>
      <c r="E25" s="378">
        <v>32.01</v>
      </c>
      <c r="F25" s="378">
        <v>32.57</v>
      </c>
      <c r="G25" s="378">
        <v>34.72</v>
      </c>
    </row>
    <row r="26" spans="1:7" ht="13.5" x14ac:dyDescent="0.25">
      <c r="A26" s="495">
        <v>21</v>
      </c>
      <c r="B26" s="390">
        <v>24.1</v>
      </c>
      <c r="C26" s="376">
        <v>24.48</v>
      </c>
      <c r="D26" s="376">
        <v>26.8</v>
      </c>
      <c r="E26" s="376">
        <v>32.94</v>
      </c>
      <c r="F26" s="376">
        <v>33.49</v>
      </c>
      <c r="G26" s="376">
        <v>35.630000000000003</v>
      </c>
    </row>
    <row r="27" spans="1:7" ht="13.5" x14ac:dyDescent="0.25">
      <c r="A27" s="495">
        <v>22</v>
      </c>
      <c r="B27" s="392">
        <v>24.85</v>
      </c>
      <c r="C27" s="377">
        <v>25.21</v>
      </c>
      <c r="D27" s="377">
        <v>27.62</v>
      </c>
      <c r="E27" s="377">
        <v>33.92</v>
      </c>
      <c r="F27" s="377">
        <v>34.39</v>
      </c>
      <c r="G27" s="377">
        <v>36.74</v>
      </c>
    </row>
    <row r="28" spans="1:7" ht="13.5" x14ac:dyDescent="0.25">
      <c r="A28" s="495">
        <v>23</v>
      </c>
      <c r="B28" s="392">
        <v>25.58</v>
      </c>
      <c r="C28" s="377">
        <v>25.93</v>
      </c>
      <c r="D28" s="377">
        <v>28.32</v>
      </c>
      <c r="E28" s="377">
        <v>34.92</v>
      </c>
      <c r="F28" s="377">
        <v>35.31</v>
      </c>
      <c r="G28" s="377">
        <v>37.65</v>
      </c>
    </row>
    <row r="29" spans="1:7" ht="13.5" x14ac:dyDescent="0.25">
      <c r="A29" s="495">
        <v>24</v>
      </c>
      <c r="B29" s="392">
        <v>26.25</v>
      </c>
      <c r="C29" s="377">
        <v>26.48</v>
      </c>
      <c r="D29" s="377">
        <v>29.04</v>
      </c>
      <c r="E29" s="377">
        <v>35.79</v>
      </c>
      <c r="F29" s="377">
        <v>36.26</v>
      </c>
      <c r="G29" s="377">
        <v>38.61</v>
      </c>
    </row>
    <row r="30" spans="1:7" ht="13.5" x14ac:dyDescent="0.25">
      <c r="A30" s="496">
        <v>25</v>
      </c>
      <c r="B30" s="394">
        <v>26.84</v>
      </c>
      <c r="C30" s="378">
        <v>27.22</v>
      </c>
      <c r="D30" s="378">
        <v>30.04</v>
      </c>
      <c r="E30" s="378">
        <v>36.770000000000003</v>
      </c>
      <c r="F30" s="378">
        <v>37.18</v>
      </c>
      <c r="G30" s="378">
        <v>39.590000000000003</v>
      </c>
    </row>
    <row r="31" spans="1:7" ht="13.5" x14ac:dyDescent="0.25">
      <c r="A31" s="495">
        <v>26</v>
      </c>
      <c r="B31" s="390">
        <v>27.58</v>
      </c>
      <c r="C31" s="376">
        <v>27.83</v>
      </c>
      <c r="D31" s="376">
        <v>30.79</v>
      </c>
      <c r="E31" s="376">
        <v>37.729999999999997</v>
      </c>
      <c r="F31" s="376">
        <v>38.130000000000003</v>
      </c>
      <c r="G31" s="376">
        <v>40.549999999999997</v>
      </c>
    </row>
    <row r="32" spans="1:7" ht="13.5" x14ac:dyDescent="0.25">
      <c r="A32" s="495">
        <v>27</v>
      </c>
      <c r="B32" s="392">
        <v>28.25</v>
      </c>
      <c r="C32" s="377">
        <v>28.54</v>
      </c>
      <c r="D32" s="377">
        <v>31.64</v>
      </c>
      <c r="E32" s="377">
        <v>38.69</v>
      </c>
      <c r="F32" s="377">
        <v>39.04</v>
      </c>
      <c r="G32" s="377">
        <v>41.62</v>
      </c>
    </row>
    <row r="33" spans="1:7" ht="13.5" x14ac:dyDescent="0.25">
      <c r="A33" s="495">
        <v>28</v>
      </c>
      <c r="B33" s="392">
        <v>28.92</v>
      </c>
      <c r="C33" s="377">
        <v>29.13</v>
      </c>
      <c r="D33" s="377">
        <v>32.46</v>
      </c>
      <c r="E33" s="377">
        <v>39.68</v>
      </c>
      <c r="F33" s="377">
        <v>40.18</v>
      </c>
      <c r="G33" s="377">
        <v>42.64</v>
      </c>
    </row>
    <row r="34" spans="1:7" ht="13.5" x14ac:dyDescent="0.25">
      <c r="A34" s="495">
        <v>29</v>
      </c>
      <c r="B34" s="392">
        <v>29.6</v>
      </c>
      <c r="C34" s="377">
        <v>29.97</v>
      </c>
      <c r="D34" s="377">
        <v>33.25</v>
      </c>
      <c r="E34" s="377">
        <v>40.630000000000003</v>
      </c>
      <c r="F34" s="377">
        <v>41.14</v>
      </c>
      <c r="G34" s="377">
        <v>43.76</v>
      </c>
    </row>
    <row r="35" spans="1:7" ht="13.5" x14ac:dyDescent="0.25">
      <c r="A35" s="496">
        <v>30</v>
      </c>
      <c r="B35" s="394">
        <v>30.29</v>
      </c>
      <c r="C35" s="378">
        <v>30.63</v>
      </c>
      <c r="D35" s="378">
        <v>33.97</v>
      </c>
      <c r="E35" s="378">
        <v>41.62</v>
      </c>
      <c r="F35" s="378">
        <v>42.18</v>
      </c>
      <c r="G35" s="378">
        <v>44.86</v>
      </c>
    </row>
    <row r="36" spans="1:7" ht="13.5" x14ac:dyDescent="0.25">
      <c r="A36" s="495">
        <v>31</v>
      </c>
      <c r="B36" s="390">
        <v>30.95</v>
      </c>
      <c r="C36" s="376">
        <v>31.26</v>
      </c>
      <c r="D36" s="376">
        <v>34.75</v>
      </c>
      <c r="E36" s="376">
        <v>42.49</v>
      </c>
      <c r="F36" s="376">
        <v>43.2</v>
      </c>
      <c r="G36" s="376">
        <v>45.9</v>
      </c>
    </row>
    <row r="37" spans="1:7" ht="13.5" x14ac:dyDescent="0.25">
      <c r="A37" s="495">
        <v>32</v>
      </c>
      <c r="B37" s="392">
        <v>31.64</v>
      </c>
      <c r="C37" s="377">
        <v>32.01</v>
      </c>
      <c r="D37" s="377">
        <v>35.58</v>
      </c>
      <c r="E37" s="377">
        <v>43.49</v>
      </c>
      <c r="F37" s="377">
        <v>44.16</v>
      </c>
      <c r="G37" s="377">
        <v>46.97</v>
      </c>
    </row>
    <row r="38" spans="1:7" ht="13.5" x14ac:dyDescent="0.25">
      <c r="A38" s="495">
        <v>33</v>
      </c>
      <c r="B38" s="392">
        <v>32.299999999999997</v>
      </c>
      <c r="C38" s="377">
        <v>32.75</v>
      </c>
      <c r="D38" s="377">
        <v>36.43</v>
      </c>
      <c r="E38" s="377">
        <v>44.47</v>
      </c>
      <c r="F38" s="377">
        <v>45.21</v>
      </c>
      <c r="G38" s="377">
        <v>48.07</v>
      </c>
    </row>
    <row r="39" spans="1:7" ht="13.5" x14ac:dyDescent="0.25">
      <c r="A39" s="495">
        <v>34</v>
      </c>
      <c r="B39" s="392">
        <v>32.909999999999997</v>
      </c>
      <c r="C39" s="377">
        <v>33.49</v>
      </c>
      <c r="D39" s="377">
        <v>37.26</v>
      </c>
      <c r="E39" s="377">
        <v>45.39</v>
      </c>
      <c r="F39" s="377">
        <v>46.16</v>
      </c>
      <c r="G39" s="377">
        <v>49.25</v>
      </c>
    </row>
    <row r="40" spans="1:7" ht="13.5" x14ac:dyDescent="0.25">
      <c r="A40" s="496">
        <v>35</v>
      </c>
      <c r="B40" s="394">
        <v>33.64</v>
      </c>
      <c r="C40" s="378">
        <v>34.29</v>
      </c>
      <c r="D40" s="378">
        <v>38.130000000000003</v>
      </c>
      <c r="E40" s="378">
        <v>46.13</v>
      </c>
      <c r="F40" s="378">
        <v>47.17</v>
      </c>
      <c r="G40" s="378">
        <v>50.38</v>
      </c>
    </row>
    <row r="41" spans="1:7" ht="13.5" x14ac:dyDescent="0.25">
      <c r="A41" s="495">
        <v>36</v>
      </c>
      <c r="B41" s="390">
        <v>34.25</v>
      </c>
      <c r="C41" s="376">
        <v>34.92</v>
      </c>
      <c r="D41" s="376">
        <v>38.96</v>
      </c>
      <c r="E41" s="376">
        <v>47.08</v>
      </c>
      <c r="F41" s="376">
        <v>48.11</v>
      </c>
      <c r="G41" s="376">
        <v>51.53</v>
      </c>
    </row>
    <row r="42" spans="1:7" ht="13.5" x14ac:dyDescent="0.25">
      <c r="A42" s="495">
        <v>37</v>
      </c>
      <c r="B42" s="392">
        <v>35.020000000000003</v>
      </c>
      <c r="C42" s="377">
        <v>35.75</v>
      </c>
      <c r="D42" s="377">
        <v>39.869999999999997</v>
      </c>
      <c r="E42" s="377">
        <v>48.07</v>
      </c>
      <c r="F42" s="377">
        <v>49.18</v>
      </c>
      <c r="G42" s="377">
        <v>52.68</v>
      </c>
    </row>
    <row r="43" spans="1:7" ht="13.5" x14ac:dyDescent="0.25">
      <c r="A43" s="495">
        <v>38</v>
      </c>
      <c r="B43" s="392">
        <v>35.659999999999997</v>
      </c>
      <c r="C43" s="377">
        <v>36.46</v>
      </c>
      <c r="D43" s="377">
        <v>40.71</v>
      </c>
      <c r="E43" s="377">
        <v>48.91</v>
      </c>
      <c r="F43" s="377">
        <v>50.15</v>
      </c>
      <c r="G43" s="377">
        <v>53.88</v>
      </c>
    </row>
    <row r="44" spans="1:7" ht="13.5" x14ac:dyDescent="0.25">
      <c r="A44" s="495">
        <v>39</v>
      </c>
      <c r="B44" s="392">
        <v>36.340000000000003</v>
      </c>
      <c r="C44" s="377">
        <v>37.18</v>
      </c>
      <c r="D44" s="377">
        <v>41.41</v>
      </c>
      <c r="E44" s="377">
        <v>49.71</v>
      </c>
      <c r="F44" s="377">
        <v>51.08</v>
      </c>
      <c r="G44" s="377">
        <v>55.02</v>
      </c>
    </row>
    <row r="45" spans="1:7" ht="13.5" x14ac:dyDescent="0.25">
      <c r="A45" s="496">
        <v>40</v>
      </c>
      <c r="B45" s="394">
        <v>37.06</v>
      </c>
      <c r="C45" s="378">
        <v>37.97</v>
      </c>
      <c r="D45" s="378">
        <v>42.29</v>
      </c>
      <c r="E45" s="378">
        <v>50.57</v>
      </c>
      <c r="F45" s="378">
        <v>52.05</v>
      </c>
      <c r="G45" s="378">
        <v>56.16</v>
      </c>
    </row>
    <row r="46" spans="1:7" ht="13.5" x14ac:dyDescent="0.25">
      <c r="A46" s="495">
        <v>41</v>
      </c>
      <c r="B46" s="390">
        <v>37.69</v>
      </c>
      <c r="C46" s="376">
        <v>38.729999999999997</v>
      </c>
      <c r="D46" s="376">
        <v>42.99</v>
      </c>
      <c r="E46" s="376">
        <v>51.45</v>
      </c>
      <c r="F46" s="376">
        <v>53.02</v>
      </c>
      <c r="G46" s="376">
        <v>57.36</v>
      </c>
    </row>
    <row r="47" spans="1:7" ht="13.5" x14ac:dyDescent="0.25">
      <c r="A47" s="495">
        <v>42</v>
      </c>
      <c r="B47" s="392">
        <v>38.29</v>
      </c>
      <c r="C47" s="377">
        <v>39.47</v>
      </c>
      <c r="D47" s="377">
        <v>43.72</v>
      </c>
      <c r="E47" s="377">
        <v>52.2</v>
      </c>
      <c r="F47" s="377">
        <v>54.09</v>
      </c>
      <c r="G47" s="377">
        <v>58.5</v>
      </c>
    </row>
    <row r="48" spans="1:7" ht="13.5" x14ac:dyDescent="0.25">
      <c r="A48" s="495">
        <v>43</v>
      </c>
      <c r="B48" s="392">
        <v>39</v>
      </c>
      <c r="C48" s="377">
        <v>40.07</v>
      </c>
      <c r="D48" s="377">
        <v>44.51</v>
      </c>
      <c r="E48" s="377">
        <v>53.12</v>
      </c>
      <c r="F48" s="377">
        <v>55.09</v>
      </c>
      <c r="G48" s="377">
        <v>59.73</v>
      </c>
    </row>
    <row r="49" spans="1:7" ht="13.5" x14ac:dyDescent="0.25">
      <c r="A49" s="495">
        <v>44</v>
      </c>
      <c r="B49" s="392">
        <v>39.590000000000003</v>
      </c>
      <c r="C49" s="377">
        <v>40.74</v>
      </c>
      <c r="D49" s="377">
        <v>45.1</v>
      </c>
      <c r="E49" s="377">
        <v>53.91</v>
      </c>
      <c r="F49" s="377">
        <v>56.04</v>
      </c>
      <c r="G49" s="377">
        <v>60.86</v>
      </c>
    </row>
    <row r="50" spans="1:7" ht="13.5" x14ac:dyDescent="0.25">
      <c r="A50" s="496">
        <v>45</v>
      </c>
      <c r="B50" s="394">
        <v>40.24</v>
      </c>
      <c r="C50" s="378">
        <v>41.41</v>
      </c>
      <c r="D50" s="378">
        <v>45.95</v>
      </c>
      <c r="E50" s="378">
        <v>54.81</v>
      </c>
      <c r="F50" s="378">
        <v>57.04</v>
      </c>
      <c r="G50" s="378">
        <v>62.07</v>
      </c>
    </row>
    <row r="51" spans="1:7" ht="13.5" x14ac:dyDescent="0.25">
      <c r="A51" s="495">
        <v>46</v>
      </c>
      <c r="B51" s="390">
        <v>40.869999999999997</v>
      </c>
      <c r="C51" s="376">
        <v>42.14</v>
      </c>
      <c r="D51" s="376">
        <v>46.66</v>
      </c>
      <c r="E51" s="376">
        <v>55.61</v>
      </c>
      <c r="F51" s="376">
        <v>58.03</v>
      </c>
      <c r="G51" s="376">
        <v>62.86</v>
      </c>
    </row>
    <row r="52" spans="1:7" ht="13.5" x14ac:dyDescent="0.25">
      <c r="A52" s="495">
        <v>47</v>
      </c>
      <c r="B52" s="392">
        <v>41.51</v>
      </c>
      <c r="C52" s="377">
        <v>42.77</v>
      </c>
      <c r="D52" s="377">
        <v>47.35</v>
      </c>
      <c r="E52" s="377">
        <v>56.48</v>
      </c>
      <c r="F52" s="377">
        <v>59.1</v>
      </c>
      <c r="G52" s="377">
        <v>64.099999999999994</v>
      </c>
    </row>
    <row r="53" spans="1:7" ht="13.5" x14ac:dyDescent="0.25">
      <c r="A53" s="495">
        <v>48</v>
      </c>
      <c r="B53" s="392">
        <v>42.14</v>
      </c>
      <c r="C53" s="377">
        <v>43.53</v>
      </c>
      <c r="D53" s="377">
        <v>48.11</v>
      </c>
      <c r="E53" s="377">
        <v>57.36</v>
      </c>
      <c r="F53" s="377">
        <v>60.16</v>
      </c>
      <c r="G53" s="377">
        <v>65.28</v>
      </c>
    </row>
    <row r="54" spans="1:7" ht="13.5" x14ac:dyDescent="0.25">
      <c r="A54" s="495">
        <v>49</v>
      </c>
      <c r="B54" s="392">
        <v>42.85</v>
      </c>
      <c r="C54" s="377">
        <v>44.16</v>
      </c>
      <c r="D54" s="377">
        <v>48.74</v>
      </c>
      <c r="E54" s="377">
        <v>58.14</v>
      </c>
      <c r="F54" s="377">
        <v>60.79</v>
      </c>
      <c r="G54" s="377">
        <v>66.069999999999993</v>
      </c>
    </row>
    <row r="55" spans="1:7" ht="13.5" x14ac:dyDescent="0.25">
      <c r="A55" s="496">
        <v>50</v>
      </c>
      <c r="B55" s="394">
        <v>43.56</v>
      </c>
      <c r="C55" s="378">
        <v>44.86</v>
      </c>
      <c r="D55" s="378">
        <v>49.63</v>
      </c>
      <c r="E55" s="378">
        <v>58.98</v>
      </c>
      <c r="F55" s="378">
        <v>61.87</v>
      </c>
      <c r="G55" s="378">
        <v>67.22</v>
      </c>
    </row>
    <row r="56" spans="1:7" ht="13.5" x14ac:dyDescent="0.25">
      <c r="A56" s="495" t="s">
        <v>469</v>
      </c>
      <c r="B56" s="390">
        <v>44.86</v>
      </c>
      <c r="C56" s="376">
        <v>45.99</v>
      </c>
      <c r="D56" s="376">
        <v>50.85</v>
      </c>
      <c r="E56" s="376">
        <v>60.29</v>
      </c>
      <c r="F56" s="376">
        <v>63.34</v>
      </c>
      <c r="G56" s="376">
        <v>69.2</v>
      </c>
    </row>
    <row r="57" spans="1:7" ht="13.5" x14ac:dyDescent="0.25">
      <c r="A57" s="495" t="s">
        <v>470</v>
      </c>
      <c r="B57" s="392">
        <v>46.09</v>
      </c>
      <c r="C57" s="377">
        <v>46.93</v>
      </c>
      <c r="D57" s="377">
        <v>52.08</v>
      </c>
      <c r="E57" s="377">
        <v>61.49</v>
      </c>
      <c r="F57" s="377">
        <v>65.23</v>
      </c>
      <c r="G57" s="377">
        <v>70.75</v>
      </c>
    </row>
    <row r="58" spans="1:7" ht="13.5" x14ac:dyDescent="0.25">
      <c r="A58" s="495" t="s">
        <v>471</v>
      </c>
      <c r="B58" s="392">
        <v>47.26</v>
      </c>
      <c r="C58" s="377">
        <v>47.96</v>
      </c>
      <c r="D58" s="377">
        <v>53.27</v>
      </c>
      <c r="E58" s="377">
        <v>62.7</v>
      </c>
      <c r="F58" s="377">
        <v>66.989999999999995</v>
      </c>
      <c r="G58" s="377">
        <v>72.69</v>
      </c>
    </row>
    <row r="59" spans="1:7" ht="13.5" x14ac:dyDescent="0.25">
      <c r="A59" s="495" t="s">
        <v>472</v>
      </c>
      <c r="B59" s="392">
        <v>48.19</v>
      </c>
      <c r="C59" s="377">
        <v>48.74</v>
      </c>
      <c r="D59" s="377">
        <v>54.54</v>
      </c>
      <c r="E59" s="377">
        <v>63.94</v>
      </c>
      <c r="F59" s="377">
        <v>68.69</v>
      </c>
      <c r="G59" s="377">
        <v>74.64</v>
      </c>
    </row>
    <row r="60" spans="1:7" ht="13.5" x14ac:dyDescent="0.25">
      <c r="A60" s="496" t="s">
        <v>473</v>
      </c>
      <c r="B60" s="394">
        <v>49.25</v>
      </c>
      <c r="C60" s="378">
        <v>49.63</v>
      </c>
      <c r="D60" s="378">
        <v>55.72</v>
      </c>
      <c r="E60" s="378">
        <v>65.14</v>
      </c>
      <c r="F60" s="378">
        <v>70.52</v>
      </c>
      <c r="G60" s="378">
        <v>76.55</v>
      </c>
    </row>
    <row r="61" spans="1:7" ht="13.5" x14ac:dyDescent="0.25">
      <c r="A61" s="495" t="s">
        <v>474</v>
      </c>
      <c r="B61" s="390">
        <v>50.18</v>
      </c>
      <c r="C61" s="376">
        <v>50.38</v>
      </c>
      <c r="D61" s="376">
        <v>56.79</v>
      </c>
      <c r="E61" s="376">
        <v>66.5</v>
      </c>
      <c r="F61" s="376">
        <v>72.260000000000005</v>
      </c>
      <c r="G61" s="376">
        <v>78.45</v>
      </c>
    </row>
    <row r="62" spans="1:7" ht="13.5" x14ac:dyDescent="0.25">
      <c r="A62" s="495" t="s">
        <v>475</v>
      </c>
      <c r="B62" s="392">
        <v>51.08</v>
      </c>
      <c r="C62" s="377">
        <v>51.05</v>
      </c>
      <c r="D62" s="377">
        <v>57.95</v>
      </c>
      <c r="E62" s="377">
        <v>67.69</v>
      </c>
      <c r="F62" s="377">
        <v>74.05</v>
      </c>
      <c r="G62" s="377">
        <v>80.349999999999994</v>
      </c>
    </row>
    <row r="63" spans="1:7" ht="13.5" x14ac:dyDescent="0.25">
      <c r="A63" s="495" t="s">
        <v>476</v>
      </c>
      <c r="B63" s="392">
        <v>51.76</v>
      </c>
      <c r="C63" s="377">
        <v>51.84</v>
      </c>
      <c r="D63" s="377">
        <v>59.03</v>
      </c>
      <c r="E63" s="377">
        <v>68.849999999999994</v>
      </c>
      <c r="F63" s="377">
        <v>75.709999999999994</v>
      </c>
      <c r="G63" s="377">
        <v>82.18</v>
      </c>
    </row>
    <row r="64" spans="1:7" ht="13.5" x14ac:dyDescent="0.25">
      <c r="A64" s="495" t="s">
        <v>477</v>
      </c>
      <c r="B64" s="392">
        <v>52.61</v>
      </c>
      <c r="C64" s="377">
        <v>52.56</v>
      </c>
      <c r="D64" s="377">
        <v>60.13</v>
      </c>
      <c r="E64" s="377">
        <v>70.150000000000006</v>
      </c>
      <c r="F64" s="377">
        <v>77.5</v>
      </c>
      <c r="G64" s="377">
        <v>84.15</v>
      </c>
    </row>
    <row r="65" spans="1:7" ht="13.5" x14ac:dyDescent="0.25">
      <c r="A65" s="496" t="s">
        <v>478</v>
      </c>
      <c r="B65" s="394">
        <v>53.35</v>
      </c>
      <c r="C65" s="378">
        <v>53.15</v>
      </c>
      <c r="D65" s="378">
        <v>61.35</v>
      </c>
      <c r="E65" s="378">
        <v>71.42</v>
      </c>
      <c r="F65" s="378">
        <v>79.08</v>
      </c>
      <c r="G65" s="378">
        <v>86.06</v>
      </c>
    </row>
    <row r="66" spans="1:7" ht="13.5" x14ac:dyDescent="0.25">
      <c r="A66" s="495" t="s">
        <v>479</v>
      </c>
      <c r="B66" s="390">
        <v>54.14</v>
      </c>
      <c r="C66" s="376">
        <v>54.54</v>
      </c>
      <c r="D66" s="376">
        <v>62.58</v>
      </c>
      <c r="E66" s="376">
        <v>72.64</v>
      </c>
      <c r="F66" s="376">
        <v>80.78</v>
      </c>
      <c r="G66" s="376">
        <v>88.73</v>
      </c>
    </row>
    <row r="67" spans="1:7" ht="13.5" x14ac:dyDescent="0.25">
      <c r="A67" s="495" t="s">
        <v>480</v>
      </c>
      <c r="B67" s="392">
        <v>55.02</v>
      </c>
      <c r="C67" s="377">
        <v>55.81</v>
      </c>
      <c r="D67" s="377">
        <v>63.9</v>
      </c>
      <c r="E67" s="377">
        <v>74.16</v>
      </c>
      <c r="F67" s="377">
        <v>82.56</v>
      </c>
      <c r="G67" s="377">
        <v>91.32</v>
      </c>
    </row>
    <row r="68" spans="1:7" ht="13.5" x14ac:dyDescent="0.25">
      <c r="A68" s="495" t="s">
        <v>481</v>
      </c>
      <c r="B68" s="392">
        <v>55.81</v>
      </c>
      <c r="C68" s="377">
        <v>57.08</v>
      </c>
      <c r="D68" s="377">
        <v>65.209999999999994</v>
      </c>
      <c r="E68" s="377">
        <v>75.709999999999994</v>
      </c>
      <c r="F68" s="377">
        <v>84.43</v>
      </c>
      <c r="G68" s="377">
        <v>93.91</v>
      </c>
    </row>
    <row r="69" spans="1:7" ht="13.5" x14ac:dyDescent="0.25">
      <c r="A69" s="495" t="s">
        <v>482</v>
      </c>
      <c r="B69" s="392">
        <v>56.24</v>
      </c>
      <c r="C69" s="377">
        <v>57.95</v>
      </c>
      <c r="D69" s="377">
        <v>66.11</v>
      </c>
      <c r="E69" s="377">
        <v>76.78</v>
      </c>
      <c r="F69" s="377">
        <v>85.77</v>
      </c>
      <c r="G69" s="377">
        <v>95.77</v>
      </c>
    </row>
    <row r="70" spans="1:7" ht="13.5" x14ac:dyDescent="0.25">
      <c r="A70" s="496" t="s">
        <v>483</v>
      </c>
      <c r="B70" s="394">
        <v>56.96</v>
      </c>
      <c r="C70" s="378">
        <v>59.26</v>
      </c>
      <c r="D70" s="378">
        <v>67.34</v>
      </c>
      <c r="E70" s="378">
        <v>78.52</v>
      </c>
      <c r="F70" s="378">
        <v>87.56</v>
      </c>
      <c r="G70" s="378">
        <v>98.14</v>
      </c>
    </row>
    <row r="71" spans="1:7" ht="13.5" x14ac:dyDescent="0.25">
      <c r="A71" s="495" t="s">
        <v>484</v>
      </c>
      <c r="B71" s="390">
        <v>57.4</v>
      </c>
      <c r="C71" s="376">
        <v>60.37</v>
      </c>
      <c r="D71" s="376">
        <v>67.86</v>
      </c>
      <c r="E71" s="376">
        <v>80.23</v>
      </c>
      <c r="F71" s="376">
        <v>89.46</v>
      </c>
      <c r="G71" s="376">
        <v>100.37</v>
      </c>
    </row>
    <row r="72" spans="1:7" ht="13.5" x14ac:dyDescent="0.25">
      <c r="A72" s="495" t="s">
        <v>485</v>
      </c>
      <c r="B72" s="392">
        <v>58.03</v>
      </c>
      <c r="C72" s="377">
        <v>61.35</v>
      </c>
      <c r="D72" s="377">
        <v>68.900000000000006</v>
      </c>
      <c r="E72" s="377">
        <v>81.87</v>
      </c>
      <c r="F72" s="377">
        <v>91.16</v>
      </c>
      <c r="G72" s="377">
        <v>102.5</v>
      </c>
    </row>
    <row r="73" spans="1:7" ht="13.5" x14ac:dyDescent="0.25">
      <c r="A73" s="495" t="s">
        <v>486</v>
      </c>
      <c r="B73" s="392">
        <v>58.41</v>
      </c>
      <c r="C73" s="377">
        <v>62.41</v>
      </c>
      <c r="D73" s="377">
        <v>70.010000000000005</v>
      </c>
      <c r="E73" s="377">
        <v>83.73</v>
      </c>
      <c r="F73" s="377">
        <v>92.91</v>
      </c>
      <c r="G73" s="377">
        <v>104.6</v>
      </c>
    </row>
    <row r="74" spans="1:7" ht="13.5" x14ac:dyDescent="0.25">
      <c r="A74" s="495" t="s">
        <v>487</v>
      </c>
      <c r="B74" s="392">
        <v>59.1</v>
      </c>
      <c r="C74" s="377">
        <v>63.46</v>
      </c>
      <c r="D74" s="377">
        <v>71.19</v>
      </c>
      <c r="E74" s="377">
        <v>85.35</v>
      </c>
      <c r="F74" s="377">
        <v>94.86</v>
      </c>
      <c r="G74" s="377">
        <v>106.7</v>
      </c>
    </row>
    <row r="75" spans="1:7" ht="13.5" x14ac:dyDescent="0.25">
      <c r="A75" s="496" t="s">
        <v>488</v>
      </c>
      <c r="B75" s="394">
        <v>59.69</v>
      </c>
      <c r="C75" s="378">
        <v>64</v>
      </c>
      <c r="D75" s="378">
        <v>72.209999999999994</v>
      </c>
      <c r="E75" s="378">
        <v>87</v>
      </c>
      <c r="F75" s="378">
        <v>96.68</v>
      </c>
      <c r="G75" s="378">
        <v>108.82</v>
      </c>
    </row>
    <row r="76" spans="1:7" ht="13.5" x14ac:dyDescent="0.25">
      <c r="A76" s="495" t="s">
        <v>489</v>
      </c>
      <c r="B76" s="390">
        <v>60.13</v>
      </c>
      <c r="C76" s="376">
        <v>65.209999999999994</v>
      </c>
      <c r="D76" s="376">
        <v>73.36</v>
      </c>
      <c r="E76" s="376">
        <v>88.79</v>
      </c>
      <c r="F76" s="376">
        <v>98.58</v>
      </c>
      <c r="G76" s="376">
        <v>110.91</v>
      </c>
    </row>
    <row r="77" spans="1:7" ht="13.5" x14ac:dyDescent="0.25">
      <c r="A77" s="495" t="s">
        <v>490</v>
      </c>
      <c r="B77" s="392">
        <v>60.76</v>
      </c>
      <c r="C77" s="377">
        <v>66.23</v>
      </c>
      <c r="D77" s="377">
        <v>74.44</v>
      </c>
      <c r="E77" s="377">
        <v>90.37</v>
      </c>
      <c r="F77" s="377">
        <v>100.42</v>
      </c>
      <c r="G77" s="377">
        <v>112.97</v>
      </c>
    </row>
    <row r="78" spans="1:7" ht="13.5" x14ac:dyDescent="0.25">
      <c r="A78" s="495" t="s">
        <v>491</v>
      </c>
      <c r="B78" s="392">
        <v>61.31</v>
      </c>
      <c r="C78" s="377">
        <v>67.3</v>
      </c>
      <c r="D78" s="377">
        <v>75.510000000000005</v>
      </c>
      <c r="E78" s="377">
        <v>92.08</v>
      </c>
      <c r="F78" s="377">
        <v>102.18</v>
      </c>
      <c r="G78" s="377">
        <v>115.07</v>
      </c>
    </row>
    <row r="79" spans="1:7" ht="13.5" x14ac:dyDescent="0.25">
      <c r="A79" s="495" t="s">
        <v>492</v>
      </c>
      <c r="B79" s="392">
        <v>61.87</v>
      </c>
      <c r="C79" s="377">
        <v>68.489999999999995</v>
      </c>
      <c r="D79" s="377">
        <v>76.650000000000006</v>
      </c>
      <c r="E79" s="377">
        <v>93.82</v>
      </c>
      <c r="F79" s="377">
        <v>104.11</v>
      </c>
      <c r="G79" s="377">
        <v>117.2</v>
      </c>
    </row>
    <row r="80" spans="1:7" ht="13.5" x14ac:dyDescent="0.25">
      <c r="A80" s="496" t="s">
        <v>493</v>
      </c>
      <c r="B80" s="394">
        <v>62.34</v>
      </c>
      <c r="C80" s="378">
        <v>69.56</v>
      </c>
      <c r="D80" s="378">
        <v>77.77</v>
      </c>
      <c r="E80" s="378">
        <v>95.44</v>
      </c>
      <c r="F80" s="378">
        <v>105.91</v>
      </c>
      <c r="G80" s="378">
        <v>119.31</v>
      </c>
    </row>
    <row r="81" spans="1:7" ht="13.5" x14ac:dyDescent="0.25">
      <c r="A81" s="495" t="s">
        <v>494</v>
      </c>
      <c r="B81" s="390">
        <v>65.55</v>
      </c>
      <c r="C81" s="376">
        <v>73.13</v>
      </c>
      <c r="D81" s="376">
        <v>83.09</v>
      </c>
      <c r="E81" s="376">
        <v>100</v>
      </c>
      <c r="F81" s="376">
        <v>111.14</v>
      </c>
      <c r="G81" s="376">
        <v>124.93</v>
      </c>
    </row>
    <row r="82" spans="1:7" ht="13.5" x14ac:dyDescent="0.25">
      <c r="A82" s="495" t="s">
        <v>495</v>
      </c>
      <c r="B82" s="392">
        <v>67.86</v>
      </c>
      <c r="C82" s="377">
        <v>76.739999999999995</v>
      </c>
      <c r="D82" s="377">
        <v>88.24</v>
      </c>
      <c r="E82" s="377">
        <v>104.45</v>
      </c>
      <c r="F82" s="377">
        <v>116.34</v>
      </c>
      <c r="G82" s="377">
        <v>130.53</v>
      </c>
    </row>
    <row r="83" spans="1:7" ht="13.5" x14ac:dyDescent="0.25">
      <c r="A83" s="495" t="s">
        <v>496</v>
      </c>
      <c r="B83" s="392">
        <v>70.12</v>
      </c>
      <c r="C83" s="377">
        <v>80.27</v>
      </c>
      <c r="D83" s="377">
        <v>92.96</v>
      </c>
      <c r="E83" s="377">
        <v>108.85</v>
      </c>
      <c r="F83" s="377">
        <v>121.57</v>
      </c>
      <c r="G83" s="377">
        <v>136.16</v>
      </c>
    </row>
    <row r="84" spans="1:7" ht="13.5" x14ac:dyDescent="0.25">
      <c r="A84" s="495" t="s">
        <v>497</v>
      </c>
      <c r="B84" s="392">
        <v>72.09</v>
      </c>
      <c r="C84" s="377">
        <v>83.83</v>
      </c>
      <c r="D84" s="377">
        <v>97.31</v>
      </c>
      <c r="E84" s="377">
        <v>113.37</v>
      </c>
      <c r="F84" s="377">
        <v>126.69</v>
      </c>
      <c r="G84" s="377">
        <v>141.71</v>
      </c>
    </row>
    <row r="85" spans="1:7" ht="13.5" x14ac:dyDescent="0.25">
      <c r="A85" s="496" t="s">
        <v>498</v>
      </c>
      <c r="B85" s="394">
        <v>74</v>
      </c>
      <c r="C85" s="378">
        <v>87.16</v>
      </c>
      <c r="D85" s="378">
        <v>101.47</v>
      </c>
      <c r="E85" s="378">
        <v>117.75</v>
      </c>
      <c r="F85" s="378">
        <v>131.84</v>
      </c>
      <c r="G85" s="378">
        <v>147.18</v>
      </c>
    </row>
    <row r="86" spans="1:7" ht="13.5" x14ac:dyDescent="0.25">
      <c r="A86" s="495" t="s">
        <v>499</v>
      </c>
      <c r="B86" s="390">
        <v>75.73</v>
      </c>
      <c r="C86" s="376">
        <v>89.58</v>
      </c>
      <c r="D86" s="376">
        <v>104.95</v>
      </c>
      <c r="E86" s="376">
        <v>122.17</v>
      </c>
      <c r="F86" s="376">
        <v>136.9</v>
      </c>
      <c r="G86" s="376">
        <v>152.66</v>
      </c>
    </row>
    <row r="87" spans="1:7" ht="13.5" x14ac:dyDescent="0.25">
      <c r="A87" s="495" t="s">
        <v>500</v>
      </c>
      <c r="B87" s="392">
        <v>77.5</v>
      </c>
      <c r="C87" s="377">
        <v>92.2</v>
      </c>
      <c r="D87" s="377">
        <v>108.57</v>
      </c>
      <c r="E87" s="377">
        <v>127.04</v>
      </c>
      <c r="F87" s="377">
        <v>141.99</v>
      </c>
      <c r="G87" s="377">
        <v>158.12</v>
      </c>
    </row>
    <row r="88" spans="1:7" ht="13.5" x14ac:dyDescent="0.25">
      <c r="A88" s="495" t="s">
        <v>501</v>
      </c>
      <c r="B88" s="392">
        <v>79.28</v>
      </c>
      <c r="C88" s="377">
        <v>94.54</v>
      </c>
      <c r="D88" s="377">
        <v>112.06</v>
      </c>
      <c r="E88" s="377">
        <v>131.96</v>
      </c>
      <c r="F88" s="377">
        <v>146.97999999999999</v>
      </c>
      <c r="G88" s="377">
        <v>163.54</v>
      </c>
    </row>
    <row r="89" spans="1:7" ht="13.5" x14ac:dyDescent="0.25">
      <c r="A89" s="495" t="s">
        <v>502</v>
      </c>
      <c r="B89" s="392">
        <v>81.02</v>
      </c>
      <c r="C89" s="377">
        <v>97.03</v>
      </c>
      <c r="D89" s="377">
        <v>115.51</v>
      </c>
      <c r="E89" s="377">
        <v>136.75</v>
      </c>
      <c r="F89" s="377">
        <v>151.97</v>
      </c>
      <c r="G89" s="377">
        <v>169.05</v>
      </c>
    </row>
    <row r="90" spans="1:7" ht="13.5" x14ac:dyDescent="0.25">
      <c r="A90" s="496" t="s">
        <v>503</v>
      </c>
      <c r="B90" s="394">
        <v>82.76</v>
      </c>
      <c r="C90" s="378">
        <v>99.42</v>
      </c>
      <c r="D90" s="378">
        <v>118.95</v>
      </c>
      <c r="E90" s="378">
        <v>141.55000000000001</v>
      </c>
      <c r="F90" s="378">
        <v>156.57</v>
      </c>
      <c r="G90" s="378">
        <v>174.45</v>
      </c>
    </row>
    <row r="91" spans="1:7" ht="13.5" x14ac:dyDescent="0.25">
      <c r="A91" s="500" t="s">
        <v>565</v>
      </c>
      <c r="B91" s="379">
        <v>0.54</v>
      </c>
      <c r="C91" s="379">
        <v>0.66</v>
      </c>
      <c r="D91" s="379">
        <v>0.79</v>
      </c>
      <c r="E91" s="379">
        <v>0.93</v>
      </c>
      <c r="F91" s="379">
        <v>1.04</v>
      </c>
      <c r="G91" s="556">
        <v>1.1599999999999999</v>
      </c>
    </row>
    <row r="92" spans="1:7" ht="13.5" x14ac:dyDescent="0.25">
      <c r="A92" s="501" t="s">
        <v>566</v>
      </c>
      <c r="B92" s="379">
        <v>0.49</v>
      </c>
      <c r="C92" s="379">
        <v>0.63</v>
      </c>
      <c r="D92" s="379">
        <v>0.75</v>
      </c>
      <c r="E92" s="379">
        <v>0.88</v>
      </c>
      <c r="F92" s="379">
        <v>0.96</v>
      </c>
      <c r="G92" s="379">
        <v>1.1000000000000001</v>
      </c>
    </row>
    <row r="93" spans="1:7" ht="13.5" x14ac:dyDescent="0.25">
      <c r="A93" s="501" t="s">
        <v>567</v>
      </c>
      <c r="B93" s="379">
        <v>0.39</v>
      </c>
      <c r="C93" s="379">
        <v>0.59</v>
      </c>
      <c r="D93" s="379">
        <v>0.71</v>
      </c>
      <c r="E93" s="379">
        <v>0.85</v>
      </c>
      <c r="F93" s="379">
        <v>0.95</v>
      </c>
      <c r="G93" s="379">
        <v>1.0900000000000001</v>
      </c>
    </row>
    <row r="96" spans="1:7" x14ac:dyDescent="0.2">
      <c r="A96" s="445" t="s">
        <v>568</v>
      </c>
      <c r="B96" s="445"/>
    </row>
  </sheetData>
  <mergeCells count="3">
    <mergeCell ref="A4:G4"/>
    <mergeCell ref="A3:G3"/>
    <mergeCell ref="A2:G2"/>
  </mergeCells>
  <phoneticPr fontId="0" type="noConversion"/>
  <printOptions horizontalCentered="1" verticalCentered="1"/>
  <pageMargins left="0" right="0" top="0.5" bottom="0.5" header="0" footer="0"/>
  <pageSetup scale="98" orientation="portrait" r:id="rId1"/>
  <headerFooter alignWithMargins="0">
    <oddHeader>&amp;CMulti MBG</oddHeader>
    <oddFooter>&amp;CMulti MBG</oddFooter>
  </headerFooter>
  <rowBreaks count="1" manualBreakCount="1">
    <brk id="5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1"/>
  <sheetViews>
    <sheetView workbookViewId="0"/>
  </sheetViews>
  <sheetFormatPr defaultRowHeight="12.75" x14ac:dyDescent="0.2"/>
  <cols>
    <col min="4" max="4" width="32.28515625" bestFit="1" customWidth="1"/>
  </cols>
  <sheetData>
    <row r="11" spans="4:4" ht="20.25" x14ac:dyDescent="0.3">
      <c r="D11" s="529" t="s">
        <v>449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R94"/>
  <sheetViews>
    <sheetView zoomScaleNormal="100" zoomScaleSheetLayoutView="125" workbookViewId="0"/>
  </sheetViews>
  <sheetFormatPr defaultColWidth="9.28515625" defaultRowHeight="12.75" x14ac:dyDescent="0.2"/>
  <cols>
    <col min="1" max="1" width="3" style="124" customWidth="1"/>
    <col min="2" max="2" width="15" style="124" bestFit="1" customWidth="1"/>
    <col min="3" max="7" width="8" style="124" bestFit="1" customWidth="1"/>
    <col min="8" max="9" width="9.42578125" style="124" bestFit="1" customWidth="1"/>
    <col min="10" max="10" width="8" style="124" bestFit="1" customWidth="1"/>
    <col min="11" max="12" width="9.42578125" style="124" bestFit="1" customWidth="1"/>
    <col min="13" max="13" width="8" style="124" bestFit="1" customWidth="1"/>
    <col min="14" max="14" width="9.42578125" style="124" bestFit="1" customWidth="1"/>
    <col min="15" max="18" width="8" style="124" bestFit="1" customWidth="1"/>
    <col min="19" max="20" width="6.28515625" style="124" bestFit="1" customWidth="1"/>
    <col min="21" max="16384" width="9.28515625" style="124"/>
  </cols>
  <sheetData>
    <row r="1" spans="2:18" x14ac:dyDescent="0.2">
      <c r="B1" s="634"/>
      <c r="C1" s="634"/>
      <c r="D1" s="634"/>
      <c r="E1" s="119"/>
      <c r="F1" s="119"/>
      <c r="G1" s="119"/>
      <c r="H1" s="119"/>
      <c r="I1" s="119"/>
      <c r="J1" s="119"/>
      <c r="K1" s="119"/>
      <c r="L1" s="119"/>
      <c r="M1" s="119"/>
      <c r="N1" s="119"/>
      <c r="O1" s="119"/>
      <c r="P1" s="403"/>
      <c r="Q1" s="119"/>
      <c r="R1" s="380"/>
    </row>
    <row r="2" spans="2:18" ht="15.75" x14ac:dyDescent="0.25">
      <c r="B2" s="624" t="s">
        <v>569</v>
      </c>
      <c r="C2" s="624"/>
      <c r="D2" s="624"/>
      <c r="E2" s="624"/>
      <c r="F2" s="624"/>
      <c r="G2" s="624"/>
      <c r="H2" s="624"/>
      <c r="I2" s="624"/>
      <c r="J2" s="624"/>
      <c r="K2" s="624"/>
      <c r="L2" s="624"/>
      <c r="M2" s="624"/>
      <c r="N2" s="624"/>
      <c r="O2" s="624"/>
      <c r="P2" s="624"/>
      <c r="Q2" s="624"/>
      <c r="R2" s="624"/>
    </row>
    <row r="3" spans="2:18" ht="13.5" x14ac:dyDescent="0.2">
      <c r="B3" s="625" t="s">
        <v>570</v>
      </c>
      <c r="C3" s="625"/>
      <c r="D3" s="625"/>
      <c r="E3" s="625"/>
      <c r="F3" s="625"/>
      <c r="G3" s="625"/>
      <c r="H3" s="625"/>
      <c r="I3" s="625"/>
      <c r="J3" s="625"/>
      <c r="K3" s="625"/>
      <c r="L3" s="625"/>
      <c r="M3" s="625"/>
      <c r="N3" s="625"/>
      <c r="O3" s="625"/>
      <c r="P3" s="625"/>
      <c r="Q3" s="625"/>
      <c r="R3" s="625"/>
    </row>
    <row r="4" spans="2:18" x14ac:dyDescent="0.2">
      <c r="B4" s="629"/>
      <c r="C4" s="629"/>
      <c r="D4" s="629"/>
      <c r="E4" s="629"/>
      <c r="F4" s="629"/>
      <c r="G4" s="629"/>
      <c r="H4" s="629"/>
      <c r="I4" s="629"/>
      <c r="J4" s="629"/>
      <c r="K4" s="629"/>
      <c r="L4" s="629"/>
      <c r="M4" s="629"/>
      <c r="N4" s="629"/>
      <c r="O4" s="629"/>
      <c r="P4" s="629"/>
      <c r="Q4" s="629"/>
      <c r="R4" s="629"/>
    </row>
    <row r="5" spans="2:18" ht="13.5" x14ac:dyDescent="0.25">
      <c r="B5" s="482" t="s">
        <v>363</v>
      </c>
      <c r="C5" s="483" t="s">
        <v>571</v>
      </c>
      <c r="D5" s="483" t="s">
        <v>572</v>
      </c>
      <c r="E5" s="483" t="s">
        <v>573</v>
      </c>
      <c r="F5" s="483" t="s">
        <v>574</v>
      </c>
      <c r="G5" s="483" t="s">
        <v>575</v>
      </c>
      <c r="H5" s="483" t="s">
        <v>576</v>
      </c>
      <c r="I5" s="483" t="s">
        <v>577</v>
      </c>
      <c r="J5" s="483" t="s">
        <v>578</v>
      </c>
      <c r="K5" s="483" t="s">
        <v>579</v>
      </c>
      <c r="L5" s="483" t="s">
        <v>580</v>
      </c>
      <c r="M5" s="483" t="s">
        <v>581</v>
      </c>
      <c r="N5" s="483" t="s">
        <v>582</v>
      </c>
      <c r="O5" s="483" t="s">
        <v>583</v>
      </c>
      <c r="P5" s="483" t="s">
        <v>584</v>
      </c>
      <c r="Q5" s="483" t="s">
        <v>585</v>
      </c>
      <c r="R5" s="483" t="s">
        <v>586</v>
      </c>
    </row>
    <row r="6" spans="2:18" ht="13.5" x14ac:dyDescent="0.25">
      <c r="B6" s="354" t="s">
        <v>374</v>
      </c>
      <c r="C6" s="407">
        <v>13.53</v>
      </c>
      <c r="D6" s="407">
        <v>12.84</v>
      </c>
      <c r="E6" s="407">
        <v>22.37</v>
      </c>
      <c r="F6" s="407">
        <v>17.899999999999999</v>
      </c>
      <c r="G6" s="407">
        <v>24.51</v>
      </c>
      <c r="H6" s="407">
        <v>18.53</v>
      </c>
      <c r="I6" s="407">
        <v>30.15</v>
      </c>
      <c r="J6" s="407">
        <v>17.82</v>
      </c>
      <c r="K6" s="407">
        <v>26.57</v>
      </c>
      <c r="L6" s="407">
        <v>31.38</v>
      </c>
      <c r="M6" s="407">
        <v>18.600000000000001</v>
      </c>
      <c r="N6" s="407">
        <v>18.53</v>
      </c>
      <c r="O6" s="407">
        <v>17.079999999999998</v>
      </c>
      <c r="P6" s="407">
        <v>26.57</v>
      </c>
      <c r="Q6" s="407">
        <v>16.920000000000002</v>
      </c>
      <c r="R6" s="407">
        <v>16.82</v>
      </c>
    </row>
    <row r="7" spans="2:18" x14ac:dyDescent="0.2">
      <c r="B7" s="359">
        <v>1</v>
      </c>
      <c r="C7" s="410">
        <v>33.68</v>
      </c>
      <c r="D7" s="410">
        <v>25.97</v>
      </c>
      <c r="E7" s="410">
        <v>51.82</v>
      </c>
      <c r="F7" s="410">
        <v>43.94</v>
      </c>
      <c r="G7" s="410">
        <v>64.56</v>
      </c>
      <c r="H7" s="410">
        <v>45.42</v>
      </c>
      <c r="I7" s="410">
        <v>78.91</v>
      </c>
      <c r="J7" s="410">
        <v>46.08</v>
      </c>
      <c r="K7" s="410">
        <v>68.099999999999994</v>
      </c>
      <c r="L7" s="410">
        <v>82</v>
      </c>
      <c r="M7" s="410">
        <v>46.61</v>
      </c>
      <c r="N7" s="410">
        <v>45.42</v>
      </c>
      <c r="O7" s="410">
        <v>34.479999999999997</v>
      </c>
      <c r="P7" s="410">
        <v>52.37</v>
      </c>
      <c r="Q7" s="410">
        <v>40.770000000000003</v>
      </c>
      <c r="R7" s="410">
        <v>41.72</v>
      </c>
    </row>
    <row r="8" spans="2:18" x14ac:dyDescent="0.2">
      <c r="B8" s="360">
        <v>2</v>
      </c>
      <c r="C8" s="413">
        <v>33.68</v>
      </c>
      <c r="D8" s="413">
        <v>29.11</v>
      </c>
      <c r="E8" s="413">
        <v>60.36</v>
      </c>
      <c r="F8" s="413">
        <v>51.32</v>
      </c>
      <c r="G8" s="413">
        <v>73.62</v>
      </c>
      <c r="H8" s="413">
        <v>53.81</v>
      </c>
      <c r="I8" s="413">
        <v>100.04</v>
      </c>
      <c r="J8" s="413">
        <v>56.53</v>
      </c>
      <c r="K8" s="413">
        <v>77.95</v>
      </c>
      <c r="L8" s="413">
        <v>102.62</v>
      </c>
      <c r="M8" s="413">
        <v>55.51</v>
      </c>
      <c r="N8" s="413">
        <v>53.81</v>
      </c>
      <c r="O8" s="413">
        <v>41.51</v>
      </c>
      <c r="P8" s="413">
        <v>59.97</v>
      </c>
      <c r="Q8" s="413">
        <v>48.72</v>
      </c>
      <c r="R8" s="413">
        <v>48.06</v>
      </c>
    </row>
    <row r="9" spans="2:18" x14ac:dyDescent="0.2">
      <c r="B9" s="360">
        <v>3</v>
      </c>
      <c r="C9" s="413">
        <v>37.15</v>
      </c>
      <c r="D9" s="413">
        <v>32.54</v>
      </c>
      <c r="E9" s="413">
        <v>69.349999999999994</v>
      </c>
      <c r="F9" s="413">
        <v>58.52</v>
      </c>
      <c r="G9" s="413">
        <v>82.96</v>
      </c>
      <c r="H9" s="413">
        <v>61.84</v>
      </c>
      <c r="I9" s="413">
        <v>124.78</v>
      </c>
      <c r="J9" s="413">
        <v>66.92</v>
      </c>
      <c r="K9" s="413">
        <v>88.63</v>
      </c>
      <c r="L9" s="413">
        <v>124.5</v>
      </c>
      <c r="M9" s="413">
        <v>65.680000000000007</v>
      </c>
      <c r="N9" s="413">
        <v>61.84</v>
      </c>
      <c r="O9" s="413">
        <v>49.15</v>
      </c>
      <c r="P9" s="413">
        <v>68.19</v>
      </c>
      <c r="Q9" s="413">
        <v>56.24</v>
      </c>
      <c r="R9" s="413">
        <v>55.58</v>
      </c>
    </row>
    <row r="10" spans="2:18" x14ac:dyDescent="0.2">
      <c r="B10" s="360">
        <v>4</v>
      </c>
      <c r="C10" s="413">
        <v>41</v>
      </c>
      <c r="D10" s="413">
        <v>35.21</v>
      </c>
      <c r="E10" s="413">
        <v>77.069999999999993</v>
      </c>
      <c r="F10" s="413">
        <v>65.510000000000005</v>
      </c>
      <c r="G10" s="413">
        <v>91.86</v>
      </c>
      <c r="H10" s="413">
        <v>67.709999999999994</v>
      </c>
      <c r="I10" s="413">
        <v>148.69999999999999</v>
      </c>
      <c r="J10" s="413">
        <v>76.56</v>
      </c>
      <c r="K10" s="413">
        <v>98.12</v>
      </c>
      <c r="L10" s="413">
        <v>145.76</v>
      </c>
      <c r="M10" s="413">
        <v>72.58</v>
      </c>
      <c r="N10" s="413">
        <v>67.709999999999994</v>
      </c>
      <c r="O10" s="413">
        <v>56.68</v>
      </c>
      <c r="P10" s="413">
        <v>75.48</v>
      </c>
      <c r="Q10" s="413">
        <v>63.31</v>
      </c>
      <c r="R10" s="413">
        <v>64.84</v>
      </c>
    </row>
    <row r="11" spans="2:18" x14ac:dyDescent="0.2">
      <c r="B11" s="362">
        <v>5</v>
      </c>
      <c r="C11" s="416">
        <v>44.84</v>
      </c>
      <c r="D11" s="416">
        <v>38.1</v>
      </c>
      <c r="E11" s="416">
        <v>86.06</v>
      </c>
      <c r="F11" s="416">
        <v>72.510000000000005</v>
      </c>
      <c r="G11" s="416">
        <v>100.77</v>
      </c>
      <c r="H11" s="416">
        <v>74.48</v>
      </c>
      <c r="I11" s="416">
        <v>170.11</v>
      </c>
      <c r="J11" s="416">
        <v>87.83</v>
      </c>
      <c r="K11" s="416">
        <v>107.92</v>
      </c>
      <c r="L11" s="416">
        <v>166.81</v>
      </c>
      <c r="M11" s="416">
        <v>81.19</v>
      </c>
      <c r="N11" s="416">
        <v>74.48</v>
      </c>
      <c r="O11" s="416">
        <v>63.53</v>
      </c>
      <c r="P11" s="416">
        <v>83</v>
      </c>
      <c r="Q11" s="416">
        <v>71.180000000000007</v>
      </c>
      <c r="R11" s="416">
        <v>73.099999999999994</v>
      </c>
    </row>
    <row r="12" spans="2:18" x14ac:dyDescent="0.2">
      <c r="B12" s="359">
        <v>6</v>
      </c>
      <c r="C12" s="410">
        <v>49.88</v>
      </c>
      <c r="D12" s="410">
        <v>40.549999999999997</v>
      </c>
      <c r="E12" s="410">
        <v>93.27</v>
      </c>
      <c r="F12" s="410">
        <v>79.95</v>
      </c>
      <c r="G12" s="410">
        <v>110.49</v>
      </c>
      <c r="H12" s="410">
        <v>81.290000000000006</v>
      </c>
      <c r="I12" s="410">
        <v>191.55</v>
      </c>
      <c r="J12" s="410">
        <v>97.91</v>
      </c>
      <c r="K12" s="410">
        <v>118.44</v>
      </c>
      <c r="L12" s="410">
        <v>187.72</v>
      </c>
      <c r="M12" s="410">
        <v>88.85</v>
      </c>
      <c r="N12" s="410">
        <v>81.290000000000006</v>
      </c>
      <c r="O12" s="410">
        <v>70.73</v>
      </c>
      <c r="P12" s="410">
        <v>91.11</v>
      </c>
      <c r="Q12" s="410">
        <v>76.92</v>
      </c>
      <c r="R12" s="410">
        <v>79.2</v>
      </c>
    </row>
    <row r="13" spans="2:18" x14ac:dyDescent="0.2">
      <c r="B13" s="360">
        <v>7</v>
      </c>
      <c r="C13" s="413">
        <v>52.27</v>
      </c>
      <c r="D13" s="413">
        <v>42.8</v>
      </c>
      <c r="E13" s="413">
        <v>99.16</v>
      </c>
      <c r="F13" s="413">
        <v>87.01</v>
      </c>
      <c r="G13" s="413">
        <v>119.1</v>
      </c>
      <c r="H13" s="413">
        <v>88.4</v>
      </c>
      <c r="I13" s="413">
        <v>210.85</v>
      </c>
      <c r="J13" s="413">
        <v>108.29</v>
      </c>
      <c r="K13" s="413">
        <v>129.27000000000001</v>
      </c>
      <c r="L13" s="413">
        <v>208.84</v>
      </c>
      <c r="M13" s="413">
        <v>95.91</v>
      </c>
      <c r="N13" s="413">
        <v>88.4</v>
      </c>
      <c r="O13" s="413">
        <v>77.63</v>
      </c>
      <c r="P13" s="413">
        <v>99.44</v>
      </c>
      <c r="Q13" s="413">
        <v>84.95</v>
      </c>
      <c r="R13" s="413">
        <v>87.45</v>
      </c>
    </row>
    <row r="14" spans="2:18" x14ac:dyDescent="0.2">
      <c r="B14" s="360">
        <v>8</v>
      </c>
      <c r="C14" s="413">
        <v>56.34</v>
      </c>
      <c r="D14" s="413">
        <v>45.04</v>
      </c>
      <c r="E14" s="413">
        <v>106.61</v>
      </c>
      <c r="F14" s="413">
        <v>95.11</v>
      </c>
      <c r="G14" s="413">
        <v>126.84</v>
      </c>
      <c r="H14" s="413">
        <v>95.49</v>
      </c>
      <c r="I14" s="413">
        <v>231.97</v>
      </c>
      <c r="J14" s="413">
        <v>118.67</v>
      </c>
      <c r="K14" s="413">
        <v>139.57</v>
      </c>
      <c r="L14" s="413">
        <v>229.32</v>
      </c>
      <c r="M14" s="413">
        <v>104.46</v>
      </c>
      <c r="N14" s="413">
        <v>95.49</v>
      </c>
      <c r="O14" s="413">
        <v>83.19</v>
      </c>
      <c r="P14" s="413">
        <v>107.36</v>
      </c>
      <c r="Q14" s="413">
        <v>91.66</v>
      </c>
      <c r="R14" s="413">
        <v>94.16</v>
      </c>
    </row>
    <row r="15" spans="2:18" x14ac:dyDescent="0.2">
      <c r="B15" s="360">
        <v>9</v>
      </c>
      <c r="C15" s="413">
        <v>58.66</v>
      </c>
      <c r="D15" s="413">
        <v>47.3</v>
      </c>
      <c r="E15" s="413">
        <v>112.78</v>
      </c>
      <c r="F15" s="413">
        <v>98.8</v>
      </c>
      <c r="G15" s="413">
        <v>135.13999999999999</v>
      </c>
      <c r="H15" s="413">
        <v>102.98</v>
      </c>
      <c r="I15" s="413">
        <v>253.16</v>
      </c>
      <c r="J15" s="413">
        <v>128.61000000000001</v>
      </c>
      <c r="K15" s="413">
        <v>148.63</v>
      </c>
      <c r="L15" s="413">
        <v>249.48</v>
      </c>
      <c r="M15" s="413">
        <v>112.05</v>
      </c>
      <c r="N15" s="413">
        <v>102.98</v>
      </c>
      <c r="O15" s="413">
        <v>90.2</v>
      </c>
      <c r="P15" s="413">
        <v>114.33</v>
      </c>
      <c r="Q15" s="413">
        <v>97.17</v>
      </c>
      <c r="R15" s="413">
        <v>101.44</v>
      </c>
    </row>
    <row r="16" spans="2:18" x14ac:dyDescent="0.2">
      <c r="B16" s="362">
        <v>10</v>
      </c>
      <c r="C16" s="416">
        <v>61.55</v>
      </c>
      <c r="D16" s="416">
        <v>49.54</v>
      </c>
      <c r="E16" s="416">
        <v>118.15</v>
      </c>
      <c r="F16" s="416">
        <v>104.6</v>
      </c>
      <c r="G16" s="416">
        <v>143.97999999999999</v>
      </c>
      <c r="H16" s="416">
        <v>110.49</v>
      </c>
      <c r="I16" s="416">
        <v>273.86</v>
      </c>
      <c r="J16" s="416">
        <v>138.32</v>
      </c>
      <c r="K16" s="416">
        <v>159.30000000000001</v>
      </c>
      <c r="L16" s="416">
        <v>271.2</v>
      </c>
      <c r="M16" s="416">
        <v>119.84</v>
      </c>
      <c r="N16" s="416">
        <v>110.49</v>
      </c>
      <c r="O16" s="416">
        <v>97.57</v>
      </c>
      <c r="P16" s="416">
        <v>122.53</v>
      </c>
      <c r="Q16" s="416">
        <v>103.35</v>
      </c>
      <c r="R16" s="416">
        <v>104.96</v>
      </c>
    </row>
    <row r="17" spans="2:18" x14ac:dyDescent="0.2">
      <c r="B17" s="359">
        <v>11</v>
      </c>
      <c r="C17" s="410">
        <v>67.67</v>
      </c>
      <c r="D17" s="410">
        <v>61.54</v>
      </c>
      <c r="E17" s="410">
        <v>143.47</v>
      </c>
      <c r="F17" s="410">
        <v>116.47</v>
      </c>
      <c r="G17" s="410">
        <v>182.48</v>
      </c>
      <c r="H17" s="410">
        <v>147.22999999999999</v>
      </c>
      <c r="I17" s="410">
        <v>301.83</v>
      </c>
      <c r="J17" s="410">
        <v>159.82</v>
      </c>
      <c r="K17" s="410">
        <v>188.22</v>
      </c>
      <c r="L17" s="410">
        <v>296.37</v>
      </c>
      <c r="M17" s="410">
        <v>138.02000000000001</v>
      </c>
      <c r="N17" s="410">
        <v>147.22999999999999</v>
      </c>
      <c r="O17" s="410">
        <v>110.02</v>
      </c>
      <c r="P17" s="410">
        <v>144.81</v>
      </c>
      <c r="Q17" s="410">
        <v>111.82</v>
      </c>
      <c r="R17" s="410">
        <v>114.75</v>
      </c>
    </row>
    <row r="18" spans="2:18" x14ac:dyDescent="0.2">
      <c r="B18" s="360">
        <v>12</v>
      </c>
      <c r="C18" s="413">
        <v>68.69</v>
      </c>
      <c r="D18" s="413">
        <v>64.12</v>
      </c>
      <c r="E18" s="413">
        <v>149.29</v>
      </c>
      <c r="F18" s="413">
        <v>122.2</v>
      </c>
      <c r="G18" s="413">
        <v>191.78</v>
      </c>
      <c r="H18" s="413">
        <v>154.21</v>
      </c>
      <c r="I18" s="413">
        <v>319.7</v>
      </c>
      <c r="J18" s="413">
        <v>166.22</v>
      </c>
      <c r="K18" s="413">
        <v>198.24</v>
      </c>
      <c r="L18" s="413">
        <v>308.82</v>
      </c>
      <c r="M18" s="413">
        <v>143.97999999999999</v>
      </c>
      <c r="N18" s="413">
        <v>154.21</v>
      </c>
      <c r="O18" s="413">
        <v>114.15</v>
      </c>
      <c r="P18" s="413">
        <v>152.49</v>
      </c>
      <c r="Q18" s="413">
        <v>117.19</v>
      </c>
      <c r="R18" s="413">
        <v>120.07</v>
      </c>
    </row>
    <row r="19" spans="2:18" x14ac:dyDescent="0.2">
      <c r="B19" s="360">
        <v>13</v>
      </c>
      <c r="C19" s="413">
        <v>72.37</v>
      </c>
      <c r="D19" s="413">
        <v>66.92</v>
      </c>
      <c r="E19" s="413">
        <v>154.29</v>
      </c>
      <c r="F19" s="413">
        <v>128.09</v>
      </c>
      <c r="G19" s="413">
        <v>201.55</v>
      </c>
      <c r="H19" s="413">
        <v>161.72999999999999</v>
      </c>
      <c r="I19" s="413">
        <v>335.47</v>
      </c>
      <c r="J19" s="413">
        <v>173</v>
      </c>
      <c r="K19" s="413">
        <v>209.14</v>
      </c>
      <c r="L19" s="413">
        <v>330.38</v>
      </c>
      <c r="M19" s="413">
        <v>150.02000000000001</v>
      </c>
      <c r="N19" s="413">
        <v>161.72999999999999</v>
      </c>
      <c r="O19" s="413">
        <v>121.64</v>
      </c>
      <c r="P19" s="413">
        <v>160.87</v>
      </c>
      <c r="Q19" s="413">
        <v>122.42</v>
      </c>
      <c r="R19" s="413">
        <v>125.44</v>
      </c>
    </row>
    <row r="20" spans="2:18" x14ac:dyDescent="0.2">
      <c r="B20" s="360">
        <v>14</v>
      </c>
      <c r="C20" s="413">
        <v>76.28</v>
      </c>
      <c r="D20" s="413">
        <v>69.27</v>
      </c>
      <c r="E20" s="413">
        <v>159.08000000000001</v>
      </c>
      <c r="F20" s="413">
        <v>133.22999999999999</v>
      </c>
      <c r="G20" s="413">
        <v>211.27</v>
      </c>
      <c r="H20" s="413">
        <v>169.83</v>
      </c>
      <c r="I20" s="413">
        <v>351.51</v>
      </c>
      <c r="J20" s="413">
        <v>180.95</v>
      </c>
      <c r="K20" s="413">
        <v>219</v>
      </c>
      <c r="L20" s="413">
        <v>346.06</v>
      </c>
      <c r="M20" s="413">
        <v>157.22999999999999</v>
      </c>
      <c r="N20" s="413">
        <v>169.83</v>
      </c>
      <c r="O20" s="413">
        <v>127.59</v>
      </c>
      <c r="P20" s="413">
        <v>168.45</v>
      </c>
      <c r="Q20" s="413">
        <v>129.35</v>
      </c>
      <c r="R20" s="413">
        <v>132.87</v>
      </c>
    </row>
    <row r="21" spans="2:18" x14ac:dyDescent="0.2">
      <c r="B21" s="362">
        <v>15</v>
      </c>
      <c r="C21" s="416">
        <v>78.930000000000007</v>
      </c>
      <c r="D21" s="416">
        <v>72</v>
      </c>
      <c r="E21" s="416">
        <v>164.61</v>
      </c>
      <c r="F21" s="416">
        <v>141.34</v>
      </c>
      <c r="G21" s="416">
        <v>221</v>
      </c>
      <c r="H21" s="416">
        <v>178.08</v>
      </c>
      <c r="I21" s="416">
        <v>367.2</v>
      </c>
      <c r="J21" s="416">
        <v>188.31</v>
      </c>
      <c r="K21" s="416">
        <v>228.87</v>
      </c>
      <c r="L21" s="416">
        <v>362.55</v>
      </c>
      <c r="M21" s="416">
        <v>162.54</v>
      </c>
      <c r="N21" s="416">
        <v>178.08</v>
      </c>
      <c r="O21" s="416">
        <v>134.15</v>
      </c>
      <c r="P21" s="416">
        <v>176.04</v>
      </c>
      <c r="Q21" s="416">
        <v>135.96</v>
      </c>
      <c r="R21" s="416">
        <v>139.35</v>
      </c>
    </row>
    <row r="22" spans="2:18" x14ac:dyDescent="0.2">
      <c r="B22" s="359">
        <v>16</v>
      </c>
      <c r="C22" s="410">
        <v>81.13</v>
      </c>
      <c r="D22" s="410">
        <v>74.64</v>
      </c>
      <c r="E22" s="410">
        <v>169.02</v>
      </c>
      <c r="F22" s="410">
        <v>145.83000000000001</v>
      </c>
      <c r="G22" s="410">
        <v>230.65</v>
      </c>
      <c r="H22" s="410">
        <v>186.32</v>
      </c>
      <c r="I22" s="410">
        <v>382.65</v>
      </c>
      <c r="J22" s="410">
        <v>194.13</v>
      </c>
      <c r="K22" s="410">
        <v>238.81</v>
      </c>
      <c r="L22" s="410">
        <v>378.68</v>
      </c>
      <c r="M22" s="410">
        <v>168.37</v>
      </c>
      <c r="N22" s="410">
        <v>186.32</v>
      </c>
      <c r="O22" s="410">
        <v>140.66</v>
      </c>
      <c r="P22" s="410">
        <v>183.69</v>
      </c>
      <c r="Q22" s="410">
        <v>141.63</v>
      </c>
      <c r="R22" s="410">
        <v>145.24</v>
      </c>
    </row>
    <row r="23" spans="2:18" x14ac:dyDescent="0.2">
      <c r="B23" s="360">
        <v>17</v>
      </c>
      <c r="C23" s="413">
        <v>83.7</v>
      </c>
      <c r="D23" s="413">
        <v>76.92</v>
      </c>
      <c r="E23" s="413">
        <v>175.2</v>
      </c>
      <c r="F23" s="413">
        <v>151.72999999999999</v>
      </c>
      <c r="G23" s="413">
        <v>239.9</v>
      </c>
      <c r="H23" s="413">
        <v>193.98</v>
      </c>
      <c r="I23" s="413">
        <v>398.7</v>
      </c>
      <c r="J23" s="413">
        <v>200.24</v>
      </c>
      <c r="K23" s="413">
        <v>248.45</v>
      </c>
      <c r="L23" s="413">
        <v>394.51</v>
      </c>
      <c r="M23" s="413">
        <v>172.77</v>
      </c>
      <c r="N23" s="413">
        <v>193.98</v>
      </c>
      <c r="O23" s="413">
        <v>146.62</v>
      </c>
      <c r="P23" s="413">
        <v>191.13</v>
      </c>
      <c r="Q23" s="413">
        <v>146.85</v>
      </c>
      <c r="R23" s="413">
        <v>150.53</v>
      </c>
    </row>
    <row r="24" spans="2:18" x14ac:dyDescent="0.2">
      <c r="B24" s="360">
        <v>18</v>
      </c>
      <c r="C24" s="413">
        <v>86.07</v>
      </c>
      <c r="D24" s="413">
        <v>79.73</v>
      </c>
      <c r="E24" s="413">
        <v>181.17</v>
      </c>
      <c r="F24" s="413">
        <v>156.58000000000001</v>
      </c>
      <c r="G24" s="413">
        <v>248.96</v>
      </c>
      <c r="H24" s="413">
        <v>200.45</v>
      </c>
      <c r="I24" s="413">
        <v>414.17</v>
      </c>
      <c r="J24" s="413">
        <v>205.16</v>
      </c>
      <c r="K24" s="413">
        <v>257.73</v>
      </c>
      <c r="L24" s="413">
        <v>409.67</v>
      </c>
      <c r="M24" s="413">
        <v>177.56</v>
      </c>
      <c r="N24" s="413">
        <v>200.45</v>
      </c>
      <c r="O24" s="413">
        <v>151.76</v>
      </c>
      <c r="P24" s="413">
        <v>198.25</v>
      </c>
      <c r="Q24" s="413">
        <v>152.76</v>
      </c>
      <c r="R24" s="413">
        <v>157.68</v>
      </c>
    </row>
    <row r="25" spans="2:18" x14ac:dyDescent="0.2">
      <c r="B25" s="360">
        <v>19</v>
      </c>
      <c r="C25" s="413">
        <v>88.52</v>
      </c>
      <c r="D25" s="413">
        <v>82.29</v>
      </c>
      <c r="E25" s="413">
        <v>186.03</v>
      </c>
      <c r="F25" s="413">
        <v>163.36000000000001</v>
      </c>
      <c r="G25" s="413">
        <v>258.61</v>
      </c>
      <c r="H25" s="413">
        <v>206.12</v>
      </c>
      <c r="I25" s="413">
        <v>429.47</v>
      </c>
      <c r="J25" s="413">
        <v>210.18</v>
      </c>
      <c r="K25" s="413">
        <v>267.82</v>
      </c>
      <c r="L25" s="413">
        <v>425.13</v>
      </c>
      <c r="M25" s="413">
        <v>182.12</v>
      </c>
      <c r="N25" s="413">
        <v>206.12</v>
      </c>
      <c r="O25" s="413">
        <v>155.88999999999999</v>
      </c>
      <c r="P25" s="413">
        <v>206.01</v>
      </c>
      <c r="Q25" s="413">
        <v>158.57</v>
      </c>
      <c r="R25" s="413">
        <v>163.57</v>
      </c>
    </row>
    <row r="26" spans="2:18" x14ac:dyDescent="0.2">
      <c r="B26" s="362">
        <v>20</v>
      </c>
      <c r="C26" s="416">
        <v>91.21</v>
      </c>
      <c r="D26" s="416">
        <v>85.03</v>
      </c>
      <c r="E26" s="416">
        <v>190.96</v>
      </c>
      <c r="F26" s="416">
        <v>166.58</v>
      </c>
      <c r="G26" s="416">
        <v>268.26</v>
      </c>
      <c r="H26" s="416">
        <v>211.27</v>
      </c>
      <c r="I26" s="416">
        <v>444.72</v>
      </c>
      <c r="J26" s="416">
        <v>216.8</v>
      </c>
      <c r="K26" s="416">
        <v>274.87</v>
      </c>
      <c r="L26" s="416">
        <v>440.15</v>
      </c>
      <c r="M26" s="416">
        <v>187.26</v>
      </c>
      <c r="N26" s="416">
        <v>211.27</v>
      </c>
      <c r="O26" s="416">
        <v>162.12</v>
      </c>
      <c r="P26" s="416">
        <v>211.46</v>
      </c>
      <c r="Q26" s="416">
        <v>164.23</v>
      </c>
      <c r="R26" s="416">
        <v>170.05</v>
      </c>
    </row>
    <row r="27" spans="2:18" x14ac:dyDescent="0.2">
      <c r="B27" s="359">
        <v>21</v>
      </c>
      <c r="C27" s="410">
        <v>92.98</v>
      </c>
      <c r="D27" s="410">
        <v>87.45</v>
      </c>
      <c r="E27" s="410">
        <v>197.8</v>
      </c>
      <c r="F27" s="410">
        <v>171.83</v>
      </c>
      <c r="G27" s="410">
        <v>277.32</v>
      </c>
      <c r="H27" s="410">
        <v>216.8</v>
      </c>
      <c r="I27" s="410">
        <v>458.78</v>
      </c>
      <c r="J27" s="410">
        <v>223.13</v>
      </c>
      <c r="K27" s="410">
        <v>284</v>
      </c>
      <c r="L27" s="410">
        <v>454.28</v>
      </c>
      <c r="M27" s="410">
        <v>191.98</v>
      </c>
      <c r="N27" s="410">
        <v>216.8</v>
      </c>
      <c r="O27" s="410">
        <v>166.58</v>
      </c>
      <c r="P27" s="410">
        <v>218.47</v>
      </c>
      <c r="Q27" s="410">
        <v>169.68</v>
      </c>
      <c r="R27" s="410">
        <v>175.58</v>
      </c>
    </row>
    <row r="28" spans="2:18" x14ac:dyDescent="0.2">
      <c r="B28" s="360">
        <v>22</v>
      </c>
      <c r="C28" s="413">
        <v>95.3</v>
      </c>
      <c r="D28" s="413">
        <v>89.58</v>
      </c>
      <c r="E28" s="413">
        <v>201.85</v>
      </c>
      <c r="F28" s="413">
        <v>176.45</v>
      </c>
      <c r="G28" s="413">
        <v>286.3</v>
      </c>
      <c r="H28" s="413">
        <v>223.56</v>
      </c>
      <c r="I28" s="413">
        <v>471.21</v>
      </c>
      <c r="J28" s="413">
        <v>229.15</v>
      </c>
      <c r="K28" s="413">
        <v>293.58</v>
      </c>
      <c r="L28" s="413">
        <v>466.22</v>
      </c>
      <c r="M28" s="413">
        <v>197.15</v>
      </c>
      <c r="N28" s="413">
        <v>223.56</v>
      </c>
      <c r="O28" s="413">
        <v>172.05</v>
      </c>
      <c r="P28" s="413">
        <v>225.83</v>
      </c>
      <c r="Q28" s="413">
        <v>174.33</v>
      </c>
      <c r="R28" s="413">
        <v>180.95</v>
      </c>
    </row>
    <row r="29" spans="2:18" x14ac:dyDescent="0.2">
      <c r="B29" s="360">
        <v>23</v>
      </c>
      <c r="C29" s="413">
        <v>97.57</v>
      </c>
      <c r="D29" s="413">
        <v>92.39</v>
      </c>
      <c r="E29" s="413">
        <v>206.57</v>
      </c>
      <c r="F29" s="413">
        <v>181.76</v>
      </c>
      <c r="G29" s="413">
        <v>294.89999999999998</v>
      </c>
      <c r="H29" s="413">
        <v>232.18</v>
      </c>
      <c r="I29" s="413">
        <v>481.88</v>
      </c>
      <c r="J29" s="413">
        <v>234.02</v>
      </c>
      <c r="K29" s="413">
        <v>300.73</v>
      </c>
      <c r="L29" s="413">
        <v>474.67</v>
      </c>
      <c r="M29" s="413">
        <v>202</v>
      </c>
      <c r="N29" s="413">
        <v>232.18</v>
      </c>
      <c r="O29" s="413">
        <v>177.48</v>
      </c>
      <c r="P29" s="413">
        <v>231.32</v>
      </c>
      <c r="Q29" s="413">
        <v>178.15</v>
      </c>
      <c r="R29" s="413">
        <v>184.85</v>
      </c>
    </row>
    <row r="30" spans="2:18" x14ac:dyDescent="0.2">
      <c r="B30" s="360">
        <v>24</v>
      </c>
      <c r="C30" s="413">
        <v>99.32</v>
      </c>
      <c r="D30" s="413">
        <v>94.88</v>
      </c>
      <c r="E30" s="413">
        <v>211.8</v>
      </c>
      <c r="F30" s="413">
        <v>188.09</v>
      </c>
      <c r="G30" s="413">
        <v>303.08</v>
      </c>
      <c r="H30" s="413">
        <v>238.22</v>
      </c>
      <c r="I30" s="413">
        <v>491.99</v>
      </c>
      <c r="J30" s="413">
        <v>239.4</v>
      </c>
      <c r="K30" s="413">
        <v>309.99</v>
      </c>
      <c r="L30" s="413">
        <v>485.94</v>
      </c>
      <c r="M30" s="413">
        <v>206.79</v>
      </c>
      <c r="N30" s="413">
        <v>238.22</v>
      </c>
      <c r="O30" s="413">
        <v>182.68</v>
      </c>
      <c r="P30" s="413">
        <v>238.46</v>
      </c>
      <c r="Q30" s="413">
        <v>183.17</v>
      </c>
      <c r="R30" s="413">
        <v>190.07</v>
      </c>
    </row>
    <row r="31" spans="2:18" x14ac:dyDescent="0.2">
      <c r="B31" s="362">
        <v>25</v>
      </c>
      <c r="C31" s="416">
        <v>101.19</v>
      </c>
      <c r="D31" s="416">
        <v>97.91</v>
      </c>
      <c r="E31" s="416">
        <v>216.42</v>
      </c>
      <c r="F31" s="416">
        <v>194.06</v>
      </c>
      <c r="G31" s="416">
        <v>313.52999999999997</v>
      </c>
      <c r="H31" s="416">
        <v>246.84</v>
      </c>
      <c r="I31" s="416">
        <v>503.54</v>
      </c>
      <c r="J31" s="416">
        <v>248.22</v>
      </c>
      <c r="K31" s="416">
        <v>317.29000000000002</v>
      </c>
      <c r="L31" s="416">
        <v>495.81</v>
      </c>
      <c r="M31" s="416">
        <v>210.99</v>
      </c>
      <c r="N31" s="416">
        <v>246.84</v>
      </c>
      <c r="O31" s="416">
        <v>190.09</v>
      </c>
      <c r="P31" s="416">
        <v>244.06</v>
      </c>
      <c r="Q31" s="416">
        <v>188.82</v>
      </c>
      <c r="R31" s="416">
        <v>196.19</v>
      </c>
    </row>
    <row r="32" spans="2:18" x14ac:dyDescent="0.2">
      <c r="B32" s="359">
        <v>26</v>
      </c>
      <c r="C32" s="410">
        <v>103.52</v>
      </c>
      <c r="D32" s="410">
        <v>100.71</v>
      </c>
      <c r="E32" s="410">
        <v>222.46</v>
      </c>
      <c r="F32" s="410">
        <v>199.86</v>
      </c>
      <c r="G32" s="410">
        <v>322.31</v>
      </c>
      <c r="H32" s="410">
        <v>253.53</v>
      </c>
      <c r="I32" s="410">
        <v>513.98</v>
      </c>
      <c r="J32" s="410">
        <v>253.16</v>
      </c>
      <c r="K32" s="410">
        <v>329.12</v>
      </c>
      <c r="L32" s="410">
        <v>508.76</v>
      </c>
      <c r="M32" s="410">
        <v>215.69</v>
      </c>
      <c r="N32" s="410">
        <v>253.53</v>
      </c>
      <c r="O32" s="410">
        <v>196.66</v>
      </c>
      <c r="P32" s="410">
        <v>253.18</v>
      </c>
      <c r="Q32" s="410">
        <v>193.75</v>
      </c>
      <c r="R32" s="410">
        <v>201.13</v>
      </c>
    </row>
    <row r="33" spans="2:18" x14ac:dyDescent="0.2">
      <c r="B33" s="360">
        <v>27</v>
      </c>
      <c r="C33" s="413">
        <v>105.22</v>
      </c>
      <c r="D33" s="413">
        <v>103.58</v>
      </c>
      <c r="E33" s="413">
        <v>227.83</v>
      </c>
      <c r="F33" s="413">
        <v>205.75</v>
      </c>
      <c r="G33" s="413">
        <v>330.68</v>
      </c>
      <c r="H33" s="413">
        <v>260.97000000000003</v>
      </c>
      <c r="I33" s="413">
        <v>524.82000000000005</v>
      </c>
      <c r="J33" s="413">
        <v>258.25</v>
      </c>
      <c r="K33" s="413">
        <v>337.68</v>
      </c>
      <c r="L33" s="413">
        <v>519.21</v>
      </c>
      <c r="M33" s="413">
        <v>222.18</v>
      </c>
      <c r="N33" s="413">
        <v>260.97000000000003</v>
      </c>
      <c r="O33" s="413">
        <v>202.1</v>
      </c>
      <c r="P33" s="413">
        <v>259.75</v>
      </c>
      <c r="Q33" s="413">
        <v>198.6</v>
      </c>
      <c r="R33" s="413">
        <v>206.26</v>
      </c>
    </row>
    <row r="34" spans="2:18" x14ac:dyDescent="0.2">
      <c r="B34" s="360">
        <v>28</v>
      </c>
      <c r="C34" s="413">
        <v>107.09</v>
      </c>
      <c r="D34" s="413">
        <v>106.21</v>
      </c>
      <c r="E34" s="413">
        <v>232.92</v>
      </c>
      <c r="F34" s="413">
        <v>210.85</v>
      </c>
      <c r="G34" s="413">
        <v>338.87</v>
      </c>
      <c r="H34" s="413">
        <v>268.77</v>
      </c>
      <c r="I34" s="413">
        <v>535.78</v>
      </c>
      <c r="J34" s="413">
        <v>263.48</v>
      </c>
      <c r="K34" s="413">
        <v>346.06</v>
      </c>
      <c r="L34" s="413">
        <v>530.41</v>
      </c>
      <c r="M34" s="413">
        <v>226.65</v>
      </c>
      <c r="N34" s="413">
        <v>268.77</v>
      </c>
      <c r="O34" s="413">
        <v>208.4</v>
      </c>
      <c r="P34" s="413">
        <v>266.2</v>
      </c>
      <c r="Q34" s="413">
        <v>203.62</v>
      </c>
      <c r="R34" s="413">
        <v>211.2</v>
      </c>
    </row>
    <row r="35" spans="2:18" x14ac:dyDescent="0.2">
      <c r="B35" s="360">
        <v>29</v>
      </c>
      <c r="C35" s="413">
        <v>109.06</v>
      </c>
      <c r="D35" s="413">
        <v>108.51</v>
      </c>
      <c r="E35" s="413">
        <v>237.77</v>
      </c>
      <c r="F35" s="413">
        <v>216.64</v>
      </c>
      <c r="G35" s="413">
        <v>346.36</v>
      </c>
      <c r="H35" s="413">
        <v>275.63</v>
      </c>
      <c r="I35" s="413">
        <v>546.66999999999996</v>
      </c>
      <c r="J35" s="413">
        <v>268.77</v>
      </c>
      <c r="K35" s="413">
        <v>353.72</v>
      </c>
      <c r="L35" s="413">
        <v>540.92999999999995</v>
      </c>
      <c r="M35" s="413">
        <v>231.82</v>
      </c>
      <c r="N35" s="413">
        <v>275.63</v>
      </c>
      <c r="O35" s="413">
        <v>213.94</v>
      </c>
      <c r="P35" s="413">
        <v>272.08999999999997</v>
      </c>
      <c r="Q35" s="413">
        <v>208.48</v>
      </c>
      <c r="R35" s="413">
        <v>216.13</v>
      </c>
    </row>
    <row r="36" spans="2:18" x14ac:dyDescent="0.2">
      <c r="B36" s="362">
        <v>30</v>
      </c>
      <c r="C36" s="416">
        <v>111.21</v>
      </c>
      <c r="D36" s="416">
        <v>110.71</v>
      </c>
      <c r="E36" s="416">
        <v>241.6</v>
      </c>
      <c r="F36" s="416">
        <v>222.11</v>
      </c>
      <c r="G36" s="416">
        <v>353.5</v>
      </c>
      <c r="H36" s="416">
        <v>281.95</v>
      </c>
      <c r="I36" s="416">
        <v>557.21</v>
      </c>
      <c r="J36" s="416">
        <v>274.38</v>
      </c>
      <c r="K36" s="416">
        <v>361.3</v>
      </c>
      <c r="L36" s="416">
        <v>551.54</v>
      </c>
      <c r="M36" s="416">
        <v>236.61</v>
      </c>
      <c r="N36" s="416">
        <v>281.95</v>
      </c>
      <c r="O36" s="416">
        <v>218.86</v>
      </c>
      <c r="P36" s="416">
        <v>277.93</v>
      </c>
      <c r="Q36" s="416">
        <v>212.9</v>
      </c>
      <c r="R36" s="416">
        <v>220.93</v>
      </c>
    </row>
    <row r="37" spans="2:18" x14ac:dyDescent="0.2">
      <c r="B37" s="359">
        <v>31</v>
      </c>
      <c r="C37" s="410">
        <v>113.27</v>
      </c>
      <c r="D37" s="410">
        <v>113.51</v>
      </c>
      <c r="E37" s="410">
        <v>248.89</v>
      </c>
      <c r="F37" s="410">
        <v>226.96</v>
      </c>
      <c r="G37" s="410">
        <v>359.91</v>
      </c>
      <c r="H37" s="410">
        <v>287.56</v>
      </c>
      <c r="I37" s="410">
        <v>568.1</v>
      </c>
      <c r="J37" s="410">
        <v>280.41000000000003</v>
      </c>
      <c r="K37" s="410">
        <v>367.7</v>
      </c>
      <c r="L37" s="410">
        <v>565.09</v>
      </c>
      <c r="M37" s="410">
        <v>241.16</v>
      </c>
      <c r="N37" s="410">
        <v>287.56</v>
      </c>
      <c r="O37" s="410">
        <v>223.51</v>
      </c>
      <c r="P37" s="410">
        <v>282.85000000000002</v>
      </c>
      <c r="Q37" s="410">
        <v>217.08</v>
      </c>
      <c r="R37" s="410">
        <v>225.41</v>
      </c>
    </row>
    <row r="38" spans="2:18" x14ac:dyDescent="0.2">
      <c r="B38" s="360">
        <v>32</v>
      </c>
      <c r="C38" s="413">
        <v>115.52</v>
      </c>
      <c r="D38" s="413">
        <v>116.02</v>
      </c>
      <c r="E38" s="413">
        <v>253.53</v>
      </c>
      <c r="F38" s="413">
        <v>231.89</v>
      </c>
      <c r="G38" s="413">
        <v>366.45</v>
      </c>
      <c r="H38" s="413">
        <v>294.31</v>
      </c>
      <c r="I38" s="413">
        <v>579.37</v>
      </c>
      <c r="J38" s="413">
        <v>286.64999999999998</v>
      </c>
      <c r="K38" s="413">
        <v>373.53</v>
      </c>
      <c r="L38" s="413">
        <v>576.34</v>
      </c>
      <c r="M38" s="413">
        <v>248.01</v>
      </c>
      <c r="N38" s="413">
        <v>294.31</v>
      </c>
      <c r="O38" s="413">
        <v>229.06</v>
      </c>
      <c r="P38" s="413">
        <v>287.32</v>
      </c>
      <c r="Q38" s="413">
        <v>221.87</v>
      </c>
      <c r="R38" s="413">
        <v>230.2</v>
      </c>
    </row>
    <row r="39" spans="2:18" x14ac:dyDescent="0.2">
      <c r="B39" s="360">
        <v>33</v>
      </c>
      <c r="C39" s="413">
        <v>117.44</v>
      </c>
      <c r="D39" s="413">
        <v>118.08</v>
      </c>
      <c r="E39" s="413">
        <v>256.18</v>
      </c>
      <c r="F39" s="413">
        <v>236.74</v>
      </c>
      <c r="G39" s="413">
        <v>372.13</v>
      </c>
      <c r="H39" s="413">
        <v>301.45</v>
      </c>
      <c r="I39" s="413">
        <v>590.09</v>
      </c>
      <c r="J39" s="413">
        <v>291.89</v>
      </c>
      <c r="K39" s="413">
        <v>379.04</v>
      </c>
      <c r="L39" s="413">
        <v>587.08000000000004</v>
      </c>
      <c r="M39" s="413">
        <v>251.47</v>
      </c>
      <c r="N39" s="413">
        <v>301.45</v>
      </c>
      <c r="O39" s="413">
        <v>233.92</v>
      </c>
      <c r="P39" s="413">
        <v>291.57</v>
      </c>
      <c r="Q39" s="413">
        <v>225.63</v>
      </c>
      <c r="R39" s="413">
        <v>234.11</v>
      </c>
    </row>
    <row r="40" spans="2:18" x14ac:dyDescent="0.2">
      <c r="B40" s="360">
        <v>34</v>
      </c>
      <c r="C40" s="413">
        <v>120.72</v>
      </c>
      <c r="D40" s="413">
        <v>120.72</v>
      </c>
      <c r="E40" s="413">
        <v>261.48</v>
      </c>
      <c r="F40" s="413">
        <v>242.04</v>
      </c>
      <c r="G40" s="413">
        <v>377.13</v>
      </c>
      <c r="H40" s="413">
        <v>305.52</v>
      </c>
      <c r="I40" s="413">
        <v>600.78</v>
      </c>
      <c r="J40" s="413">
        <v>298.13</v>
      </c>
      <c r="K40" s="413">
        <v>384.19</v>
      </c>
      <c r="L40" s="413">
        <v>597.67999999999995</v>
      </c>
      <c r="M40" s="413">
        <v>256.25</v>
      </c>
      <c r="N40" s="413">
        <v>305.52</v>
      </c>
      <c r="O40" s="413">
        <v>237.15</v>
      </c>
      <c r="P40" s="413">
        <v>295.52999999999997</v>
      </c>
      <c r="Q40" s="413">
        <v>230.2</v>
      </c>
      <c r="R40" s="413">
        <v>238.81</v>
      </c>
    </row>
    <row r="41" spans="2:18" x14ac:dyDescent="0.2">
      <c r="B41" s="362">
        <v>35</v>
      </c>
      <c r="C41" s="416">
        <v>122.2</v>
      </c>
      <c r="D41" s="416">
        <v>122.65</v>
      </c>
      <c r="E41" s="416">
        <v>266.12</v>
      </c>
      <c r="F41" s="416">
        <v>247.19</v>
      </c>
      <c r="G41" s="416">
        <v>381.4</v>
      </c>
      <c r="H41" s="416">
        <v>311.89999999999998</v>
      </c>
      <c r="I41" s="416">
        <v>611.66</v>
      </c>
      <c r="J41" s="416">
        <v>303.68</v>
      </c>
      <c r="K41" s="416">
        <v>388.61</v>
      </c>
      <c r="L41" s="416">
        <v>608.29999999999995</v>
      </c>
      <c r="M41" s="416">
        <v>256.33</v>
      </c>
      <c r="N41" s="416">
        <v>311.89999999999998</v>
      </c>
      <c r="O41" s="416">
        <v>241.23</v>
      </c>
      <c r="P41" s="416">
        <v>298.94</v>
      </c>
      <c r="Q41" s="416">
        <v>233.88</v>
      </c>
      <c r="R41" s="416">
        <v>242.63</v>
      </c>
    </row>
    <row r="42" spans="2:18" x14ac:dyDescent="0.2">
      <c r="B42" s="359">
        <v>36</v>
      </c>
      <c r="C42" s="410">
        <v>123.51</v>
      </c>
      <c r="D42" s="410">
        <v>124.7</v>
      </c>
      <c r="E42" s="410">
        <v>270.45</v>
      </c>
      <c r="F42" s="410">
        <v>254.12</v>
      </c>
      <c r="G42" s="410">
        <v>385.97</v>
      </c>
      <c r="H42" s="410">
        <v>317.66000000000003</v>
      </c>
      <c r="I42" s="410">
        <v>622.65</v>
      </c>
      <c r="J42" s="410">
        <v>309.39999999999998</v>
      </c>
      <c r="K42" s="410">
        <v>393.26</v>
      </c>
      <c r="L42" s="410">
        <v>619.41</v>
      </c>
      <c r="M42" s="410">
        <v>262.8</v>
      </c>
      <c r="N42" s="410">
        <v>317.66000000000003</v>
      </c>
      <c r="O42" s="410">
        <v>245.93</v>
      </c>
      <c r="P42" s="410">
        <v>302.5</v>
      </c>
      <c r="Q42" s="410">
        <v>239.03</v>
      </c>
      <c r="R42" s="410">
        <v>248.01</v>
      </c>
    </row>
    <row r="43" spans="2:18" x14ac:dyDescent="0.2">
      <c r="B43" s="360">
        <v>37</v>
      </c>
      <c r="C43" s="413">
        <v>124.91</v>
      </c>
      <c r="D43" s="413">
        <v>127.35</v>
      </c>
      <c r="E43" s="413">
        <v>273.62</v>
      </c>
      <c r="F43" s="413">
        <v>259.43</v>
      </c>
      <c r="G43" s="413">
        <v>390.24</v>
      </c>
      <c r="H43" s="413">
        <v>323.75</v>
      </c>
      <c r="I43" s="413">
        <v>633.54</v>
      </c>
      <c r="J43" s="413">
        <v>315.44</v>
      </c>
      <c r="K43" s="413">
        <v>397.52</v>
      </c>
      <c r="L43" s="413">
        <v>630.44000000000005</v>
      </c>
      <c r="M43" s="413">
        <v>269.5</v>
      </c>
      <c r="N43" s="413">
        <v>323.75</v>
      </c>
      <c r="O43" s="413">
        <v>250.35</v>
      </c>
      <c r="P43" s="413">
        <v>305.8</v>
      </c>
      <c r="Q43" s="413">
        <v>243.75</v>
      </c>
      <c r="R43" s="413">
        <v>252.73</v>
      </c>
    </row>
    <row r="44" spans="2:18" x14ac:dyDescent="0.2">
      <c r="B44" s="360">
        <v>38</v>
      </c>
      <c r="C44" s="413">
        <v>126.44</v>
      </c>
      <c r="D44" s="413">
        <v>129.69999999999999</v>
      </c>
      <c r="E44" s="413">
        <v>278.04000000000002</v>
      </c>
      <c r="F44" s="413">
        <v>265.67</v>
      </c>
      <c r="G44" s="413">
        <v>395.02</v>
      </c>
      <c r="H44" s="413">
        <v>330.83</v>
      </c>
      <c r="I44" s="413">
        <v>644.42999999999995</v>
      </c>
      <c r="J44" s="413">
        <v>321.32</v>
      </c>
      <c r="K44" s="413">
        <v>402.46</v>
      </c>
      <c r="L44" s="413">
        <v>641.20000000000005</v>
      </c>
      <c r="M44" s="413">
        <v>272.36</v>
      </c>
      <c r="N44" s="413">
        <v>330.83</v>
      </c>
      <c r="O44" s="413">
        <v>254.88</v>
      </c>
      <c r="P44" s="413">
        <v>309.58</v>
      </c>
      <c r="Q44" s="413">
        <v>247.63</v>
      </c>
      <c r="R44" s="413">
        <v>256.99</v>
      </c>
    </row>
    <row r="45" spans="2:18" x14ac:dyDescent="0.2">
      <c r="B45" s="360">
        <v>39</v>
      </c>
      <c r="C45" s="413">
        <v>128.21</v>
      </c>
      <c r="D45" s="413">
        <v>131.85</v>
      </c>
      <c r="E45" s="413">
        <v>281.73</v>
      </c>
      <c r="F45" s="413">
        <v>270.52999999999997</v>
      </c>
      <c r="G45" s="413">
        <v>399.43</v>
      </c>
      <c r="H45" s="413">
        <v>337.24</v>
      </c>
      <c r="I45" s="413">
        <v>655.7</v>
      </c>
      <c r="J45" s="413">
        <v>327.44</v>
      </c>
      <c r="K45" s="413">
        <v>407.17</v>
      </c>
      <c r="L45" s="413">
        <v>655.34</v>
      </c>
      <c r="M45" s="413">
        <v>279.23</v>
      </c>
      <c r="N45" s="413">
        <v>337.24</v>
      </c>
      <c r="O45" s="413">
        <v>260.04000000000002</v>
      </c>
      <c r="P45" s="413">
        <v>313.2</v>
      </c>
      <c r="Q45" s="413">
        <v>251.97</v>
      </c>
      <c r="R45" s="413">
        <v>261.56</v>
      </c>
    </row>
    <row r="46" spans="2:18" x14ac:dyDescent="0.2">
      <c r="B46" s="362">
        <v>40</v>
      </c>
      <c r="C46" s="416">
        <v>129.5</v>
      </c>
      <c r="D46" s="416">
        <v>133.76</v>
      </c>
      <c r="E46" s="416">
        <v>285.25</v>
      </c>
      <c r="F46" s="416">
        <v>274.74</v>
      </c>
      <c r="G46" s="416">
        <v>405.63</v>
      </c>
      <c r="H46" s="416">
        <v>344.01</v>
      </c>
      <c r="I46" s="416">
        <v>666.45</v>
      </c>
      <c r="J46" s="416">
        <v>332.82</v>
      </c>
      <c r="K46" s="416">
        <v>411.67</v>
      </c>
      <c r="L46" s="416">
        <v>666</v>
      </c>
      <c r="M46" s="416">
        <v>283.7</v>
      </c>
      <c r="N46" s="416">
        <v>344.01</v>
      </c>
      <c r="O46" s="416">
        <v>265.24</v>
      </c>
      <c r="P46" s="416">
        <v>316.67</v>
      </c>
      <c r="Q46" s="416">
        <v>256.41000000000003</v>
      </c>
      <c r="R46" s="416">
        <v>266.05</v>
      </c>
    </row>
    <row r="47" spans="2:18" x14ac:dyDescent="0.2">
      <c r="B47" s="359">
        <v>41</v>
      </c>
      <c r="C47" s="410">
        <v>131.41999999999999</v>
      </c>
      <c r="D47" s="410">
        <v>135.88999999999999</v>
      </c>
      <c r="E47" s="410">
        <v>288.95</v>
      </c>
      <c r="F47" s="410">
        <v>279</v>
      </c>
      <c r="G47" s="410">
        <v>412.68</v>
      </c>
      <c r="H47" s="410">
        <v>350.41</v>
      </c>
      <c r="I47" s="410">
        <v>677.12</v>
      </c>
      <c r="J47" s="410">
        <v>338.64</v>
      </c>
      <c r="K47" s="410">
        <v>420.35</v>
      </c>
      <c r="L47" s="410">
        <v>676.6</v>
      </c>
      <c r="M47" s="410">
        <v>289.47000000000003</v>
      </c>
      <c r="N47" s="410">
        <v>350.41</v>
      </c>
      <c r="O47" s="410">
        <v>270.17</v>
      </c>
      <c r="P47" s="410">
        <v>323.33999999999997</v>
      </c>
      <c r="Q47" s="410">
        <v>261.48</v>
      </c>
      <c r="R47" s="410">
        <v>270.32</v>
      </c>
    </row>
    <row r="48" spans="2:18" x14ac:dyDescent="0.2">
      <c r="B48" s="360">
        <v>42</v>
      </c>
      <c r="C48" s="413">
        <v>132.56</v>
      </c>
      <c r="D48" s="413">
        <v>138.61000000000001</v>
      </c>
      <c r="E48" s="413">
        <v>292.85000000000002</v>
      </c>
      <c r="F48" s="413">
        <v>282.76</v>
      </c>
      <c r="G48" s="413">
        <v>418.07</v>
      </c>
      <c r="H48" s="413">
        <v>357.12</v>
      </c>
      <c r="I48" s="413">
        <v>687.94</v>
      </c>
      <c r="J48" s="413">
        <v>344.38</v>
      </c>
      <c r="K48" s="413">
        <v>424.84</v>
      </c>
      <c r="L48" s="413">
        <v>687.65</v>
      </c>
      <c r="M48" s="413">
        <v>293.73</v>
      </c>
      <c r="N48" s="413">
        <v>357.12</v>
      </c>
      <c r="O48" s="413">
        <v>275.37</v>
      </c>
      <c r="P48" s="413">
        <v>326.8</v>
      </c>
      <c r="Q48" s="413">
        <v>266.41000000000003</v>
      </c>
      <c r="R48" s="413">
        <v>274.8</v>
      </c>
    </row>
    <row r="49" spans="2:18" x14ac:dyDescent="0.2">
      <c r="B49" s="360">
        <v>43</v>
      </c>
      <c r="C49" s="413">
        <v>134.37</v>
      </c>
      <c r="D49" s="413">
        <v>140.82</v>
      </c>
      <c r="E49" s="413">
        <v>296.58999999999997</v>
      </c>
      <c r="F49" s="413">
        <v>284.95999999999998</v>
      </c>
      <c r="G49" s="413">
        <v>422.93</v>
      </c>
      <c r="H49" s="413">
        <v>363.96</v>
      </c>
      <c r="I49" s="413">
        <v>699.21</v>
      </c>
      <c r="J49" s="413">
        <v>350.13</v>
      </c>
      <c r="K49" s="413">
        <v>429.84</v>
      </c>
      <c r="L49" s="413">
        <v>698.69</v>
      </c>
      <c r="M49" s="413">
        <v>298.58999999999997</v>
      </c>
      <c r="N49" s="413">
        <v>363.96</v>
      </c>
      <c r="O49" s="413">
        <v>280.70999999999998</v>
      </c>
      <c r="P49" s="413">
        <v>330.65</v>
      </c>
      <c r="Q49" s="413">
        <v>270.76</v>
      </c>
      <c r="R49" s="413">
        <v>279.36</v>
      </c>
    </row>
    <row r="50" spans="2:18" x14ac:dyDescent="0.2">
      <c r="B50" s="360">
        <v>44</v>
      </c>
      <c r="C50" s="413">
        <v>135.57</v>
      </c>
      <c r="D50" s="413">
        <v>142.88</v>
      </c>
      <c r="E50" s="413">
        <v>300.43</v>
      </c>
      <c r="F50" s="413">
        <v>290.18</v>
      </c>
      <c r="G50" s="413">
        <v>427.4</v>
      </c>
      <c r="H50" s="413">
        <v>370.65</v>
      </c>
      <c r="I50" s="413">
        <v>709.95</v>
      </c>
      <c r="J50" s="413">
        <v>356.31</v>
      </c>
      <c r="K50" s="413">
        <v>434.2</v>
      </c>
      <c r="L50" s="413">
        <v>709.66</v>
      </c>
      <c r="M50" s="413">
        <v>303.37</v>
      </c>
      <c r="N50" s="413">
        <v>370.65</v>
      </c>
      <c r="O50" s="413">
        <v>285.91000000000003</v>
      </c>
      <c r="P50" s="413">
        <v>333.99</v>
      </c>
      <c r="Q50" s="413">
        <v>274.74</v>
      </c>
      <c r="R50" s="413">
        <v>283.5</v>
      </c>
    </row>
    <row r="51" spans="2:18" x14ac:dyDescent="0.2">
      <c r="B51" s="362">
        <v>45</v>
      </c>
      <c r="C51" s="416">
        <v>137.03</v>
      </c>
      <c r="D51" s="416">
        <v>145.38999999999999</v>
      </c>
      <c r="E51" s="416">
        <v>304.02999999999997</v>
      </c>
      <c r="F51" s="416">
        <v>294.39</v>
      </c>
      <c r="G51" s="416">
        <v>432.12</v>
      </c>
      <c r="H51" s="416">
        <v>377.57</v>
      </c>
      <c r="I51" s="416">
        <v>720.4</v>
      </c>
      <c r="J51" s="416">
        <v>362.05</v>
      </c>
      <c r="K51" s="416">
        <v>439.13</v>
      </c>
      <c r="L51" s="416">
        <v>720.03</v>
      </c>
      <c r="M51" s="416">
        <v>307.86</v>
      </c>
      <c r="N51" s="416">
        <v>377.57</v>
      </c>
      <c r="O51" s="416">
        <v>288.92</v>
      </c>
      <c r="P51" s="416">
        <v>337.79</v>
      </c>
      <c r="Q51" s="416">
        <v>279.14999999999998</v>
      </c>
      <c r="R51" s="416">
        <v>287.97000000000003</v>
      </c>
    </row>
    <row r="52" spans="2:18" x14ac:dyDescent="0.2">
      <c r="B52" s="359">
        <v>46</v>
      </c>
      <c r="C52" s="410">
        <v>138.94999999999999</v>
      </c>
      <c r="D52" s="410">
        <v>147.51</v>
      </c>
      <c r="E52" s="410">
        <v>308.14</v>
      </c>
      <c r="F52" s="410">
        <v>300.57</v>
      </c>
      <c r="G52" s="410">
        <v>436.54</v>
      </c>
      <c r="H52" s="410">
        <v>384.28</v>
      </c>
      <c r="I52" s="410">
        <v>731</v>
      </c>
      <c r="J52" s="410">
        <v>368.01</v>
      </c>
      <c r="K52" s="410">
        <v>443.53</v>
      </c>
      <c r="L52" s="410">
        <v>730.72</v>
      </c>
      <c r="M52" s="410">
        <v>312.88</v>
      </c>
      <c r="N52" s="410">
        <v>384.28</v>
      </c>
      <c r="O52" s="410">
        <v>293.85000000000002</v>
      </c>
      <c r="P52" s="410">
        <v>341.18</v>
      </c>
      <c r="Q52" s="410">
        <v>282.91000000000003</v>
      </c>
      <c r="R52" s="410">
        <v>291.89</v>
      </c>
    </row>
    <row r="53" spans="2:18" x14ac:dyDescent="0.2">
      <c r="B53" s="360">
        <v>47</v>
      </c>
      <c r="C53" s="413">
        <v>140.49</v>
      </c>
      <c r="D53" s="413">
        <v>149.94</v>
      </c>
      <c r="E53" s="413">
        <v>311.89999999999998</v>
      </c>
      <c r="F53" s="413">
        <v>306.60000000000002</v>
      </c>
      <c r="G53" s="413">
        <v>441.7</v>
      </c>
      <c r="H53" s="413">
        <v>391.28</v>
      </c>
      <c r="I53" s="413">
        <v>742.27</v>
      </c>
      <c r="J53" s="413">
        <v>374.04</v>
      </c>
      <c r="K53" s="413">
        <v>448.4</v>
      </c>
      <c r="L53" s="413">
        <v>741.91</v>
      </c>
      <c r="M53" s="413">
        <v>318.62</v>
      </c>
      <c r="N53" s="413">
        <v>391.28</v>
      </c>
      <c r="O53" s="413">
        <v>298.42</v>
      </c>
      <c r="P53" s="413">
        <v>344.92</v>
      </c>
      <c r="Q53" s="413">
        <v>286.64999999999998</v>
      </c>
      <c r="R53" s="413">
        <v>295.86</v>
      </c>
    </row>
    <row r="54" spans="2:18" x14ac:dyDescent="0.2">
      <c r="B54" s="360">
        <v>48</v>
      </c>
      <c r="C54" s="413">
        <v>141.69</v>
      </c>
      <c r="D54" s="413">
        <v>152.16999999999999</v>
      </c>
      <c r="E54" s="413">
        <v>315.44</v>
      </c>
      <c r="F54" s="413">
        <v>309.7</v>
      </c>
      <c r="G54" s="413">
        <v>446.17</v>
      </c>
      <c r="H54" s="413">
        <v>397.82</v>
      </c>
      <c r="I54" s="413">
        <v>752.94</v>
      </c>
      <c r="J54" s="413">
        <v>380.15</v>
      </c>
      <c r="K54" s="413">
        <v>453.18</v>
      </c>
      <c r="L54" s="413">
        <v>752.57</v>
      </c>
      <c r="M54" s="413">
        <v>324.87</v>
      </c>
      <c r="N54" s="413">
        <v>397.82</v>
      </c>
      <c r="O54" s="413">
        <v>305.39</v>
      </c>
      <c r="P54" s="413">
        <v>348.61</v>
      </c>
      <c r="Q54" s="413">
        <v>291.14999999999998</v>
      </c>
      <c r="R54" s="413">
        <v>300.64</v>
      </c>
    </row>
    <row r="55" spans="2:18" x14ac:dyDescent="0.2">
      <c r="B55" s="360">
        <v>49</v>
      </c>
      <c r="C55" s="413">
        <v>143.09</v>
      </c>
      <c r="D55" s="413">
        <v>153.86000000000001</v>
      </c>
      <c r="E55" s="413">
        <v>319.22000000000003</v>
      </c>
      <c r="F55" s="413">
        <v>313.38</v>
      </c>
      <c r="G55" s="413">
        <v>450.45</v>
      </c>
      <c r="H55" s="413">
        <v>404.98</v>
      </c>
      <c r="I55" s="413">
        <v>764.14</v>
      </c>
      <c r="J55" s="413">
        <v>385.97</v>
      </c>
      <c r="K55" s="413">
        <v>457.68</v>
      </c>
      <c r="L55" s="413">
        <v>763.69</v>
      </c>
      <c r="M55" s="413">
        <v>331.36</v>
      </c>
      <c r="N55" s="413">
        <v>404.98</v>
      </c>
      <c r="O55" s="413">
        <v>312.26</v>
      </c>
      <c r="P55" s="413">
        <v>352.05</v>
      </c>
      <c r="Q55" s="413">
        <v>295.06</v>
      </c>
      <c r="R55" s="413">
        <v>304.33</v>
      </c>
    </row>
    <row r="56" spans="2:18" x14ac:dyDescent="0.2">
      <c r="B56" s="362">
        <v>50</v>
      </c>
      <c r="C56" s="416">
        <v>144.91999999999999</v>
      </c>
      <c r="D56" s="416">
        <v>156.06</v>
      </c>
      <c r="E56" s="416">
        <v>323.62</v>
      </c>
      <c r="F56" s="416">
        <v>317.72000000000003</v>
      </c>
      <c r="G56" s="416">
        <v>455.1</v>
      </c>
      <c r="H56" s="416">
        <v>411.59</v>
      </c>
      <c r="I56" s="416">
        <v>773.85</v>
      </c>
      <c r="J56" s="416">
        <v>391.28</v>
      </c>
      <c r="K56" s="416">
        <v>462.61</v>
      </c>
      <c r="L56" s="416">
        <v>774.6</v>
      </c>
      <c r="M56" s="416">
        <v>338.27</v>
      </c>
      <c r="N56" s="416">
        <v>411.59</v>
      </c>
      <c r="O56" s="416">
        <v>317.17</v>
      </c>
      <c r="P56" s="416">
        <v>355.85</v>
      </c>
      <c r="Q56" s="416">
        <v>299.47000000000003</v>
      </c>
      <c r="R56" s="416">
        <v>308.95999999999998</v>
      </c>
    </row>
    <row r="57" spans="2:18" x14ac:dyDescent="0.2">
      <c r="B57" s="359" t="s">
        <v>469</v>
      </c>
      <c r="C57" s="410">
        <v>148.99</v>
      </c>
      <c r="D57" s="410">
        <v>162.1</v>
      </c>
      <c r="E57" s="410">
        <v>336.2</v>
      </c>
      <c r="F57" s="410">
        <v>337.61</v>
      </c>
      <c r="G57" s="410">
        <v>465.34</v>
      </c>
      <c r="H57" s="410">
        <v>425.19</v>
      </c>
      <c r="I57" s="410">
        <v>794.77</v>
      </c>
      <c r="J57" s="410">
        <v>402.96</v>
      </c>
      <c r="K57" s="410">
        <v>473.87</v>
      </c>
      <c r="L57" s="410">
        <v>796.53</v>
      </c>
      <c r="M57" s="410">
        <v>345.98</v>
      </c>
      <c r="N57" s="410">
        <v>425.19</v>
      </c>
      <c r="O57" s="410">
        <v>325.22000000000003</v>
      </c>
      <c r="P57" s="410">
        <v>364.5</v>
      </c>
      <c r="Q57" s="410">
        <v>308.29000000000002</v>
      </c>
      <c r="R57" s="410">
        <v>318.08999999999997</v>
      </c>
    </row>
    <row r="58" spans="2:18" x14ac:dyDescent="0.2">
      <c r="B58" s="360" t="s">
        <v>470</v>
      </c>
      <c r="C58" s="413">
        <v>152.49</v>
      </c>
      <c r="D58" s="413">
        <v>168.37</v>
      </c>
      <c r="E58" s="413">
        <v>345.33</v>
      </c>
      <c r="F58" s="413">
        <v>344.07</v>
      </c>
      <c r="G58" s="413">
        <v>477.55</v>
      </c>
      <c r="H58" s="413">
        <v>438.97</v>
      </c>
      <c r="I58" s="413">
        <v>819.5</v>
      </c>
      <c r="J58" s="413">
        <v>414.45</v>
      </c>
      <c r="K58" s="413">
        <v>484.98</v>
      </c>
      <c r="L58" s="413">
        <v>819.14</v>
      </c>
      <c r="M58" s="413">
        <v>358</v>
      </c>
      <c r="N58" s="413">
        <v>438.97</v>
      </c>
      <c r="O58" s="413">
        <v>335.69</v>
      </c>
      <c r="P58" s="413">
        <v>373.05</v>
      </c>
      <c r="Q58" s="413">
        <v>316.99</v>
      </c>
      <c r="R58" s="413">
        <v>327.08999999999997</v>
      </c>
    </row>
    <row r="59" spans="2:18" x14ac:dyDescent="0.2">
      <c r="B59" s="360" t="s">
        <v>471</v>
      </c>
      <c r="C59" s="413">
        <v>156.06</v>
      </c>
      <c r="D59" s="413">
        <v>173.38</v>
      </c>
      <c r="E59" s="413">
        <v>354.68</v>
      </c>
      <c r="F59" s="413">
        <v>354.61</v>
      </c>
      <c r="G59" s="413">
        <v>488.44</v>
      </c>
      <c r="H59" s="413">
        <v>452.07</v>
      </c>
      <c r="I59" s="413">
        <v>840.99</v>
      </c>
      <c r="J59" s="413">
        <v>425.37</v>
      </c>
      <c r="K59" s="413">
        <v>496.1</v>
      </c>
      <c r="L59" s="413">
        <v>840.62</v>
      </c>
      <c r="M59" s="413">
        <v>368.39</v>
      </c>
      <c r="N59" s="413">
        <v>452.07</v>
      </c>
      <c r="O59" s="413">
        <v>345.66</v>
      </c>
      <c r="P59" s="413">
        <v>381.62</v>
      </c>
      <c r="Q59" s="413">
        <v>325.45</v>
      </c>
      <c r="R59" s="413">
        <v>335.83</v>
      </c>
    </row>
    <row r="60" spans="2:18" x14ac:dyDescent="0.2">
      <c r="B60" s="360" t="s">
        <v>472</v>
      </c>
      <c r="C60" s="413">
        <v>159.86000000000001</v>
      </c>
      <c r="D60" s="413">
        <v>179.7</v>
      </c>
      <c r="E60" s="413">
        <v>364.1</v>
      </c>
      <c r="F60" s="413">
        <v>363.67</v>
      </c>
      <c r="G60" s="413">
        <v>498.82</v>
      </c>
      <c r="H60" s="413">
        <v>465.04</v>
      </c>
      <c r="I60" s="413">
        <v>863.02</v>
      </c>
      <c r="J60" s="413">
        <v>436.76</v>
      </c>
      <c r="K60" s="413">
        <v>506.77</v>
      </c>
      <c r="L60" s="413">
        <v>862.43</v>
      </c>
      <c r="M60" s="413">
        <v>380.53</v>
      </c>
      <c r="N60" s="413">
        <v>465.04</v>
      </c>
      <c r="O60" s="413">
        <v>355.57</v>
      </c>
      <c r="P60" s="413">
        <v>389.81</v>
      </c>
      <c r="Q60" s="413">
        <v>333.86</v>
      </c>
      <c r="R60" s="413">
        <v>344.53</v>
      </c>
    </row>
    <row r="61" spans="2:18" x14ac:dyDescent="0.2">
      <c r="B61" s="362" t="s">
        <v>473</v>
      </c>
      <c r="C61" s="416">
        <v>163.37</v>
      </c>
      <c r="D61" s="416">
        <v>185.66</v>
      </c>
      <c r="E61" s="416">
        <v>373.53</v>
      </c>
      <c r="F61" s="416">
        <v>371.62</v>
      </c>
      <c r="G61" s="416">
        <v>507.87</v>
      </c>
      <c r="H61" s="416">
        <v>478.07</v>
      </c>
      <c r="I61" s="416">
        <v>881.92</v>
      </c>
      <c r="J61" s="416">
        <v>448.47</v>
      </c>
      <c r="K61" s="416">
        <v>517.16</v>
      </c>
      <c r="L61" s="416">
        <v>883.83</v>
      </c>
      <c r="M61" s="416">
        <v>391.7</v>
      </c>
      <c r="N61" s="416">
        <v>478.07</v>
      </c>
      <c r="O61" s="416">
        <v>368.7</v>
      </c>
      <c r="P61" s="416">
        <v>397.81</v>
      </c>
      <c r="Q61" s="416">
        <v>342.39</v>
      </c>
      <c r="R61" s="416">
        <v>353.14</v>
      </c>
    </row>
    <row r="62" spans="2:18" x14ac:dyDescent="0.2">
      <c r="B62" s="359" t="s">
        <v>474</v>
      </c>
      <c r="C62" s="410">
        <v>166.71</v>
      </c>
      <c r="D62" s="410">
        <v>188.53</v>
      </c>
      <c r="E62" s="410">
        <v>381.69</v>
      </c>
      <c r="F62" s="410">
        <v>380.3</v>
      </c>
      <c r="G62" s="410">
        <v>518.55999999999995</v>
      </c>
      <c r="H62" s="410">
        <v>491.03</v>
      </c>
      <c r="I62" s="410">
        <v>904.01</v>
      </c>
      <c r="J62" s="410">
        <v>461.49</v>
      </c>
      <c r="K62" s="410">
        <v>527.6</v>
      </c>
      <c r="L62" s="410">
        <v>905.49</v>
      </c>
      <c r="M62" s="410">
        <v>403.12</v>
      </c>
      <c r="N62" s="410">
        <v>491.03</v>
      </c>
      <c r="O62" s="410">
        <v>375.6</v>
      </c>
      <c r="P62" s="410">
        <v>405.86</v>
      </c>
      <c r="Q62" s="410">
        <v>350.93</v>
      </c>
      <c r="R62" s="410">
        <v>362.12</v>
      </c>
    </row>
    <row r="63" spans="2:18" x14ac:dyDescent="0.2">
      <c r="B63" s="360" t="s">
        <v>475</v>
      </c>
      <c r="C63" s="413">
        <v>170.5</v>
      </c>
      <c r="D63" s="413">
        <v>191.62</v>
      </c>
      <c r="E63" s="413">
        <v>390.9</v>
      </c>
      <c r="F63" s="413">
        <v>388.46</v>
      </c>
      <c r="G63" s="413">
        <v>529.37</v>
      </c>
      <c r="H63" s="413">
        <v>503.91</v>
      </c>
      <c r="I63" s="413">
        <v>927.28</v>
      </c>
      <c r="J63" s="413">
        <v>474.96</v>
      </c>
      <c r="K63" s="413">
        <v>538.86</v>
      </c>
      <c r="L63" s="413">
        <v>926.77</v>
      </c>
      <c r="M63" s="413">
        <v>413.43</v>
      </c>
      <c r="N63" s="413">
        <v>503.91</v>
      </c>
      <c r="O63" s="413">
        <v>385.58</v>
      </c>
      <c r="P63" s="413">
        <v>414.5</v>
      </c>
      <c r="Q63" s="413">
        <v>359.45</v>
      </c>
      <c r="R63" s="413">
        <v>371.11</v>
      </c>
    </row>
    <row r="64" spans="2:18" x14ac:dyDescent="0.2">
      <c r="B64" s="360" t="s">
        <v>476</v>
      </c>
      <c r="C64" s="413">
        <v>173.9</v>
      </c>
      <c r="D64" s="413">
        <v>195.82</v>
      </c>
      <c r="E64" s="413">
        <v>400.02</v>
      </c>
      <c r="F64" s="413">
        <v>397.68</v>
      </c>
      <c r="G64" s="413">
        <v>539.75</v>
      </c>
      <c r="H64" s="413">
        <v>515.67999999999995</v>
      </c>
      <c r="I64" s="413">
        <v>949.06</v>
      </c>
      <c r="J64" s="413">
        <v>488</v>
      </c>
      <c r="K64" s="413">
        <v>549.16999999999996</v>
      </c>
      <c r="L64" s="413">
        <v>948.62</v>
      </c>
      <c r="M64" s="413">
        <v>423.52</v>
      </c>
      <c r="N64" s="413">
        <v>515.67999999999995</v>
      </c>
      <c r="O64" s="413">
        <v>395.55</v>
      </c>
      <c r="P64" s="413">
        <v>422.46</v>
      </c>
      <c r="Q64" s="413">
        <v>365.52</v>
      </c>
      <c r="R64" s="413">
        <v>380</v>
      </c>
    </row>
    <row r="65" spans="2:18" x14ac:dyDescent="0.2">
      <c r="B65" s="360" t="s">
        <v>477</v>
      </c>
      <c r="C65" s="413">
        <v>177.86</v>
      </c>
      <c r="D65" s="413">
        <v>200.83</v>
      </c>
      <c r="E65" s="413">
        <v>408.8</v>
      </c>
      <c r="F65" s="413">
        <v>409.08</v>
      </c>
      <c r="G65" s="413">
        <v>548.44000000000005</v>
      </c>
      <c r="H65" s="413">
        <v>527.24</v>
      </c>
      <c r="I65" s="413">
        <v>970.69</v>
      </c>
      <c r="J65" s="413">
        <v>500.31</v>
      </c>
      <c r="K65" s="413">
        <v>559.77</v>
      </c>
      <c r="L65" s="413">
        <v>970.28</v>
      </c>
      <c r="M65" s="413">
        <v>433.53</v>
      </c>
      <c r="N65" s="413">
        <v>527.24</v>
      </c>
      <c r="O65" s="413">
        <v>405.39</v>
      </c>
      <c r="P65" s="413">
        <v>430.59</v>
      </c>
      <c r="Q65" s="413">
        <v>374.19</v>
      </c>
      <c r="R65" s="413">
        <v>388.26</v>
      </c>
    </row>
    <row r="66" spans="2:18" x14ac:dyDescent="0.2">
      <c r="B66" s="362" t="s">
        <v>478</v>
      </c>
      <c r="C66" s="416">
        <v>182.28</v>
      </c>
      <c r="D66" s="416">
        <v>209.73</v>
      </c>
      <c r="E66" s="416">
        <v>417.85</v>
      </c>
      <c r="F66" s="416">
        <v>419.02</v>
      </c>
      <c r="G66" s="416">
        <v>558.89</v>
      </c>
      <c r="H66" s="416">
        <v>539.25</v>
      </c>
      <c r="I66" s="416">
        <v>1002.14</v>
      </c>
      <c r="J66" s="416">
        <v>511.92</v>
      </c>
      <c r="K66" s="416">
        <v>570.16</v>
      </c>
      <c r="L66" s="416">
        <v>992.28</v>
      </c>
      <c r="M66" s="416">
        <v>443.4</v>
      </c>
      <c r="N66" s="416">
        <v>539.25</v>
      </c>
      <c r="O66" s="416">
        <v>419.05</v>
      </c>
      <c r="P66" s="416">
        <v>438.59</v>
      </c>
      <c r="Q66" s="416">
        <v>382.89</v>
      </c>
      <c r="R66" s="416">
        <v>397.23</v>
      </c>
    </row>
    <row r="67" spans="2:18" x14ac:dyDescent="0.2">
      <c r="B67" s="359" t="s">
        <v>479</v>
      </c>
      <c r="C67" s="410">
        <v>186.07</v>
      </c>
      <c r="D67" s="410">
        <v>214.87</v>
      </c>
      <c r="E67" s="410">
        <v>425.5</v>
      </c>
      <c r="F67" s="410">
        <v>426.09</v>
      </c>
      <c r="G67" s="410">
        <v>569.70000000000005</v>
      </c>
      <c r="H67" s="410">
        <v>553.22</v>
      </c>
      <c r="I67" s="410">
        <v>1024.24</v>
      </c>
      <c r="J67" s="410">
        <v>523.34</v>
      </c>
      <c r="K67" s="410">
        <v>581.21</v>
      </c>
      <c r="L67" s="410">
        <v>1014.21</v>
      </c>
      <c r="M67" s="410">
        <v>453.78</v>
      </c>
      <c r="N67" s="410">
        <v>553.22</v>
      </c>
      <c r="O67" s="410">
        <v>425.96</v>
      </c>
      <c r="P67" s="410">
        <v>447.08</v>
      </c>
      <c r="Q67" s="410">
        <v>391.55</v>
      </c>
      <c r="R67" s="410">
        <v>406.3</v>
      </c>
    </row>
    <row r="68" spans="2:18" x14ac:dyDescent="0.2">
      <c r="B68" s="360" t="s">
        <v>480</v>
      </c>
      <c r="C68" s="413">
        <v>189.81</v>
      </c>
      <c r="D68" s="413">
        <v>221.22</v>
      </c>
      <c r="E68" s="413">
        <v>432.71</v>
      </c>
      <c r="F68" s="413">
        <v>436.62</v>
      </c>
      <c r="G68" s="413">
        <v>579.94000000000005</v>
      </c>
      <c r="H68" s="413">
        <v>566.92999999999995</v>
      </c>
      <c r="I68" s="413">
        <v>1046.4000000000001</v>
      </c>
      <c r="J68" s="413">
        <v>535.1</v>
      </c>
      <c r="K68" s="413">
        <v>590.91999999999996</v>
      </c>
      <c r="L68" s="413">
        <v>1034.53</v>
      </c>
      <c r="M68" s="413">
        <v>462.3</v>
      </c>
      <c r="N68" s="413">
        <v>566.92999999999995</v>
      </c>
      <c r="O68" s="413">
        <v>444.02</v>
      </c>
      <c r="P68" s="413">
        <v>454.55</v>
      </c>
      <c r="Q68" s="413">
        <v>400.02</v>
      </c>
      <c r="R68" s="413">
        <v>415.03</v>
      </c>
    </row>
    <row r="69" spans="2:18" x14ac:dyDescent="0.2">
      <c r="B69" s="360" t="s">
        <v>481</v>
      </c>
      <c r="C69" s="413">
        <v>193.39</v>
      </c>
      <c r="D69" s="413">
        <v>227.7</v>
      </c>
      <c r="E69" s="413">
        <v>441.7</v>
      </c>
      <c r="F69" s="413">
        <v>444.42</v>
      </c>
      <c r="G69" s="413">
        <v>590.27</v>
      </c>
      <c r="H69" s="413">
        <v>580.09</v>
      </c>
      <c r="I69" s="413">
        <v>1068.26</v>
      </c>
      <c r="J69" s="413">
        <v>546.37</v>
      </c>
      <c r="K69" s="413">
        <v>602.20000000000005</v>
      </c>
      <c r="L69" s="413">
        <v>1057.73</v>
      </c>
      <c r="M69" s="413">
        <v>473.87</v>
      </c>
      <c r="N69" s="413">
        <v>580.09</v>
      </c>
      <c r="O69" s="413">
        <v>446.4</v>
      </c>
      <c r="P69" s="413">
        <v>463.23</v>
      </c>
      <c r="Q69" s="413">
        <v>408.49</v>
      </c>
      <c r="R69" s="413">
        <v>423.94</v>
      </c>
    </row>
    <row r="70" spans="2:18" x14ac:dyDescent="0.2">
      <c r="B70" s="360" t="s">
        <v>482</v>
      </c>
      <c r="C70" s="413">
        <v>197.12</v>
      </c>
      <c r="D70" s="413">
        <v>233.29</v>
      </c>
      <c r="E70" s="413">
        <v>451.64</v>
      </c>
      <c r="F70" s="413">
        <v>454.88</v>
      </c>
      <c r="G70" s="413">
        <v>597.91</v>
      </c>
      <c r="H70" s="413">
        <v>593.27</v>
      </c>
      <c r="I70" s="413">
        <v>1089.74</v>
      </c>
      <c r="J70" s="413">
        <v>557.73</v>
      </c>
      <c r="K70" s="413">
        <v>613.15</v>
      </c>
      <c r="L70" s="413">
        <v>1079.1400000000001</v>
      </c>
      <c r="M70" s="413">
        <v>483.95</v>
      </c>
      <c r="N70" s="413">
        <v>593.27</v>
      </c>
      <c r="O70" s="413">
        <v>456.7</v>
      </c>
      <c r="P70" s="413">
        <v>471.66</v>
      </c>
      <c r="Q70" s="413">
        <v>416.67</v>
      </c>
      <c r="R70" s="413">
        <v>427.34</v>
      </c>
    </row>
    <row r="71" spans="2:18" x14ac:dyDescent="0.2">
      <c r="B71" s="362" t="s">
        <v>483</v>
      </c>
      <c r="C71" s="416">
        <v>200.91</v>
      </c>
      <c r="D71" s="416">
        <v>239.25</v>
      </c>
      <c r="E71" s="416">
        <v>460.25</v>
      </c>
      <c r="F71" s="416">
        <v>463.41</v>
      </c>
      <c r="G71" s="416">
        <v>608.44000000000005</v>
      </c>
      <c r="H71" s="416">
        <v>606.53</v>
      </c>
      <c r="I71" s="416">
        <v>1112.2</v>
      </c>
      <c r="J71" s="416">
        <v>569.20000000000005</v>
      </c>
      <c r="K71" s="416">
        <v>623.91</v>
      </c>
      <c r="L71" s="416">
        <v>1101.3</v>
      </c>
      <c r="M71" s="416">
        <v>494.11</v>
      </c>
      <c r="N71" s="416">
        <v>606.53</v>
      </c>
      <c r="O71" s="416">
        <v>466.78</v>
      </c>
      <c r="P71" s="416">
        <v>479.93</v>
      </c>
      <c r="Q71" s="416">
        <v>425.43</v>
      </c>
      <c r="R71" s="416">
        <v>436.25</v>
      </c>
    </row>
    <row r="72" spans="2:18" x14ac:dyDescent="0.2">
      <c r="B72" s="359" t="s">
        <v>484</v>
      </c>
      <c r="C72" s="410">
        <v>204.98</v>
      </c>
      <c r="D72" s="410">
        <v>244.1</v>
      </c>
      <c r="E72" s="410">
        <v>469.23</v>
      </c>
      <c r="F72" s="410">
        <v>472.82</v>
      </c>
      <c r="G72" s="410">
        <v>616.98</v>
      </c>
      <c r="H72" s="410">
        <v>620</v>
      </c>
      <c r="I72" s="410">
        <v>1133.8599999999999</v>
      </c>
      <c r="J72" s="410">
        <v>578.03</v>
      </c>
      <c r="K72" s="410">
        <v>634.57000000000005</v>
      </c>
      <c r="L72" s="410">
        <v>1122.79</v>
      </c>
      <c r="M72" s="410">
        <v>505.3</v>
      </c>
      <c r="N72" s="410">
        <v>620</v>
      </c>
      <c r="O72" s="410">
        <v>477.09</v>
      </c>
      <c r="P72" s="410">
        <v>488.11</v>
      </c>
      <c r="Q72" s="410">
        <v>433.9</v>
      </c>
      <c r="R72" s="410">
        <v>445.09</v>
      </c>
    </row>
    <row r="73" spans="2:18" x14ac:dyDescent="0.2">
      <c r="B73" s="360" t="s">
        <v>485</v>
      </c>
      <c r="C73" s="413">
        <v>209.02</v>
      </c>
      <c r="D73" s="413">
        <v>248.68</v>
      </c>
      <c r="E73" s="413">
        <v>478.28</v>
      </c>
      <c r="F73" s="413">
        <v>476.58</v>
      </c>
      <c r="G73" s="413">
        <v>626.61</v>
      </c>
      <c r="H73" s="413">
        <v>632.38</v>
      </c>
      <c r="I73" s="413">
        <v>1156.08</v>
      </c>
      <c r="J73" s="413">
        <v>589.82000000000005</v>
      </c>
      <c r="K73" s="413">
        <v>645.1</v>
      </c>
      <c r="L73" s="413">
        <v>1139.3699999999999</v>
      </c>
      <c r="M73" s="413">
        <v>516.13</v>
      </c>
      <c r="N73" s="413">
        <v>632.38</v>
      </c>
      <c r="O73" s="413">
        <v>487.24</v>
      </c>
      <c r="P73" s="413">
        <v>496.23</v>
      </c>
      <c r="Q73" s="413">
        <v>442.06</v>
      </c>
      <c r="R73" s="413">
        <v>453.46</v>
      </c>
    </row>
    <row r="74" spans="2:18" x14ac:dyDescent="0.2">
      <c r="B74" s="360" t="s">
        <v>486</v>
      </c>
      <c r="C74" s="413">
        <v>212.81</v>
      </c>
      <c r="D74" s="413">
        <v>254.19</v>
      </c>
      <c r="E74" s="413">
        <v>487.12</v>
      </c>
      <c r="F74" s="413">
        <v>483.8</v>
      </c>
      <c r="G74" s="413">
        <v>635.9</v>
      </c>
      <c r="H74" s="413">
        <v>644.58000000000004</v>
      </c>
      <c r="I74" s="413">
        <v>1177.94</v>
      </c>
      <c r="J74" s="413">
        <v>599.39</v>
      </c>
      <c r="K74" s="413">
        <v>656.66</v>
      </c>
      <c r="L74" s="413">
        <v>1166.46</v>
      </c>
      <c r="M74" s="413">
        <v>523.48</v>
      </c>
      <c r="N74" s="413">
        <v>644.58000000000004</v>
      </c>
      <c r="O74" s="413">
        <v>497.42</v>
      </c>
      <c r="P74" s="413">
        <v>505.13</v>
      </c>
      <c r="Q74" s="413">
        <v>450.83</v>
      </c>
      <c r="R74" s="413">
        <v>462.24</v>
      </c>
    </row>
    <row r="75" spans="2:18" x14ac:dyDescent="0.2">
      <c r="B75" s="360" t="s">
        <v>487</v>
      </c>
      <c r="C75" s="413">
        <v>216.76</v>
      </c>
      <c r="D75" s="413">
        <v>256.33</v>
      </c>
      <c r="E75" s="413">
        <v>496.32</v>
      </c>
      <c r="F75" s="413">
        <v>493.38</v>
      </c>
      <c r="G75" s="413">
        <v>644.74</v>
      </c>
      <c r="H75" s="413">
        <v>658.8</v>
      </c>
      <c r="I75" s="413">
        <v>1199.51</v>
      </c>
      <c r="J75" s="413">
        <v>610.79999999999995</v>
      </c>
      <c r="K75" s="413">
        <v>667.25</v>
      </c>
      <c r="L75" s="413">
        <v>1188.3</v>
      </c>
      <c r="M75" s="413">
        <v>533.12</v>
      </c>
      <c r="N75" s="413">
        <v>658.8</v>
      </c>
      <c r="O75" s="413">
        <v>507.9</v>
      </c>
      <c r="P75" s="413">
        <v>513.28</v>
      </c>
      <c r="Q75" s="413">
        <v>458.99</v>
      </c>
      <c r="R75" s="413">
        <v>470.77</v>
      </c>
    </row>
    <row r="76" spans="2:18" x14ac:dyDescent="0.2">
      <c r="B76" s="362" t="s">
        <v>488</v>
      </c>
      <c r="C76" s="416">
        <v>220.45</v>
      </c>
      <c r="D76" s="416">
        <v>262.20999999999998</v>
      </c>
      <c r="E76" s="416">
        <v>505.75</v>
      </c>
      <c r="F76" s="416">
        <v>502.81</v>
      </c>
      <c r="G76" s="416">
        <v>654.66999999999996</v>
      </c>
      <c r="H76" s="416">
        <v>672.49</v>
      </c>
      <c r="I76" s="416">
        <v>1222.26</v>
      </c>
      <c r="J76" s="416">
        <v>619.11</v>
      </c>
      <c r="K76" s="416">
        <v>678.08</v>
      </c>
      <c r="L76" s="416">
        <v>1210.4100000000001</v>
      </c>
      <c r="M76" s="416">
        <v>546.15</v>
      </c>
      <c r="N76" s="416">
        <v>672.49</v>
      </c>
      <c r="O76" s="416">
        <v>522.34</v>
      </c>
      <c r="P76" s="416">
        <v>521.59</v>
      </c>
      <c r="Q76" s="416">
        <v>465.99</v>
      </c>
      <c r="R76" s="416">
        <v>477.83</v>
      </c>
    </row>
    <row r="77" spans="2:18" x14ac:dyDescent="0.2">
      <c r="B77" s="359" t="s">
        <v>489</v>
      </c>
      <c r="C77" s="410">
        <v>224.47</v>
      </c>
      <c r="D77" s="410">
        <v>266.64</v>
      </c>
      <c r="E77" s="410">
        <v>514.65</v>
      </c>
      <c r="F77" s="410">
        <v>514.72</v>
      </c>
      <c r="G77" s="410">
        <v>665.62</v>
      </c>
      <c r="H77" s="410">
        <v>684.85</v>
      </c>
      <c r="I77" s="410">
        <v>1244.1099999999999</v>
      </c>
      <c r="J77" s="410">
        <v>627.87</v>
      </c>
      <c r="K77" s="410">
        <v>688.97</v>
      </c>
      <c r="L77" s="410">
        <v>1232.05</v>
      </c>
      <c r="M77" s="410">
        <v>556.47</v>
      </c>
      <c r="N77" s="410">
        <v>684.85</v>
      </c>
      <c r="O77" s="410">
        <v>527.88</v>
      </c>
      <c r="P77" s="410">
        <v>529.98</v>
      </c>
      <c r="Q77" s="410">
        <v>472.4</v>
      </c>
      <c r="R77" s="410">
        <v>484.6</v>
      </c>
    </row>
    <row r="78" spans="2:18" x14ac:dyDescent="0.2">
      <c r="B78" s="360" t="s">
        <v>490</v>
      </c>
      <c r="C78" s="413">
        <v>227.98</v>
      </c>
      <c r="D78" s="413">
        <v>270.32</v>
      </c>
      <c r="E78" s="413">
        <v>523.26</v>
      </c>
      <c r="F78" s="413">
        <v>523.41</v>
      </c>
      <c r="G78" s="413">
        <v>676.09</v>
      </c>
      <c r="H78" s="413">
        <v>692.21</v>
      </c>
      <c r="I78" s="413">
        <v>1266.43</v>
      </c>
      <c r="J78" s="413">
        <v>634.13</v>
      </c>
      <c r="K78" s="413">
        <v>690.74</v>
      </c>
      <c r="L78" s="413">
        <v>1237.28</v>
      </c>
      <c r="M78" s="413">
        <v>566.34</v>
      </c>
      <c r="N78" s="413">
        <v>692.21</v>
      </c>
      <c r="O78" s="413">
        <v>533.38</v>
      </c>
      <c r="P78" s="413">
        <v>531.32000000000005</v>
      </c>
      <c r="Q78" s="413">
        <v>479.83</v>
      </c>
      <c r="R78" s="413">
        <v>491.82</v>
      </c>
    </row>
    <row r="79" spans="2:18" x14ac:dyDescent="0.2">
      <c r="B79" s="360" t="s">
        <v>491</v>
      </c>
      <c r="C79" s="413">
        <v>231.84</v>
      </c>
      <c r="D79" s="413">
        <v>276.49</v>
      </c>
      <c r="E79" s="413">
        <v>532.77</v>
      </c>
      <c r="F79" s="413">
        <v>533.12</v>
      </c>
      <c r="G79" s="413">
        <v>686.71</v>
      </c>
      <c r="H79" s="413">
        <v>700.97</v>
      </c>
      <c r="I79" s="413">
        <v>1288.1500000000001</v>
      </c>
      <c r="J79" s="413">
        <v>639.44000000000005</v>
      </c>
      <c r="K79" s="413">
        <v>710.4</v>
      </c>
      <c r="L79" s="413">
        <v>1275.6300000000001</v>
      </c>
      <c r="M79" s="413">
        <v>572.52</v>
      </c>
      <c r="N79" s="413">
        <v>700.97</v>
      </c>
      <c r="O79" s="503">
        <v>540.22</v>
      </c>
      <c r="P79" s="413">
        <v>546.47</v>
      </c>
      <c r="Q79" s="413">
        <v>488.06</v>
      </c>
      <c r="R79" s="413">
        <v>500.66</v>
      </c>
    </row>
    <row r="80" spans="2:18" x14ac:dyDescent="0.2">
      <c r="B80" s="360" t="s">
        <v>492</v>
      </c>
      <c r="C80" s="413">
        <v>235.58</v>
      </c>
      <c r="D80" s="413">
        <v>282.10000000000002</v>
      </c>
      <c r="E80" s="413">
        <v>541.89</v>
      </c>
      <c r="F80" s="413">
        <v>541.15</v>
      </c>
      <c r="G80" s="413">
        <v>696.93</v>
      </c>
      <c r="H80" s="413">
        <v>706.34</v>
      </c>
      <c r="I80" s="413">
        <v>1310.5999999999999</v>
      </c>
      <c r="J80" s="413">
        <v>649.95000000000005</v>
      </c>
      <c r="K80" s="413">
        <v>720.79</v>
      </c>
      <c r="L80" s="413">
        <v>1297.72</v>
      </c>
      <c r="M80" s="413">
        <v>584.14</v>
      </c>
      <c r="N80" s="413">
        <v>706.34</v>
      </c>
      <c r="O80" s="503">
        <v>544.36</v>
      </c>
      <c r="P80" s="413">
        <v>554.44000000000005</v>
      </c>
      <c r="Q80" s="413">
        <v>496.1</v>
      </c>
      <c r="R80" s="413">
        <v>508.76</v>
      </c>
    </row>
    <row r="81" spans="2:18" x14ac:dyDescent="0.2">
      <c r="B81" s="362" t="s">
        <v>493</v>
      </c>
      <c r="C81" s="416">
        <v>239.25</v>
      </c>
      <c r="D81" s="416">
        <v>286.8</v>
      </c>
      <c r="E81" s="416">
        <v>550.29</v>
      </c>
      <c r="F81" s="416">
        <v>552.85</v>
      </c>
      <c r="G81" s="416">
        <v>707</v>
      </c>
      <c r="H81" s="416">
        <v>719.76</v>
      </c>
      <c r="I81" s="416">
        <v>1331.95</v>
      </c>
      <c r="J81" s="416">
        <v>660.78</v>
      </c>
      <c r="K81" s="416">
        <v>731.59</v>
      </c>
      <c r="L81" s="416">
        <v>1319.07</v>
      </c>
      <c r="M81" s="416">
        <v>599.1</v>
      </c>
      <c r="N81" s="416">
        <v>719.76</v>
      </c>
      <c r="O81" s="504">
        <v>553.82000000000005</v>
      </c>
      <c r="P81" s="416">
        <v>562.76</v>
      </c>
      <c r="Q81" s="416">
        <v>504.41</v>
      </c>
      <c r="R81" s="416">
        <v>517.29999999999995</v>
      </c>
    </row>
    <row r="82" spans="2:18" x14ac:dyDescent="0.2">
      <c r="B82" s="359" t="s">
        <v>494</v>
      </c>
      <c r="C82" s="410">
        <v>249.73</v>
      </c>
      <c r="D82" s="410">
        <v>303.58999999999997</v>
      </c>
      <c r="E82" s="410">
        <v>573.62</v>
      </c>
      <c r="F82" s="410">
        <v>572.59</v>
      </c>
      <c r="G82" s="410">
        <v>733.51</v>
      </c>
      <c r="H82" s="410">
        <v>749.35</v>
      </c>
      <c r="I82" s="410">
        <v>1387.3</v>
      </c>
      <c r="J82" s="410">
        <v>693.62</v>
      </c>
      <c r="K82" s="410">
        <v>769.44</v>
      </c>
      <c r="L82" s="410">
        <v>1373.98</v>
      </c>
      <c r="M82" s="410">
        <v>624.63</v>
      </c>
      <c r="N82" s="410">
        <v>749.35</v>
      </c>
      <c r="O82" s="503">
        <v>573.79999999999995</v>
      </c>
      <c r="P82" s="410">
        <v>591.87</v>
      </c>
      <c r="Q82" s="410">
        <v>528.12</v>
      </c>
      <c r="R82" s="410">
        <v>538.66999999999996</v>
      </c>
    </row>
    <row r="83" spans="2:18" x14ac:dyDescent="0.2">
      <c r="B83" s="360" t="s">
        <v>495</v>
      </c>
      <c r="C83" s="413">
        <v>260.5</v>
      </c>
      <c r="D83" s="413">
        <v>317.95</v>
      </c>
      <c r="E83" s="413">
        <v>595.92999999999995</v>
      </c>
      <c r="F83" s="413">
        <v>592.02</v>
      </c>
      <c r="G83" s="413">
        <v>759.64</v>
      </c>
      <c r="H83" s="413">
        <v>782.31</v>
      </c>
      <c r="I83" s="413">
        <v>1442.17</v>
      </c>
      <c r="J83" s="413">
        <v>725.21</v>
      </c>
      <c r="K83" s="413">
        <v>803.37</v>
      </c>
      <c r="L83" s="413">
        <v>1428.25</v>
      </c>
      <c r="M83" s="413">
        <v>647.38</v>
      </c>
      <c r="N83" s="413">
        <v>782.31</v>
      </c>
      <c r="O83" s="503">
        <v>594.09</v>
      </c>
      <c r="P83" s="413">
        <v>617.98</v>
      </c>
      <c r="Q83" s="413">
        <v>548.73</v>
      </c>
      <c r="R83" s="413">
        <v>559.71</v>
      </c>
    </row>
    <row r="84" spans="2:18" x14ac:dyDescent="0.2">
      <c r="B84" s="360" t="s">
        <v>496</v>
      </c>
      <c r="C84" s="413">
        <v>271.02</v>
      </c>
      <c r="D84" s="413">
        <v>329.06</v>
      </c>
      <c r="E84" s="413">
        <v>621.91999999999996</v>
      </c>
      <c r="F84" s="413">
        <v>611.9</v>
      </c>
      <c r="G84" s="413">
        <v>785.87</v>
      </c>
      <c r="H84" s="413">
        <v>812.49</v>
      </c>
      <c r="I84" s="413">
        <v>1497.23</v>
      </c>
      <c r="J84" s="413">
        <v>754.64</v>
      </c>
      <c r="K84" s="413">
        <v>831.05</v>
      </c>
      <c r="L84" s="413">
        <v>1482.93</v>
      </c>
      <c r="M84" s="413">
        <v>670.58</v>
      </c>
      <c r="N84" s="413">
        <v>812.49</v>
      </c>
      <c r="O84" s="503">
        <v>614.29999999999995</v>
      </c>
      <c r="P84" s="413">
        <v>639.27</v>
      </c>
      <c r="Q84" s="413">
        <v>569.94000000000005</v>
      </c>
      <c r="R84" s="413">
        <v>581.35</v>
      </c>
    </row>
    <row r="85" spans="2:18" x14ac:dyDescent="0.2">
      <c r="B85" s="360" t="s">
        <v>497</v>
      </c>
      <c r="C85" s="413">
        <v>281.54000000000002</v>
      </c>
      <c r="D85" s="413">
        <v>340.2</v>
      </c>
      <c r="E85" s="413">
        <v>643.99</v>
      </c>
      <c r="F85" s="413">
        <v>631.63</v>
      </c>
      <c r="G85" s="413">
        <v>812.07</v>
      </c>
      <c r="H85" s="413">
        <v>841.14</v>
      </c>
      <c r="I85" s="413">
        <v>1552.58</v>
      </c>
      <c r="J85" s="413">
        <v>786.31</v>
      </c>
      <c r="K85" s="413">
        <v>858.89</v>
      </c>
      <c r="L85" s="413">
        <v>1537.56</v>
      </c>
      <c r="M85" s="413">
        <v>692.88</v>
      </c>
      <c r="N85" s="413">
        <v>841.14</v>
      </c>
      <c r="O85" s="503">
        <v>636.55999999999995</v>
      </c>
      <c r="P85" s="413">
        <v>660.69</v>
      </c>
      <c r="Q85" s="413">
        <v>596.59</v>
      </c>
      <c r="R85" s="413">
        <v>608.51</v>
      </c>
    </row>
    <row r="86" spans="2:18" x14ac:dyDescent="0.2">
      <c r="B86" s="362" t="s">
        <v>498</v>
      </c>
      <c r="C86" s="416">
        <v>291.98</v>
      </c>
      <c r="D86" s="416">
        <v>351.23</v>
      </c>
      <c r="E86" s="416">
        <v>670.13</v>
      </c>
      <c r="F86" s="416">
        <v>651.14</v>
      </c>
      <c r="G86" s="416">
        <v>838.49</v>
      </c>
      <c r="H86" s="416">
        <v>867.8</v>
      </c>
      <c r="I86" s="416">
        <v>1607.65</v>
      </c>
      <c r="J86" s="416">
        <v>811.63</v>
      </c>
      <c r="K86" s="416">
        <v>887.02</v>
      </c>
      <c r="L86" s="416">
        <v>1592.04</v>
      </c>
      <c r="M86" s="416">
        <v>718.43</v>
      </c>
      <c r="N86" s="416">
        <v>867.8</v>
      </c>
      <c r="O86" s="504">
        <v>656.61</v>
      </c>
      <c r="P86" s="416">
        <v>682.31</v>
      </c>
      <c r="Q86" s="416">
        <v>617.72</v>
      </c>
      <c r="R86" s="416">
        <v>630.02</v>
      </c>
    </row>
    <row r="87" spans="2:18" x14ac:dyDescent="0.2">
      <c r="B87" s="359" t="s">
        <v>499</v>
      </c>
      <c r="C87" s="410">
        <v>302.45</v>
      </c>
      <c r="D87" s="410">
        <v>362.62</v>
      </c>
      <c r="E87" s="410">
        <v>692.95</v>
      </c>
      <c r="F87" s="410">
        <v>677.19</v>
      </c>
      <c r="G87" s="410">
        <v>864.62</v>
      </c>
      <c r="H87" s="410">
        <v>902.23</v>
      </c>
      <c r="I87" s="410">
        <v>1662.48</v>
      </c>
      <c r="J87" s="410">
        <v>838.95</v>
      </c>
      <c r="K87" s="410">
        <v>914.54</v>
      </c>
      <c r="L87" s="410">
        <v>1646.51</v>
      </c>
      <c r="M87" s="410">
        <v>743.51</v>
      </c>
      <c r="N87" s="410">
        <v>902.23</v>
      </c>
      <c r="O87" s="503">
        <v>676.87</v>
      </c>
      <c r="P87" s="410">
        <v>703.49</v>
      </c>
      <c r="Q87" s="410">
        <v>638.70000000000005</v>
      </c>
      <c r="R87" s="410">
        <v>651.28</v>
      </c>
    </row>
    <row r="88" spans="2:18" x14ac:dyDescent="0.2">
      <c r="B88" s="360" t="s">
        <v>500</v>
      </c>
      <c r="C88" s="413">
        <v>313.26</v>
      </c>
      <c r="D88" s="413">
        <v>372.42</v>
      </c>
      <c r="E88" s="413">
        <v>715.55</v>
      </c>
      <c r="F88" s="413">
        <v>697.07</v>
      </c>
      <c r="G88" s="413">
        <v>890.54</v>
      </c>
      <c r="H88" s="413">
        <v>929.19</v>
      </c>
      <c r="I88" s="413">
        <v>1717.11</v>
      </c>
      <c r="J88" s="413">
        <v>862.43</v>
      </c>
      <c r="K88" s="413">
        <v>941.92</v>
      </c>
      <c r="L88" s="413">
        <v>1700.48</v>
      </c>
      <c r="M88" s="413">
        <v>768.62</v>
      </c>
      <c r="N88" s="413">
        <v>929.19</v>
      </c>
      <c r="O88" s="503">
        <v>697.08</v>
      </c>
      <c r="P88" s="413">
        <v>724.57</v>
      </c>
      <c r="Q88" s="413">
        <v>659.38</v>
      </c>
      <c r="R88" s="413">
        <v>672.42</v>
      </c>
    </row>
    <row r="89" spans="2:18" x14ac:dyDescent="0.2">
      <c r="B89" s="360" t="s">
        <v>501</v>
      </c>
      <c r="C89" s="413">
        <v>323.52999999999997</v>
      </c>
      <c r="D89" s="413">
        <v>390.24</v>
      </c>
      <c r="E89" s="413">
        <v>738.74</v>
      </c>
      <c r="F89" s="413">
        <v>723.87</v>
      </c>
      <c r="G89" s="413">
        <v>916.66</v>
      </c>
      <c r="H89" s="413">
        <v>956.27</v>
      </c>
      <c r="I89" s="413">
        <v>1771.22</v>
      </c>
      <c r="J89" s="413">
        <v>885.9</v>
      </c>
      <c r="K89" s="413">
        <v>969.68</v>
      </c>
      <c r="L89" s="413">
        <v>1754.3</v>
      </c>
      <c r="M89" s="413">
        <v>793.15</v>
      </c>
      <c r="N89" s="413">
        <v>956.27</v>
      </c>
      <c r="O89" s="503">
        <v>717.37</v>
      </c>
      <c r="P89" s="413">
        <v>745.9</v>
      </c>
      <c r="Q89" s="413">
        <v>680.58</v>
      </c>
      <c r="R89" s="413">
        <v>693.98</v>
      </c>
    </row>
    <row r="90" spans="2:18" x14ac:dyDescent="0.2">
      <c r="B90" s="360" t="s">
        <v>502</v>
      </c>
      <c r="C90" s="413">
        <v>334.15</v>
      </c>
      <c r="D90" s="413">
        <v>401.8</v>
      </c>
      <c r="E90" s="413">
        <v>761.49</v>
      </c>
      <c r="F90" s="413">
        <v>744.04</v>
      </c>
      <c r="G90" s="413">
        <v>942.51</v>
      </c>
      <c r="H90" s="413">
        <v>985.07</v>
      </c>
      <c r="I90" s="413">
        <v>1826.2</v>
      </c>
      <c r="J90" s="413">
        <v>909.91</v>
      </c>
      <c r="K90" s="413">
        <v>996.99</v>
      </c>
      <c r="L90" s="413">
        <v>1808.55</v>
      </c>
      <c r="M90" s="413">
        <v>817.81</v>
      </c>
      <c r="N90" s="413">
        <v>985.07</v>
      </c>
      <c r="O90" s="503">
        <v>738.99</v>
      </c>
      <c r="P90" s="413">
        <v>766.9</v>
      </c>
      <c r="Q90" s="413">
        <v>701.49</v>
      </c>
      <c r="R90" s="413">
        <v>715.33</v>
      </c>
    </row>
    <row r="91" spans="2:18" x14ac:dyDescent="0.2">
      <c r="B91" s="362" t="s">
        <v>503</v>
      </c>
      <c r="C91" s="416">
        <v>344.53</v>
      </c>
      <c r="D91" s="416">
        <v>412.85</v>
      </c>
      <c r="E91" s="416">
        <v>783.95</v>
      </c>
      <c r="F91" s="416">
        <v>771.35</v>
      </c>
      <c r="G91" s="416">
        <v>968.43</v>
      </c>
      <c r="H91" s="416">
        <v>1015.61</v>
      </c>
      <c r="I91" s="416">
        <v>1880.68</v>
      </c>
      <c r="J91" s="416">
        <v>932.86</v>
      </c>
      <c r="K91" s="416">
        <v>1024.3699999999999</v>
      </c>
      <c r="L91" s="416">
        <v>1862.58</v>
      </c>
      <c r="M91" s="416">
        <v>843.41</v>
      </c>
      <c r="N91" s="416">
        <v>1015.61</v>
      </c>
      <c r="O91" s="504">
        <v>761.92</v>
      </c>
      <c r="P91" s="416">
        <v>787.98</v>
      </c>
      <c r="Q91" s="416">
        <v>722.47</v>
      </c>
      <c r="R91" s="416">
        <v>736.82</v>
      </c>
    </row>
    <row r="92" spans="2:18" x14ac:dyDescent="0.2">
      <c r="B92" s="381" t="s">
        <v>587</v>
      </c>
      <c r="C92" s="497">
        <v>2.29</v>
      </c>
      <c r="D92" s="497">
        <v>2.75</v>
      </c>
      <c r="E92" s="497">
        <v>5.22</v>
      </c>
      <c r="F92" s="497">
        <v>5.14</v>
      </c>
      <c r="G92" s="497">
        <v>6.46</v>
      </c>
      <c r="H92" s="497">
        <v>6.76</v>
      </c>
      <c r="I92" s="497">
        <v>12.53</v>
      </c>
      <c r="J92" s="497">
        <v>6.22</v>
      </c>
      <c r="K92" s="497">
        <v>6.83</v>
      </c>
      <c r="L92" s="497">
        <v>12.42</v>
      </c>
      <c r="M92" s="497">
        <v>5.62</v>
      </c>
      <c r="N92" s="497">
        <v>6.76</v>
      </c>
      <c r="O92" s="502">
        <v>5.08</v>
      </c>
      <c r="P92" s="497">
        <v>5.26</v>
      </c>
      <c r="Q92" s="497">
        <v>4.8</v>
      </c>
      <c r="R92" s="497">
        <v>4.91</v>
      </c>
    </row>
    <row r="94" spans="2:18" x14ac:dyDescent="0.2">
      <c r="B94" s="124" t="s">
        <v>388</v>
      </c>
    </row>
  </sheetData>
  <mergeCells count="4">
    <mergeCell ref="B1:D1"/>
    <mergeCell ref="B2:R2"/>
    <mergeCell ref="B3:R3"/>
    <mergeCell ref="B4:R4"/>
  </mergeCells>
  <phoneticPr fontId="0" type="noConversion"/>
  <printOptions horizontalCentered="1"/>
  <pageMargins left="0" right="0" top="0.5" bottom="0.5" header="0" footer="0"/>
  <pageSetup scale="80" fitToHeight="2" orientation="portrait" r:id="rId1"/>
  <headerFooter alignWithMargins="0">
    <oddHeader>&amp;CMulti MBG</oddHeader>
    <oddFooter>&amp;CMulti MBG</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R93"/>
  <sheetViews>
    <sheetView zoomScaleNormal="100" zoomScaleSheetLayoutView="125" workbookViewId="0"/>
  </sheetViews>
  <sheetFormatPr defaultColWidth="9.28515625" defaultRowHeight="12.75" x14ac:dyDescent="0.2"/>
  <cols>
    <col min="1" max="1" width="3.42578125" style="273" customWidth="1"/>
    <col min="2" max="2" width="8.42578125" style="273" bestFit="1" customWidth="1"/>
    <col min="3" max="6" width="8" style="273" bestFit="1" customWidth="1"/>
    <col min="7" max="7" width="9.42578125" style="273" bestFit="1" customWidth="1"/>
    <col min="8" max="9" width="8" style="273" bestFit="1" customWidth="1"/>
    <col min="10" max="10" width="9.42578125" style="273" bestFit="1" customWidth="1"/>
    <col min="11" max="18" width="8" style="273" bestFit="1" customWidth="1"/>
    <col min="19" max="22" width="6.28515625" style="273" bestFit="1" customWidth="1"/>
    <col min="23" max="16384" width="9.28515625" style="273"/>
  </cols>
  <sheetData>
    <row r="1" spans="2:18" x14ac:dyDescent="0.2">
      <c r="B1" s="634"/>
      <c r="C1" s="634"/>
      <c r="D1" s="356"/>
      <c r="E1" s="356"/>
      <c r="F1" s="356"/>
      <c r="G1" s="356"/>
      <c r="H1" s="356"/>
      <c r="I1" s="356"/>
      <c r="J1" s="356"/>
      <c r="K1" s="356"/>
      <c r="L1" s="356"/>
      <c r="M1" s="356"/>
      <c r="N1" s="356"/>
      <c r="O1" s="356"/>
      <c r="P1" s="352"/>
      <c r="Q1" s="372"/>
      <c r="R1" s="368"/>
    </row>
    <row r="2" spans="2:18" ht="15.75" x14ac:dyDescent="0.25">
      <c r="B2" s="627" t="s">
        <v>588</v>
      </c>
      <c r="C2" s="627"/>
      <c r="D2" s="627"/>
      <c r="E2" s="627"/>
      <c r="F2" s="627"/>
      <c r="G2" s="627"/>
      <c r="H2" s="627"/>
      <c r="I2" s="627"/>
      <c r="J2" s="627"/>
      <c r="K2" s="627"/>
      <c r="L2" s="627"/>
      <c r="M2" s="627"/>
      <c r="N2" s="627"/>
      <c r="O2" s="627"/>
      <c r="P2" s="627"/>
      <c r="Q2" s="627"/>
      <c r="R2" s="627"/>
    </row>
    <row r="3" spans="2:18" ht="13.5" x14ac:dyDescent="0.2">
      <c r="B3" s="628" t="s">
        <v>570</v>
      </c>
      <c r="C3" s="628"/>
      <c r="D3" s="628"/>
      <c r="E3" s="628"/>
      <c r="F3" s="628"/>
      <c r="G3" s="628"/>
      <c r="H3" s="628"/>
      <c r="I3" s="628"/>
      <c r="J3" s="628"/>
      <c r="K3" s="628"/>
      <c r="L3" s="628"/>
      <c r="M3" s="628"/>
      <c r="N3" s="628"/>
      <c r="O3" s="628"/>
      <c r="P3" s="628"/>
      <c r="Q3" s="628"/>
      <c r="R3" s="628"/>
    </row>
    <row r="4" spans="2:18" x14ac:dyDescent="0.2">
      <c r="B4" s="629"/>
      <c r="C4" s="629"/>
      <c r="D4" s="629"/>
      <c r="E4" s="629"/>
      <c r="F4" s="629"/>
      <c r="G4" s="629"/>
      <c r="H4" s="629"/>
      <c r="I4" s="629"/>
      <c r="J4" s="629"/>
      <c r="K4" s="629"/>
      <c r="L4" s="629"/>
      <c r="M4" s="629"/>
      <c r="N4" s="629"/>
      <c r="O4" s="629"/>
      <c r="P4" s="629"/>
      <c r="Q4" s="629"/>
      <c r="R4" s="629"/>
    </row>
    <row r="5" spans="2:18" x14ac:dyDescent="0.2">
      <c r="B5" s="404" t="s">
        <v>526</v>
      </c>
      <c r="C5" s="405" t="s">
        <v>589</v>
      </c>
      <c r="D5" s="405" t="s">
        <v>590</v>
      </c>
      <c r="E5" s="405" t="s">
        <v>591</v>
      </c>
      <c r="F5" s="405" t="s">
        <v>592</v>
      </c>
      <c r="G5" s="405" t="s">
        <v>593</v>
      </c>
      <c r="H5" s="405" t="s">
        <v>594</v>
      </c>
      <c r="I5" s="405" t="s">
        <v>595</v>
      </c>
      <c r="J5" s="405" t="s">
        <v>596</v>
      </c>
      <c r="K5" s="405" t="s">
        <v>597</v>
      </c>
      <c r="L5" s="405" t="s">
        <v>598</v>
      </c>
      <c r="M5" s="405" t="s">
        <v>599</v>
      </c>
      <c r="N5" s="405" t="s">
        <v>600</v>
      </c>
      <c r="O5" s="405" t="s">
        <v>601</v>
      </c>
      <c r="P5" s="405" t="s">
        <v>602</v>
      </c>
      <c r="Q5" s="405" t="s">
        <v>603</v>
      </c>
      <c r="R5" s="405" t="s">
        <v>604</v>
      </c>
    </row>
    <row r="6" spans="2:18" x14ac:dyDescent="0.2">
      <c r="B6" s="406" t="s">
        <v>374</v>
      </c>
      <c r="C6" s="407">
        <v>19.77</v>
      </c>
      <c r="D6" s="407">
        <v>15.56</v>
      </c>
      <c r="E6" s="407">
        <v>22.8</v>
      </c>
      <c r="F6" s="407">
        <v>16.55</v>
      </c>
      <c r="G6" s="407">
        <v>26.57</v>
      </c>
      <c r="H6" s="407">
        <v>15.59</v>
      </c>
      <c r="I6" s="407">
        <v>22.61</v>
      </c>
      <c r="J6" s="407">
        <v>26.93</v>
      </c>
      <c r="K6" s="407">
        <v>16.61</v>
      </c>
      <c r="L6" s="407">
        <v>16.55</v>
      </c>
      <c r="M6" s="407">
        <v>14.92</v>
      </c>
      <c r="N6" s="407">
        <v>22.61</v>
      </c>
      <c r="O6" s="407">
        <v>14.13</v>
      </c>
      <c r="P6" s="407">
        <v>14.53</v>
      </c>
      <c r="Q6" s="407">
        <v>11.54</v>
      </c>
      <c r="R6" s="407">
        <v>11.06</v>
      </c>
    </row>
    <row r="7" spans="2:18" x14ac:dyDescent="0.2">
      <c r="B7" s="408">
        <v>1</v>
      </c>
      <c r="C7" s="409">
        <v>50.14</v>
      </c>
      <c r="D7" s="410">
        <v>39.03</v>
      </c>
      <c r="E7" s="410">
        <v>62.93</v>
      </c>
      <c r="F7" s="410">
        <v>44.17</v>
      </c>
      <c r="G7" s="410">
        <v>72.959999999999994</v>
      </c>
      <c r="H7" s="410">
        <v>44.31</v>
      </c>
      <c r="I7" s="410">
        <v>61.52</v>
      </c>
      <c r="J7" s="410">
        <v>74.87</v>
      </c>
      <c r="K7" s="410">
        <v>44.82</v>
      </c>
      <c r="L7" s="410">
        <v>44.17</v>
      </c>
      <c r="M7" s="410">
        <v>34.14</v>
      </c>
      <c r="N7" s="410">
        <v>50.97</v>
      </c>
      <c r="O7" s="410">
        <v>38.130000000000003</v>
      </c>
      <c r="P7" s="410">
        <v>40.11</v>
      </c>
      <c r="Q7" s="410">
        <v>33.68</v>
      </c>
      <c r="R7" s="410">
        <v>25.71</v>
      </c>
    </row>
    <row r="8" spans="2:18" x14ac:dyDescent="0.2">
      <c r="B8" s="411">
        <v>2</v>
      </c>
      <c r="C8" s="412">
        <v>56.6</v>
      </c>
      <c r="D8" s="413">
        <v>46.76</v>
      </c>
      <c r="E8" s="413">
        <v>70.599999999999994</v>
      </c>
      <c r="F8" s="413">
        <v>49.76</v>
      </c>
      <c r="G8" s="413">
        <v>92.32</v>
      </c>
      <c r="H8" s="413">
        <v>52.97</v>
      </c>
      <c r="I8" s="413">
        <v>70.03</v>
      </c>
      <c r="J8" s="413">
        <v>93.35</v>
      </c>
      <c r="K8" s="413">
        <v>53.59</v>
      </c>
      <c r="L8" s="413">
        <v>49.76</v>
      </c>
      <c r="M8" s="413">
        <v>40.81</v>
      </c>
      <c r="N8" s="413">
        <v>58.43</v>
      </c>
      <c r="O8" s="413">
        <v>46.22</v>
      </c>
      <c r="P8" s="413">
        <v>46.44</v>
      </c>
      <c r="Q8" s="413">
        <v>33.68</v>
      </c>
      <c r="R8" s="413">
        <v>28.82</v>
      </c>
    </row>
    <row r="9" spans="2:18" x14ac:dyDescent="0.2">
      <c r="B9" s="411">
        <v>3</v>
      </c>
      <c r="C9" s="412">
        <v>66.03</v>
      </c>
      <c r="D9" s="413">
        <v>52.22</v>
      </c>
      <c r="E9" s="413">
        <v>80.900000000000006</v>
      </c>
      <c r="F9" s="413">
        <v>58.3</v>
      </c>
      <c r="G9" s="413">
        <v>118.81</v>
      </c>
      <c r="H9" s="413">
        <v>61.8</v>
      </c>
      <c r="I9" s="413">
        <v>77.099999999999994</v>
      </c>
      <c r="J9" s="413">
        <v>110.81</v>
      </c>
      <c r="K9" s="413">
        <v>62.86</v>
      </c>
      <c r="L9" s="413">
        <v>58.3</v>
      </c>
      <c r="M9" s="413">
        <v>48.24</v>
      </c>
      <c r="N9" s="413">
        <v>66.319999999999993</v>
      </c>
      <c r="O9" s="413">
        <v>53.66</v>
      </c>
      <c r="P9" s="413">
        <v>53.96</v>
      </c>
      <c r="Q9" s="413">
        <v>35.83</v>
      </c>
      <c r="R9" s="413">
        <v>32.22</v>
      </c>
    </row>
    <row r="10" spans="2:18" x14ac:dyDescent="0.2">
      <c r="B10" s="411">
        <v>4</v>
      </c>
      <c r="C10" s="412">
        <v>75.59</v>
      </c>
      <c r="D10" s="413">
        <v>57.62</v>
      </c>
      <c r="E10" s="413">
        <v>89.36</v>
      </c>
      <c r="F10" s="413">
        <v>64.92</v>
      </c>
      <c r="G10" s="413">
        <v>143.85</v>
      </c>
      <c r="H10" s="413">
        <v>70.650000000000006</v>
      </c>
      <c r="I10" s="413">
        <v>86.32</v>
      </c>
      <c r="J10" s="413">
        <v>127.68</v>
      </c>
      <c r="K10" s="413">
        <v>69.5</v>
      </c>
      <c r="L10" s="413">
        <v>64.92</v>
      </c>
      <c r="M10" s="413">
        <v>55.78</v>
      </c>
      <c r="N10" s="413">
        <v>73.16</v>
      </c>
      <c r="O10" s="413">
        <v>60.59</v>
      </c>
      <c r="P10" s="413">
        <v>63.23</v>
      </c>
      <c r="Q10" s="413">
        <v>39.07</v>
      </c>
      <c r="R10" s="413">
        <v>34.86</v>
      </c>
    </row>
    <row r="11" spans="2:18" x14ac:dyDescent="0.2">
      <c r="B11" s="414">
        <v>5</v>
      </c>
      <c r="C11" s="415">
        <v>84.21</v>
      </c>
      <c r="D11" s="416">
        <v>63.13</v>
      </c>
      <c r="E11" s="416">
        <v>98.35</v>
      </c>
      <c r="F11" s="416">
        <v>72.13</v>
      </c>
      <c r="G11" s="416">
        <v>164.53</v>
      </c>
      <c r="H11" s="416">
        <v>79.400000000000006</v>
      </c>
      <c r="I11" s="416">
        <v>93.35</v>
      </c>
      <c r="J11" s="416">
        <v>144.55000000000001</v>
      </c>
      <c r="K11" s="416">
        <v>76.19</v>
      </c>
      <c r="L11" s="416">
        <v>72.13</v>
      </c>
      <c r="M11" s="416">
        <v>62.23</v>
      </c>
      <c r="N11" s="416">
        <v>80.349999999999994</v>
      </c>
      <c r="O11" s="416">
        <v>68.599999999999994</v>
      </c>
      <c r="P11" s="416">
        <v>71.540000000000006</v>
      </c>
      <c r="Q11" s="416">
        <v>43.02</v>
      </c>
      <c r="R11" s="416">
        <v>37.700000000000003</v>
      </c>
    </row>
    <row r="12" spans="2:18" x14ac:dyDescent="0.2">
      <c r="B12" s="408">
        <v>6</v>
      </c>
      <c r="C12" s="410">
        <v>90.9</v>
      </c>
      <c r="D12" s="410">
        <v>78.33</v>
      </c>
      <c r="E12" s="410">
        <v>108.58</v>
      </c>
      <c r="F12" s="410">
        <v>79.2</v>
      </c>
      <c r="G12" s="410">
        <v>185.22</v>
      </c>
      <c r="H12" s="410">
        <v>88.02</v>
      </c>
      <c r="I12" s="410">
        <v>114.62</v>
      </c>
      <c r="J12" s="410">
        <v>181.39</v>
      </c>
      <c r="K12" s="410">
        <v>85.47</v>
      </c>
      <c r="L12" s="410">
        <v>79.2</v>
      </c>
      <c r="M12" s="410">
        <v>68.69</v>
      </c>
      <c r="N12" s="410">
        <v>88.17</v>
      </c>
      <c r="O12" s="410">
        <v>74.48</v>
      </c>
      <c r="P12" s="410">
        <v>77.44</v>
      </c>
      <c r="Q12" s="410">
        <v>47.86</v>
      </c>
      <c r="R12" s="410">
        <v>40.11</v>
      </c>
    </row>
    <row r="13" spans="2:18" x14ac:dyDescent="0.2">
      <c r="B13" s="411">
        <v>7</v>
      </c>
      <c r="C13" s="413">
        <v>96.66</v>
      </c>
      <c r="D13" s="413">
        <v>85.33</v>
      </c>
      <c r="E13" s="413">
        <v>117.19</v>
      </c>
      <c r="F13" s="413">
        <v>86.66</v>
      </c>
      <c r="G13" s="413">
        <v>204.06</v>
      </c>
      <c r="H13" s="413">
        <v>96.77</v>
      </c>
      <c r="I13" s="413">
        <v>124.85</v>
      </c>
      <c r="J13" s="413">
        <v>201.7</v>
      </c>
      <c r="K13" s="413">
        <v>92.68</v>
      </c>
      <c r="L13" s="413">
        <v>86.66</v>
      </c>
      <c r="M13" s="413">
        <v>75.19</v>
      </c>
      <c r="N13" s="413">
        <v>96.04</v>
      </c>
      <c r="O13" s="413">
        <v>82.46</v>
      </c>
      <c r="P13" s="413">
        <v>85.47</v>
      </c>
      <c r="Q13" s="413">
        <v>50.17</v>
      </c>
      <c r="R13" s="413">
        <v>42.37</v>
      </c>
    </row>
    <row r="14" spans="2:18" x14ac:dyDescent="0.2">
      <c r="B14" s="411">
        <v>8</v>
      </c>
      <c r="C14" s="413">
        <v>103.87</v>
      </c>
      <c r="D14" s="413">
        <v>93.11</v>
      </c>
      <c r="E14" s="413">
        <v>124.7</v>
      </c>
      <c r="F14" s="413">
        <v>93.7</v>
      </c>
      <c r="G14" s="413">
        <v>224.3</v>
      </c>
      <c r="H14" s="413">
        <v>104.32</v>
      </c>
      <c r="I14" s="413">
        <v>134.79</v>
      </c>
      <c r="J14" s="413">
        <v>221.73</v>
      </c>
      <c r="K14" s="413">
        <v>100.63</v>
      </c>
      <c r="L14" s="413">
        <v>93.7</v>
      </c>
      <c r="M14" s="413">
        <v>80.8</v>
      </c>
      <c r="N14" s="413">
        <v>103.67</v>
      </c>
      <c r="O14" s="413">
        <v>88.85</v>
      </c>
      <c r="P14" s="413">
        <v>91.86</v>
      </c>
      <c r="Q14" s="413">
        <v>54.24</v>
      </c>
      <c r="R14" s="413">
        <v>44.57</v>
      </c>
    </row>
    <row r="15" spans="2:18" x14ac:dyDescent="0.2">
      <c r="B15" s="411">
        <v>9</v>
      </c>
      <c r="C15" s="413">
        <v>109.9</v>
      </c>
      <c r="D15" s="413">
        <v>96.87</v>
      </c>
      <c r="E15" s="413">
        <v>133.1</v>
      </c>
      <c r="F15" s="413">
        <v>101.07</v>
      </c>
      <c r="G15" s="413">
        <v>244.92</v>
      </c>
      <c r="H15" s="413">
        <v>112.12</v>
      </c>
      <c r="I15" s="413">
        <v>143.38999999999999</v>
      </c>
      <c r="J15" s="413">
        <v>241.02</v>
      </c>
      <c r="K15" s="413">
        <v>107.85</v>
      </c>
      <c r="L15" s="413">
        <v>101.07</v>
      </c>
      <c r="M15" s="413">
        <v>87.55</v>
      </c>
      <c r="N15" s="413">
        <v>110.31</v>
      </c>
      <c r="O15" s="413">
        <v>95.18</v>
      </c>
      <c r="P15" s="413">
        <v>98.93</v>
      </c>
      <c r="Q15" s="413">
        <v>56.45</v>
      </c>
      <c r="R15" s="413">
        <v>46.81</v>
      </c>
    </row>
    <row r="16" spans="2:18" x14ac:dyDescent="0.2">
      <c r="B16" s="414">
        <v>10</v>
      </c>
      <c r="C16" s="416">
        <v>115.27</v>
      </c>
      <c r="D16" s="416">
        <v>102.17</v>
      </c>
      <c r="E16" s="416">
        <v>141.71</v>
      </c>
      <c r="F16" s="416">
        <v>108.51</v>
      </c>
      <c r="G16" s="416">
        <v>264.93</v>
      </c>
      <c r="H16" s="416">
        <v>119.9</v>
      </c>
      <c r="I16" s="416">
        <v>153.78</v>
      </c>
      <c r="J16" s="416">
        <v>261.92</v>
      </c>
      <c r="K16" s="416">
        <v>115.51</v>
      </c>
      <c r="L16" s="416">
        <v>108.51</v>
      </c>
      <c r="M16" s="416">
        <v>94.74</v>
      </c>
      <c r="N16" s="416">
        <v>118.29</v>
      </c>
      <c r="O16" s="416">
        <v>97.17</v>
      </c>
      <c r="P16" s="416">
        <v>100.12</v>
      </c>
      <c r="Q16" s="416">
        <v>59.51</v>
      </c>
      <c r="R16" s="416">
        <v>49.05</v>
      </c>
    </row>
    <row r="17" spans="2:18" x14ac:dyDescent="0.2">
      <c r="B17" s="408">
        <v>11</v>
      </c>
      <c r="C17" s="410">
        <v>139.5</v>
      </c>
      <c r="D17" s="410">
        <v>113.37</v>
      </c>
      <c r="E17" s="410">
        <v>178.3</v>
      </c>
      <c r="F17" s="410">
        <v>143.55000000000001</v>
      </c>
      <c r="G17" s="410">
        <v>291.08</v>
      </c>
      <c r="H17" s="410">
        <v>154.94999999999999</v>
      </c>
      <c r="I17" s="410">
        <v>181.67</v>
      </c>
      <c r="J17" s="410">
        <v>285.79000000000002</v>
      </c>
      <c r="K17" s="410">
        <v>132.94999999999999</v>
      </c>
      <c r="L17" s="410">
        <v>143.55000000000001</v>
      </c>
      <c r="M17" s="410">
        <v>106.46</v>
      </c>
      <c r="N17" s="410">
        <v>139.75</v>
      </c>
      <c r="O17" s="410">
        <v>107.92</v>
      </c>
      <c r="P17" s="410">
        <v>111.23</v>
      </c>
      <c r="Q17" s="410">
        <v>65.39</v>
      </c>
      <c r="R17" s="410">
        <v>60.07</v>
      </c>
    </row>
    <row r="18" spans="2:18" x14ac:dyDescent="0.2">
      <c r="B18" s="411">
        <v>12</v>
      </c>
      <c r="C18" s="413">
        <v>145.1</v>
      </c>
      <c r="D18" s="413">
        <v>118.89</v>
      </c>
      <c r="E18" s="413">
        <v>187.37</v>
      </c>
      <c r="F18" s="413">
        <v>150.38999999999999</v>
      </c>
      <c r="G18" s="413">
        <v>308.29000000000002</v>
      </c>
      <c r="H18" s="413">
        <v>161.21</v>
      </c>
      <c r="I18" s="413">
        <v>191.39</v>
      </c>
      <c r="J18" s="413">
        <v>297.86</v>
      </c>
      <c r="K18" s="413">
        <v>138.76</v>
      </c>
      <c r="L18" s="413">
        <v>150.38999999999999</v>
      </c>
      <c r="M18" s="413">
        <v>110.09</v>
      </c>
      <c r="N18" s="413">
        <v>147.22999999999999</v>
      </c>
      <c r="O18" s="413">
        <v>113.07</v>
      </c>
      <c r="P18" s="413">
        <v>116.47</v>
      </c>
      <c r="Q18" s="413">
        <v>66.42</v>
      </c>
      <c r="R18" s="413">
        <v>62.72</v>
      </c>
    </row>
    <row r="19" spans="2:18" x14ac:dyDescent="0.2">
      <c r="B19" s="411">
        <v>13</v>
      </c>
      <c r="C19" s="413">
        <v>149.94</v>
      </c>
      <c r="D19" s="413">
        <v>124.78</v>
      </c>
      <c r="E19" s="413">
        <v>196.92</v>
      </c>
      <c r="F19" s="413">
        <v>157.68</v>
      </c>
      <c r="G19" s="413">
        <v>323.55</v>
      </c>
      <c r="H19" s="413">
        <v>167.83</v>
      </c>
      <c r="I19" s="413">
        <v>201.93</v>
      </c>
      <c r="J19" s="413">
        <v>318.62</v>
      </c>
      <c r="K19" s="413">
        <v>144.57</v>
      </c>
      <c r="L19" s="413">
        <v>157.68</v>
      </c>
      <c r="M19" s="413">
        <v>117.38</v>
      </c>
      <c r="N19" s="413">
        <v>155.32</v>
      </c>
      <c r="O19" s="413">
        <v>118.08</v>
      </c>
      <c r="P19" s="413">
        <v>121.54</v>
      </c>
      <c r="Q19" s="413">
        <v>70.11</v>
      </c>
      <c r="R19" s="413">
        <v>65.569999999999993</v>
      </c>
    </row>
    <row r="20" spans="2:18" x14ac:dyDescent="0.2">
      <c r="B20" s="411">
        <v>14</v>
      </c>
      <c r="C20" s="413">
        <v>154.66999999999999</v>
      </c>
      <c r="D20" s="413">
        <v>130.59</v>
      </c>
      <c r="E20" s="413">
        <v>206.49</v>
      </c>
      <c r="F20" s="413">
        <v>165.49</v>
      </c>
      <c r="G20" s="413">
        <v>338.93</v>
      </c>
      <c r="H20" s="413">
        <v>175.58</v>
      </c>
      <c r="I20" s="413">
        <v>211.5</v>
      </c>
      <c r="J20" s="413">
        <v>333.78</v>
      </c>
      <c r="K20" s="413">
        <v>151.57</v>
      </c>
      <c r="L20" s="413">
        <v>165.49</v>
      </c>
      <c r="M20" s="413">
        <v>123.04</v>
      </c>
      <c r="N20" s="413">
        <v>162.69</v>
      </c>
      <c r="O20" s="413">
        <v>124.85</v>
      </c>
      <c r="P20" s="413">
        <v>128.75</v>
      </c>
      <c r="Q20" s="413">
        <v>73.94</v>
      </c>
      <c r="R20" s="413">
        <v>67.94</v>
      </c>
    </row>
    <row r="21" spans="2:18" x14ac:dyDescent="0.2">
      <c r="B21" s="414">
        <v>15</v>
      </c>
      <c r="C21" s="416">
        <v>160.04</v>
      </c>
      <c r="D21" s="416">
        <v>138.61000000000001</v>
      </c>
      <c r="E21" s="416">
        <v>215.99</v>
      </c>
      <c r="F21" s="416">
        <v>173.57</v>
      </c>
      <c r="G21" s="416">
        <v>354.09</v>
      </c>
      <c r="H21" s="416">
        <v>182.58</v>
      </c>
      <c r="I21" s="416">
        <v>220.93</v>
      </c>
      <c r="J21" s="416">
        <v>349.67</v>
      </c>
      <c r="K21" s="416">
        <v>156.71</v>
      </c>
      <c r="L21" s="416">
        <v>173.57</v>
      </c>
      <c r="M21" s="416">
        <v>129.38999999999999</v>
      </c>
      <c r="N21" s="416">
        <v>169.95</v>
      </c>
      <c r="O21" s="416">
        <v>131.11000000000001</v>
      </c>
      <c r="P21" s="416">
        <v>135.13999999999999</v>
      </c>
      <c r="Q21" s="416">
        <v>76.56</v>
      </c>
      <c r="R21" s="416">
        <v>70.81</v>
      </c>
    </row>
    <row r="22" spans="2:18" x14ac:dyDescent="0.2">
      <c r="B22" s="408">
        <v>16</v>
      </c>
      <c r="C22" s="410">
        <v>164.37</v>
      </c>
      <c r="D22" s="410">
        <v>143.04</v>
      </c>
      <c r="E22" s="410">
        <v>225.41</v>
      </c>
      <c r="F22" s="410">
        <v>181.61</v>
      </c>
      <c r="G22" s="410">
        <v>369.05</v>
      </c>
      <c r="H22" s="410">
        <v>188.22</v>
      </c>
      <c r="I22" s="410">
        <v>230.57</v>
      </c>
      <c r="J22" s="410">
        <v>365.12</v>
      </c>
      <c r="K22" s="410">
        <v>162.4</v>
      </c>
      <c r="L22" s="410">
        <v>181.61</v>
      </c>
      <c r="M22" s="410">
        <v>135.72</v>
      </c>
      <c r="N22" s="410">
        <v>177.35</v>
      </c>
      <c r="O22" s="410">
        <v>136.63</v>
      </c>
      <c r="P22" s="410">
        <v>140.82</v>
      </c>
      <c r="Q22" s="410">
        <v>78.709999999999994</v>
      </c>
      <c r="R22" s="410">
        <v>73.540000000000006</v>
      </c>
    </row>
    <row r="23" spans="2:18" x14ac:dyDescent="0.2">
      <c r="B23" s="411">
        <v>17</v>
      </c>
      <c r="C23" s="413">
        <v>170.4</v>
      </c>
      <c r="D23" s="413">
        <v>148.69999999999999</v>
      </c>
      <c r="E23" s="413">
        <v>234.47</v>
      </c>
      <c r="F23" s="413">
        <v>189.11</v>
      </c>
      <c r="G23" s="413">
        <v>384.49</v>
      </c>
      <c r="H23" s="413">
        <v>194.28</v>
      </c>
      <c r="I23" s="413">
        <v>239.9</v>
      </c>
      <c r="J23" s="413">
        <v>380.45</v>
      </c>
      <c r="K23" s="413">
        <v>166.52</v>
      </c>
      <c r="L23" s="413">
        <v>189.11</v>
      </c>
      <c r="M23" s="413">
        <v>141.5</v>
      </c>
      <c r="N23" s="413">
        <v>184.55</v>
      </c>
      <c r="O23" s="413">
        <v>141.79</v>
      </c>
      <c r="P23" s="413">
        <v>146.07</v>
      </c>
      <c r="Q23" s="413">
        <v>81.2</v>
      </c>
      <c r="R23" s="413">
        <v>75.81</v>
      </c>
    </row>
    <row r="24" spans="2:18" x14ac:dyDescent="0.2">
      <c r="B24" s="411">
        <v>18</v>
      </c>
      <c r="C24" s="413">
        <v>176.09</v>
      </c>
      <c r="D24" s="413">
        <v>151.79</v>
      </c>
      <c r="E24" s="413">
        <v>243.3</v>
      </c>
      <c r="F24" s="413">
        <v>195.45</v>
      </c>
      <c r="G24" s="413">
        <v>399.37</v>
      </c>
      <c r="H24" s="413">
        <v>199.06</v>
      </c>
      <c r="I24" s="413">
        <v>248.96</v>
      </c>
      <c r="J24" s="413">
        <v>395.1</v>
      </c>
      <c r="K24" s="413">
        <v>171.16</v>
      </c>
      <c r="L24" s="413">
        <v>195.45</v>
      </c>
      <c r="M24" s="413">
        <v>146.47999999999999</v>
      </c>
      <c r="N24" s="413">
        <v>191.51</v>
      </c>
      <c r="O24" s="413">
        <v>147.44</v>
      </c>
      <c r="P24" s="413">
        <v>152.99</v>
      </c>
      <c r="Q24" s="413">
        <v>83.52</v>
      </c>
      <c r="R24" s="413">
        <v>78.33</v>
      </c>
    </row>
    <row r="25" spans="2:18" x14ac:dyDescent="0.2">
      <c r="B25" s="411">
        <v>19</v>
      </c>
      <c r="C25" s="413">
        <v>180.8</v>
      </c>
      <c r="D25" s="413">
        <v>158.41999999999999</v>
      </c>
      <c r="E25" s="413">
        <v>252.73</v>
      </c>
      <c r="F25" s="413">
        <v>200.83</v>
      </c>
      <c r="G25" s="413">
        <v>414.23</v>
      </c>
      <c r="H25" s="413">
        <v>203.98</v>
      </c>
      <c r="I25" s="413">
        <v>258.54000000000002</v>
      </c>
      <c r="J25" s="413">
        <v>409.97</v>
      </c>
      <c r="K25" s="413">
        <v>175.58</v>
      </c>
      <c r="L25" s="413">
        <v>200.83</v>
      </c>
      <c r="M25" s="413">
        <v>150.4</v>
      </c>
      <c r="N25" s="413">
        <v>198.87</v>
      </c>
      <c r="O25" s="413">
        <v>152.99</v>
      </c>
      <c r="P25" s="413">
        <v>158.63999999999999</v>
      </c>
      <c r="Q25" s="413">
        <v>85.78</v>
      </c>
      <c r="R25" s="413">
        <v>80.900000000000006</v>
      </c>
    </row>
    <row r="26" spans="2:18" x14ac:dyDescent="0.2">
      <c r="B26" s="414">
        <v>20</v>
      </c>
      <c r="C26" s="416">
        <v>185.66</v>
      </c>
      <c r="D26" s="416">
        <v>161.6</v>
      </c>
      <c r="E26" s="416">
        <v>262.20999999999998</v>
      </c>
      <c r="F26" s="416">
        <v>205.9</v>
      </c>
      <c r="G26" s="416">
        <v>428.88</v>
      </c>
      <c r="H26" s="416">
        <v>210.18</v>
      </c>
      <c r="I26" s="416">
        <v>265.39</v>
      </c>
      <c r="J26" s="416">
        <v>424.46</v>
      </c>
      <c r="K26" s="416">
        <v>180.57</v>
      </c>
      <c r="L26" s="416">
        <v>205.9</v>
      </c>
      <c r="M26" s="416">
        <v>156.46</v>
      </c>
      <c r="N26" s="416">
        <v>204.15</v>
      </c>
      <c r="O26" s="416">
        <v>158.41999999999999</v>
      </c>
      <c r="P26" s="416">
        <v>164.9</v>
      </c>
      <c r="Q26" s="416">
        <v>88.45</v>
      </c>
      <c r="R26" s="416">
        <v>83.55</v>
      </c>
    </row>
    <row r="27" spans="2:18" x14ac:dyDescent="0.2">
      <c r="B27" s="408">
        <v>21</v>
      </c>
      <c r="C27" s="410">
        <v>192.28</v>
      </c>
      <c r="D27" s="410">
        <v>166.66</v>
      </c>
      <c r="E27" s="410">
        <v>271.04000000000002</v>
      </c>
      <c r="F27" s="410">
        <v>211.35</v>
      </c>
      <c r="G27" s="410">
        <v>442.43</v>
      </c>
      <c r="H27" s="410">
        <v>216.36</v>
      </c>
      <c r="I27" s="410">
        <v>274.27999999999997</v>
      </c>
      <c r="J27" s="410">
        <v>438.08</v>
      </c>
      <c r="K27" s="410">
        <v>185.13</v>
      </c>
      <c r="L27" s="410">
        <v>211.35</v>
      </c>
      <c r="M27" s="410">
        <v>160.82</v>
      </c>
      <c r="N27" s="410">
        <v>211</v>
      </c>
      <c r="O27" s="410">
        <v>163.72</v>
      </c>
      <c r="P27" s="410">
        <v>170.33</v>
      </c>
      <c r="Q27" s="410">
        <v>90.15</v>
      </c>
      <c r="R27" s="410">
        <v>85.83</v>
      </c>
    </row>
    <row r="28" spans="2:18" x14ac:dyDescent="0.2">
      <c r="B28" s="411">
        <v>22</v>
      </c>
      <c r="C28" s="413">
        <v>196.25</v>
      </c>
      <c r="D28" s="413">
        <v>171.16</v>
      </c>
      <c r="E28" s="413">
        <v>279.88</v>
      </c>
      <c r="F28" s="413">
        <v>217.97</v>
      </c>
      <c r="G28" s="413">
        <v>454.43</v>
      </c>
      <c r="H28" s="413">
        <v>222.24</v>
      </c>
      <c r="I28" s="413">
        <v>283.41000000000003</v>
      </c>
      <c r="J28" s="413">
        <v>449.64</v>
      </c>
      <c r="K28" s="413">
        <v>190.14</v>
      </c>
      <c r="L28" s="413">
        <v>217.97</v>
      </c>
      <c r="M28" s="413">
        <v>165.96</v>
      </c>
      <c r="N28" s="413">
        <v>218.01</v>
      </c>
      <c r="O28" s="413">
        <v>168.3</v>
      </c>
      <c r="P28" s="413">
        <v>175.49</v>
      </c>
      <c r="Q28" s="413">
        <v>92.36</v>
      </c>
      <c r="R28" s="413">
        <v>87.98</v>
      </c>
    </row>
    <row r="29" spans="2:18" x14ac:dyDescent="0.2">
      <c r="B29" s="411">
        <v>23</v>
      </c>
      <c r="C29" s="413">
        <v>200.83</v>
      </c>
      <c r="D29" s="413">
        <v>176.38</v>
      </c>
      <c r="E29" s="413">
        <v>288.27999999999997</v>
      </c>
      <c r="F29" s="413">
        <v>226.38</v>
      </c>
      <c r="G29" s="413">
        <v>464.74</v>
      </c>
      <c r="H29" s="413">
        <v>226.96</v>
      </c>
      <c r="I29" s="413">
        <v>290.41000000000003</v>
      </c>
      <c r="J29" s="413">
        <v>457.83</v>
      </c>
      <c r="K29" s="413">
        <v>194.78</v>
      </c>
      <c r="L29" s="413">
        <v>226.38</v>
      </c>
      <c r="M29" s="413">
        <v>171.3</v>
      </c>
      <c r="N29" s="413">
        <v>223.41</v>
      </c>
      <c r="O29" s="413">
        <v>171.89</v>
      </c>
      <c r="P29" s="413">
        <v>179.33</v>
      </c>
      <c r="Q29" s="413">
        <v>94.57</v>
      </c>
      <c r="R29" s="413">
        <v>90.69</v>
      </c>
    </row>
    <row r="30" spans="2:18" x14ac:dyDescent="0.2">
      <c r="B30" s="411">
        <v>24</v>
      </c>
      <c r="C30" s="413">
        <v>205.98</v>
      </c>
      <c r="D30" s="413">
        <v>182.41</v>
      </c>
      <c r="E30" s="413">
        <v>296.22000000000003</v>
      </c>
      <c r="F30" s="413">
        <v>232.18</v>
      </c>
      <c r="G30" s="413">
        <v>474.44</v>
      </c>
      <c r="H30" s="413">
        <v>232.25</v>
      </c>
      <c r="I30" s="413">
        <v>299.39</v>
      </c>
      <c r="J30" s="413">
        <v>468.64</v>
      </c>
      <c r="K30" s="413">
        <v>199.5</v>
      </c>
      <c r="L30" s="413">
        <v>232.18</v>
      </c>
      <c r="M30" s="413">
        <v>176.34</v>
      </c>
      <c r="N30" s="413">
        <v>230.3</v>
      </c>
      <c r="O30" s="413">
        <v>176.75</v>
      </c>
      <c r="P30" s="413">
        <v>184.41</v>
      </c>
      <c r="Q30" s="413">
        <v>96.27</v>
      </c>
      <c r="R30" s="413">
        <v>92.98</v>
      </c>
    </row>
    <row r="31" spans="2:18" x14ac:dyDescent="0.2">
      <c r="B31" s="414">
        <v>25</v>
      </c>
      <c r="C31" s="416">
        <v>210.54</v>
      </c>
      <c r="D31" s="416">
        <v>188.22</v>
      </c>
      <c r="E31" s="416">
        <v>306.38</v>
      </c>
      <c r="F31" s="416">
        <v>240.64</v>
      </c>
      <c r="G31" s="416">
        <v>485.64</v>
      </c>
      <c r="H31" s="416">
        <v>240.86</v>
      </c>
      <c r="I31" s="416">
        <v>306.31</v>
      </c>
      <c r="J31" s="416">
        <v>478.13</v>
      </c>
      <c r="K31" s="416">
        <v>203.39</v>
      </c>
      <c r="L31" s="416">
        <v>240.64</v>
      </c>
      <c r="M31" s="416">
        <v>183.47</v>
      </c>
      <c r="N31" s="416">
        <v>235.63</v>
      </c>
      <c r="O31" s="416">
        <v>182.35</v>
      </c>
      <c r="P31" s="416">
        <v>190.28</v>
      </c>
      <c r="Q31" s="416">
        <v>98.12</v>
      </c>
      <c r="R31" s="416">
        <v>95.62</v>
      </c>
    </row>
    <row r="32" spans="2:18" x14ac:dyDescent="0.2">
      <c r="B32" s="408">
        <v>26</v>
      </c>
      <c r="C32" s="410">
        <v>216.42</v>
      </c>
      <c r="D32" s="410">
        <v>193.82</v>
      </c>
      <c r="E32" s="410">
        <v>315</v>
      </c>
      <c r="F32" s="410">
        <v>247.28</v>
      </c>
      <c r="G32" s="410">
        <v>495.73</v>
      </c>
      <c r="H32" s="410">
        <v>245.72</v>
      </c>
      <c r="I32" s="410">
        <v>317.79000000000002</v>
      </c>
      <c r="J32" s="410">
        <v>490.73</v>
      </c>
      <c r="K32" s="410">
        <v>208.04</v>
      </c>
      <c r="L32" s="410">
        <v>247.28</v>
      </c>
      <c r="M32" s="410">
        <v>189.76</v>
      </c>
      <c r="N32" s="410">
        <v>244.45</v>
      </c>
      <c r="O32" s="410">
        <v>187.13</v>
      </c>
      <c r="P32" s="410">
        <v>195.07</v>
      </c>
      <c r="Q32" s="410">
        <v>100.4</v>
      </c>
      <c r="R32" s="410">
        <v>98.12</v>
      </c>
    </row>
    <row r="33" spans="2:18" x14ac:dyDescent="0.2">
      <c r="B33" s="411">
        <v>27</v>
      </c>
      <c r="C33" s="413">
        <v>221.58</v>
      </c>
      <c r="D33" s="413">
        <v>199.57</v>
      </c>
      <c r="E33" s="413">
        <v>323.16000000000003</v>
      </c>
      <c r="F33" s="413">
        <v>254.41</v>
      </c>
      <c r="G33" s="413">
        <v>506.18</v>
      </c>
      <c r="H33" s="413">
        <v>250.52</v>
      </c>
      <c r="I33" s="413">
        <v>326.12</v>
      </c>
      <c r="J33" s="413">
        <v>500.9</v>
      </c>
      <c r="K33" s="413">
        <v>214.21</v>
      </c>
      <c r="L33" s="413">
        <v>254.41</v>
      </c>
      <c r="M33" s="413">
        <v>195.07</v>
      </c>
      <c r="N33" s="413">
        <v>250.85</v>
      </c>
      <c r="O33" s="413">
        <v>191.69</v>
      </c>
      <c r="P33" s="413">
        <v>200.09</v>
      </c>
      <c r="Q33" s="413">
        <v>102.04</v>
      </c>
      <c r="R33" s="413">
        <v>100.77</v>
      </c>
    </row>
    <row r="34" spans="2:18" x14ac:dyDescent="0.2">
      <c r="B34" s="411">
        <v>28</v>
      </c>
      <c r="C34" s="413">
        <v>226.44</v>
      </c>
      <c r="D34" s="413">
        <v>204.58</v>
      </c>
      <c r="E34" s="413">
        <v>331.27</v>
      </c>
      <c r="F34" s="413">
        <v>262.07</v>
      </c>
      <c r="G34" s="413">
        <v>516.79</v>
      </c>
      <c r="H34" s="413">
        <v>255.6</v>
      </c>
      <c r="I34" s="413">
        <v>334.29</v>
      </c>
      <c r="J34" s="413">
        <v>511.47</v>
      </c>
      <c r="K34" s="413">
        <v>218.63</v>
      </c>
      <c r="L34" s="413">
        <v>262.07</v>
      </c>
      <c r="M34" s="413">
        <v>201.15</v>
      </c>
      <c r="N34" s="413">
        <v>257.13</v>
      </c>
      <c r="O34" s="413">
        <v>196.48</v>
      </c>
      <c r="P34" s="413">
        <v>204.89</v>
      </c>
      <c r="Q34" s="413">
        <v>103.86</v>
      </c>
      <c r="R34" s="413">
        <v>103.13</v>
      </c>
    </row>
    <row r="35" spans="2:18" x14ac:dyDescent="0.2">
      <c r="B35" s="411">
        <v>29</v>
      </c>
      <c r="C35" s="413">
        <v>231.23</v>
      </c>
      <c r="D35" s="413">
        <v>210.08</v>
      </c>
      <c r="E35" s="413">
        <v>338.64</v>
      </c>
      <c r="F35" s="413">
        <v>268.77</v>
      </c>
      <c r="G35" s="413">
        <v>527.16</v>
      </c>
      <c r="H35" s="413">
        <v>260.82</v>
      </c>
      <c r="I35" s="413">
        <v>341.64</v>
      </c>
      <c r="J35" s="413">
        <v>521.71</v>
      </c>
      <c r="K35" s="413">
        <v>223.56</v>
      </c>
      <c r="L35" s="413">
        <v>268.77</v>
      </c>
      <c r="M35" s="413">
        <v>206.53</v>
      </c>
      <c r="N35" s="413">
        <v>262.8</v>
      </c>
      <c r="O35" s="413">
        <v>201.26</v>
      </c>
      <c r="P35" s="413">
        <v>209.73</v>
      </c>
      <c r="Q35" s="413">
        <v>105.84</v>
      </c>
      <c r="R35" s="413">
        <v>105.35</v>
      </c>
    </row>
    <row r="36" spans="2:18" x14ac:dyDescent="0.2">
      <c r="B36" s="414">
        <v>30</v>
      </c>
      <c r="C36" s="416">
        <v>234.9</v>
      </c>
      <c r="D36" s="416">
        <v>215.45</v>
      </c>
      <c r="E36" s="416">
        <v>345.63</v>
      </c>
      <c r="F36" s="416">
        <v>274.87</v>
      </c>
      <c r="G36" s="416">
        <v>537.41999999999996</v>
      </c>
      <c r="H36" s="416">
        <v>266.26</v>
      </c>
      <c r="I36" s="416">
        <v>348.86</v>
      </c>
      <c r="J36" s="416">
        <v>531.94000000000005</v>
      </c>
      <c r="K36" s="416">
        <v>228.29</v>
      </c>
      <c r="L36" s="416">
        <v>274.87</v>
      </c>
      <c r="M36" s="416">
        <v>211.33</v>
      </c>
      <c r="N36" s="416">
        <v>268.36</v>
      </c>
      <c r="O36" s="416">
        <v>205.53</v>
      </c>
      <c r="P36" s="416">
        <v>214.37</v>
      </c>
      <c r="Q36" s="416">
        <v>107.88</v>
      </c>
      <c r="R36" s="416">
        <v>107.55</v>
      </c>
    </row>
    <row r="37" spans="2:18" x14ac:dyDescent="0.2">
      <c r="B37" s="408">
        <v>31</v>
      </c>
      <c r="C37" s="410">
        <v>242.04</v>
      </c>
      <c r="D37" s="410">
        <v>220.18</v>
      </c>
      <c r="E37" s="410">
        <v>351.89</v>
      </c>
      <c r="F37" s="410">
        <v>280.41000000000003</v>
      </c>
      <c r="G37" s="410">
        <v>547.92999999999995</v>
      </c>
      <c r="H37" s="410">
        <v>272.16000000000003</v>
      </c>
      <c r="I37" s="410">
        <v>355.11</v>
      </c>
      <c r="J37" s="410">
        <v>545.04999999999995</v>
      </c>
      <c r="K37" s="410">
        <v>232.69</v>
      </c>
      <c r="L37" s="410">
        <v>280.41000000000003</v>
      </c>
      <c r="M37" s="410">
        <v>215.74</v>
      </c>
      <c r="N37" s="410">
        <v>273.18</v>
      </c>
      <c r="O37" s="410">
        <v>209.67</v>
      </c>
      <c r="P37" s="410">
        <v>218.71</v>
      </c>
      <c r="Q37" s="410">
        <v>109.85</v>
      </c>
      <c r="R37" s="410">
        <v>110.28</v>
      </c>
    </row>
    <row r="38" spans="2:18" x14ac:dyDescent="0.2">
      <c r="B38" s="411">
        <v>32</v>
      </c>
      <c r="C38" s="413">
        <v>246.6</v>
      </c>
      <c r="D38" s="413">
        <v>224.97</v>
      </c>
      <c r="E38" s="413">
        <v>358.13</v>
      </c>
      <c r="F38" s="413">
        <v>287.02999999999997</v>
      </c>
      <c r="G38" s="413">
        <v>558.75</v>
      </c>
      <c r="H38" s="413">
        <v>278.12</v>
      </c>
      <c r="I38" s="413">
        <v>360.71</v>
      </c>
      <c r="J38" s="413">
        <v>555.80999999999995</v>
      </c>
      <c r="K38" s="413">
        <v>239.11</v>
      </c>
      <c r="L38" s="413">
        <v>287.02999999999997</v>
      </c>
      <c r="M38" s="413">
        <v>221.07</v>
      </c>
      <c r="N38" s="413">
        <v>277.47000000000003</v>
      </c>
      <c r="O38" s="413">
        <v>214.21</v>
      </c>
      <c r="P38" s="413">
        <v>223.36</v>
      </c>
      <c r="Q38" s="413">
        <v>112.02</v>
      </c>
      <c r="R38" s="413">
        <v>112.71</v>
      </c>
    </row>
    <row r="39" spans="2:18" x14ac:dyDescent="0.2">
      <c r="B39" s="411">
        <v>33</v>
      </c>
      <c r="C39" s="413">
        <v>249.19</v>
      </c>
      <c r="D39" s="413">
        <v>229.68</v>
      </c>
      <c r="E39" s="413">
        <v>363.74</v>
      </c>
      <c r="F39" s="413">
        <v>293.88</v>
      </c>
      <c r="G39" s="413">
        <v>569.20000000000005</v>
      </c>
      <c r="H39" s="413">
        <v>283.11</v>
      </c>
      <c r="I39" s="413">
        <v>366.02</v>
      </c>
      <c r="J39" s="413">
        <v>566.25</v>
      </c>
      <c r="K39" s="413">
        <v>242.58</v>
      </c>
      <c r="L39" s="413">
        <v>293.88</v>
      </c>
      <c r="M39" s="413">
        <v>225.83</v>
      </c>
      <c r="N39" s="413">
        <v>281.54000000000002</v>
      </c>
      <c r="O39" s="413">
        <v>217.83</v>
      </c>
      <c r="P39" s="413">
        <v>227.03</v>
      </c>
      <c r="Q39" s="413">
        <v>113.87</v>
      </c>
      <c r="R39" s="413">
        <v>114.75</v>
      </c>
    </row>
    <row r="40" spans="2:18" x14ac:dyDescent="0.2">
      <c r="B40" s="411">
        <v>34</v>
      </c>
      <c r="C40" s="413">
        <v>254.41</v>
      </c>
      <c r="D40" s="413">
        <v>234.76</v>
      </c>
      <c r="E40" s="413">
        <v>368.67</v>
      </c>
      <c r="F40" s="413">
        <v>297.86</v>
      </c>
      <c r="G40" s="413">
        <v>579.51</v>
      </c>
      <c r="H40" s="413">
        <v>289.24</v>
      </c>
      <c r="I40" s="413">
        <v>371.02</v>
      </c>
      <c r="J40" s="413">
        <v>576.49</v>
      </c>
      <c r="K40" s="413">
        <v>247.12</v>
      </c>
      <c r="L40" s="413">
        <v>297.86</v>
      </c>
      <c r="M40" s="413">
        <v>228.94</v>
      </c>
      <c r="N40" s="413">
        <v>285.39999999999998</v>
      </c>
      <c r="O40" s="413">
        <v>222.24</v>
      </c>
      <c r="P40" s="413">
        <v>231.66</v>
      </c>
      <c r="Q40" s="413">
        <v>117.11</v>
      </c>
      <c r="R40" s="413">
        <v>117.34</v>
      </c>
    </row>
    <row r="41" spans="2:18" x14ac:dyDescent="0.2">
      <c r="B41" s="414">
        <v>35</v>
      </c>
      <c r="C41" s="416">
        <v>258.83999999999997</v>
      </c>
      <c r="D41" s="416">
        <v>239.84</v>
      </c>
      <c r="E41" s="416">
        <v>372.87</v>
      </c>
      <c r="F41" s="416">
        <v>304.18</v>
      </c>
      <c r="G41" s="416">
        <v>589.89</v>
      </c>
      <c r="H41" s="416">
        <v>294.60000000000002</v>
      </c>
      <c r="I41" s="416">
        <v>375.29</v>
      </c>
      <c r="J41" s="416">
        <v>586.73</v>
      </c>
      <c r="K41" s="416">
        <v>247.19</v>
      </c>
      <c r="L41" s="416">
        <v>304.18</v>
      </c>
      <c r="M41" s="416">
        <v>232.85</v>
      </c>
      <c r="N41" s="416">
        <v>288.69</v>
      </c>
      <c r="O41" s="416">
        <v>225.86</v>
      </c>
      <c r="P41" s="416">
        <v>235.43</v>
      </c>
      <c r="Q41" s="416">
        <v>118.52</v>
      </c>
      <c r="R41" s="416">
        <v>119.18</v>
      </c>
    </row>
    <row r="42" spans="2:18" x14ac:dyDescent="0.2">
      <c r="B42" s="408">
        <v>36</v>
      </c>
      <c r="C42" s="410">
        <v>262.95999999999998</v>
      </c>
      <c r="D42" s="410">
        <v>246.54</v>
      </c>
      <c r="E42" s="410">
        <v>377.35</v>
      </c>
      <c r="F42" s="410">
        <v>309.7</v>
      </c>
      <c r="G42" s="410">
        <v>600.55999999999995</v>
      </c>
      <c r="H42" s="410">
        <v>300.27</v>
      </c>
      <c r="I42" s="410">
        <v>379.79</v>
      </c>
      <c r="J42" s="410">
        <v>597.48</v>
      </c>
      <c r="K42" s="410">
        <v>253.53</v>
      </c>
      <c r="L42" s="410">
        <v>309.7</v>
      </c>
      <c r="M42" s="410">
        <v>237.33</v>
      </c>
      <c r="N42" s="410">
        <v>292.14</v>
      </c>
      <c r="O42" s="410">
        <v>230.78</v>
      </c>
      <c r="P42" s="410">
        <v>240.64</v>
      </c>
      <c r="Q42" s="410">
        <v>119.82</v>
      </c>
      <c r="R42" s="410">
        <v>121.24</v>
      </c>
    </row>
    <row r="43" spans="2:18" x14ac:dyDescent="0.2">
      <c r="B43" s="411">
        <v>37</v>
      </c>
      <c r="C43" s="413">
        <v>266.12</v>
      </c>
      <c r="D43" s="413">
        <v>251.69</v>
      </c>
      <c r="E43" s="413">
        <v>381.56</v>
      </c>
      <c r="F43" s="413">
        <v>315.75</v>
      </c>
      <c r="G43" s="413">
        <v>611.01</v>
      </c>
      <c r="H43" s="413">
        <v>306.18</v>
      </c>
      <c r="I43" s="413">
        <v>384</v>
      </c>
      <c r="J43" s="413">
        <v>607.99</v>
      </c>
      <c r="K43" s="413">
        <v>260.01</v>
      </c>
      <c r="L43" s="413">
        <v>315.75</v>
      </c>
      <c r="M43" s="413">
        <v>241.64</v>
      </c>
      <c r="N43" s="413">
        <v>295.38</v>
      </c>
      <c r="O43" s="413">
        <v>235.35</v>
      </c>
      <c r="P43" s="413">
        <v>245.28</v>
      </c>
      <c r="Q43" s="413">
        <v>121.12</v>
      </c>
      <c r="R43" s="413">
        <v>123.75</v>
      </c>
    </row>
    <row r="44" spans="2:18" x14ac:dyDescent="0.2">
      <c r="B44" s="411">
        <v>38</v>
      </c>
      <c r="C44" s="413">
        <v>270.39999999999998</v>
      </c>
      <c r="D44" s="413">
        <v>257.88</v>
      </c>
      <c r="E44" s="413">
        <v>386.26</v>
      </c>
      <c r="F44" s="413">
        <v>322.66000000000003</v>
      </c>
      <c r="G44" s="413">
        <v>621.54</v>
      </c>
      <c r="H44" s="413">
        <v>311.83</v>
      </c>
      <c r="I44" s="413">
        <v>388.78</v>
      </c>
      <c r="J44" s="413">
        <v>618.46</v>
      </c>
      <c r="K44" s="413">
        <v>262.73</v>
      </c>
      <c r="L44" s="413">
        <v>322.66000000000003</v>
      </c>
      <c r="M44" s="413">
        <v>246.04</v>
      </c>
      <c r="N44" s="413">
        <v>299.04000000000002</v>
      </c>
      <c r="O44" s="413">
        <v>239.11</v>
      </c>
      <c r="P44" s="413">
        <v>249.41</v>
      </c>
      <c r="Q44" s="413">
        <v>122.66</v>
      </c>
      <c r="R44" s="413">
        <v>126.03</v>
      </c>
    </row>
    <row r="45" spans="2:18" x14ac:dyDescent="0.2">
      <c r="B45" s="411">
        <v>39</v>
      </c>
      <c r="C45" s="413">
        <v>273.99</v>
      </c>
      <c r="D45" s="413">
        <v>262.51</v>
      </c>
      <c r="E45" s="413">
        <v>390.61</v>
      </c>
      <c r="F45" s="413">
        <v>328.92</v>
      </c>
      <c r="G45" s="413">
        <v>632.52</v>
      </c>
      <c r="H45" s="413">
        <v>317.79000000000002</v>
      </c>
      <c r="I45" s="413">
        <v>393.19</v>
      </c>
      <c r="J45" s="413">
        <v>632.15</v>
      </c>
      <c r="K45" s="413">
        <v>269.27999999999997</v>
      </c>
      <c r="L45" s="413">
        <v>328.92</v>
      </c>
      <c r="M45" s="413">
        <v>251.03</v>
      </c>
      <c r="N45" s="413">
        <v>302.45</v>
      </c>
      <c r="O45" s="413">
        <v>243.23</v>
      </c>
      <c r="P45" s="413">
        <v>253.69</v>
      </c>
      <c r="Q45" s="413">
        <v>124.34</v>
      </c>
      <c r="R45" s="413">
        <v>128.09</v>
      </c>
    </row>
    <row r="46" spans="2:18" x14ac:dyDescent="0.2">
      <c r="B46" s="414">
        <v>40</v>
      </c>
      <c r="C46" s="416">
        <v>277.45</v>
      </c>
      <c r="D46" s="416">
        <v>266.64</v>
      </c>
      <c r="E46" s="416">
        <v>396.42</v>
      </c>
      <c r="F46" s="416">
        <v>335.4</v>
      </c>
      <c r="G46" s="416">
        <v>642.79999999999995</v>
      </c>
      <c r="H46" s="416">
        <v>322.95</v>
      </c>
      <c r="I46" s="416">
        <v>397.52</v>
      </c>
      <c r="J46" s="416">
        <v>642.45000000000005</v>
      </c>
      <c r="K46" s="416">
        <v>273.70999999999998</v>
      </c>
      <c r="L46" s="416">
        <v>335.4</v>
      </c>
      <c r="M46" s="416">
        <v>256.01</v>
      </c>
      <c r="N46" s="416">
        <v>305.8</v>
      </c>
      <c r="O46" s="416">
        <v>247.56</v>
      </c>
      <c r="P46" s="416">
        <v>258.10000000000002</v>
      </c>
      <c r="Q46" s="416">
        <v>125.53</v>
      </c>
      <c r="R46" s="416">
        <v>130</v>
      </c>
    </row>
    <row r="47" spans="2:18" x14ac:dyDescent="0.2">
      <c r="B47" s="408">
        <v>41</v>
      </c>
      <c r="C47" s="410">
        <v>281.06</v>
      </c>
      <c r="D47" s="410">
        <v>270.69</v>
      </c>
      <c r="E47" s="410">
        <v>403.42</v>
      </c>
      <c r="F47" s="410">
        <v>341.73</v>
      </c>
      <c r="G47" s="410">
        <v>653.13</v>
      </c>
      <c r="H47" s="410">
        <v>328.54</v>
      </c>
      <c r="I47" s="410">
        <v>405.99</v>
      </c>
      <c r="J47" s="410">
        <v>652.61</v>
      </c>
      <c r="K47" s="410">
        <v>279.14999999999998</v>
      </c>
      <c r="L47" s="410">
        <v>341.73</v>
      </c>
      <c r="M47" s="410">
        <v>260.82</v>
      </c>
      <c r="N47" s="410">
        <v>312.31</v>
      </c>
      <c r="O47" s="410">
        <v>252.5</v>
      </c>
      <c r="P47" s="410">
        <v>262.31</v>
      </c>
      <c r="Q47" s="410">
        <v>127.47</v>
      </c>
      <c r="R47" s="410">
        <v>132.06</v>
      </c>
    </row>
    <row r="48" spans="2:18" x14ac:dyDescent="0.2">
      <c r="B48" s="411">
        <v>42</v>
      </c>
      <c r="C48" s="413">
        <v>284.89</v>
      </c>
      <c r="D48" s="413">
        <v>274.27999999999997</v>
      </c>
      <c r="E48" s="413">
        <v>408.73</v>
      </c>
      <c r="F48" s="413">
        <v>348.29</v>
      </c>
      <c r="G48" s="413">
        <v>663.58</v>
      </c>
      <c r="H48" s="413">
        <v>334.13</v>
      </c>
      <c r="I48" s="413">
        <v>410.25</v>
      </c>
      <c r="J48" s="413">
        <v>663.3</v>
      </c>
      <c r="K48" s="413">
        <v>283.35000000000002</v>
      </c>
      <c r="L48" s="413">
        <v>348.29</v>
      </c>
      <c r="M48" s="413">
        <v>265.87</v>
      </c>
      <c r="N48" s="413">
        <v>315.57</v>
      </c>
      <c r="O48" s="413">
        <v>257.29000000000002</v>
      </c>
      <c r="P48" s="413">
        <v>266.64</v>
      </c>
      <c r="Q48" s="413">
        <v>128.55000000000001</v>
      </c>
      <c r="R48" s="413">
        <v>134.72</v>
      </c>
    </row>
    <row r="49" spans="2:18" x14ac:dyDescent="0.2">
      <c r="B49" s="411">
        <v>43</v>
      </c>
      <c r="C49" s="413">
        <v>288.56</v>
      </c>
      <c r="D49" s="413">
        <v>276.49</v>
      </c>
      <c r="E49" s="413">
        <v>413.51</v>
      </c>
      <c r="F49" s="413">
        <v>354.9</v>
      </c>
      <c r="G49" s="413">
        <v>674.33</v>
      </c>
      <c r="H49" s="413">
        <v>339.73</v>
      </c>
      <c r="I49" s="413">
        <v>415.13</v>
      </c>
      <c r="J49" s="413">
        <v>673.95</v>
      </c>
      <c r="K49" s="413">
        <v>287.97000000000003</v>
      </c>
      <c r="L49" s="413">
        <v>354.9</v>
      </c>
      <c r="M49" s="413">
        <v>271.06</v>
      </c>
      <c r="N49" s="413">
        <v>319.32</v>
      </c>
      <c r="O49" s="413">
        <v>261.39999999999998</v>
      </c>
      <c r="P49" s="413">
        <v>271.11</v>
      </c>
      <c r="Q49" s="413">
        <v>130.29</v>
      </c>
      <c r="R49" s="413">
        <v>136.91</v>
      </c>
    </row>
    <row r="50" spans="2:18" x14ac:dyDescent="0.2">
      <c r="B50" s="411">
        <v>44</v>
      </c>
      <c r="C50" s="413">
        <v>292.33</v>
      </c>
      <c r="D50" s="413">
        <v>281.58</v>
      </c>
      <c r="E50" s="413">
        <v>417.85</v>
      </c>
      <c r="F50" s="413">
        <v>361.46</v>
      </c>
      <c r="G50" s="413">
        <v>684.78</v>
      </c>
      <c r="H50" s="413">
        <v>345.78</v>
      </c>
      <c r="I50" s="413">
        <v>419.33</v>
      </c>
      <c r="J50" s="413">
        <v>684.5</v>
      </c>
      <c r="K50" s="413">
        <v>292.69</v>
      </c>
      <c r="L50" s="413">
        <v>361.46</v>
      </c>
      <c r="M50" s="413">
        <v>275.95</v>
      </c>
      <c r="N50" s="413">
        <v>322.54000000000002</v>
      </c>
      <c r="O50" s="413">
        <v>265.32</v>
      </c>
      <c r="P50" s="413">
        <v>275.18</v>
      </c>
      <c r="Q50" s="413">
        <v>131.47999999999999</v>
      </c>
      <c r="R50" s="413">
        <v>138.91</v>
      </c>
    </row>
    <row r="51" spans="2:18" x14ac:dyDescent="0.2">
      <c r="B51" s="414">
        <v>45</v>
      </c>
      <c r="C51" s="416">
        <v>295.64</v>
      </c>
      <c r="D51" s="416">
        <v>285.70999999999998</v>
      </c>
      <c r="E51" s="416">
        <v>422.48</v>
      </c>
      <c r="F51" s="416">
        <v>368.29</v>
      </c>
      <c r="G51" s="416">
        <v>694.86</v>
      </c>
      <c r="H51" s="416">
        <v>351.36</v>
      </c>
      <c r="I51" s="416">
        <v>424.18</v>
      </c>
      <c r="J51" s="416">
        <v>694.5</v>
      </c>
      <c r="K51" s="416">
        <v>297.04000000000002</v>
      </c>
      <c r="L51" s="416">
        <v>368.29</v>
      </c>
      <c r="M51" s="416">
        <v>278.89</v>
      </c>
      <c r="N51" s="416">
        <v>326.27999999999997</v>
      </c>
      <c r="O51" s="416">
        <v>269.5</v>
      </c>
      <c r="P51" s="416">
        <v>279.36</v>
      </c>
      <c r="Q51" s="416">
        <v>132.91</v>
      </c>
      <c r="R51" s="416">
        <v>141.27000000000001</v>
      </c>
    </row>
    <row r="52" spans="2:18" x14ac:dyDescent="0.2">
      <c r="B52" s="408">
        <v>46</v>
      </c>
      <c r="C52" s="410">
        <v>299.68</v>
      </c>
      <c r="D52" s="410">
        <v>291.74</v>
      </c>
      <c r="E52" s="410">
        <v>426.83</v>
      </c>
      <c r="F52" s="410">
        <v>374.7</v>
      </c>
      <c r="G52" s="410">
        <v>705.18</v>
      </c>
      <c r="H52" s="410">
        <v>357.12</v>
      </c>
      <c r="I52" s="410">
        <v>428.37</v>
      </c>
      <c r="J52" s="410">
        <v>704.88</v>
      </c>
      <c r="K52" s="410">
        <v>301.76</v>
      </c>
      <c r="L52" s="410">
        <v>374.7</v>
      </c>
      <c r="M52" s="410">
        <v>283.69</v>
      </c>
      <c r="N52" s="410">
        <v>329.52</v>
      </c>
      <c r="O52" s="410">
        <v>273.19</v>
      </c>
      <c r="P52" s="410">
        <v>283.11</v>
      </c>
      <c r="Q52" s="410">
        <v>134.78</v>
      </c>
      <c r="R52" s="410">
        <v>143.38999999999999</v>
      </c>
    </row>
    <row r="53" spans="2:18" x14ac:dyDescent="0.2">
      <c r="B53" s="411">
        <v>47</v>
      </c>
      <c r="C53" s="413">
        <v>303.37</v>
      </c>
      <c r="D53" s="413">
        <v>297.39999999999998</v>
      </c>
      <c r="E53" s="413">
        <v>431.75</v>
      </c>
      <c r="F53" s="413">
        <v>381.56</v>
      </c>
      <c r="G53" s="413">
        <v>715.99</v>
      </c>
      <c r="H53" s="413">
        <v>363.02</v>
      </c>
      <c r="I53" s="413">
        <v>433.06</v>
      </c>
      <c r="J53" s="413">
        <v>715.55</v>
      </c>
      <c r="K53" s="413">
        <v>307.33999999999997</v>
      </c>
      <c r="L53" s="413">
        <v>381.56</v>
      </c>
      <c r="M53" s="413">
        <v>291.3</v>
      </c>
      <c r="N53" s="413">
        <v>333.14</v>
      </c>
      <c r="O53" s="413">
        <v>276.86</v>
      </c>
      <c r="P53" s="413">
        <v>287.02999999999997</v>
      </c>
      <c r="Q53" s="413">
        <v>136.28</v>
      </c>
      <c r="R53" s="413">
        <v>145.76</v>
      </c>
    </row>
    <row r="54" spans="2:18" x14ac:dyDescent="0.2">
      <c r="B54" s="411">
        <v>48</v>
      </c>
      <c r="C54" s="413">
        <v>306.83</v>
      </c>
      <c r="D54" s="413">
        <v>300.5</v>
      </c>
      <c r="E54" s="413">
        <v>436.17</v>
      </c>
      <c r="F54" s="413">
        <v>387.94</v>
      </c>
      <c r="G54" s="413">
        <v>726.23</v>
      </c>
      <c r="H54" s="413">
        <v>368.87</v>
      </c>
      <c r="I54" s="413">
        <v>437.72</v>
      </c>
      <c r="J54" s="413">
        <v>725.87</v>
      </c>
      <c r="K54" s="413">
        <v>313.38</v>
      </c>
      <c r="L54" s="413">
        <v>387.94</v>
      </c>
      <c r="M54" s="413">
        <v>296.20999999999998</v>
      </c>
      <c r="N54" s="413">
        <v>336.72</v>
      </c>
      <c r="O54" s="413">
        <v>281.2</v>
      </c>
      <c r="P54" s="413">
        <v>291.74</v>
      </c>
      <c r="Q54" s="413">
        <v>137.44</v>
      </c>
      <c r="R54" s="413">
        <v>147.9</v>
      </c>
    </row>
    <row r="55" spans="2:18" x14ac:dyDescent="0.2">
      <c r="B55" s="411">
        <v>49</v>
      </c>
      <c r="C55" s="413">
        <v>310.51</v>
      </c>
      <c r="D55" s="413">
        <v>304.02999999999997</v>
      </c>
      <c r="E55" s="413">
        <v>440.31</v>
      </c>
      <c r="F55" s="413">
        <v>394.87</v>
      </c>
      <c r="G55" s="413">
        <v>736.97</v>
      </c>
      <c r="H55" s="413">
        <v>374.57</v>
      </c>
      <c r="I55" s="413">
        <v>441.99</v>
      </c>
      <c r="J55" s="413">
        <v>736.61</v>
      </c>
      <c r="K55" s="413">
        <v>319.64</v>
      </c>
      <c r="L55" s="413">
        <v>394.87</v>
      </c>
      <c r="M55" s="413">
        <v>301.49</v>
      </c>
      <c r="N55" s="413">
        <v>339.99</v>
      </c>
      <c r="O55" s="413">
        <v>284.89</v>
      </c>
      <c r="P55" s="413">
        <v>295.36</v>
      </c>
      <c r="Q55" s="413">
        <v>138.85</v>
      </c>
      <c r="R55" s="413">
        <v>149.59</v>
      </c>
    </row>
    <row r="56" spans="2:18" x14ac:dyDescent="0.2">
      <c r="B56" s="414">
        <v>50</v>
      </c>
      <c r="C56" s="416">
        <v>314.79000000000002</v>
      </c>
      <c r="D56" s="416">
        <v>308.29000000000002</v>
      </c>
      <c r="E56" s="416">
        <v>444.85</v>
      </c>
      <c r="F56" s="416">
        <v>401.44</v>
      </c>
      <c r="G56" s="416">
        <v>746.47</v>
      </c>
      <c r="H56" s="416">
        <v>379.71</v>
      </c>
      <c r="I56" s="416">
        <v>446.76</v>
      </c>
      <c r="J56" s="416">
        <v>747.21</v>
      </c>
      <c r="K56" s="416">
        <v>326.33999999999997</v>
      </c>
      <c r="L56" s="416">
        <v>401.44</v>
      </c>
      <c r="M56" s="416">
        <v>306.19</v>
      </c>
      <c r="N56" s="416">
        <v>343.68</v>
      </c>
      <c r="O56" s="416">
        <v>289.16000000000003</v>
      </c>
      <c r="P56" s="416">
        <v>299.83999999999997</v>
      </c>
      <c r="Q56" s="416">
        <v>140.54</v>
      </c>
      <c r="R56" s="416">
        <v>151.72999999999999</v>
      </c>
    </row>
    <row r="57" spans="2:18" x14ac:dyDescent="0.2">
      <c r="B57" s="408" t="s">
        <v>469</v>
      </c>
      <c r="C57" s="410">
        <v>327.08999999999997</v>
      </c>
      <c r="D57" s="410">
        <v>327.58</v>
      </c>
      <c r="E57" s="410">
        <v>455.02</v>
      </c>
      <c r="F57" s="410">
        <v>414.6</v>
      </c>
      <c r="G57" s="410">
        <v>766.64</v>
      </c>
      <c r="H57" s="410">
        <v>391.11</v>
      </c>
      <c r="I57" s="410">
        <v>457.68</v>
      </c>
      <c r="J57" s="410">
        <v>768.26</v>
      </c>
      <c r="K57" s="410">
        <v>333.78</v>
      </c>
      <c r="L57" s="410">
        <v>414.6</v>
      </c>
      <c r="M57" s="410">
        <v>313.94</v>
      </c>
      <c r="N57" s="410">
        <v>352.05</v>
      </c>
      <c r="O57" s="410">
        <v>297.7</v>
      </c>
      <c r="P57" s="410">
        <v>308.74</v>
      </c>
      <c r="Q57" s="410">
        <v>144.51</v>
      </c>
      <c r="R57" s="410">
        <v>157.54</v>
      </c>
    </row>
    <row r="58" spans="2:18" x14ac:dyDescent="0.2">
      <c r="B58" s="411" t="s">
        <v>470</v>
      </c>
      <c r="C58" s="413">
        <v>335.83</v>
      </c>
      <c r="D58" s="413">
        <v>333.86</v>
      </c>
      <c r="E58" s="413">
        <v>466.8</v>
      </c>
      <c r="F58" s="413">
        <v>428.15</v>
      </c>
      <c r="G58" s="413">
        <v>790.42</v>
      </c>
      <c r="H58" s="413">
        <v>402.16</v>
      </c>
      <c r="I58" s="413">
        <v>468.5</v>
      </c>
      <c r="J58" s="413">
        <v>790.13</v>
      </c>
      <c r="K58" s="413">
        <v>345.33</v>
      </c>
      <c r="L58" s="413">
        <v>428.15</v>
      </c>
      <c r="M58" s="413">
        <v>324.14999999999998</v>
      </c>
      <c r="N58" s="413">
        <v>360.37</v>
      </c>
      <c r="O58" s="413">
        <v>306.11</v>
      </c>
      <c r="P58" s="413">
        <v>317.36</v>
      </c>
      <c r="Q58" s="413">
        <v>147.97999999999999</v>
      </c>
      <c r="R58" s="413">
        <v>163.63999999999999</v>
      </c>
    </row>
    <row r="59" spans="2:18" x14ac:dyDescent="0.2">
      <c r="B59" s="411" t="s">
        <v>471</v>
      </c>
      <c r="C59" s="413">
        <v>345.04</v>
      </c>
      <c r="D59" s="413">
        <v>344.14</v>
      </c>
      <c r="E59" s="413">
        <v>477.55</v>
      </c>
      <c r="F59" s="413">
        <v>440.91</v>
      </c>
      <c r="G59" s="413">
        <v>811.17</v>
      </c>
      <c r="H59" s="413">
        <v>412.85</v>
      </c>
      <c r="I59" s="413">
        <v>479.24</v>
      </c>
      <c r="J59" s="413">
        <v>810.81</v>
      </c>
      <c r="K59" s="413">
        <v>355.41</v>
      </c>
      <c r="L59" s="413">
        <v>440.91</v>
      </c>
      <c r="M59" s="413">
        <v>333.77</v>
      </c>
      <c r="N59" s="413">
        <v>368.65</v>
      </c>
      <c r="O59" s="413">
        <v>314.32</v>
      </c>
      <c r="P59" s="413">
        <v>325.83</v>
      </c>
      <c r="Q59" s="413">
        <v>151.43</v>
      </c>
      <c r="R59" s="413">
        <v>168.49</v>
      </c>
    </row>
    <row r="60" spans="2:18" x14ac:dyDescent="0.2">
      <c r="B60" s="411" t="s">
        <v>472</v>
      </c>
      <c r="C60" s="413">
        <v>354.17</v>
      </c>
      <c r="D60" s="413">
        <v>352.99</v>
      </c>
      <c r="E60" s="413">
        <v>487.64</v>
      </c>
      <c r="F60" s="413">
        <v>453.62</v>
      </c>
      <c r="G60" s="413">
        <v>832.38</v>
      </c>
      <c r="H60" s="413">
        <v>423.94</v>
      </c>
      <c r="I60" s="413">
        <v>489.48</v>
      </c>
      <c r="J60" s="413">
        <v>831.86</v>
      </c>
      <c r="K60" s="413">
        <v>367.05</v>
      </c>
      <c r="L60" s="413">
        <v>453.62</v>
      </c>
      <c r="M60" s="413">
        <v>343.29</v>
      </c>
      <c r="N60" s="413">
        <v>376.52</v>
      </c>
      <c r="O60" s="413">
        <v>322.36</v>
      </c>
      <c r="P60" s="413">
        <v>334.36</v>
      </c>
      <c r="Q60" s="413">
        <v>155.04</v>
      </c>
      <c r="R60" s="413">
        <v>174.68</v>
      </c>
    </row>
    <row r="61" spans="2:18" x14ac:dyDescent="0.2">
      <c r="B61" s="414" t="s">
        <v>473</v>
      </c>
      <c r="C61" s="416">
        <v>363.37</v>
      </c>
      <c r="D61" s="416">
        <v>360.65</v>
      </c>
      <c r="E61" s="416">
        <v>496.61</v>
      </c>
      <c r="F61" s="416">
        <v>466.22</v>
      </c>
      <c r="G61" s="416">
        <v>850.79</v>
      </c>
      <c r="H61" s="416">
        <v>435.21</v>
      </c>
      <c r="I61" s="416">
        <v>499.55</v>
      </c>
      <c r="J61" s="416">
        <v>852.56</v>
      </c>
      <c r="K61" s="416">
        <v>377.87</v>
      </c>
      <c r="L61" s="416">
        <v>466.22</v>
      </c>
      <c r="M61" s="416">
        <v>356.02</v>
      </c>
      <c r="N61" s="416">
        <v>384.28</v>
      </c>
      <c r="O61" s="416">
        <v>330.61</v>
      </c>
      <c r="P61" s="416">
        <v>342.7</v>
      </c>
      <c r="Q61" s="416">
        <v>158.49</v>
      </c>
      <c r="R61" s="416">
        <v>180.5</v>
      </c>
    </row>
    <row r="62" spans="2:18" x14ac:dyDescent="0.2">
      <c r="B62" s="408" t="s">
        <v>474</v>
      </c>
      <c r="C62" s="410">
        <v>371.39</v>
      </c>
      <c r="D62" s="410">
        <v>369.05</v>
      </c>
      <c r="E62" s="410">
        <v>506.92</v>
      </c>
      <c r="F62" s="410">
        <v>478.87</v>
      </c>
      <c r="G62" s="410">
        <v>872</v>
      </c>
      <c r="H62" s="410">
        <v>447.88</v>
      </c>
      <c r="I62" s="410">
        <v>509.64</v>
      </c>
      <c r="J62" s="410">
        <v>873.39</v>
      </c>
      <c r="K62" s="410">
        <v>388.99</v>
      </c>
      <c r="L62" s="410">
        <v>478.87</v>
      </c>
      <c r="M62" s="410">
        <v>362.63</v>
      </c>
      <c r="N62" s="410">
        <v>392.04</v>
      </c>
      <c r="O62" s="410">
        <v>338.93</v>
      </c>
      <c r="P62" s="410">
        <v>351.36</v>
      </c>
      <c r="Q62" s="410">
        <v>161.72999999999999</v>
      </c>
      <c r="R62" s="410">
        <v>183.3</v>
      </c>
    </row>
    <row r="63" spans="2:18" x14ac:dyDescent="0.2">
      <c r="B63" s="411" t="s">
        <v>475</v>
      </c>
      <c r="C63" s="413">
        <v>380.3</v>
      </c>
      <c r="D63" s="413">
        <v>376.99</v>
      </c>
      <c r="E63" s="413">
        <v>517.59</v>
      </c>
      <c r="F63" s="413">
        <v>491.53</v>
      </c>
      <c r="G63" s="413">
        <v>894.43</v>
      </c>
      <c r="H63" s="413">
        <v>461.06</v>
      </c>
      <c r="I63" s="413">
        <v>520.47</v>
      </c>
      <c r="J63" s="413">
        <v>894</v>
      </c>
      <c r="K63" s="413">
        <v>398.78</v>
      </c>
      <c r="L63" s="413">
        <v>491.53</v>
      </c>
      <c r="M63" s="413">
        <v>372.27</v>
      </c>
      <c r="N63" s="413">
        <v>400.36</v>
      </c>
      <c r="O63" s="413">
        <v>347.24</v>
      </c>
      <c r="P63" s="413">
        <v>360.13</v>
      </c>
      <c r="Q63" s="413">
        <v>165.46</v>
      </c>
      <c r="R63" s="413">
        <v>186.32</v>
      </c>
    </row>
    <row r="64" spans="2:18" x14ac:dyDescent="0.2">
      <c r="B64" s="411" t="s">
        <v>476</v>
      </c>
      <c r="C64" s="413">
        <v>389.2</v>
      </c>
      <c r="D64" s="413">
        <v>385.97</v>
      </c>
      <c r="E64" s="413">
        <v>527.67999999999995</v>
      </c>
      <c r="F64" s="413">
        <v>502.95</v>
      </c>
      <c r="G64" s="413">
        <v>915.51</v>
      </c>
      <c r="H64" s="413">
        <v>473.65</v>
      </c>
      <c r="I64" s="413">
        <v>530.49</v>
      </c>
      <c r="J64" s="413">
        <v>915.06</v>
      </c>
      <c r="K64" s="413">
        <v>408.57</v>
      </c>
      <c r="L64" s="413">
        <v>502.95</v>
      </c>
      <c r="M64" s="413">
        <v>381.89</v>
      </c>
      <c r="N64" s="413">
        <v>408.06</v>
      </c>
      <c r="O64" s="413">
        <v>352.99</v>
      </c>
      <c r="P64" s="413">
        <v>368.81</v>
      </c>
      <c r="Q64" s="413">
        <v>168.69</v>
      </c>
      <c r="R64" s="413">
        <v>190.37</v>
      </c>
    </row>
    <row r="65" spans="2:18" x14ac:dyDescent="0.2">
      <c r="B65" s="411" t="s">
        <v>477</v>
      </c>
      <c r="C65" s="413">
        <v>397.68</v>
      </c>
      <c r="D65" s="413">
        <v>397.01</v>
      </c>
      <c r="E65" s="413">
        <v>536.29</v>
      </c>
      <c r="F65" s="413">
        <v>514.22</v>
      </c>
      <c r="G65" s="413">
        <v>936.32</v>
      </c>
      <c r="H65" s="413">
        <v>485.64</v>
      </c>
      <c r="I65" s="413">
        <v>540.64</v>
      </c>
      <c r="J65" s="413">
        <v>935.89</v>
      </c>
      <c r="K65" s="413">
        <v>418.28</v>
      </c>
      <c r="L65" s="413">
        <v>514.22</v>
      </c>
      <c r="M65" s="413">
        <v>391.41</v>
      </c>
      <c r="N65" s="413">
        <v>415.87</v>
      </c>
      <c r="O65" s="413">
        <v>361.38</v>
      </c>
      <c r="P65" s="413">
        <v>376.84</v>
      </c>
      <c r="Q65" s="413">
        <v>172.54</v>
      </c>
      <c r="R65" s="413">
        <v>195.3</v>
      </c>
    </row>
    <row r="66" spans="2:18" x14ac:dyDescent="0.2">
      <c r="B66" s="414" t="s">
        <v>478</v>
      </c>
      <c r="C66" s="416">
        <v>406.52</v>
      </c>
      <c r="D66" s="416">
        <v>406.65</v>
      </c>
      <c r="E66" s="416">
        <v>546.37</v>
      </c>
      <c r="F66" s="416">
        <v>525.98</v>
      </c>
      <c r="G66" s="416">
        <v>966.66</v>
      </c>
      <c r="H66" s="416">
        <v>496.84</v>
      </c>
      <c r="I66" s="416">
        <v>550.73</v>
      </c>
      <c r="J66" s="416">
        <v>957.23</v>
      </c>
      <c r="K66" s="416">
        <v>427.87</v>
      </c>
      <c r="L66" s="416">
        <v>525.98</v>
      </c>
      <c r="M66" s="416">
        <v>404.61</v>
      </c>
      <c r="N66" s="416">
        <v>423.64</v>
      </c>
      <c r="O66" s="416">
        <v>369.84</v>
      </c>
      <c r="P66" s="416">
        <v>385.44</v>
      </c>
      <c r="Q66" s="416">
        <v>176.85</v>
      </c>
      <c r="R66" s="416">
        <v>203.91</v>
      </c>
    </row>
    <row r="67" spans="2:18" x14ac:dyDescent="0.2">
      <c r="B67" s="408" t="s">
        <v>479</v>
      </c>
      <c r="C67" s="410">
        <v>414.03</v>
      </c>
      <c r="D67" s="410">
        <v>413.58</v>
      </c>
      <c r="E67" s="410">
        <v>556.98</v>
      </c>
      <c r="F67" s="410">
        <v>539.67999999999995</v>
      </c>
      <c r="G67" s="410">
        <v>987.94</v>
      </c>
      <c r="H67" s="410">
        <v>507.87</v>
      </c>
      <c r="I67" s="410">
        <v>561.4</v>
      </c>
      <c r="J67" s="410">
        <v>978.28</v>
      </c>
      <c r="K67" s="410">
        <v>437.8</v>
      </c>
      <c r="L67" s="410">
        <v>539.67999999999995</v>
      </c>
      <c r="M67" s="410">
        <v>411.29</v>
      </c>
      <c r="N67" s="410">
        <v>431.84</v>
      </c>
      <c r="O67" s="410">
        <v>378.16</v>
      </c>
      <c r="P67" s="410">
        <v>394.29</v>
      </c>
      <c r="Q67" s="410">
        <v>180.58</v>
      </c>
      <c r="R67" s="410">
        <v>209</v>
      </c>
    </row>
    <row r="68" spans="2:18" x14ac:dyDescent="0.2">
      <c r="B68" s="411" t="s">
        <v>480</v>
      </c>
      <c r="C68" s="413">
        <v>421.01</v>
      </c>
      <c r="D68" s="413">
        <v>423.74</v>
      </c>
      <c r="E68" s="413">
        <v>567.07000000000005</v>
      </c>
      <c r="F68" s="413">
        <v>552.85</v>
      </c>
      <c r="G68" s="413">
        <v>1009.29</v>
      </c>
      <c r="H68" s="413">
        <v>519.36</v>
      </c>
      <c r="I68" s="413">
        <v>570.75</v>
      </c>
      <c r="J68" s="413">
        <v>998.01</v>
      </c>
      <c r="K68" s="413">
        <v>446.11</v>
      </c>
      <c r="L68" s="413">
        <v>552.85</v>
      </c>
      <c r="M68" s="413">
        <v>428.72</v>
      </c>
      <c r="N68" s="413">
        <v>439.04</v>
      </c>
      <c r="O68" s="413">
        <v>386.34</v>
      </c>
      <c r="P68" s="413">
        <v>402.89</v>
      </c>
      <c r="Q68" s="413">
        <v>184.08</v>
      </c>
      <c r="R68" s="413">
        <v>215.04</v>
      </c>
    </row>
    <row r="69" spans="2:18" x14ac:dyDescent="0.2">
      <c r="B69" s="411" t="s">
        <v>481</v>
      </c>
      <c r="C69" s="413">
        <v>429.78</v>
      </c>
      <c r="D69" s="413">
        <v>431.33</v>
      </c>
      <c r="E69" s="413">
        <v>577.08000000000004</v>
      </c>
      <c r="F69" s="413">
        <v>565.83000000000004</v>
      </c>
      <c r="G69" s="413">
        <v>1030.49</v>
      </c>
      <c r="H69" s="413">
        <v>530.33000000000004</v>
      </c>
      <c r="I69" s="413">
        <v>581.64</v>
      </c>
      <c r="J69" s="413">
        <v>1020.25</v>
      </c>
      <c r="K69" s="413">
        <v>457.3</v>
      </c>
      <c r="L69" s="413">
        <v>565.83000000000004</v>
      </c>
      <c r="M69" s="413">
        <v>431.06</v>
      </c>
      <c r="N69" s="413">
        <v>447.41</v>
      </c>
      <c r="O69" s="413">
        <v>394.51</v>
      </c>
      <c r="P69" s="413">
        <v>411.36</v>
      </c>
      <c r="Q69" s="413">
        <v>187.61</v>
      </c>
      <c r="R69" s="413">
        <v>221.36</v>
      </c>
    </row>
    <row r="70" spans="2:18" x14ac:dyDescent="0.2">
      <c r="B70" s="411" t="s">
        <v>482</v>
      </c>
      <c r="C70" s="413">
        <v>439.35</v>
      </c>
      <c r="D70" s="413">
        <v>441.48</v>
      </c>
      <c r="E70" s="413">
        <v>584.66</v>
      </c>
      <c r="F70" s="413">
        <v>578.71</v>
      </c>
      <c r="G70" s="413">
        <v>1051.18</v>
      </c>
      <c r="H70" s="413">
        <v>541.29</v>
      </c>
      <c r="I70" s="413">
        <v>592.24</v>
      </c>
      <c r="J70" s="413">
        <v>1040.95</v>
      </c>
      <c r="K70" s="413">
        <v>466.96</v>
      </c>
      <c r="L70" s="413">
        <v>578.71</v>
      </c>
      <c r="M70" s="413">
        <v>440.92</v>
      </c>
      <c r="N70" s="413">
        <v>455.57</v>
      </c>
      <c r="O70" s="413">
        <v>402.46</v>
      </c>
      <c r="P70" s="413">
        <v>414.76</v>
      </c>
      <c r="Q70" s="413">
        <v>191.23</v>
      </c>
      <c r="R70" s="413">
        <v>226.88</v>
      </c>
    </row>
    <row r="71" spans="2:18" x14ac:dyDescent="0.2">
      <c r="B71" s="414" t="s">
        <v>483</v>
      </c>
      <c r="C71" s="416">
        <v>447.81</v>
      </c>
      <c r="D71" s="416">
        <v>449.72</v>
      </c>
      <c r="E71" s="416">
        <v>594.82000000000005</v>
      </c>
      <c r="F71" s="416">
        <v>591.51</v>
      </c>
      <c r="G71" s="416">
        <v>1072.81</v>
      </c>
      <c r="H71" s="416">
        <v>552.49</v>
      </c>
      <c r="I71" s="416">
        <v>602.54999999999995</v>
      </c>
      <c r="J71" s="416">
        <v>1062.3499999999999</v>
      </c>
      <c r="K71" s="416">
        <v>476.81</v>
      </c>
      <c r="L71" s="416">
        <v>591.51</v>
      </c>
      <c r="M71" s="416">
        <v>450.71</v>
      </c>
      <c r="N71" s="416">
        <v>463.5</v>
      </c>
      <c r="O71" s="416">
        <v>410.93</v>
      </c>
      <c r="P71" s="416">
        <v>423.44</v>
      </c>
      <c r="Q71" s="416">
        <v>194.97</v>
      </c>
      <c r="R71" s="416">
        <v>232.62</v>
      </c>
    </row>
    <row r="72" spans="2:18" x14ac:dyDescent="0.2">
      <c r="B72" s="408" t="s">
        <v>484</v>
      </c>
      <c r="C72" s="410">
        <v>456.5</v>
      </c>
      <c r="D72" s="410">
        <v>458.94</v>
      </c>
      <c r="E72" s="410">
        <v>603.28</v>
      </c>
      <c r="F72" s="410">
        <v>604.69000000000005</v>
      </c>
      <c r="G72" s="410">
        <v>1093.72</v>
      </c>
      <c r="H72" s="410">
        <v>561.03</v>
      </c>
      <c r="I72" s="410">
        <v>612.92999999999995</v>
      </c>
      <c r="J72" s="410">
        <v>1083.06</v>
      </c>
      <c r="K72" s="410">
        <v>487.56</v>
      </c>
      <c r="L72" s="410">
        <v>604.69000000000005</v>
      </c>
      <c r="M72" s="410">
        <v>460.68</v>
      </c>
      <c r="N72" s="410">
        <v>471.48</v>
      </c>
      <c r="O72" s="410">
        <v>419.09</v>
      </c>
      <c r="P72" s="410">
        <v>431.91</v>
      </c>
      <c r="Q72" s="410">
        <v>198.87</v>
      </c>
      <c r="R72" s="410">
        <v>237.4</v>
      </c>
    </row>
    <row r="73" spans="2:18" x14ac:dyDescent="0.2">
      <c r="B73" s="411" t="s">
        <v>485</v>
      </c>
      <c r="C73" s="413">
        <v>465.34</v>
      </c>
      <c r="D73" s="413">
        <v>462.61</v>
      </c>
      <c r="E73" s="413">
        <v>612.79</v>
      </c>
      <c r="F73" s="413">
        <v>616.84</v>
      </c>
      <c r="G73" s="413">
        <v>1115.1400000000001</v>
      </c>
      <c r="H73" s="413">
        <v>572.44000000000005</v>
      </c>
      <c r="I73" s="413">
        <v>623.25</v>
      </c>
      <c r="J73" s="413">
        <v>1099.0999999999999</v>
      </c>
      <c r="K73" s="413">
        <v>498.02</v>
      </c>
      <c r="L73" s="413">
        <v>616.84</v>
      </c>
      <c r="M73" s="413">
        <v>470.47</v>
      </c>
      <c r="N73" s="413">
        <v>479.4</v>
      </c>
      <c r="O73" s="413">
        <v>426.97</v>
      </c>
      <c r="P73" s="413">
        <v>440.08</v>
      </c>
      <c r="Q73" s="413">
        <v>202.78</v>
      </c>
      <c r="R73" s="413">
        <v>241.81</v>
      </c>
    </row>
    <row r="74" spans="2:18" x14ac:dyDescent="0.2">
      <c r="B74" s="411" t="s">
        <v>486</v>
      </c>
      <c r="C74" s="413">
        <v>474.01</v>
      </c>
      <c r="D74" s="413">
        <v>469.58</v>
      </c>
      <c r="E74" s="413">
        <v>621.76</v>
      </c>
      <c r="F74" s="413">
        <v>628.76</v>
      </c>
      <c r="G74" s="413">
        <v>1136.29</v>
      </c>
      <c r="H74" s="413">
        <v>581.71</v>
      </c>
      <c r="I74" s="413">
        <v>634.20000000000005</v>
      </c>
      <c r="J74" s="413">
        <v>1125.1600000000001</v>
      </c>
      <c r="K74" s="413">
        <v>505</v>
      </c>
      <c r="L74" s="413">
        <v>628.76</v>
      </c>
      <c r="M74" s="413">
        <v>480.26</v>
      </c>
      <c r="N74" s="413">
        <v>487.85</v>
      </c>
      <c r="O74" s="413">
        <v>435.36</v>
      </c>
      <c r="P74" s="413">
        <v>448.6</v>
      </c>
      <c r="Q74" s="413">
        <v>206.47</v>
      </c>
      <c r="R74" s="413">
        <v>247.19</v>
      </c>
    </row>
    <row r="75" spans="2:18" x14ac:dyDescent="0.2">
      <c r="B75" s="411" t="s">
        <v>487</v>
      </c>
      <c r="C75" s="413">
        <v>482.78</v>
      </c>
      <c r="D75" s="413">
        <v>481.09</v>
      </c>
      <c r="E75" s="413">
        <v>630.38</v>
      </c>
      <c r="F75" s="413">
        <v>642.52</v>
      </c>
      <c r="G75" s="413">
        <v>1157.0999999999999</v>
      </c>
      <c r="H75" s="413">
        <v>592.83000000000004</v>
      </c>
      <c r="I75" s="413">
        <v>644.51</v>
      </c>
      <c r="J75" s="413">
        <v>1146.22</v>
      </c>
      <c r="K75" s="413">
        <v>514.35</v>
      </c>
      <c r="L75" s="413">
        <v>642.52</v>
      </c>
      <c r="M75" s="413">
        <v>490.41</v>
      </c>
      <c r="N75" s="413">
        <v>495.78</v>
      </c>
      <c r="O75" s="413">
        <v>443.32</v>
      </c>
      <c r="P75" s="413">
        <v>456.93</v>
      </c>
      <c r="Q75" s="413">
        <v>210.32</v>
      </c>
      <c r="R75" s="413">
        <v>249.34</v>
      </c>
    </row>
    <row r="76" spans="2:18" x14ac:dyDescent="0.2">
      <c r="B76" s="414" t="s">
        <v>488</v>
      </c>
      <c r="C76" s="416">
        <v>492.06</v>
      </c>
      <c r="D76" s="416">
        <v>490.21</v>
      </c>
      <c r="E76" s="416">
        <v>640.09</v>
      </c>
      <c r="F76" s="416">
        <v>656</v>
      </c>
      <c r="G76" s="416">
        <v>1178.98</v>
      </c>
      <c r="H76" s="416">
        <v>600.92999999999995</v>
      </c>
      <c r="I76" s="416">
        <v>654.97</v>
      </c>
      <c r="J76" s="416">
        <v>1167.56</v>
      </c>
      <c r="K76" s="416">
        <v>527.02</v>
      </c>
      <c r="L76" s="416">
        <v>656</v>
      </c>
      <c r="M76" s="416">
        <v>504.38</v>
      </c>
      <c r="N76" s="416">
        <v>503.81</v>
      </c>
      <c r="O76" s="416">
        <v>450.1</v>
      </c>
      <c r="P76" s="416">
        <v>463.8</v>
      </c>
      <c r="Q76" s="416">
        <v>213.94</v>
      </c>
      <c r="R76" s="416">
        <v>254.92</v>
      </c>
    </row>
    <row r="77" spans="2:18" x14ac:dyDescent="0.2">
      <c r="B77" s="408" t="s">
        <v>489</v>
      </c>
      <c r="C77" s="410">
        <v>500.73</v>
      </c>
      <c r="D77" s="410">
        <v>501.85</v>
      </c>
      <c r="E77" s="410">
        <v>650.77</v>
      </c>
      <c r="F77" s="410">
        <v>667.99</v>
      </c>
      <c r="G77" s="410">
        <v>1200.0999999999999</v>
      </c>
      <c r="H77" s="410">
        <v>609.54999999999995</v>
      </c>
      <c r="I77" s="410">
        <v>665.43</v>
      </c>
      <c r="J77" s="410">
        <v>1188.4000000000001</v>
      </c>
      <c r="K77" s="410">
        <v>536.82000000000005</v>
      </c>
      <c r="L77" s="410">
        <v>667.99</v>
      </c>
      <c r="M77" s="410">
        <v>509.7</v>
      </c>
      <c r="N77" s="410">
        <v>511.86</v>
      </c>
      <c r="O77" s="410">
        <v>456.34</v>
      </c>
      <c r="P77" s="410">
        <v>470.35</v>
      </c>
      <c r="Q77" s="410">
        <v>217.8</v>
      </c>
      <c r="R77" s="410">
        <v>259.2</v>
      </c>
    </row>
    <row r="78" spans="2:18" x14ac:dyDescent="0.2">
      <c r="B78" s="411" t="s">
        <v>490</v>
      </c>
      <c r="C78" s="413">
        <v>509.2</v>
      </c>
      <c r="D78" s="413">
        <v>510.37</v>
      </c>
      <c r="E78" s="413">
        <v>661.07</v>
      </c>
      <c r="F78" s="413">
        <v>675.06</v>
      </c>
      <c r="G78" s="413">
        <v>1221.67</v>
      </c>
      <c r="H78" s="413">
        <v>615.42999999999995</v>
      </c>
      <c r="I78" s="413">
        <v>667.18</v>
      </c>
      <c r="J78" s="413">
        <v>1193.55</v>
      </c>
      <c r="K78" s="413">
        <v>546.37</v>
      </c>
      <c r="L78" s="413">
        <v>675.06</v>
      </c>
      <c r="M78" s="413">
        <v>514.97</v>
      </c>
      <c r="N78" s="413">
        <v>513.22</v>
      </c>
      <c r="O78" s="413">
        <v>463.41</v>
      </c>
      <c r="P78" s="413">
        <v>477.41</v>
      </c>
      <c r="Q78" s="413">
        <v>221.24</v>
      </c>
      <c r="R78" s="413">
        <v>262.8</v>
      </c>
    </row>
    <row r="79" spans="2:18" x14ac:dyDescent="0.2">
      <c r="B79" s="411" t="s">
        <v>491</v>
      </c>
      <c r="C79" s="413">
        <v>518.27</v>
      </c>
      <c r="D79" s="413">
        <v>519.79999999999995</v>
      </c>
      <c r="E79" s="413">
        <v>671.39</v>
      </c>
      <c r="F79" s="413">
        <v>683.69</v>
      </c>
      <c r="G79" s="413">
        <v>1242.58</v>
      </c>
      <c r="H79" s="413">
        <v>620.59</v>
      </c>
      <c r="I79" s="413">
        <v>686.19</v>
      </c>
      <c r="J79" s="413">
        <v>1230.51</v>
      </c>
      <c r="K79" s="413">
        <v>552.41999999999996</v>
      </c>
      <c r="L79" s="413">
        <v>683.69</v>
      </c>
      <c r="M79" s="413">
        <v>521.65</v>
      </c>
      <c r="N79" s="413">
        <v>527.82000000000005</v>
      </c>
      <c r="O79" s="413">
        <v>471.43</v>
      </c>
      <c r="P79" s="413">
        <v>485.87</v>
      </c>
      <c r="Q79" s="413">
        <v>224.98</v>
      </c>
      <c r="R79" s="413">
        <v>268.83999999999997</v>
      </c>
    </row>
    <row r="80" spans="2:18" x14ac:dyDescent="0.2">
      <c r="B80" s="411" t="s">
        <v>492</v>
      </c>
      <c r="C80" s="413">
        <v>527.16</v>
      </c>
      <c r="D80" s="413">
        <v>527.67999999999995</v>
      </c>
      <c r="E80" s="413">
        <v>681.46</v>
      </c>
      <c r="F80" s="413">
        <v>688.97</v>
      </c>
      <c r="G80" s="413">
        <v>1264.1500000000001</v>
      </c>
      <c r="H80" s="413">
        <v>630.82000000000005</v>
      </c>
      <c r="I80" s="413">
        <v>696.35</v>
      </c>
      <c r="J80" s="413">
        <v>1251.78</v>
      </c>
      <c r="K80" s="413">
        <v>563.59</v>
      </c>
      <c r="L80" s="413">
        <v>688.97</v>
      </c>
      <c r="M80" s="413">
        <v>525.63</v>
      </c>
      <c r="N80" s="413">
        <v>535.64</v>
      </c>
      <c r="O80" s="413">
        <v>479.24</v>
      </c>
      <c r="P80" s="413">
        <v>493.82</v>
      </c>
      <c r="Q80" s="413">
        <v>228.54</v>
      </c>
      <c r="R80" s="413">
        <v>274.38</v>
      </c>
    </row>
    <row r="81" spans="2:18" x14ac:dyDescent="0.2">
      <c r="B81" s="414" t="s">
        <v>493</v>
      </c>
      <c r="C81" s="416">
        <v>535.4</v>
      </c>
      <c r="D81" s="416">
        <v>539.02</v>
      </c>
      <c r="E81" s="416">
        <v>691.32</v>
      </c>
      <c r="F81" s="416">
        <v>702.08</v>
      </c>
      <c r="G81" s="416">
        <v>1284.92</v>
      </c>
      <c r="H81" s="416">
        <v>641.41</v>
      </c>
      <c r="I81" s="416">
        <v>706.73</v>
      </c>
      <c r="J81" s="416">
        <v>1272.46</v>
      </c>
      <c r="K81" s="416">
        <v>578.11</v>
      </c>
      <c r="L81" s="416">
        <v>702.08</v>
      </c>
      <c r="M81" s="416">
        <v>534.78</v>
      </c>
      <c r="N81" s="416">
        <v>543.63</v>
      </c>
      <c r="O81" s="416">
        <v>487.27</v>
      </c>
      <c r="P81" s="416">
        <v>502.06</v>
      </c>
      <c r="Q81" s="416">
        <v>232.1</v>
      </c>
      <c r="R81" s="416">
        <v>278.93</v>
      </c>
    </row>
    <row r="82" spans="2:18" x14ac:dyDescent="0.2">
      <c r="B82" s="408" t="s">
        <v>494</v>
      </c>
      <c r="C82" s="410">
        <v>558.09</v>
      </c>
      <c r="D82" s="410">
        <v>558.39</v>
      </c>
      <c r="E82" s="410">
        <v>717.1</v>
      </c>
      <c r="F82" s="410">
        <v>730.87</v>
      </c>
      <c r="G82" s="410">
        <v>1338.29</v>
      </c>
      <c r="H82" s="410">
        <v>673.3</v>
      </c>
      <c r="I82" s="410">
        <v>743.31</v>
      </c>
      <c r="J82" s="410">
        <v>1325.33</v>
      </c>
      <c r="K82" s="410">
        <v>602.77</v>
      </c>
      <c r="L82" s="410">
        <v>730.87</v>
      </c>
      <c r="M82" s="410">
        <v>554.04999999999995</v>
      </c>
      <c r="N82" s="410">
        <v>571.78</v>
      </c>
      <c r="O82" s="410">
        <v>510.1</v>
      </c>
      <c r="P82" s="410">
        <v>522.82000000000005</v>
      </c>
      <c r="Q82" s="410">
        <v>242.36</v>
      </c>
      <c r="R82" s="410">
        <v>295.26</v>
      </c>
    </row>
    <row r="83" spans="2:18" x14ac:dyDescent="0.2">
      <c r="B83" s="411" t="s">
        <v>495</v>
      </c>
      <c r="C83" s="413">
        <v>579.79999999999995</v>
      </c>
      <c r="D83" s="413">
        <v>577.37</v>
      </c>
      <c r="E83" s="413">
        <v>742.79</v>
      </c>
      <c r="F83" s="413">
        <v>763.1</v>
      </c>
      <c r="G83" s="413">
        <v>1391.21</v>
      </c>
      <c r="H83" s="413">
        <v>703.92</v>
      </c>
      <c r="I83" s="413">
        <v>776.14</v>
      </c>
      <c r="J83" s="413">
        <v>1377.74</v>
      </c>
      <c r="K83" s="413">
        <v>624.70000000000005</v>
      </c>
      <c r="L83" s="413">
        <v>763.1</v>
      </c>
      <c r="M83" s="413">
        <v>573.70000000000005</v>
      </c>
      <c r="N83" s="413">
        <v>597.02</v>
      </c>
      <c r="O83" s="413">
        <v>530.02</v>
      </c>
      <c r="P83" s="413">
        <v>543.21</v>
      </c>
      <c r="Q83" s="413">
        <v>252.79</v>
      </c>
      <c r="R83" s="413">
        <v>309.19</v>
      </c>
    </row>
    <row r="84" spans="2:18" x14ac:dyDescent="0.2">
      <c r="B84" s="411" t="s">
        <v>496</v>
      </c>
      <c r="C84" s="413">
        <v>604.97</v>
      </c>
      <c r="D84" s="413">
        <v>596.66</v>
      </c>
      <c r="E84" s="413">
        <v>768.35</v>
      </c>
      <c r="F84" s="413">
        <v>792.5</v>
      </c>
      <c r="G84" s="413">
        <v>1444.27</v>
      </c>
      <c r="H84" s="413">
        <v>732.56</v>
      </c>
      <c r="I84" s="413">
        <v>802.86</v>
      </c>
      <c r="J84" s="413">
        <v>1430.45</v>
      </c>
      <c r="K84" s="413">
        <v>647.01</v>
      </c>
      <c r="L84" s="413">
        <v>792.5</v>
      </c>
      <c r="M84" s="413">
        <v>593.17999999999995</v>
      </c>
      <c r="N84" s="413">
        <v>617.58000000000004</v>
      </c>
      <c r="O84" s="413">
        <v>550.41999999999996</v>
      </c>
      <c r="P84" s="413">
        <v>564.19000000000005</v>
      </c>
      <c r="Q84" s="413">
        <v>262.98</v>
      </c>
      <c r="R84" s="413">
        <v>320.08999999999997</v>
      </c>
    </row>
    <row r="85" spans="2:18" x14ac:dyDescent="0.2">
      <c r="B85" s="411" t="s">
        <v>497</v>
      </c>
      <c r="C85" s="413">
        <v>626.61</v>
      </c>
      <c r="D85" s="413">
        <v>615.95000000000005</v>
      </c>
      <c r="E85" s="413">
        <v>794.11</v>
      </c>
      <c r="F85" s="413">
        <v>820.53</v>
      </c>
      <c r="G85" s="413">
        <v>1497.65</v>
      </c>
      <c r="H85" s="413">
        <v>763.26</v>
      </c>
      <c r="I85" s="413">
        <v>829.74</v>
      </c>
      <c r="J85" s="413">
        <v>1483.22</v>
      </c>
      <c r="K85" s="413">
        <v>668.57</v>
      </c>
      <c r="L85" s="413">
        <v>820.53</v>
      </c>
      <c r="M85" s="413">
        <v>614.69000000000005</v>
      </c>
      <c r="N85" s="413">
        <v>638.25</v>
      </c>
      <c r="O85" s="413">
        <v>576.27</v>
      </c>
      <c r="P85" s="413">
        <v>590.62</v>
      </c>
      <c r="Q85" s="413">
        <v>273.23</v>
      </c>
      <c r="R85" s="413">
        <v>330.91</v>
      </c>
    </row>
    <row r="86" spans="2:18" x14ac:dyDescent="0.2">
      <c r="B86" s="414" t="s">
        <v>498</v>
      </c>
      <c r="C86" s="416">
        <v>651.95000000000005</v>
      </c>
      <c r="D86" s="416">
        <v>634.94000000000005</v>
      </c>
      <c r="E86" s="416">
        <v>819.88</v>
      </c>
      <c r="F86" s="416">
        <v>846.45</v>
      </c>
      <c r="G86" s="416">
        <v>1550.8</v>
      </c>
      <c r="H86" s="416">
        <v>787.77</v>
      </c>
      <c r="I86" s="416">
        <v>856.82</v>
      </c>
      <c r="J86" s="416">
        <v>1535.78</v>
      </c>
      <c r="K86" s="416">
        <v>693.31</v>
      </c>
      <c r="L86" s="416">
        <v>846.45</v>
      </c>
      <c r="M86" s="416">
        <v>634.07000000000005</v>
      </c>
      <c r="N86" s="416">
        <v>659.11</v>
      </c>
      <c r="O86" s="416">
        <v>596.66</v>
      </c>
      <c r="P86" s="416">
        <v>611.46</v>
      </c>
      <c r="Q86" s="416">
        <v>283.37</v>
      </c>
      <c r="R86" s="416">
        <v>341.73</v>
      </c>
    </row>
    <row r="87" spans="2:18" x14ac:dyDescent="0.2">
      <c r="B87" s="408" t="s">
        <v>499</v>
      </c>
      <c r="C87" s="410">
        <v>674.25</v>
      </c>
      <c r="D87" s="410">
        <v>660.43</v>
      </c>
      <c r="E87" s="410">
        <v>845.48</v>
      </c>
      <c r="F87" s="410">
        <v>880.01</v>
      </c>
      <c r="G87" s="410">
        <v>1603.73</v>
      </c>
      <c r="H87" s="410">
        <v>814.34</v>
      </c>
      <c r="I87" s="410">
        <v>883.47</v>
      </c>
      <c r="J87" s="410">
        <v>1588.28</v>
      </c>
      <c r="K87" s="410">
        <v>717.46</v>
      </c>
      <c r="L87" s="410">
        <v>880.01</v>
      </c>
      <c r="M87" s="410">
        <v>653.54</v>
      </c>
      <c r="N87" s="410">
        <v>679.59</v>
      </c>
      <c r="O87" s="410">
        <v>616.84</v>
      </c>
      <c r="P87" s="410">
        <v>632.15</v>
      </c>
      <c r="Q87" s="410">
        <v>293.51</v>
      </c>
      <c r="R87" s="410">
        <v>352.69</v>
      </c>
    </row>
    <row r="88" spans="2:18" x14ac:dyDescent="0.2">
      <c r="B88" s="411" t="s">
        <v>500</v>
      </c>
      <c r="C88" s="413">
        <v>696.35</v>
      </c>
      <c r="D88" s="413">
        <v>679.84</v>
      </c>
      <c r="E88" s="413">
        <v>870.81</v>
      </c>
      <c r="F88" s="413">
        <v>906.37</v>
      </c>
      <c r="G88" s="413">
        <v>1656.45</v>
      </c>
      <c r="H88" s="413">
        <v>837.02</v>
      </c>
      <c r="I88" s="413">
        <v>909.91</v>
      </c>
      <c r="J88" s="413">
        <v>1640.41</v>
      </c>
      <c r="K88" s="413">
        <v>741.6</v>
      </c>
      <c r="L88" s="413">
        <v>906.37</v>
      </c>
      <c r="M88" s="413">
        <v>673.13</v>
      </c>
      <c r="N88" s="413">
        <v>699.93</v>
      </c>
      <c r="O88" s="413">
        <v>636.95000000000005</v>
      </c>
      <c r="P88" s="413">
        <v>652.67999999999995</v>
      </c>
      <c r="Q88" s="413">
        <v>304.02999999999997</v>
      </c>
      <c r="R88" s="413">
        <v>362.19</v>
      </c>
    </row>
    <row r="89" spans="2:18" x14ac:dyDescent="0.2">
      <c r="B89" s="411" t="s">
        <v>501</v>
      </c>
      <c r="C89" s="413">
        <v>718.79</v>
      </c>
      <c r="D89" s="413">
        <v>705.91</v>
      </c>
      <c r="E89" s="413">
        <v>896.34</v>
      </c>
      <c r="F89" s="413">
        <v>932.73</v>
      </c>
      <c r="G89" s="413">
        <v>1708.73</v>
      </c>
      <c r="H89" s="413">
        <v>859.99</v>
      </c>
      <c r="I89" s="413">
        <v>936.7</v>
      </c>
      <c r="J89" s="413">
        <v>1692.3</v>
      </c>
      <c r="K89" s="413">
        <v>765.39</v>
      </c>
      <c r="L89" s="413">
        <v>932.73</v>
      </c>
      <c r="M89" s="413">
        <v>692.67</v>
      </c>
      <c r="N89" s="413">
        <v>720.54</v>
      </c>
      <c r="O89" s="413">
        <v>657.33</v>
      </c>
      <c r="P89" s="413">
        <v>673.67</v>
      </c>
      <c r="Q89" s="413">
        <v>313.94</v>
      </c>
      <c r="R89" s="413">
        <v>379.63</v>
      </c>
    </row>
    <row r="90" spans="2:18" x14ac:dyDescent="0.2">
      <c r="B90" s="411" t="s">
        <v>502</v>
      </c>
      <c r="C90" s="413">
        <v>740.95</v>
      </c>
      <c r="D90" s="413">
        <v>725.64</v>
      </c>
      <c r="E90" s="413">
        <v>921.68</v>
      </c>
      <c r="F90" s="413">
        <v>960.83</v>
      </c>
      <c r="G90" s="413">
        <v>1761.72</v>
      </c>
      <c r="H90" s="413">
        <v>883.25</v>
      </c>
      <c r="I90" s="413">
        <v>963.06</v>
      </c>
      <c r="J90" s="413">
        <v>1744.64</v>
      </c>
      <c r="K90" s="413">
        <v>789.17</v>
      </c>
      <c r="L90" s="413">
        <v>960.83</v>
      </c>
      <c r="M90" s="413">
        <v>713.57</v>
      </c>
      <c r="N90" s="413">
        <v>740.81</v>
      </c>
      <c r="O90" s="413">
        <v>677.57</v>
      </c>
      <c r="P90" s="413">
        <v>694.27</v>
      </c>
      <c r="Q90" s="413">
        <v>324.3</v>
      </c>
      <c r="R90" s="413">
        <v>390.83</v>
      </c>
    </row>
    <row r="91" spans="2:18" x14ac:dyDescent="0.2">
      <c r="B91" s="414" t="s">
        <v>503</v>
      </c>
      <c r="C91" s="416">
        <v>762.74</v>
      </c>
      <c r="D91" s="416">
        <v>752.22</v>
      </c>
      <c r="E91" s="416">
        <v>946.94</v>
      </c>
      <c r="F91" s="416">
        <v>990.74</v>
      </c>
      <c r="G91" s="416">
        <v>1814.29</v>
      </c>
      <c r="H91" s="416">
        <v>905.49</v>
      </c>
      <c r="I91" s="416">
        <v>989.55</v>
      </c>
      <c r="J91" s="416">
        <v>1796.77</v>
      </c>
      <c r="K91" s="416">
        <v>813.83</v>
      </c>
      <c r="L91" s="416">
        <v>990.74</v>
      </c>
      <c r="M91" s="416">
        <v>735.76</v>
      </c>
      <c r="N91" s="416">
        <v>761.19</v>
      </c>
      <c r="O91" s="416">
        <v>697.88</v>
      </c>
      <c r="P91" s="416">
        <v>715.19</v>
      </c>
      <c r="Q91" s="416">
        <v>334.39</v>
      </c>
      <c r="R91" s="416">
        <v>401.64</v>
      </c>
    </row>
    <row r="92" spans="2:18" x14ac:dyDescent="0.2">
      <c r="B92" s="417" t="s">
        <v>587</v>
      </c>
      <c r="C92" s="418">
        <v>5.09</v>
      </c>
      <c r="D92" s="418">
        <v>5.01</v>
      </c>
      <c r="E92" s="418">
        <v>6.31</v>
      </c>
      <c r="F92" s="418">
        <v>6.59</v>
      </c>
      <c r="G92" s="418">
        <v>12.09</v>
      </c>
      <c r="H92" s="418">
        <v>6.03</v>
      </c>
      <c r="I92" s="418">
        <v>6.58</v>
      </c>
      <c r="J92" s="418">
        <v>11.98</v>
      </c>
      <c r="K92" s="418">
        <v>5.42</v>
      </c>
      <c r="L92" s="418">
        <v>6.59</v>
      </c>
      <c r="M92" s="418">
        <v>4.8899999999999997</v>
      </c>
      <c r="N92" s="418">
        <v>5.08</v>
      </c>
      <c r="O92" s="418">
        <v>4.6399999999999997</v>
      </c>
      <c r="P92" s="418">
        <v>4.76</v>
      </c>
      <c r="Q92" s="418">
        <v>2.2200000000000002</v>
      </c>
      <c r="R92" s="418">
        <v>2.67</v>
      </c>
    </row>
    <row r="93" spans="2:18" ht="13.5" x14ac:dyDescent="0.25">
      <c r="B93" s="382"/>
      <c r="C93" s="361"/>
      <c r="D93" s="361"/>
      <c r="E93" s="361"/>
      <c r="F93" s="361"/>
      <c r="G93" s="361"/>
      <c r="H93" s="361"/>
      <c r="I93" s="361"/>
      <c r="J93" s="361"/>
      <c r="K93" s="361"/>
      <c r="L93" s="361"/>
      <c r="M93" s="361"/>
      <c r="N93" s="361"/>
      <c r="O93" s="361"/>
      <c r="P93" s="361"/>
      <c r="Q93" s="361"/>
      <c r="R93" s="361"/>
    </row>
  </sheetData>
  <mergeCells count="4">
    <mergeCell ref="B1:C1"/>
    <mergeCell ref="B2:R2"/>
    <mergeCell ref="B3:R3"/>
    <mergeCell ref="B4:R4"/>
  </mergeCells>
  <phoneticPr fontId="0" type="noConversion"/>
  <printOptions horizontalCentered="1"/>
  <pageMargins left="0" right="0" top="0.5" bottom="0.5" header="0" footer="0"/>
  <pageSetup scale="83" fitToHeight="2" orientation="portrait" r:id="rId1"/>
  <headerFooter alignWithMargins="0">
    <oddHeader>&amp;CMulti MBG</oddHeader>
    <oddFooter>&amp;CMulti MBG</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D92"/>
  <sheetViews>
    <sheetView zoomScaleNormal="100" zoomScaleSheetLayoutView="125" workbookViewId="0"/>
  </sheetViews>
  <sheetFormatPr defaultColWidth="8.42578125" defaultRowHeight="12.75" x14ac:dyDescent="0.2"/>
  <cols>
    <col min="1" max="1" width="5" style="273" customWidth="1"/>
    <col min="2" max="2" width="9.28515625" style="273" bestFit="1" customWidth="1"/>
    <col min="3" max="18" width="8" style="273" bestFit="1" customWidth="1"/>
    <col min="19" max="30" width="7.42578125" style="273" bestFit="1" customWidth="1"/>
    <col min="31" max="16384" width="8.42578125" style="273"/>
  </cols>
  <sheetData>
    <row r="1" spans="2:30" x14ac:dyDescent="0.2">
      <c r="B1" s="635"/>
      <c r="C1" s="635"/>
      <c r="D1" s="356"/>
      <c r="E1" s="356"/>
      <c r="F1" s="356"/>
      <c r="G1" s="356"/>
      <c r="H1" s="356"/>
      <c r="I1" s="356"/>
      <c r="J1" s="356"/>
      <c r="K1" s="356"/>
      <c r="L1" s="356"/>
      <c r="M1" s="356"/>
      <c r="N1" s="356"/>
      <c r="O1" s="356"/>
      <c r="P1" s="356"/>
      <c r="Q1" s="383"/>
      <c r="R1" s="384"/>
    </row>
    <row r="2" spans="2:30" ht="15.6" customHeight="1" x14ac:dyDescent="0.25">
      <c r="B2" s="627" t="s">
        <v>605</v>
      </c>
      <c r="C2" s="627"/>
      <c r="D2" s="627"/>
      <c r="E2" s="627"/>
      <c r="F2" s="627"/>
      <c r="G2" s="627"/>
      <c r="H2" s="627"/>
      <c r="I2" s="627"/>
      <c r="J2" s="627"/>
      <c r="K2" s="627"/>
      <c r="L2" s="627"/>
      <c r="M2" s="627"/>
      <c r="N2" s="627"/>
      <c r="O2" s="627"/>
      <c r="P2" s="627"/>
      <c r="Q2" s="627"/>
      <c r="R2" s="627"/>
    </row>
    <row r="3" spans="2:30" ht="13.9" customHeight="1" x14ac:dyDescent="0.2">
      <c r="B3" s="628" t="s">
        <v>570</v>
      </c>
      <c r="C3" s="628"/>
      <c r="D3" s="628"/>
      <c r="E3" s="628"/>
      <c r="F3" s="628"/>
      <c r="G3" s="628"/>
      <c r="H3" s="628"/>
      <c r="I3" s="628"/>
      <c r="J3" s="628"/>
      <c r="K3" s="628"/>
      <c r="L3" s="628"/>
      <c r="M3" s="628"/>
      <c r="N3" s="628"/>
      <c r="O3" s="628"/>
      <c r="P3" s="628"/>
      <c r="Q3" s="628"/>
      <c r="R3" s="628"/>
    </row>
    <row r="4" spans="2:30" x14ac:dyDescent="0.2">
      <c r="B4" s="629"/>
      <c r="C4" s="629"/>
      <c r="D4" s="629"/>
      <c r="E4" s="629"/>
      <c r="F4" s="629"/>
      <c r="G4" s="629"/>
      <c r="H4" s="629"/>
      <c r="I4" s="629"/>
      <c r="J4" s="629"/>
      <c r="K4" s="629"/>
      <c r="L4" s="629"/>
      <c r="M4" s="629"/>
      <c r="N4" s="629"/>
      <c r="O4" s="629"/>
      <c r="P4" s="629"/>
      <c r="Q4" s="629"/>
      <c r="R4" s="629"/>
    </row>
    <row r="5" spans="2:30" s="346" customFormat="1" x14ac:dyDescent="0.2">
      <c r="B5" s="404" t="s">
        <v>363</v>
      </c>
      <c r="C5" s="419" t="s">
        <v>606</v>
      </c>
      <c r="D5" s="419" t="s">
        <v>607</v>
      </c>
      <c r="E5" s="419" t="s">
        <v>608</v>
      </c>
      <c r="F5" s="419" t="s">
        <v>609</v>
      </c>
      <c r="G5" s="419" t="s">
        <v>610</v>
      </c>
      <c r="H5" s="419" t="s">
        <v>611</v>
      </c>
      <c r="I5" s="419" t="s">
        <v>612</v>
      </c>
      <c r="J5" s="419" t="s">
        <v>613</v>
      </c>
      <c r="K5" s="419" t="s">
        <v>614</v>
      </c>
      <c r="L5" s="419" t="s">
        <v>615</v>
      </c>
      <c r="M5" s="419" t="s">
        <v>616</v>
      </c>
      <c r="N5" s="419" t="s">
        <v>617</v>
      </c>
      <c r="O5" s="419" t="s">
        <v>618</v>
      </c>
      <c r="P5" s="419" t="s">
        <v>619</v>
      </c>
      <c r="Q5" s="419" t="s">
        <v>620</v>
      </c>
      <c r="R5" s="419" t="s">
        <v>621</v>
      </c>
      <c r="S5" s="420" t="s">
        <v>622</v>
      </c>
      <c r="T5" s="420" t="s">
        <v>623</v>
      </c>
      <c r="U5" s="420" t="s">
        <v>624</v>
      </c>
      <c r="V5" s="420" t="s">
        <v>625</v>
      </c>
      <c r="W5" s="420" t="s">
        <v>626</v>
      </c>
      <c r="X5" s="420" t="s">
        <v>627</v>
      </c>
      <c r="Y5" s="420" t="s">
        <v>628</v>
      </c>
      <c r="Z5" s="420" t="s">
        <v>629</v>
      </c>
      <c r="AA5" s="420" t="s">
        <v>630</v>
      </c>
      <c r="AB5" s="420" t="s">
        <v>631</v>
      </c>
      <c r="AC5" s="420" t="s">
        <v>632</v>
      </c>
      <c r="AD5" s="420" t="s">
        <v>633</v>
      </c>
    </row>
    <row r="6" spans="2:30" x14ac:dyDescent="0.2">
      <c r="B6" s="421">
        <v>1</v>
      </c>
      <c r="C6" s="410">
        <v>29.79</v>
      </c>
      <c r="D6" s="410">
        <v>27.09</v>
      </c>
      <c r="E6" s="410">
        <v>65.36</v>
      </c>
      <c r="F6" s="410">
        <v>46.61</v>
      </c>
      <c r="G6" s="410">
        <v>76.75</v>
      </c>
      <c r="H6" s="410">
        <v>47.62</v>
      </c>
      <c r="I6" s="410">
        <v>79.2</v>
      </c>
      <c r="J6" s="410">
        <v>50.64</v>
      </c>
      <c r="K6" s="410">
        <v>78.14</v>
      </c>
      <c r="L6" s="410">
        <v>78.14</v>
      </c>
      <c r="M6" s="410">
        <v>48.54</v>
      </c>
      <c r="N6" s="410">
        <v>48.54</v>
      </c>
      <c r="O6" s="410">
        <v>37.450000000000003</v>
      </c>
      <c r="P6" s="410">
        <v>67.33</v>
      </c>
      <c r="Q6" s="410">
        <v>43.14</v>
      </c>
      <c r="R6" s="410">
        <v>43.21</v>
      </c>
      <c r="S6" s="422">
        <v>65.36</v>
      </c>
      <c r="T6" s="423">
        <v>46.61</v>
      </c>
      <c r="U6" s="424">
        <v>76.75</v>
      </c>
      <c r="V6" s="424">
        <v>47.62</v>
      </c>
      <c r="W6" s="424">
        <v>79.2</v>
      </c>
      <c r="X6" s="424">
        <v>50.64</v>
      </c>
      <c r="Y6" s="424">
        <v>78.14</v>
      </c>
      <c r="Z6" s="424">
        <v>78.14</v>
      </c>
      <c r="AA6" s="424">
        <v>48.54</v>
      </c>
      <c r="AB6" s="424">
        <v>48.54</v>
      </c>
      <c r="AC6" s="424">
        <v>37.450000000000003</v>
      </c>
      <c r="AD6" s="424">
        <v>67.33</v>
      </c>
    </row>
    <row r="7" spans="2:30" x14ac:dyDescent="0.2">
      <c r="B7" s="425">
        <v>2</v>
      </c>
      <c r="C7" s="413">
        <v>29.79</v>
      </c>
      <c r="D7" s="413">
        <v>31.1</v>
      </c>
      <c r="E7" s="413">
        <v>74.010000000000005</v>
      </c>
      <c r="F7" s="413">
        <v>54.51</v>
      </c>
      <c r="G7" s="413">
        <v>87.56</v>
      </c>
      <c r="H7" s="413">
        <v>56.28</v>
      </c>
      <c r="I7" s="413">
        <v>91.93</v>
      </c>
      <c r="J7" s="413">
        <v>60.69</v>
      </c>
      <c r="K7" s="413">
        <v>89.78</v>
      </c>
      <c r="L7" s="413">
        <v>89.78</v>
      </c>
      <c r="M7" s="413">
        <v>56.79</v>
      </c>
      <c r="N7" s="413">
        <v>56.79</v>
      </c>
      <c r="O7" s="413">
        <v>43.44</v>
      </c>
      <c r="P7" s="413">
        <v>73.2</v>
      </c>
      <c r="Q7" s="413">
        <v>51.74</v>
      </c>
      <c r="R7" s="413">
        <v>51.23</v>
      </c>
      <c r="S7" s="422">
        <v>74.010000000000005</v>
      </c>
      <c r="T7" s="423">
        <v>54.51</v>
      </c>
      <c r="U7" s="424">
        <v>87.56</v>
      </c>
      <c r="V7" s="424">
        <v>56.28</v>
      </c>
      <c r="W7" s="424">
        <v>91.93</v>
      </c>
      <c r="X7" s="424">
        <v>60.69</v>
      </c>
      <c r="Y7" s="424">
        <v>89.78</v>
      </c>
      <c r="Z7" s="424">
        <v>89.78</v>
      </c>
      <c r="AA7" s="424">
        <v>56.79</v>
      </c>
      <c r="AB7" s="424">
        <v>56.79</v>
      </c>
      <c r="AC7" s="424">
        <v>43.44</v>
      </c>
      <c r="AD7" s="424">
        <v>73.2</v>
      </c>
    </row>
    <row r="8" spans="2:30" x14ac:dyDescent="0.2">
      <c r="B8" s="425">
        <v>3</v>
      </c>
      <c r="C8" s="413">
        <v>29.79</v>
      </c>
      <c r="D8" s="413">
        <v>34.700000000000003</v>
      </c>
      <c r="E8" s="413">
        <v>81.239999999999995</v>
      </c>
      <c r="F8" s="413">
        <v>60.82</v>
      </c>
      <c r="G8" s="413">
        <v>96.69</v>
      </c>
      <c r="H8" s="413">
        <v>64.959999999999994</v>
      </c>
      <c r="I8" s="413">
        <v>101.29</v>
      </c>
      <c r="J8" s="413">
        <v>70.92</v>
      </c>
      <c r="K8" s="413">
        <v>98.93</v>
      </c>
      <c r="L8" s="413">
        <v>98.93</v>
      </c>
      <c r="M8" s="413">
        <v>64.349999999999994</v>
      </c>
      <c r="N8" s="413">
        <v>64.349999999999994</v>
      </c>
      <c r="O8" s="413">
        <v>49.79</v>
      </c>
      <c r="P8" s="413">
        <v>80.67</v>
      </c>
      <c r="Q8" s="413">
        <v>58.33</v>
      </c>
      <c r="R8" s="413">
        <v>58.3</v>
      </c>
      <c r="S8" s="422">
        <v>81.239999999999995</v>
      </c>
      <c r="T8" s="423">
        <v>60.82</v>
      </c>
      <c r="U8" s="424">
        <v>96.69</v>
      </c>
      <c r="V8" s="424">
        <v>64.959999999999994</v>
      </c>
      <c r="W8" s="424">
        <v>101.29</v>
      </c>
      <c r="X8" s="424">
        <v>70.92</v>
      </c>
      <c r="Y8" s="424">
        <v>98.93</v>
      </c>
      <c r="Z8" s="424">
        <v>98.93</v>
      </c>
      <c r="AA8" s="424">
        <v>64.349999999999994</v>
      </c>
      <c r="AB8" s="424">
        <v>64.349999999999994</v>
      </c>
      <c r="AC8" s="424">
        <v>49.79</v>
      </c>
      <c r="AD8" s="424">
        <v>80.67</v>
      </c>
    </row>
    <row r="9" spans="2:30" x14ac:dyDescent="0.2">
      <c r="B9" s="425">
        <v>4</v>
      </c>
      <c r="C9" s="413">
        <v>29.79</v>
      </c>
      <c r="D9" s="413">
        <v>38.01</v>
      </c>
      <c r="E9" s="413">
        <v>90.76</v>
      </c>
      <c r="F9" s="413">
        <v>67.62</v>
      </c>
      <c r="G9" s="413">
        <v>105.75</v>
      </c>
      <c r="H9" s="413">
        <v>73.540000000000006</v>
      </c>
      <c r="I9" s="413">
        <v>110.53</v>
      </c>
      <c r="J9" s="413">
        <v>81.53</v>
      </c>
      <c r="K9" s="413">
        <v>106.3</v>
      </c>
      <c r="L9" s="413">
        <v>106.3</v>
      </c>
      <c r="M9" s="413">
        <v>72.400000000000006</v>
      </c>
      <c r="N9" s="413">
        <v>72.400000000000006</v>
      </c>
      <c r="O9" s="413">
        <v>55.18</v>
      </c>
      <c r="P9" s="413">
        <v>86.68</v>
      </c>
      <c r="Q9" s="413">
        <v>63.97</v>
      </c>
      <c r="R9" s="413">
        <v>64.09</v>
      </c>
      <c r="S9" s="422">
        <v>90.76</v>
      </c>
      <c r="T9" s="423">
        <v>67.62</v>
      </c>
      <c r="U9" s="424">
        <v>105.75</v>
      </c>
      <c r="V9" s="424">
        <v>73.540000000000006</v>
      </c>
      <c r="W9" s="424">
        <v>110.53</v>
      </c>
      <c r="X9" s="424">
        <v>81.53</v>
      </c>
      <c r="Y9" s="424">
        <v>106.3</v>
      </c>
      <c r="Z9" s="424">
        <v>106.3</v>
      </c>
      <c r="AA9" s="424">
        <v>72.400000000000006</v>
      </c>
      <c r="AB9" s="424">
        <v>72.400000000000006</v>
      </c>
      <c r="AC9" s="424">
        <v>55.18</v>
      </c>
      <c r="AD9" s="424">
        <v>86.68</v>
      </c>
    </row>
    <row r="10" spans="2:30" x14ac:dyDescent="0.2">
      <c r="B10" s="426">
        <v>5</v>
      </c>
      <c r="C10" s="416">
        <v>31.68</v>
      </c>
      <c r="D10" s="416">
        <v>41.03</v>
      </c>
      <c r="E10" s="416">
        <v>98.83</v>
      </c>
      <c r="F10" s="416">
        <v>74.39</v>
      </c>
      <c r="G10" s="416">
        <v>116.09</v>
      </c>
      <c r="H10" s="416">
        <v>81.91</v>
      </c>
      <c r="I10" s="416">
        <v>119.84</v>
      </c>
      <c r="J10" s="416">
        <v>91.69</v>
      </c>
      <c r="K10" s="416">
        <v>114.44</v>
      </c>
      <c r="L10" s="416">
        <v>114.44</v>
      </c>
      <c r="M10" s="416">
        <v>80.150000000000006</v>
      </c>
      <c r="N10" s="416">
        <v>80.150000000000006</v>
      </c>
      <c r="O10" s="416">
        <v>60.78</v>
      </c>
      <c r="P10" s="416">
        <v>93.31</v>
      </c>
      <c r="Q10" s="416">
        <v>69.98</v>
      </c>
      <c r="R10" s="416">
        <v>69.89</v>
      </c>
      <c r="S10" s="427">
        <v>98.83</v>
      </c>
      <c r="T10" s="428">
        <v>74.39</v>
      </c>
      <c r="U10" s="429">
        <v>116.09</v>
      </c>
      <c r="V10" s="429">
        <v>81.91</v>
      </c>
      <c r="W10" s="429">
        <v>119.84</v>
      </c>
      <c r="X10" s="429">
        <v>91.69</v>
      </c>
      <c r="Y10" s="429">
        <v>114.44</v>
      </c>
      <c r="Z10" s="429">
        <v>114.44</v>
      </c>
      <c r="AA10" s="429">
        <v>80.150000000000006</v>
      </c>
      <c r="AB10" s="429">
        <v>80.150000000000006</v>
      </c>
      <c r="AC10" s="429">
        <v>60.78</v>
      </c>
      <c r="AD10" s="429">
        <v>93.31</v>
      </c>
    </row>
    <row r="11" spans="2:30" x14ac:dyDescent="0.2">
      <c r="B11" s="421">
        <v>6</v>
      </c>
      <c r="C11" s="410">
        <v>34.119999999999997</v>
      </c>
      <c r="D11" s="410">
        <v>43.34</v>
      </c>
      <c r="E11" s="410">
        <v>105.24</v>
      </c>
      <c r="F11" s="410">
        <v>80.569999999999993</v>
      </c>
      <c r="G11" s="410">
        <v>125.71</v>
      </c>
      <c r="H11" s="410">
        <v>89.63</v>
      </c>
      <c r="I11" s="410">
        <v>128.84</v>
      </c>
      <c r="J11" s="410">
        <v>101.92</v>
      </c>
      <c r="K11" s="410">
        <v>123.11</v>
      </c>
      <c r="L11" s="410">
        <v>123.11</v>
      </c>
      <c r="M11" s="410">
        <v>86.69</v>
      </c>
      <c r="N11" s="410">
        <v>86.69</v>
      </c>
      <c r="O11" s="410">
        <v>67.8</v>
      </c>
      <c r="P11" s="410">
        <v>100.39</v>
      </c>
      <c r="Q11" s="410">
        <v>76.069999999999993</v>
      </c>
      <c r="R11" s="410">
        <v>75.97</v>
      </c>
      <c r="S11" s="422">
        <v>105.24</v>
      </c>
      <c r="T11" s="423">
        <v>80.569999999999993</v>
      </c>
      <c r="U11" s="424">
        <v>125.71</v>
      </c>
      <c r="V11" s="424">
        <v>89.63</v>
      </c>
      <c r="W11" s="424">
        <v>128.84</v>
      </c>
      <c r="X11" s="424">
        <v>101.92</v>
      </c>
      <c r="Y11" s="424">
        <v>123.11</v>
      </c>
      <c r="Z11" s="424">
        <v>123.11</v>
      </c>
      <c r="AA11" s="424">
        <v>86.69</v>
      </c>
      <c r="AB11" s="424">
        <v>86.69</v>
      </c>
      <c r="AC11" s="424">
        <v>67.8</v>
      </c>
      <c r="AD11" s="424">
        <v>100.39</v>
      </c>
    </row>
    <row r="12" spans="2:30" x14ac:dyDescent="0.2">
      <c r="B12" s="425">
        <v>7</v>
      </c>
      <c r="C12" s="413">
        <v>36.33</v>
      </c>
      <c r="D12" s="413">
        <v>45.67</v>
      </c>
      <c r="E12" s="413">
        <v>111.85</v>
      </c>
      <c r="F12" s="413">
        <v>87.07</v>
      </c>
      <c r="G12" s="413">
        <v>135.08000000000001</v>
      </c>
      <c r="H12" s="413">
        <v>97.94</v>
      </c>
      <c r="I12" s="413">
        <v>138.29</v>
      </c>
      <c r="J12" s="413">
        <v>112.52</v>
      </c>
      <c r="K12" s="413">
        <v>132.03</v>
      </c>
      <c r="L12" s="413">
        <v>132.03</v>
      </c>
      <c r="M12" s="413">
        <v>94.04</v>
      </c>
      <c r="N12" s="413">
        <v>94.04</v>
      </c>
      <c r="O12" s="413">
        <v>73.739999999999995</v>
      </c>
      <c r="P12" s="413">
        <v>107.66</v>
      </c>
      <c r="Q12" s="413">
        <v>83.03</v>
      </c>
      <c r="R12" s="413">
        <v>82.63</v>
      </c>
      <c r="S12" s="422">
        <v>111.85</v>
      </c>
      <c r="T12" s="423">
        <v>87.07</v>
      </c>
      <c r="U12" s="424">
        <v>135.08000000000001</v>
      </c>
      <c r="V12" s="424">
        <v>97.94</v>
      </c>
      <c r="W12" s="424">
        <v>138.29</v>
      </c>
      <c r="X12" s="424">
        <v>112.52</v>
      </c>
      <c r="Y12" s="424">
        <v>132.03</v>
      </c>
      <c r="Z12" s="424">
        <v>132.03</v>
      </c>
      <c r="AA12" s="424">
        <v>94.04</v>
      </c>
      <c r="AB12" s="424">
        <v>94.04</v>
      </c>
      <c r="AC12" s="424">
        <v>73.739999999999995</v>
      </c>
      <c r="AD12" s="424">
        <v>107.66</v>
      </c>
    </row>
    <row r="13" spans="2:30" x14ac:dyDescent="0.2">
      <c r="B13" s="425">
        <v>8</v>
      </c>
      <c r="C13" s="413">
        <v>38.43</v>
      </c>
      <c r="D13" s="413">
        <v>48.25</v>
      </c>
      <c r="E13" s="413">
        <v>117.57</v>
      </c>
      <c r="F13" s="413">
        <v>93.35</v>
      </c>
      <c r="G13" s="413">
        <v>143.91999999999999</v>
      </c>
      <c r="H13" s="413">
        <v>104.79</v>
      </c>
      <c r="I13" s="413">
        <v>147.35</v>
      </c>
      <c r="J13" s="413">
        <v>121.72</v>
      </c>
      <c r="K13" s="413">
        <v>139.68</v>
      </c>
      <c r="L13" s="413">
        <v>139.68</v>
      </c>
      <c r="M13" s="413">
        <v>100.8</v>
      </c>
      <c r="N13" s="413">
        <v>100.8</v>
      </c>
      <c r="O13" s="413">
        <v>79.88</v>
      </c>
      <c r="P13" s="413">
        <v>113.9</v>
      </c>
      <c r="Q13" s="413">
        <v>88.85</v>
      </c>
      <c r="R13" s="413">
        <v>88.01</v>
      </c>
      <c r="S13" s="422">
        <v>117.57</v>
      </c>
      <c r="T13" s="423">
        <v>93.35</v>
      </c>
      <c r="U13" s="424">
        <v>143.91999999999999</v>
      </c>
      <c r="V13" s="424">
        <v>104.79</v>
      </c>
      <c r="W13" s="424">
        <v>147.35</v>
      </c>
      <c r="X13" s="424">
        <v>121.72</v>
      </c>
      <c r="Y13" s="424">
        <v>139.68</v>
      </c>
      <c r="Z13" s="424">
        <v>139.68</v>
      </c>
      <c r="AA13" s="424">
        <v>100.8</v>
      </c>
      <c r="AB13" s="424">
        <v>100.8</v>
      </c>
      <c r="AC13" s="424">
        <v>79.88</v>
      </c>
      <c r="AD13" s="424">
        <v>113.9</v>
      </c>
    </row>
    <row r="14" spans="2:30" x14ac:dyDescent="0.2">
      <c r="B14" s="425">
        <v>9</v>
      </c>
      <c r="C14" s="413">
        <v>40.71</v>
      </c>
      <c r="D14" s="413">
        <v>50.98</v>
      </c>
      <c r="E14" s="413">
        <v>122.79</v>
      </c>
      <c r="F14" s="413">
        <v>99.16</v>
      </c>
      <c r="G14" s="413">
        <v>152.52000000000001</v>
      </c>
      <c r="H14" s="413">
        <v>112.45</v>
      </c>
      <c r="I14" s="413">
        <v>156.12</v>
      </c>
      <c r="J14" s="413">
        <v>130.91</v>
      </c>
      <c r="K14" s="413">
        <v>148.1</v>
      </c>
      <c r="L14" s="413">
        <v>148.1</v>
      </c>
      <c r="M14" s="413">
        <v>107.7</v>
      </c>
      <c r="N14" s="413">
        <v>107.7</v>
      </c>
      <c r="O14" s="413">
        <v>86.11</v>
      </c>
      <c r="P14" s="413">
        <v>120.77</v>
      </c>
      <c r="Q14" s="413">
        <v>95.34</v>
      </c>
      <c r="R14" s="413">
        <v>93.57</v>
      </c>
      <c r="S14" s="422">
        <v>122.79</v>
      </c>
      <c r="T14" s="423">
        <v>99.16</v>
      </c>
      <c r="U14" s="424">
        <v>152.52000000000001</v>
      </c>
      <c r="V14" s="424">
        <v>112.45</v>
      </c>
      <c r="W14" s="424">
        <v>156.12</v>
      </c>
      <c r="X14" s="424">
        <v>130.91</v>
      </c>
      <c r="Y14" s="424">
        <v>148.1</v>
      </c>
      <c r="Z14" s="424">
        <v>148.1</v>
      </c>
      <c r="AA14" s="424">
        <v>107.7</v>
      </c>
      <c r="AB14" s="424">
        <v>107.7</v>
      </c>
      <c r="AC14" s="424">
        <v>86.11</v>
      </c>
      <c r="AD14" s="424">
        <v>120.77</v>
      </c>
    </row>
    <row r="15" spans="2:30" x14ac:dyDescent="0.2">
      <c r="B15" s="426">
        <v>10</v>
      </c>
      <c r="C15" s="416">
        <v>42.95</v>
      </c>
      <c r="D15" s="416">
        <v>52.74</v>
      </c>
      <c r="E15" s="416">
        <v>128.02000000000001</v>
      </c>
      <c r="F15" s="416">
        <v>105.19</v>
      </c>
      <c r="G15" s="416">
        <v>161.47</v>
      </c>
      <c r="H15" s="416">
        <v>119.99</v>
      </c>
      <c r="I15" s="416">
        <v>165.49</v>
      </c>
      <c r="J15" s="416">
        <v>140.41999999999999</v>
      </c>
      <c r="K15" s="416">
        <v>156.68</v>
      </c>
      <c r="L15" s="416">
        <v>156.68</v>
      </c>
      <c r="M15" s="416">
        <v>114.36</v>
      </c>
      <c r="N15" s="416">
        <v>114.36</v>
      </c>
      <c r="O15" s="416">
        <v>92.1</v>
      </c>
      <c r="P15" s="416">
        <v>127.76</v>
      </c>
      <c r="Q15" s="416">
        <v>100.8</v>
      </c>
      <c r="R15" s="416">
        <v>98.68</v>
      </c>
      <c r="S15" s="427">
        <v>128.02000000000001</v>
      </c>
      <c r="T15" s="428">
        <v>105.19</v>
      </c>
      <c r="U15" s="429">
        <v>161.47</v>
      </c>
      <c r="V15" s="429">
        <v>119.99</v>
      </c>
      <c r="W15" s="429">
        <v>165.49</v>
      </c>
      <c r="X15" s="429">
        <v>140.41999999999999</v>
      </c>
      <c r="Y15" s="429">
        <v>156.68</v>
      </c>
      <c r="Z15" s="429">
        <v>156.68</v>
      </c>
      <c r="AA15" s="429">
        <v>114.36</v>
      </c>
      <c r="AB15" s="429">
        <v>114.36</v>
      </c>
      <c r="AC15" s="429">
        <v>92.1</v>
      </c>
      <c r="AD15" s="429">
        <v>127.76</v>
      </c>
    </row>
    <row r="16" spans="2:30" x14ac:dyDescent="0.2">
      <c r="B16" s="421">
        <v>11</v>
      </c>
      <c r="C16" s="410">
        <v>44.81</v>
      </c>
      <c r="D16" s="410">
        <v>54.83</v>
      </c>
      <c r="E16" s="410">
        <v>134.66999999999999</v>
      </c>
      <c r="F16" s="410">
        <v>110.64</v>
      </c>
      <c r="G16" s="410">
        <v>167.11</v>
      </c>
      <c r="H16" s="410">
        <v>127.24</v>
      </c>
      <c r="I16" s="410">
        <v>174.64</v>
      </c>
      <c r="J16" s="410">
        <v>146.91999999999999</v>
      </c>
      <c r="K16" s="410">
        <v>165.23</v>
      </c>
      <c r="L16" s="410">
        <v>165.23</v>
      </c>
      <c r="M16" s="410">
        <v>120.61</v>
      </c>
      <c r="N16" s="410">
        <v>120.61</v>
      </c>
      <c r="O16" s="410">
        <v>98.2</v>
      </c>
      <c r="P16" s="410">
        <v>134.72</v>
      </c>
      <c r="Q16" s="410">
        <v>105.99</v>
      </c>
      <c r="R16" s="410">
        <v>103.68</v>
      </c>
      <c r="S16" s="422">
        <v>134.66999999999999</v>
      </c>
      <c r="T16" s="423">
        <v>110.64</v>
      </c>
      <c r="U16" s="424">
        <v>167.11</v>
      </c>
      <c r="V16" s="424">
        <v>127.24</v>
      </c>
      <c r="W16" s="424">
        <v>174.64</v>
      </c>
      <c r="X16" s="424">
        <v>146.91999999999999</v>
      </c>
      <c r="Y16" s="424">
        <v>165.23</v>
      </c>
      <c r="Z16" s="424">
        <v>165.23</v>
      </c>
      <c r="AA16" s="424">
        <v>120.61</v>
      </c>
      <c r="AB16" s="424">
        <v>120.61</v>
      </c>
      <c r="AC16" s="424">
        <v>98.2</v>
      </c>
      <c r="AD16" s="424">
        <v>134.72</v>
      </c>
    </row>
    <row r="17" spans="2:30" x14ac:dyDescent="0.2">
      <c r="B17" s="425">
        <v>12</v>
      </c>
      <c r="C17" s="413">
        <v>46.02</v>
      </c>
      <c r="D17" s="413">
        <v>56.94</v>
      </c>
      <c r="E17" s="413">
        <v>138.58000000000001</v>
      </c>
      <c r="F17" s="413">
        <v>115.76</v>
      </c>
      <c r="G17" s="413">
        <v>173.29</v>
      </c>
      <c r="H17" s="413">
        <v>134.49</v>
      </c>
      <c r="I17" s="413">
        <v>185.32</v>
      </c>
      <c r="J17" s="413">
        <v>153.57</v>
      </c>
      <c r="K17" s="413">
        <v>174.72</v>
      </c>
      <c r="L17" s="413">
        <v>174.72</v>
      </c>
      <c r="M17" s="413">
        <v>125.84</v>
      </c>
      <c r="N17" s="413">
        <v>125.84</v>
      </c>
      <c r="O17" s="413">
        <v>103.73</v>
      </c>
      <c r="P17" s="413">
        <v>142.46</v>
      </c>
      <c r="Q17" s="413">
        <v>110.45</v>
      </c>
      <c r="R17" s="413">
        <v>109.08</v>
      </c>
      <c r="S17" s="422">
        <v>138.58000000000001</v>
      </c>
      <c r="T17" s="423">
        <v>115.76</v>
      </c>
      <c r="U17" s="424">
        <v>173.29</v>
      </c>
      <c r="V17" s="424">
        <v>134.49</v>
      </c>
      <c r="W17" s="424">
        <v>185.32</v>
      </c>
      <c r="X17" s="424">
        <v>153.57</v>
      </c>
      <c r="Y17" s="424">
        <v>174.72</v>
      </c>
      <c r="Z17" s="424">
        <v>174.72</v>
      </c>
      <c r="AA17" s="424">
        <v>125.84</v>
      </c>
      <c r="AB17" s="424">
        <v>125.84</v>
      </c>
      <c r="AC17" s="424">
        <v>103.73</v>
      </c>
      <c r="AD17" s="424">
        <v>142.46</v>
      </c>
    </row>
    <row r="18" spans="2:30" x14ac:dyDescent="0.2">
      <c r="B18" s="425">
        <v>13</v>
      </c>
      <c r="C18" s="413">
        <v>47.73</v>
      </c>
      <c r="D18" s="413">
        <v>59.18</v>
      </c>
      <c r="E18" s="413">
        <v>143.91999999999999</v>
      </c>
      <c r="F18" s="413">
        <v>121.65</v>
      </c>
      <c r="G18" s="413">
        <v>182.64</v>
      </c>
      <c r="H18" s="413">
        <v>140.94</v>
      </c>
      <c r="I18" s="413">
        <v>196.1</v>
      </c>
      <c r="J18" s="413">
        <v>160.15</v>
      </c>
      <c r="K18" s="413">
        <v>183.6</v>
      </c>
      <c r="L18" s="413">
        <v>183.6</v>
      </c>
      <c r="M18" s="413">
        <v>130.94999999999999</v>
      </c>
      <c r="N18" s="413">
        <v>130.94999999999999</v>
      </c>
      <c r="O18" s="413">
        <v>109.33</v>
      </c>
      <c r="P18" s="413">
        <v>149.69999999999999</v>
      </c>
      <c r="Q18" s="413">
        <v>115.33</v>
      </c>
      <c r="R18" s="413">
        <v>114.62</v>
      </c>
      <c r="S18" s="422">
        <v>143.91999999999999</v>
      </c>
      <c r="T18" s="423">
        <v>121.65</v>
      </c>
      <c r="U18" s="424">
        <v>182.64</v>
      </c>
      <c r="V18" s="424">
        <v>140.94</v>
      </c>
      <c r="W18" s="424">
        <v>196.1</v>
      </c>
      <c r="X18" s="424">
        <v>160.15</v>
      </c>
      <c r="Y18" s="424">
        <v>183.6</v>
      </c>
      <c r="Z18" s="424">
        <v>183.6</v>
      </c>
      <c r="AA18" s="424">
        <v>130.94999999999999</v>
      </c>
      <c r="AB18" s="424">
        <v>130.94999999999999</v>
      </c>
      <c r="AC18" s="424">
        <v>109.33</v>
      </c>
      <c r="AD18" s="424">
        <v>149.69999999999999</v>
      </c>
    </row>
    <row r="19" spans="2:30" x14ac:dyDescent="0.2">
      <c r="B19" s="425">
        <v>14</v>
      </c>
      <c r="C19" s="413">
        <v>49.1</v>
      </c>
      <c r="D19" s="413">
        <v>63.09</v>
      </c>
      <c r="E19" s="413">
        <v>148.69999999999999</v>
      </c>
      <c r="F19" s="413">
        <v>126.61</v>
      </c>
      <c r="G19" s="413">
        <v>192.31</v>
      </c>
      <c r="H19" s="413">
        <v>147.41999999999999</v>
      </c>
      <c r="I19" s="413">
        <v>207.49</v>
      </c>
      <c r="J19" s="413">
        <v>165.45</v>
      </c>
      <c r="K19" s="413">
        <v>192.99</v>
      </c>
      <c r="L19" s="413">
        <v>192.99</v>
      </c>
      <c r="M19" s="413">
        <v>135.47999999999999</v>
      </c>
      <c r="N19" s="413">
        <v>135.47999999999999</v>
      </c>
      <c r="O19" s="413">
        <v>115</v>
      </c>
      <c r="P19" s="413">
        <v>157.36000000000001</v>
      </c>
      <c r="Q19" s="413">
        <v>122.09</v>
      </c>
      <c r="R19" s="413">
        <v>120.72</v>
      </c>
      <c r="S19" s="422">
        <v>148.69999999999999</v>
      </c>
      <c r="T19" s="423">
        <v>126.61</v>
      </c>
      <c r="U19" s="424">
        <v>192.31</v>
      </c>
      <c r="V19" s="424">
        <v>147.41999999999999</v>
      </c>
      <c r="W19" s="424">
        <v>207.49</v>
      </c>
      <c r="X19" s="424">
        <v>165.45</v>
      </c>
      <c r="Y19" s="424">
        <v>192.99</v>
      </c>
      <c r="Z19" s="424">
        <v>192.99</v>
      </c>
      <c r="AA19" s="424">
        <v>135.47999999999999</v>
      </c>
      <c r="AB19" s="424">
        <v>135.47999999999999</v>
      </c>
      <c r="AC19" s="424">
        <v>115</v>
      </c>
      <c r="AD19" s="424">
        <v>157.36000000000001</v>
      </c>
    </row>
    <row r="20" spans="2:30" x14ac:dyDescent="0.2">
      <c r="B20" s="426">
        <v>15</v>
      </c>
      <c r="C20" s="416">
        <v>50.1</v>
      </c>
      <c r="D20" s="416">
        <v>64.709999999999994</v>
      </c>
      <c r="E20" s="416">
        <v>153.59</v>
      </c>
      <c r="F20" s="416">
        <v>132.21</v>
      </c>
      <c r="G20" s="416">
        <v>201.79</v>
      </c>
      <c r="H20" s="416">
        <v>154.37</v>
      </c>
      <c r="I20" s="416">
        <v>218.86</v>
      </c>
      <c r="J20" s="416">
        <v>170.4</v>
      </c>
      <c r="K20" s="416">
        <v>202.51</v>
      </c>
      <c r="L20" s="416">
        <v>202.51</v>
      </c>
      <c r="M20" s="416">
        <v>139.99</v>
      </c>
      <c r="N20" s="416">
        <v>139.99</v>
      </c>
      <c r="O20" s="416">
        <v>121.17</v>
      </c>
      <c r="P20" s="416">
        <v>165.13</v>
      </c>
      <c r="Q20" s="416">
        <v>128.12</v>
      </c>
      <c r="R20" s="416">
        <v>124.73</v>
      </c>
      <c r="S20" s="427">
        <v>153.59</v>
      </c>
      <c r="T20" s="428">
        <v>132.21</v>
      </c>
      <c r="U20" s="429">
        <v>201.79</v>
      </c>
      <c r="V20" s="429">
        <v>154.37</v>
      </c>
      <c r="W20" s="429">
        <v>218.86</v>
      </c>
      <c r="X20" s="429">
        <v>170.4</v>
      </c>
      <c r="Y20" s="429">
        <v>202.51</v>
      </c>
      <c r="Z20" s="429">
        <v>202.51</v>
      </c>
      <c r="AA20" s="429">
        <v>139.99</v>
      </c>
      <c r="AB20" s="429">
        <v>139.99</v>
      </c>
      <c r="AC20" s="429">
        <v>121.17</v>
      </c>
      <c r="AD20" s="429">
        <v>165.13</v>
      </c>
    </row>
    <row r="21" spans="2:30" x14ac:dyDescent="0.2">
      <c r="B21" s="421">
        <v>16</v>
      </c>
      <c r="C21" s="410">
        <v>51.12</v>
      </c>
      <c r="D21" s="410">
        <v>66.849999999999994</v>
      </c>
      <c r="E21" s="410">
        <v>157.31</v>
      </c>
      <c r="F21" s="410">
        <v>135.83000000000001</v>
      </c>
      <c r="G21" s="410">
        <v>210.57</v>
      </c>
      <c r="H21" s="410">
        <v>160.78</v>
      </c>
      <c r="I21" s="410">
        <v>228.21</v>
      </c>
      <c r="J21" s="410">
        <v>175.97</v>
      </c>
      <c r="K21" s="410">
        <v>211.27</v>
      </c>
      <c r="L21" s="410">
        <v>211.27</v>
      </c>
      <c r="M21" s="410">
        <v>144.81</v>
      </c>
      <c r="N21" s="410">
        <v>144.81</v>
      </c>
      <c r="O21" s="410">
        <v>127</v>
      </c>
      <c r="P21" s="410">
        <v>172.25</v>
      </c>
      <c r="Q21" s="410">
        <v>132.61000000000001</v>
      </c>
      <c r="R21" s="410">
        <v>129.97</v>
      </c>
      <c r="S21" s="422">
        <v>157.31</v>
      </c>
      <c r="T21" s="423">
        <v>135.83000000000001</v>
      </c>
      <c r="U21" s="424">
        <v>210.57</v>
      </c>
      <c r="V21" s="424">
        <v>160.78</v>
      </c>
      <c r="W21" s="424">
        <v>228.21</v>
      </c>
      <c r="X21" s="424">
        <v>175.97</v>
      </c>
      <c r="Y21" s="424">
        <v>211.27</v>
      </c>
      <c r="Z21" s="424">
        <v>211.27</v>
      </c>
      <c r="AA21" s="424">
        <v>144.81</v>
      </c>
      <c r="AB21" s="424">
        <v>144.81</v>
      </c>
      <c r="AC21" s="424">
        <v>127</v>
      </c>
      <c r="AD21" s="424">
        <v>172.25</v>
      </c>
    </row>
    <row r="22" spans="2:30" x14ac:dyDescent="0.2">
      <c r="B22" s="425">
        <v>17</v>
      </c>
      <c r="C22" s="413">
        <v>52.1</v>
      </c>
      <c r="D22" s="413">
        <v>68.72</v>
      </c>
      <c r="E22" s="413">
        <v>161</v>
      </c>
      <c r="F22" s="413">
        <v>140.62</v>
      </c>
      <c r="G22" s="413">
        <v>219.22</v>
      </c>
      <c r="H22" s="413">
        <v>166.91</v>
      </c>
      <c r="I22" s="413">
        <v>237.63</v>
      </c>
      <c r="J22" s="413">
        <v>183.26</v>
      </c>
      <c r="K22" s="413">
        <v>220.04</v>
      </c>
      <c r="L22" s="413">
        <v>220.04</v>
      </c>
      <c r="M22" s="413">
        <v>149.94</v>
      </c>
      <c r="N22" s="413">
        <v>149.94</v>
      </c>
      <c r="O22" s="413">
        <v>132.1</v>
      </c>
      <c r="P22" s="413">
        <v>179.41</v>
      </c>
      <c r="Q22" s="413">
        <v>137.62</v>
      </c>
      <c r="R22" s="413">
        <v>134.9</v>
      </c>
      <c r="S22" s="422">
        <v>161</v>
      </c>
      <c r="T22" s="423">
        <v>140.62</v>
      </c>
      <c r="U22" s="424">
        <v>219.22</v>
      </c>
      <c r="V22" s="424">
        <v>166.91</v>
      </c>
      <c r="W22" s="424">
        <v>237.63</v>
      </c>
      <c r="X22" s="424">
        <v>183.26</v>
      </c>
      <c r="Y22" s="424">
        <v>220.04</v>
      </c>
      <c r="Z22" s="424">
        <v>220.04</v>
      </c>
      <c r="AA22" s="424">
        <v>149.94</v>
      </c>
      <c r="AB22" s="424">
        <v>149.94</v>
      </c>
      <c r="AC22" s="424">
        <v>132.1</v>
      </c>
      <c r="AD22" s="424">
        <v>179.41</v>
      </c>
    </row>
    <row r="23" spans="2:30" x14ac:dyDescent="0.2">
      <c r="B23" s="425">
        <v>18</v>
      </c>
      <c r="C23" s="413">
        <v>53.15</v>
      </c>
      <c r="D23" s="413">
        <v>70.53</v>
      </c>
      <c r="E23" s="413">
        <v>164.93</v>
      </c>
      <c r="F23" s="413">
        <v>144.97999999999999</v>
      </c>
      <c r="G23" s="413">
        <v>227.55</v>
      </c>
      <c r="H23" s="413">
        <v>173</v>
      </c>
      <c r="I23" s="413">
        <v>246.54</v>
      </c>
      <c r="J23" s="413">
        <v>189.07</v>
      </c>
      <c r="K23" s="413">
        <v>228.39</v>
      </c>
      <c r="L23" s="413">
        <v>228.39</v>
      </c>
      <c r="M23" s="413">
        <v>154.56</v>
      </c>
      <c r="N23" s="413">
        <v>154.56</v>
      </c>
      <c r="O23" s="413">
        <v>138.11000000000001</v>
      </c>
      <c r="P23" s="413">
        <v>186.23</v>
      </c>
      <c r="Q23" s="413">
        <v>141.86000000000001</v>
      </c>
      <c r="R23" s="413">
        <v>140.35</v>
      </c>
      <c r="S23" s="422">
        <v>164.93</v>
      </c>
      <c r="T23" s="423">
        <v>144.97999999999999</v>
      </c>
      <c r="U23" s="424">
        <v>227.55</v>
      </c>
      <c r="V23" s="424">
        <v>173</v>
      </c>
      <c r="W23" s="424">
        <v>246.54</v>
      </c>
      <c r="X23" s="424">
        <v>189.07</v>
      </c>
      <c r="Y23" s="424">
        <v>228.39</v>
      </c>
      <c r="Z23" s="424">
        <v>228.39</v>
      </c>
      <c r="AA23" s="424">
        <v>154.56</v>
      </c>
      <c r="AB23" s="424">
        <v>154.56</v>
      </c>
      <c r="AC23" s="424">
        <v>138.11000000000001</v>
      </c>
      <c r="AD23" s="424">
        <v>186.23</v>
      </c>
    </row>
    <row r="24" spans="2:30" x14ac:dyDescent="0.2">
      <c r="B24" s="425">
        <v>19</v>
      </c>
      <c r="C24" s="413">
        <v>54.16</v>
      </c>
      <c r="D24" s="413">
        <v>72.62</v>
      </c>
      <c r="E24" s="413">
        <v>168.96</v>
      </c>
      <c r="F24" s="413">
        <v>149.66</v>
      </c>
      <c r="G24" s="413">
        <v>235.98</v>
      </c>
      <c r="H24" s="413">
        <v>178.26</v>
      </c>
      <c r="I24" s="413">
        <v>255.41</v>
      </c>
      <c r="J24" s="413">
        <v>194.9</v>
      </c>
      <c r="K24" s="413">
        <v>236.78</v>
      </c>
      <c r="L24" s="413">
        <v>236.78</v>
      </c>
      <c r="M24" s="413">
        <v>159.01</v>
      </c>
      <c r="N24" s="413">
        <v>159.01</v>
      </c>
      <c r="O24" s="413">
        <v>143.97</v>
      </c>
      <c r="P24" s="413">
        <v>193.08</v>
      </c>
      <c r="Q24" s="413">
        <v>147.15</v>
      </c>
      <c r="R24" s="413">
        <v>145.51</v>
      </c>
      <c r="S24" s="422">
        <v>168.96</v>
      </c>
      <c r="T24" s="423">
        <v>149.66</v>
      </c>
      <c r="U24" s="424">
        <v>235.98</v>
      </c>
      <c r="V24" s="424">
        <v>178.26</v>
      </c>
      <c r="W24" s="424">
        <v>255.41</v>
      </c>
      <c r="X24" s="424">
        <v>194.9</v>
      </c>
      <c r="Y24" s="424">
        <v>236.78</v>
      </c>
      <c r="Z24" s="424">
        <v>236.78</v>
      </c>
      <c r="AA24" s="424">
        <v>159.01</v>
      </c>
      <c r="AB24" s="424">
        <v>159.01</v>
      </c>
      <c r="AC24" s="424">
        <v>143.97</v>
      </c>
      <c r="AD24" s="424">
        <v>193.08</v>
      </c>
    </row>
    <row r="25" spans="2:30" x14ac:dyDescent="0.2">
      <c r="B25" s="426">
        <v>20</v>
      </c>
      <c r="C25" s="416">
        <v>55.17</v>
      </c>
      <c r="D25" s="416">
        <v>74.16</v>
      </c>
      <c r="E25" s="416">
        <v>174.22</v>
      </c>
      <c r="F25" s="416">
        <v>154.25</v>
      </c>
      <c r="G25" s="416">
        <v>244.44</v>
      </c>
      <c r="H25" s="416">
        <v>184</v>
      </c>
      <c r="I25" s="416">
        <v>264.97000000000003</v>
      </c>
      <c r="J25" s="416">
        <v>200.27</v>
      </c>
      <c r="K25" s="416">
        <v>245.28</v>
      </c>
      <c r="L25" s="416">
        <v>245.28</v>
      </c>
      <c r="M25" s="416">
        <v>163.36000000000001</v>
      </c>
      <c r="N25" s="416">
        <v>163.36000000000001</v>
      </c>
      <c r="O25" s="416">
        <v>150.18</v>
      </c>
      <c r="P25" s="416">
        <v>200.01</v>
      </c>
      <c r="Q25" s="416">
        <v>152.38</v>
      </c>
      <c r="R25" s="416">
        <v>150.80000000000001</v>
      </c>
      <c r="S25" s="427">
        <v>174.22</v>
      </c>
      <c r="T25" s="428">
        <v>154.25</v>
      </c>
      <c r="U25" s="429">
        <v>244.44</v>
      </c>
      <c r="V25" s="429">
        <v>184</v>
      </c>
      <c r="W25" s="429">
        <v>264.97000000000003</v>
      </c>
      <c r="X25" s="429">
        <v>200.27</v>
      </c>
      <c r="Y25" s="429">
        <v>245.28</v>
      </c>
      <c r="Z25" s="429">
        <v>245.28</v>
      </c>
      <c r="AA25" s="429">
        <v>163.36000000000001</v>
      </c>
      <c r="AB25" s="429">
        <v>163.36000000000001</v>
      </c>
      <c r="AC25" s="429">
        <v>150.18</v>
      </c>
      <c r="AD25" s="429">
        <v>200.01</v>
      </c>
    </row>
    <row r="26" spans="2:30" x14ac:dyDescent="0.2">
      <c r="B26" s="421">
        <v>21</v>
      </c>
      <c r="C26" s="410">
        <v>56.2</v>
      </c>
      <c r="D26" s="410">
        <v>76.040000000000006</v>
      </c>
      <c r="E26" s="410">
        <v>180.47</v>
      </c>
      <c r="F26" s="410">
        <v>159.05000000000001</v>
      </c>
      <c r="G26" s="410">
        <v>251.81</v>
      </c>
      <c r="H26" s="410">
        <v>190.22</v>
      </c>
      <c r="I26" s="410">
        <v>273.22000000000003</v>
      </c>
      <c r="J26" s="410">
        <v>205.13</v>
      </c>
      <c r="K26" s="410">
        <v>252.61</v>
      </c>
      <c r="L26" s="410">
        <v>252.61</v>
      </c>
      <c r="M26" s="410">
        <v>168.26</v>
      </c>
      <c r="N26" s="410">
        <v>168.26</v>
      </c>
      <c r="O26" s="410">
        <v>157.08000000000001</v>
      </c>
      <c r="P26" s="410">
        <v>205.98</v>
      </c>
      <c r="Q26" s="410">
        <v>155.99</v>
      </c>
      <c r="R26" s="410">
        <v>155.74</v>
      </c>
      <c r="S26" s="422">
        <v>180.47</v>
      </c>
      <c r="T26" s="423">
        <v>159.05000000000001</v>
      </c>
      <c r="U26" s="424">
        <v>251.81</v>
      </c>
      <c r="V26" s="424">
        <v>190.22</v>
      </c>
      <c r="W26" s="424">
        <v>273.22000000000003</v>
      </c>
      <c r="X26" s="424">
        <v>205.13</v>
      </c>
      <c r="Y26" s="424">
        <v>252.61</v>
      </c>
      <c r="Z26" s="424">
        <v>252.61</v>
      </c>
      <c r="AA26" s="424">
        <v>168.26</v>
      </c>
      <c r="AB26" s="424">
        <v>168.26</v>
      </c>
      <c r="AC26" s="424">
        <v>157.08000000000001</v>
      </c>
      <c r="AD26" s="424">
        <v>205.98</v>
      </c>
    </row>
    <row r="27" spans="2:30" x14ac:dyDescent="0.2">
      <c r="B27" s="425">
        <v>22</v>
      </c>
      <c r="C27" s="413">
        <v>57.31</v>
      </c>
      <c r="D27" s="413">
        <v>77.92</v>
      </c>
      <c r="E27" s="413">
        <v>185.59</v>
      </c>
      <c r="F27" s="413">
        <v>163.31</v>
      </c>
      <c r="G27" s="413">
        <v>259.06</v>
      </c>
      <c r="H27" s="413">
        <v>195.77</v>
      </c>
      <c r="I27" s="413">
        <v>281.66000000000003</v>
      </c>
      <c r="J27" s="413">
        <v>210.02</v>
      </c>
      <c r="K27" s="413">
        <v>259.93</v>
      </c>
      <c r="L27" s="413">
        <v>259.93</v>
      </c>
      <c r="M27" s="413">
        <v>172.68</v>
      </c>
      <c r="N27" s="413">
        <v>172.68</v>
      </c>
      <c r="O27" s="413">
        <v>162.63999999999999</v>
      </c>
      <c r="P27" s="413">
        <v>211.95</v>
      </c>
      <c r="Q27" s="413">
        <v>160.4</v>
      </c>
      <c r="R27" s="413">
        <v>160.1</v>
      </c>
      <c r="S27" s="422">
        <v>185.59</v>
      </c>
      <c r="T27" s="423">
        <v>163.31</v>
      </c>
      <c r="U27" s="424">
        <v>259.06</v>
      </c>
      <c r="V27" s="424">
        <v>195.77</v>
      </c>
      <c r="W27" s="424">
        <v>281.66000000000003</v>
      </c>
      <c r="X27" s="424">
        <v>210.02</v>
      </c>
      <c r="Y27" s="424">
        <v>259.93</v>
      </c>
      <c r="Z27" s="424">
        <v>259.93</v>
      </c>
      <c r="AA27" s="424">
        <v>172.68</v>
      </c>
      <c r="AB27" s="424">
        <v>172.68</v>
      </c>
      <c r="AC27" s="424">
        <v>162.63999999999999</v>
      </c>
      <c r="AD27" s="424">
        <v>211.95</v>
      </c>
    </row>
    <row r="28" spans="2:30" x14ac:dyDescent="0.2">
      <c r="B28" s="425">
        <v>23</v>
      </c>
      <c r="C28" s="413">
        <v>58.48</v>
      </c>
      <c r="D28" s="413">
        <v>79.790000000000006</v>
      </c>
      <c r="E28" s="413">
        <v>189.15</v>
      </c>
      <c r="F28" s="413">
        <v>168.2</v>
      </c>
      <c r="G28" s="413">
        <v>269.76</v>
      </c>
      <c r="H28" s="413">
        <v>202.42</v>
      </c>
      <c r="I28" s="413">
        <v>290.60000000000002</v>
      </c>
      <c r="J28" s="413">
        <v>217.97</v>
      </c>
      <c r="K28" s="413">
        <v>266.89</v>
      </c>
      <c r="L28" s="413">
        <v>266.89</v>
      </c>
      <c r="M28" s="413">
        <v>177.46</v>
      </c>
      <c r="N28" s="413">
        <v>177.46</v>
      </c>
      <c r="O28" s="413">
        <v>168.2</v>
      </c>
      <c r="P28" s="413">
        <v>217.62</v>
      </c>
      <c r="Q28" s="413">
        <v>164.74</v>
      </c>
      <c r="R28" s="413">
        <v>164.37</v>
      </c>
      <c r="S28" s="422">
        <v>189.15</v>
      </c>
      <c r="T28" s="423">
        <v>168.2</v>
      </c>
      <c r="U28" s="424">
        <v>269.76</v>
      </c>
      <c r="V28" s="424">
        <v>202.42</v>
      </c>
      <c r="W28" s="424">
        <v>290.60000000000002</v>
      </c>
      <c r="X28" s="424">
        <v>217.97</v>
      </c>
      <c r="Y28" s="424">
        <v>266.89</v>
      </c>
      <c r="Z28" s="424">
        <v>266.89</v>
      </c>
      <c r="AA28" s="424">
        <v>177.46</v>
      </c>
      <c r="AB28" s="424">
        <v>177.46</v>
      </c>
      <c r="AC28" s="424">
        <v>168.2</v>
      </c>
      <c r="AD28" s="424">
        <v>217.62</v>
      </c>
    </row>
    <row r="29" spans="2:30" x14ac:dyDescent="0.2">
      <c r="B29" s="425">
        <v>24</v>
      </c>
      <c r="C29" s="413">
        <v>59.58</v>
      </c>
      <c r="D29" s="413">
        <v>81.93</v>
      </c>
      <c r="E29" s="413">
        <v>193.22</v>
      </c>
      <c r="F29" s="413">
        <v>174.12</v>
      </c>
      <c r="G29" s="413">
        <v>278.07</v>
      </c>
      <c r="H29" s="413">
        <v>208.54</v>
      </c>
      <c r="I29" s="413">
        <v>300.5</v>
      </c>
      <c r="J29" s="413">
        <v>225.66</v>
      </c>
      <c r="K29" s="413">
        <v>273.75</v>
      </c>
      <c r="L29" s="413">
        <v>273.75</v>
      </c>
      <c r="M29" s="413">
        <v>181.94</v>
      </c>
      <c r="N29" s="413">
        <v>181.94</v>
      </c>
      <c r="O29" s="413">
        <v>172.75</v>
      </c>
      <c r="P29" s="413">
        <v>223.2</v>
      </c>
      <c r="Q29" s="413">
        <v>170.64</v>
      </c>
      <c r="R29" s="413">
        <v>168.76</v>
      </c>
      <c r="S29" s="422">
        <v>193.22</v>
      </c>
      <c r="T29" s="423">
        <v>174.12</v>
      </c>
      <c r="U29" s="424">
        <v>278.07</v>
      </c>
      <c r="V29" s="424">
        <v>208.54</v>
      </c>
      <c r="W29" s="424">
        <v>300.5</v>
      </c>
      <c r="X29" s="424">
        <v>225.66</v>
      </c>
      <c r="Y29" s="424">
        <v>273.75</v>
      </c>
      <c r="Z29" s="424">
        <v>273.75</v>
      </c>
      <c r="AA29" s="424">
        <v>181.94</v>
      </c>
      <c r="AB29" s="424">
        <v>181.94</v>
      </c>
      <c r="AC29" s="424">
        <v>172.75</v>
      </c>
      <c r="AD29" s="424">
        <v>223.2</v>
      </c>
    </row>
    <row r="30" spans="2:30" x14ac:dyDescent="0.2">
      <c r="B30" s="426">
        <v>25</v>
      </c>
      <c r="C30" s="416">
        <v>60.82</v>
      </c>
      <c r="D30" s="416">
        <v>84.54</v>
      </c>
      <c r="E30" s="416">
        <v>197.15</v>
      </c>
      <c r="F30" s="416">
        <v>179.29</v>
      </c>
      <c r="G30" s="416">
        <v>284.99</v>
      </c>
      <c r="H30" s="416">
        <v>215.07</v>
      </c>
      <c r="I30" s="416">
        <v>307.94</v>
      </c>
      <c r="J30" s="416">
        <v>230.41</v>
      </c>
      <c r="K30" s="416">
        <v>281.95</v>
      </c>
      <c r="L30" s="416">
        <v>281.95</v>
      </c>
      <c r="M30" s="416">
        <v>186.84</v>
      </c>
      <c r="N30" s="416">
        <v>186.84</v>
      </c>
      <c r="O30" s="416">
        <v>178.31</v>
      </c>
      <c r="P30" s="416">
        <v>229.9</v>
      </c>
      <c r="Q30" s="416">
        <v>177.04</v>
      </c>
      <c r="R30" s="416">
        <v>173.54</v>
      </c>
      <c r="S30" s="427">
        <v>197.15</v>
      </c>
      <c r="T30" s="428">
        <v>179.29</v>
      </c>
      <c r="U30" s="429">
        <v>284.99</v>
      </c>
      <c r="V30" s="429">
        <v>215.07</v>
      </c>
      <c r="W30" s="429">
        <v>307.94</v>
      </c>
      <c r="X30" s="429">
        <v>230.41</v>
      </c>
      <c r="Y30" s="429">
        <v>281.95</v>
      </c>
      <c r="Z30" s="429">
        <v>281.95</v>
      </c>
      <c r="AA30" s="429">
        <v>186.84</v>
      </c>
      <c r="AB30" s="429">
        <v>186.84</v>
      </c>
      <c r="AC30" s="429">
        <v>178.31</v>
      </c>
      <c r="AD30" s="429">
        <v>229.9</v>
      </c>
    </row>
    <row r="31" spans="2:30" x14ac:dyDescent="0.2">
      <c r="B31" s="421">
        <v>26</v>
      </c>
      <c r="C31" s="410">
        <v>61.67</v>
      </c>
      <c r="D31" s="410">
        <v>86.66</v>
      </c>
      <c r="E31" s="410">
        <v>201.48</v>
      </c>
      <c r="F31" s="410">
        <v>184.73</v>
      </c>
      <c r="G31" s="410">
        <v>294.27999999999997</v>
      </c>
      <c r="H31" s="410">
        <v>221.36</v>
      </c>
      <c r="I31" s="410">
        <v>314.26</v>
      </c>
      <c r="J31" s="410">
        <v>235.46</v>
      </c>
      <c r="K31" s="410">
        <v>288.91000000000003</v>
      </c>
      <c r="L31" s="410">
        <v>288.91000000000003</v>
      </c>
      <c r="M31" s="410">
        <v>191.25</v>
      </c>
      <c r="N31" s="410">
        <v>191.25</v>
      </c>
      <c r="O31" s="410">
        <v>183.5</v>
      </c>
      <c r="P31" s="410">
        <v>235.58</v>
      </c>
      <c r="Q31" s="410">
        <v>181.64</v>
      </c>
      <c r="R31" s="410">
        <v>177.92</v>
      </c>
      <c r="S31" s="422">
        <v>201.48</v>
      </c>
      <c r="T31" s="423">
        <v>184.73</v>
      </c>
      <c r="U31" s="424">
        <v>294.27999999999997</v>
      </c>
      <c r="V31" s="424">
        <v>221.36</v>
      </c>
      <c r="W31" s="424">
        <v>314.26</v>
      </c>
      <c r="X31" s="424">
        <v>235.46</v>
      </c>
      <c r="Y31" s="424">
        <v>288.91000000000003</v>
      </c>
      <c r="Z31" s="424">
        <v>288.91000000000003</v>
      </c>
      <c r="AA31" s="424">
        <v>191.25</v>
      </c>
      <c r="AB31" s="424">
        <v>191.25</v>
      </c>
      <c r="AC31" s="424">
        <v>183.5</v>
      </c>
      <c r="AD31" s="424">
        <v>235.58</v>
      </c>
    </row>
    <row r="32" spans="2:30" x14ac:dyDescent="0.2">
      <c r="B32" s="425">
        <v>27</v>
      </c>
      <c r="C32" s="413">
        <v>62.59</v>
      </c>
      <c r="D32" s="413">
        <v>88.78</v>
      </c>
      <c r="E32" s="413">
        <v>205.27</v>
      </c>
      <c r="F32" s="413">
        <v>190.19</v>
      </c>
      <c r="G32" s="413">
        <v>304.18</v>
      </c>
      <c r="H32" s="413">
        <v>227.61</v>
      </c>
      <c r="I32" s="413">
        <v>321.74</v>
      </c>
      <c r="J32" s="413">
        <v>240.11</v>
      </c>
      <c r="K32" s="413">
        <v>296.81</v>
      </c>
      <c r="L32" s="413">
        <v>296.81</v>
      </c>
      <c r="M32" s="413">
        <v>196.1</v>
      </c>
      <c r="N32" s="413">
        <v>196.1</v>
      </c>
      <c r="O32" s="413">
        <v>188.63</v>
      </c>
      <c r="P32" s="413">
        <v>242.02</v>
      </c>
      <c r="Q32" s="413">
        <v>187.47</v>
      </c>
      <c r="R32" s="413">
        <v>182.41</v>
      </c>
      <c r="S32" s="422">
        <v>205.27</v>
      </c>
      <c r="T32" s="423">
        <v>190.19</v>
      </c>
      <c r="U32" s="424">
        <v>304.18</v>
      </c>
      <c r="V32" s="424">
        <v>227.61</v>
      </c>
      <c r="W32" s="424">
        <v>321.74</v>
      </c>
      <c r="X32" s="424">
        <v>240.11</v>
      </c>
      <c r="Y32" s="424">
        <v>296.81</v>
      </c>
      <c r="Z32" s="424">
        <v>296.81</v>
      </c>
      <c r="AA32" s="424">
        <v>196.1</v>
      </c>
      <c r="AB32" s="424">
        <v>196.1</v>
      </c>
      <c r="AC32" s="424">
        <v>188.63</v>
      </c>
      <c r="AD32" s="424">
        <v>242.02</v>
      </c>
    </row>
    <row r="33" spans="2:30" x14ac:dyDescent="0.2">
      <c r="B33" s="425">
        <v>28</v>
      </c>
      <c r="C33" s="413">
        <v>63.76</v>
      </c>
      <c r="D33" s="413">
        <v>90.69</v>
      </c>
      <c r="E33" s="413">
        <v>209.35</v>
      </c>
      <c r="F33" s="413">
        <v>195.07</v>
      </c>
      <c r="G33" s="413">
        <v>312.62</v>
      </c>
      <c r="H33" s="413">
        <v>233.84</v>
      </c>
      <c r="I33" s="413">
        <v>329.75</v>
      </c>
      <c r="J33" s="413">
        <v>244.48</v>
      </c>
      <c r="K33" s="413">
        <v>305.06</v>
      </c>
      <c r="L33" s="413">
        <v>305.06</v>
      </c>
      <c r="M33" s="413">
        <v>200.15</v>
      </c>
      <c r="N33" s="413">
        <v>200.15</v>
      </c>
      <c r="O33" s="413">
        <v>192.74</v>
      </c>
      <c r="P33" s="413">
        <v>248.75</v>
      </c>
      <c r="Q33" s="413">
        <v>192.06</v>
      </c>
      <c r="R33" s="413">
        <v>186.74</v>
      </c>
      <c r="S33" s="422">
        <v>209.35</v>
      </c>
      <c r="T33" s="423">
        <v>195.07</v>
      </c>
      <c r="U33" s="424">
        <v>312.62</v>
      </c>
      <c r="V33" s="424">
        <v>233.84</v>
      </c>
      <c r="W33" s="424">
        <v>329.75</v>
      </c>
      <c r="X33" s="424">
        <v>244.48</v>
      </c>
      <c r="Y33" s="424">
        <v>305.06</v>
      </c>
      <c r="Z33" s="424">
        <v>305.06</v>
      </c>
      <c r="AA33" s="424">
        <v>200.15</v>
      </c>
      <c r="AB33" s="424">
        <v>200.15</v>
      </c>
      <c r="AC33" s="424">
        <v>192.74</v>
      </c>
      <c r="AD33" s="424">
        <v>248.75</v>
      </c>
    </row>
    <row r="34" spans="2:30" x14ac:dyDescent="0.2">
      <c r="B34" s="425">
        <v>29</v>
      </c>
      <c r="C34" s="413">
        <v>65.12</v>
      </c>
      <c r="D34" s="413">
        <v>92.9</v>
      </c>
      <c r="E34" s="413">
        <v>212.87</v>
      </c>
      <c r="F34" s="413">
        <v>200.57</v>
      </c>
      <c r="G34" s="413">
        <v>320.86</v>
      </c>
      <c r="H34" s="413">
        <v>239.9</v>
      </c>
      <c r="I34" s="413">
        <v>337.49</v>
      </c>
      <c r="J34" s="413">
        <v>249.3</v>
      </c>
      <c r="K34" s="413">
        <v>312.32</v>
      </c>
      <c r="L34" s="413">
        <v>312.32</v>
      </c>
      <c r="M34" s="413">
        <v>205.09</v>
      </c>
      <c r="N34" s="413">
        <v>205.09</v>
      </c>
      <c r="O34" s="413">
        <v>197.86</v>
      </c>
      <c r="P34" s="413">
        <v>254.66</v>
      </c>
      <c r="Q34" s="413">
        <v>196.69</v>
      </c>
      <c r="R34" s="413">
        <v>191.31</v>
      </c>
      <c r="S34" s="422">
        <v>212.87</v>
      </c>
      <c r="T34" s="423">
        <v>200.57</v>
      </c>
      <c r="U34" s="424">
        <v>320.86</v>
      </c>
      <c r="V34" s="424">
        <v>239.9</v>
      </c>
      <c r="W34" s="424">
        <v>337.49</v>
      </c>
      <c r="X34" s="424">
        <v>249.3</v>
      </c>
      <c r="Y34" s="424">
        <v>312.32</v>
      </c>
      <c r="Z34" s="424">
        <v>312.32</v>
      </c>
      <c r="AA34" s="424">
        <v>205.09</v>
      </c>
      <c r="AB34" s="424">
        <v>205.09</v>
      </c>
      <c r="AC34" s="424">
        <v>197.86</v>
      </c>
      <c r="AD34" s="424">
        <v>254.66</v>
      </c>
    </row>
    <row r="35" spans="2:30" x14ac:dyDescent="0.2">
      <c r="B35" s="426">
        <v>30</v>
      </c>
      <c r="C35" s="416">
        <v>66.040000000000006</v>
      </c>
      <c r="D35" s="416">
        <v>94.75</v>
      </c>
      <c r="E35" s="416">
        <v>217.24</v>
      </c>
      <c r="F35" s="416">
        <v>205.27</v>
      </c>
      <c r="G35" s="416">
        <v>328.32</v>
      </c>
      <c r="H35" s="416">
        <v>245.72</v>
      </c>
      <c r="I35" s="416">
        <v>344.41</v>
      </c>
      <c r="J35" s="416">
        <v>253.93</v>
      </c>
      <c r="K35" s="416">
        <v>319.87</v>
      </c>
      <c r="L35" s="416">
        <v>319.87</v>
      </c>
      <c r="M35" s="416">
        <v>209.32</v>
      </c>
      <c r="N35" s="416">
        <v>209.32</v>
      </c>
      <c r="O35" s="416">
        <v>203.68</v>
      </c>
      <c r="P35" s="416">
        <v>260.81</v>
      </c>
      <c r="Q35" s="416">
        <v>200.89</v>
      </c>
      <c r="R35" s="416">
        <v>195.3</v>
      </c>
      <c r="S35" s="427">
        <v>217.24</v>
      </c>
      <c r="T35" s="428">
        <v>205.27</v>
      </c>
      <c r="U35" s="429">
        <v>328.32</v>
      </c>
      <c r="V35" s="429">
        <v>245.72</v>
      </c>
      <c r="W35" s="429">
        <v>344.41</v>
      </c>
      <c r="X35" s="429">
        <v>253.93</v>
      </c>
      <c r="Y35" s="429">
        <v>319.87</v>
      </c>
      <c r="Z35" s="429">
        <v>319.87</v>
      </c>
      <c r="AA35" s="429">
        <v>209.32</v>
      </c>
      <c r="AB35" s="429">
        <v>209.32</v>
      </c>
      <c r="AC35" s="429">
        <v>203.68</v>
      </c>
      <c r="AD35" s="429">
        <v>260.81</v>
      </c>
    </row>
    <row r="36" spans="2:30" x14ac:dyDescent="0.2">
      <c r="B36" s="421">
        <v>31</v>
      </c>
      <c r="C36" s="410">
        <v>67.05</v>
      </c>
      <c r="D36" s="410">
        <v>96.66</v>
      </c>
      <c r="E36" s="410">
        <v>220.77</v>
      </c>
      <c r="F36" s="410">
        <v>209.95</v>
      </c>
      <c r="G36" s="410">
        <v>335.28</v>
      </c>
      <c r="H36" s="410">
        <v>251.97</v>
      </c>
      <c r="I36" s="410">
        <v>351.04</v>
      </c>
      <c r="J36" s="410">
        <v>261.23</v>
      </c>
      <c r="K36" s="410">
        <v>328.22</v>
      </c>
      <c r="L36" s="410">
        <v>328.22</v>
      </c>
      <c r="M36" s="410">
        <v>213.85</v>
      </c>
      <c r="N36" s="410">
        <v>213.85</v>
      </c>
      <c r="O36" s="410">
        <v>208.3</v>
      </c>
      <c r="P36" s="410">
        <v>267.61</v>
      </c>
      <c r="Q36" s="410">
        <v>204.98</v>
      </c>
      <c r="R36" s="410">
        <v>201.37</v>
      </c>
      <c r="S36" s="422">
        <v>220.77</v>
      </c>
      <c r="T36" s="423">
        <v>209.95</v>
      </c>
      <c r="U36" s="424">
        <v>335.28</v>
      </c>
      <c r="V36" s="424">
        <v>251.97</v>
      </c>
      <c r="W36" s="424">
        <v>351.04</v>
      </c>
      <c r="X36" s="424">
        <v>261.23</v>
      </c>
      <c r="Y36" s="424">
        <v>328.22</v>
      </c>
      <c r="Z36" s="424">
        <v>328.22</v>
      </c>
      <c r="AA36" s="424">
        <v>213.85</v>
      </c>
      <c r="AB36" s="424">
        <v>213.85</v>
      </c>
      <c r="AC36" s="424">
        <v>208.3</v>
      </c>
      <c r="AD36" s="424">
        <v>267.61</v>
      </c>
    </row>
    <row r="37" spans="2:30" x14ac:dyDescent="0.2">
      <c r="B37" s="425">
        <v>32</v>
      </c>
      <c r="C37" s="413">
        <v>67.88</v>
      </c>
      <c r="D37" s="413">
        <v>98.72</v>
      </c>
      <c r="E37" s="413">
        <v>224.88</v>
      </c>
      <c r="F37" s="413">
        <v>214.63</v>
      </c>
      <c r="G37" s="413">
        <v>340.23</v>
      </c>
      <c r="H37" s="413">
        <v>257.99</v>
      </c>
      <c r="I37" s="413">
        <v>355.27</v>
      </c>
      <c r="J37" s="413">
        <v>264.7</v>
      </c>
      <c r="K37" s="413">
        <v>333.66</v>
      </c>
      <c r="L37" s="413">
        <v>333.66</v>
      </c>
      <c r="M37" s="413">
        <v>218.01</v>
      </c>
      <c r="N37" s="413">
        <v>218.01</v>
      </c>
      <c r="O37" s="413">
        <v>212.09</v>
      </c>
      <c r="P37" s="413">
        <v>272.06</v>
      </c>
      <c r="Q37" s="413">
        <v>209.32</v>
      </c>
      <c r="R37" s="413">
        <v>203.56</v>
      </c>
      <c r="S37" s="422">
        <v>224.88</v>
      </c>
      <c r="T37" s="423">
        <v>214.63</v>
      </c>
      <c r="U37" s="424">
        <v>340.23</v>
      </c>
      <c r="V37" s="424">
        <v>257.99</v>
      </c>
      <c r="W37" s="424">
        <v>355.27</v>
      </c>
      <c r="X37" s="424">
        <v>264.7</v>
      </c>
      <c r="Y37" s="424">
        <v>333.66</v>
      </c>
      <c r="Z37" s="424">
        <v>333.66</v>
      </c>
      <c r="AA37" s="424">
        <v>218.01</v>
      </c>
      <c r="AB37" s="424">
        <v>218.01</v>
      </c>
      <c r="AC37" s="424">
        <v>212.09</v>
      </c>
      <c r="AD37" s="424">
        <v>272.06</v>
      </c>
    </row>
    <row r="38" spans="2:30" x14ac:dyDescent="0.2">
      <c r="B38" s="425">
        <v>33</v>
      </c>
      <c r="C38" s="413">
        <v>68.81</v>
      </c>
      <c r="D38" s="413">
        <v>100.63</v>
      </c>
      <c r="E38" s="413">
        <v>228.42</v>
      </c>
      <c r="F38" s="413">
        <v>219.25</v>
      </c>
      <c r="G38" s="413">
        <v>345.56</v>
      </c>
      <c r="H38" s="413">
        <v>263.51</v>
      </c>
      <c r="I38" s="413">
        <v>360.75</v>
      </c>
      <c r="J38" s="413">
        <v>269.02999999999997</v>
      </c>
      <c r="K38" s="413">
        <v>338.87</v>
      </c>
      <c r="L38" s="413">
        <v>338.87</v>
      </c>
      <c r="M38" s="413">
        <v>222.81</v>
      </c>
      <c r="N38" s="413">
        <v>222.81</v>
      </c>
      <c r="O38" s="413">
        <v>217.04</v>
      </c>
      <c r="P38" s="413">
        <v>276.31</v>
      </c>
      <c r="Q38" s="413">
        <v>212.99</v>
      </c>
      <c r="R38" s="413">
        <v>207.12</v>
      </c>
      <c r="S38" s="422">
        <v>228.42</v>
      </c>
      <c r="T38" s="423">
        <v>219.25</v>
      </c>
      <c r="U38" s="424">
        <v>345.56</v>
      </c>
      <c r="V38" s="424">
        <v>263.51</v>
      </c>
      <c r="W38" s="424">
        <v>360.75</v>
      </c>
      <c r="X38" s="424">
        <v>269.02999999999997</v>
      </c>
      <c r="Y38" s="424">
        <v>338.87</v>
      </c>
      <c r="Z38" s="424">
        <v>338.87</v>
      </c>
      <c r="AA38" s="424">
        <v>222.81</v>
      </c>
      <c r="AB38" s="424">
        <v>222.81</v>
      </c>
      <c r="AC38" s="424">
        <v>217.04</v>
      </c>
      <c r="AD38" s="424">
        <v>276.31</v>
      </c>
    </row>
    <row r="39" spans="2:30" x14ac:dyDescent="0.2">
      <c r="B39" s="425">
        <v>34</v>
      </c>
      <c r="C39" s="413">
        <v>70.17</v>
      </c>
      <c r="D39" s="413">
        <v>102.27</v>
      </c>
      <c r="E39" s="413">
        <v>232.77</v>
      </c>
      <c r="F39" s="413">
        <v>223.87</v>
      </c>
      <c r="G39" s="413">
        <v>350.13</v>
      </c>
      <c r="H39" s="413">
        <v>268.62</v>
      </c>
      <c r="I39" s="413">
        <v>365.75</v>
      </c>
      <c r="J39" s="413">
        <v>276.02</v>
      </c>
      <c r="K39" s="413">
        <v>343.23</v>
      </c>
      <c r="L39" s="413">
        <v>343.23</v>
      </c>
      <c r="M39" s="413">
        <v>228.29</v>
      </c>
      <c r="N39" s="413">
        <v>228.29</v>
      </c>
      <c r="O39" s="413">
        <v>221.28</v>
      </c>
      <c r="P39" s="413">
        <v>279.87</v>
      </c>
      <c r="Q39" s="413">
        <v>217.27</v>
      </c>
      <c r="R39" s="413">
        <v>213.29</v>
      </c>
      <c r="S39" s="422">
        <v>232.77</v>
      </c>
      <c r="T39" s="423">
        <v>223.87</v>
      </c>
      <c r="U39" s="424">
        <v>350.13</v>
      </c>
      <c r="V39" s="424">
        <v>268.62</v>
      </c>
      <c r="W39" s="424">
        <v>365.75</v>
      </c>
      <c r="X39" s="424">
        <v>276.02</v>
      </c>
      <c r="Y39" s="424">
        <v>343.23</v>
      </c>
      <c r="Z39" s="424">
        <v>343.23</v>
      </c>
      <c r="AA39" s="424">
        <v>228.29</v>
      </c>
      <c r="AB39" s="424">
        <v>228.29</v>
      </c>
      <c r="AC39" s="424">
        <v>221.28</v>
      </c>
      <c r="AD39" s="424">
        <v>279.87</v>
      </c>
    </row>
    <row r="40" spans="2:30" x14ac:dyDescent="0.2">
      <c r="B40" s="426">
        <v>35</v>
      </c>
      <c r="C40" s="416">
        <v>71.23</v>
      </c>
      <c r="D40" s="416">
        <v>104.17</v>
      </c>
      <c r="E40" s="416">
        <v>236.82</v>
      </c>
      <c r="F40" s="416">
        <v>228.53</v>
      </c>
      <c r="G40" s="416">
        <v>355.57</v>
      </c>
      <c r="H40" s="416">
        <v>274.14</v>
      </c>
      <c r="I40" s="416">
        <v>371.62</v>
      </c>
      <c r="J40" s="416">
        <v>280.51</v>
      </c>
      <c r="K40" s="416">
        <v>348.65</v>
      </c>
      <c r="L40" s="416">
        <v>348.65</v>
      </c>
      <c r="M40" s="416">
        <v>233.46</v>
      </c>
      <c r="N40" s="416">
        <v>233.46</v>
      </c>
      <c r="O40" s="416">
        <v>225.91</v>
      </c>
      <c r="P40" s="416">
        <v>284.27</v>
      </c>
      <c r="Q40" s="416">
        <v>220.74</v>
      </c>
      <c r="R40" s="416">
        <v>216.91</v>
      </c>
      <c r="S40" s="427">
        <v>236.82</v>
      </c>
      <c r="T40" s="428">
        <v>228.53</v>
      </c>
      <c r="U40" s="429">
        <v>355.57</v>
      </c>
      <c r="V40" s="429">
        <v>274.14</v>
      </c>
      <c r="W40" s="429">
        <v>371.62</v>
      </c>
      <c r="X40" s="429">
        <v>280.51</v>
      </c>
      <c r="Y40" s="429">
        <v>348.65</v>
      </c>
      <c r="Z40" s="429">
        <v>348.65</v>
      </c>
      <c r="AA40" s="429">
        <v>233.46</v>
      </c>
      <c r="AB40" s="429">
        <v>233.46</v>
      </c>
      <c r="AC40" s="429">
        <v>225.91</v>
      </c>
      <c r="AD40" s="429">
        <v>284.27</v>
      </c>
    </row>
    <row r="41" spans="2:30" x14ac:dyDescent="0.2">
      <c r="B41" s="421">
        <v>36</v>
      </c>
      <c r="C41" s="410">
        <v>72.25</v>
      </c>
      <c r="D41" s="410">
        <v>106.04</v>
      </c>
      <c r="E41" s="410">
        <v>241.12</v>
      </c>
      <c r="F41" s="410">
        <v>233.18</v>
      </c>
      <c r="G41" s="410">
        <v>360.62</v>
      </c>
      <c r="H41" s="410">
        <v>279.92</v>
      </c>
      <c r="I41" s="410">
        <v>376.91</v>
      </c>
      <c r="J41" s="410">
        <v>286.10000000000002</v>
      </c>
      <c r="K41" s="410">
        <v>353.69</v>
      </c>
      <c r="L41" s="410">
        <v>353.69</v>
      </c>
      <c r="M41" s="410">
        <v>239.49</v>
      </c>
      <c r="N41" s="410">
        <v>239.49</v>
      </c>
      <c r="O41" s="410">
        <v>230.5</v>
      </c>
      <c r="P41" s="410">
        <v>288.39</v>
      </c>
      <c r="Q41" s="410">
        <v>225.7</v>
      </c>
      <c r="R41" s="410">
        <v>221.65</v>
      </c>
      <c r="S41" s="422">
        <v>241.12</v>
      </c>
      <c r="T41" s="423">
        <v>233.18</v>
      </c>
      <c r="U41" s="424">
        <v>360.62</v>
      </c>
      <c r="V41" s="424">
        <v>279.92</v>
      </c>
      <c r="W41" s="424">
        <v>376.91</v>
      </c>
      <c r="X41" s="424">
        <v>286.10000000000002</v>
      </c>
      <c r="Y41" s="424">
        <v>353.69</v>
      </c>
      <c r="Z41" s="424">
        <v>353.69</v>
      </c>
      <c r="AA41" s="424">
        <v>239.49</v>
      </c>
      <c r="AB41" s="424">
        <v>239.49</v>
      </c>
      <c r="AC41" s="424">
        <v>230.5</v>
      </c>
      <c r="AD41" s="424">
        <v>288.39</v>
      </c>
    </row>
    <row r="42" spans="2:30" x14ac:dyDescent="0.2">
      <c r="B42" s="425">
        <v>37</v>
      </c>
      <c r="C42" s="413">
        <v>73.489999999999995</v>
      </c>
      <c r="D42" s="413">
        <v>108.48</v>
      </c>
      <c r="E42" s="413">
        <v>244.92</v>
      </c>
      <c r="F42" s="413">
        <v>238.11</v>
      </c>
      <c r="G42" s="413">
        <v>367.52</v>
      </c>
      <c r="H42" s="413">
        <v>284.82</v>
      </c>
      <c r="I42" s="413">
        <v>382.81</v>
      </c>
      <c r="J42" s="413">
        <v>290.89</v>
      </c>
      <c r="K42" s="413">
        <v>358.92</v>
      </c>
      <c r="L42" s="413">
        <v>358.92</v>
      </c>
      <c r="M42" s="413">
        <v>243.89</v>
      </c>
      <c r="N42" s="413">
        <v>243.89</v>
      </c>
      <c r="O42" s="413">
        <v>234.33</v>
      </c>
      <c r="P42" s="413">
        <v>292.66000000000003</v>
      </c>
      <c r="Q42" s="413">
        <v>230.09</v>
      </c>
      <c r="R42" s="413">
        <v>225.92</v>
      </c>
      <c r="S42" s="422">
        <v>244.92</v>
      </c>
      <c r="T42" s="423">
        <v>238.11</v>
      </c>
      <c r="U42" s="424">
        <v>367.52</v>
      </c>
      <c r="V42" s="424">
        <v>284.82</v>
      </c>
      <c r="W42" s="424">
        <v>382.81</v>
      </c>
      <c r="X42" s="424">
        <v>290.89</v>
      </c>
      <c r="Y42" s="424">
        <v>358.92</v>
      </c>
      <c r="Z42" s="424">
        <v>358.92</v>
      </c>
      <c r="AA42" s="424">
        <v>243.89</v>
      </c>
      <c r="AB42" s="424">
        <v>243.89</v>
      </c>
      <c r="AC42" s="424">
        <v>234.33</v>
      </c>
      <c r="AD42" s="424">
        <v>292.66000000000003</v>
      </c>
    </row>
    <row r="43" spans="2:30" x14ac:dyDescent="0.2">
      <c r="B43" s="425">
        <v>38</v>
      </c>
      <c r="C43" s="413">
        <v>74.349999999999994</v>
      </c>
      <c r="D43" s="413">
        <v>110.33</v>
      </c>
      <c r="E43" s="413">
        <v>249.04</v>
      </c>
      <c r="F43" s="413">
        <v>242.85</v>
      </c>
      <c r="G43" s="413">
        <v>373.07</v>
      </c>
      <c r="H43" s="413">
        <v>290.95</v>
      </c>
      <c r="I43" s="413">
        <v>388.36</v>
      </c>
      <c r="J43" s="413">
        <v>295.10000000000002</v>
      </c>
      <c r="K43" s="413">
        <v>363.76</v>
      </c>
      <c r="L43" s="413">
        <v>363.76</v>
      </c>
      <c r="M43" s="413">
        <v>248.1</v>
      </c>
      <c r="N43" s="413">
        <v>248.1</v>
      </c>
      <c r="O43" s="413">
        <v>238.13</v>
      </c>
      <c r="P43" s="413">
        <v>296.62</v>
      </c>
      <c r="Q43" s="413">
        <v>233.81</v>
      </c>
      <c r="R43" s="413">
        <v>229.71</v>
      </c>
      <c r="S43" s="422">
        <v>249.04</v>
      </c>
      <c r="T43" s="423">
        <v>242.85</v>
      </c>
      <c r="U43" s="424">
        <v>373.07</v>
      </c>
      <c r="V43" s="424">
        <v>290.95</v>
      </c>
      <c r="W43" s="424">
        <v>388.36</v>
      </c>
      <c r="X43" s="424">
        <v>295.10000000000002</v>
      </c>
      <c r="Y43" s="424">
        <v>363.76</v>
      </c>
      <c r="Z43" s="424">
        <v>363.76</v>
      </c>
      <c r="AA43" s="424">
        <v>248.1</v>
      </c>
      <c r="AB43" s="424">
        <v>248.1</v>
      </c>
      <c r="AC43" s="424">
        <v>238.13</v>
      </c>
      <c r="AD43" s="424">
        <v>296.62</v>
      </c>
    </row>
    <row r="44" spans="2:30" x14ac:dyDescent="0.2">
      <c r="B44" s="425">
        <v>39</v>
      </c>
      <c r="C44" s="413">
        <v>75.44</v>
      </c>
      <c r="D44" s="413">
        <v>111.94</v>
      </c>
      <c r="E44" s="413">
        <v>253.1</v>
      </c>
      <c r="F44" s="413">
        <v>246.98</v>
      </c>
      <c r="G44" s="413">
        <v>378.45</v>
      </c>
      <c r="H44" s="413">
        <v>297.14</v>
      </c>
      <c r="I44" s="413">
        <v>394</v>
      </c>
      <c r="J44" s="413">
        <v>299.88</v>
      </c>
      <c r="K44" s="413">
        <v>368.64</v>
      </c>
      <c r="L44" s="413">
        <v>368.64</v>
      </c>
      <c r="M44" s="413">
        <v>252.39</v>
      </c>
      <c r="N44" s="413">
        <v>252.39</v>
      </c>
      <c r="O44" s="413">
        <v>241.96</v>
      </c>
      <c r="P44" s="413">
        <v>300.57</v>
      </c>
      <c r="Q44" s="413">
        <v>237.82</v>
      </c>
      <c r="R44" s="413">
        <v>233.62</v>
      </c>
      <c r="S44" s="422">
        <v>253.1</v>
      </c>
      <c r="T44" s="423">
        <v>246.98</v>
      </c>
      <c r="U44" s="424">
        <v>378.45</v>
      </c>
      <c r="V44" s="424">
        <v>297.14</v>
      </c>
      <c r="W44" s="424">
        <v>394</v>
      </c>
      <c r="X44" s="424">
        <v>299.88</v>
      </c>
      <c r="Y44" s="424">
        <v>368.64</v>
      </c>
      <c r="Z44" s="424">
        <v>368.64</v>
      </c>
      <c r="AA44" s="424">
        <v>252.39</v>
      </c>
      <c r="AB44" s="424">
        <v>252.39</v>
      </c>
      <c r="AC44" s="424">
        <v>241.96</v>
      </c>
      <c r="AD44" s="424">
        <v>300.57</v>
      </c>
    </row>
    <row r="45" spans="2:30" x14ac:dyDescent="0.2">
      <c r="B45" s="426">
        <v>40</v>
      </c>
      <c r="C45" s="416">
        <v>76.56</v>
      </c>
      <c r="D45" s="416">
        <v>113.85</v>
      </c>
      <c r="E45" s="416">
        <v>256.62</v>
      </c>
      <c r="F45" s="416">
        <v>251.66</v>
      </c>
      <c r="G45" s="416">
        <v>384.85</v>
      </c>
      <c r="H45" s="416">
        <v>303.12</v>
      </c>
      <c r="I45" s="416">
        <v>399.52</v>
      </c>
      <c r="J45" s="416">
        <v>304.33</v>
      </c>
      <c r="K45" s="416">
        <v>373.41</v>
      </c>
      <c r="L45" s="416">
        <v>373.41</v>
      </c>
      <c r="M45" s="416">
        <v>256.93</v>
      </c>
      <c r="N45" s="416">
        <v>256.93</v>
      </c>
      <c r="O45" s="416">
        <v>245.81</v>
      </c>
      <c r="P45" s="416">
        <v>304.48</v>
      </c>
      <c r="Q45" s="416">
        <v>242.11</v>
      </c>
      <c r="R45" s="416">
        <v>237.7</v>
      </c>
      <c r="S45" s="427">
        <v>256.62</v>
      </c>
      <c r="T45" s="428">
        <v>251.66</v>
      </c>
      <c r="U45" s="429">
        <v>384.85</v>
      </c>
      <c r="V45" s="429">
        <v>303.12</v>
      </c>
      <c r="W45" s="429">
        <v>399.52</v>
      </c>
      <c r="X45" s="429">
        <v>304.33</v>
      </c>
      <c r="Y45" s="429">
        <v>373.41</v>
      </c>
      <c r="Z45" s="429">
        <v>373.41</v>
      </c>
      <c r="AA45" s="429">
        <v>256.93</v>
      </c>
      <c r="AB45" s="429">
        <v>256.93</v>
      </c>
      <c r="AC45" s="429">
        <v>245.81</v>
      </c>
      <c r="AD45" s="429">
        <v>304.48</v>
      </c>
    </row>
    <row r="46" spans="2:30" x14ac:dyDescent="0.2">
      <c r="B46" s="421">
        <v>41</v>
      </c>
      <c r="C46" s="410">
        <v>77.64</v>
      </c>
      <c r="D46" s="410">
        <v>115.76</v>
      </c>
      <c r="E46" s="410">
        <v>260.23</v>
      </c>
      <c r="F46" s="410">
        <v>256.33</v>
      </c>
      <c r="G46" s="410">
        <v>390.02</v>
      </c>
      <c r="H46" s="410">
        <v>309.36</v>
      </c>
      <c r="I46" s="410">
        <v>405.17</v>
      </c>
      <c r="J46" s="410">
        <v>308.77999999999997</v>
      </c>
      <c r="K46" s="410">
        <v>378.13</v>
      </c>
      <c r="L46" s="410">
        <v>378.13</v>
      </c>
      <c r="M46" s="410">
        <v>261.31</v>
      </c>
      <c r="N46" s="410">
        <v>261.31</v>
      </c>
      <c r="O46" s="410">
        <v>250.53</v>
      </c>
      <c r="P46" s="410">
        <v>308.31</v>
      </c>
      <c r="Q46" s="410">
        <v>246.34</v>
      </c>
      <c r="R46" s="410">
        <v>241.71</v>
      </c>
      <c r="S46" s="422">
        <v>260.23</v>
      </c>
      <c r="T46" s="423">
        <v>256.33</v>
      </c>
      <c r="U46" s="424">
        <v>390.02</v>
      </c>
      <c r="V46" s="424">
        <v>309.36</v>
      </c>
      <c r="W46" s="424">
        <v>405.17</v>
      </c>
      <c r="X46" s="424">
        <v>308.77999999999997</v>
      </c>
      <c r="Y46" s="424">
        <v>378.13</v>
      </c>
      <c r="Z46" s="424">
        <v>378.13</v>
      </c>
      <c r="AA46" s="424">
        <v>261.31</v>
      </c>
      <c r="AB46" s="424">
        <v>261.31</v>
      </c>
      <c r="AC46" s="424">
        <v>250.53</v>
      </c>
      <c r="AD46" s="424">
        <v>308.31</v>
      </c>
    </row>
    <row r="47" spans="2:30" x14ac:dyDescent="0.2">
      <c r="B47" s="425">
        <v>42</v>
      </c>
      <c r="C47" s="413">
        <v>78.86</v>
      </c>
      <c r="D47" s="413">
        <v>117.82</v>
      </c>
      <c r="E47" s="413">
        <v>264.27999999999997</v>
      </c>
      <c r="F47" s="413">
        <v>261.18</v>
      </c>
      <c r="G47" s="413">
        <v>394.05</v>
      </c>
      <c r="H47" s="413">
        <v>315.77999999999997</v>
      </c>
      <c r="I47" s="413">
        <v>409.63</v>
      </c>
      <c r="J47" s="413">
        <v>313.35000000000002</v>
      </c>
      <c r="K47" s="413">
        <v>382.01</v>
      </c>
      <c r="L47" s="413">
        <v>382.01</v>
      </c>
      <c r="M47" s="413">
        <v>265.70999999999998</v>
      </c>
      <c r="N47" s="413">
        <v>265.70999999999998</v>
      </c>
      <c r="O47" s="413">
        <v>254.37</v>
      </c>
      <c r="P47" s="413">
        <v>311.51</v>
      </c>
      <c r="Q47" s="413">
        <v>250.48</v>
      </c>
      <c r="R47" s="413">
        <v>245.8</v>
      </c>
      <c r="S47" s="422">
        <v>264.27999999999997</v>
      </c>
      <c r="T47" s="423">
        <v>261.18</v>
      </c>
      <c r="U47" s="424">
        <v>394.05</v>
      </c>
      <c r="V47" s="424">
        <v>315.77999999999997</v>
      </c>
      <c r="W47" s="424">
        <v>409.63</v>
      </c>
      <c r="X47" s="424">
        <v>313.35000000000002</v>
      </c>
      <c r="Y47" s="424">
        <v>382.01</v>
      </c>
      <c r="Z47" s="424">
        <v>382.01</v>
      </c>
      <c r="AA47" s="424">
        <v>265.70999999999998</v>
      </c>
      <c r="AB47" s="424">
        <v>265.70999999999998</v>
      </c>
      <c r="AC47" s="424">
        <v>254.37</v>
      </c>
      <c r="AD47" s="424">
        <v>311.51</v>
      </c>
    </row>
    <row r="48" spans="2:30" s="346" customFormat="1" x14ac:dyDescent="0.2">
      <c r="B48" s="425">
        <v>43</v>
      </c>
      <c r="C48" s="413">
        <v>80.099999999999994</v>
      </c>
      <c r="D48" s="413">
        <v>119.99</v>
      </c>
      <c r="E48" s="413">
        <v>268.33</v>
      </c>
      <c r="F48" s="413">
        <v>265.52999999999997</v>
      </c>
      <c r="G48" s="413">
        <v>398.37</v>
      </c>
      <c r="H48" s="413">
        <v>321.58</v>
      </c>
      <c r="I48" s="413">
        <v>414.09</v>
      </c>
      <c r="J48" s="413">
        <v>317.54000000000002</v>
      </c>
      <c r="K48" s="413">
        <v>386.23</v>
      </c>
      <c r="L48" s="413">
        <v>386.23</v>
      </c>
      <c r="M48" s="413">
        <v>270.14</v>
      </c>
      <c r="N48" s="413">
        <v>270.14</v>
      </c>
      <c r="O48" s="413">
        <v>258.22000000000003</v>
      </c>
      <c r="P48" s="413">
        <v>314.89999999999998</v>
      </c>
      <c r="Q48" s="413">
        <v>254.71</v>
      </c>
      <c r="R48" s="413">
        <v>249.93</v>
      </c>
      <c r="S48" s="422">
        <v>268.33</v>
      </c>
      <c r="T48" s="423">
        <v>265.52999999999997</v>
      </c>
      <c r="U48" s="424">
        <v>398.37</v>
      </c>
      <c r="V48" s="424">
        <v>321.58</v>
      </c>
      <c r="W48" s="424">
        <v>414.09</v>
      </c>
      <c r="X48" s="424">
        <v>317.54000000000002</v>
      </c>
      <c r="Y48" s="424">
        <v>386.23</v>
      </c>
      <c r="Z48" s="424">
        <v>386.23</v>
      </c>
      <c r="AA48" s="424">
        <v>270.14</v>
      </c>
      <c r="AB48" s="424">
        <v>270.14</v>
      </c>
      <c r="AC48" s="424">
        <v>258.22000000000003</v>
      </c>
      <c r="AD48" s="424">
        <v>314.89999999999998</v>
      </c>
    </row>
    <row r="49" spans="2:30" x14ac:dyDescent="0.2">
      <c r="B49" s="425">
        <v>44</v>
      </c>
      <c r="C49" s="413">
        <v>80.959999999999994</v>
      </c>
      <c r="D49" s="413">
        <v>121.57</v>
      </c>
      <c r="E49" s="413">
        <v>271.95</v>
      </c>
      <c r="F49" s="413">
        <v>270.52999999999997</v>
      </c>
      <c r="G49" s="413">
        <v>402.42</v>
      </c>
      <c r="H49" s="413">
        <v>327.47000000000003</v>
      </c>
      <c r="I49" s="413">
        <v>418.28</v>
      </c>
      <c r="J49" s="413">
        <v>322.10000000000002</v>
      </c>
      <c r="K49" s="413">
        <v>390.21</v>
      </c>
      <c r="L49" s="413">
        <v>390.21</v>
      </c>
      <c r="M49" s="413">
        <v>274.48</v>
      </c>
      <c r="N49" s="413">
        <v>274.48</v>
      </c>
      <c r="O49" s="413">
        <v>262.04000000000002</v>
      </c>
      <c r="P49" s="413">
        <v>318.16000000000003</v>
      </c>
      <c r="Q49" s="413">
        <v>258.68</v>
      </c>
      <c r="R49" s="413">
        <v>253.85</v>
      </c>
      <c r="S49" s="422">
        <v>271.95</v>
      </c>
      <c r="T49" s="423">
        <v>270.52999999999997</v>
      </c>
      <c r="U49" s="424">
        <v>402.42</v>
      </c>
      <c r="V49" s="424">
        <v>327.47000000000003</v>
      </c>
      <c r="W49" s="424">
        <v>418.28</v>
      </c>
      <c r="X49" s="424">
        <v>322.10000000000002</v>
      </c>
      <c r="Y49" s="424">
        <v>390.21</v>
      </c>
      <c r="Z49" s="424">
        <v>390.21</v>
      </c>
      <c r="AA49" s="424">
        <v>274.48</v>
      </c>
      <c r="AB49" s="424">
        <v>274.48</v>
      </c>
      <c r="AC49" s="424">
        <v>262.04000000000002</v>
      </c>
      <c r="AD49" s="424">
        <v>318.16000000000003</v>
      </c>
    </row>
    <row r="50" spans="2:30" x14ac:dyDescent="0.2">
      <c r="B50" s="426">
        <v>45</v>
      </c>
      <c r="C50" s="416">
        <v>81.77</v>
      </c>
      <c r="D50" s="416">
        <v>123.53</v>
      </c>
      <c r="E50" s="416">
        <v>276.16000000000003</v>
      </c>
      <c r="F50" s="416">
        <v>275.24</v>
      </c>
      <c r="G50" s="416">
        <v>405.8</v>
      </c>
      <c r="H50" s="416">
        <v>333.92</v>
      </c>
      <c r="I50" s="416">
        <v>421.93</v>
      </c>
      <c r="J50" s="416">
        <v>326.82</v>
      </c>
      <c r="K50" s="416">
        <v>393.51</v>
      </c>
      <c r="L50" s="416">
        <v>393.51</v>
      </c>
      <c r="M50" s="416">
        <v>278.60000000000002</v>
      </c>
      <c r="N50" s="416">
        <v>278.60000000000002</v>
      </c>
      <c r="O50" s="416">
        <v>266.04000000000002</v>
      </c>
      <c r="P50" s="416">
        <v>320.87</v>
      </c>
      <c r="Q50" s="416">
        <v>262.83999999999997</v>
      </c>
      <c r="R50" s="416">
        <v>257.94</v>
      </c>
      <c r="S50" s="427">
        <v>276.16000000000003</v>
      </c>
      <c r="T50" s="428">
        <v>275.24</v>
      </c>
      <c r="U50" s="429">
        <v>405.8</v>
      </c>
      <c r="V50" s="429">
        <v>333.92</v>
      </c>
      <c r="W50" s="429">
        <v>421.93</v>
      </c>
      <c r="X50" s="429">
        <v>326.82</v>
      </c>
      <c r="Y50" s="429">
        <v>393.51</v>
      </c>
      <c r="Z50" s="429">
        <v>393.51</v>
      </c>
      <c r="AA50" s="429">
        <v>278.60000000000002</v>
      </c>
      <c r="AB50" s="429">
        <v>278.60000000000002</v>
      </c>
      <c r="AC50" s="429">
        <v>266.04000000000002</v>
      </c>
      <c r="AD50" s="429">
        <v>320.87</v>
      </c>
    </row>
    <row r="51" spans="2:30" x14ac:dyDescent="0.2">
      <c r="B51" s="421">
        <v>46</v>
      </c>
      <c r="C51" s="410">
        <v>83.03</v>
      </c>
      <c r="D51" s="410">
        <v>125.36</v>
      </c>
      <c r="E51" s="410">
        <v>280.33</v>
      </c>
      <c r="F51" s="410">
        <v>280.20999999999998</v>
      </c>
      <c r="G51" s="410">
        <v>409.82</v>
      </c>
      <c r="H51" s="410">
        <v>338.64</v>
      </c>
      <c r="I51" s="410">
        <v>426.48</v>
      </c>
      <c r="J51" s="410">
        <v>331.08</v>
      </c>
      <c r="K51" s="410">
        <v>397.3</v>
      </c>
      <c r="L51" s="410">
        <v>397.3</v>
      </c>
      <c r="M51" s="410">
        <v>282.94</v>
      </c>
      <c r="N51" s="410">
        <v>282.94</v>
      </c>
      <c r="O51" s="410">
        <v>269.7</v>
      </c>
      <c r="P51" s="410">
        <v>323.95</v>
      </c>
      <c r="Q51" s="410">
        <v>266.49</v>
      </c>
      <c r="R51" s="410">
        <v>261.56</v>
      </c>
      <c r="S51" s="422">
        <v>280.33</v>
      </c>
      <c r="T51" s="423">
        <v>280.20999999999998</v>
      </c>
      <c r="U51" s="424">
        <v>409.82</v>
      </c>
      <c r="V51" s="424">
        <v>338.64</v>
      </c>
      <c r="W51" s="424">
        <v>426.48</v>
      </c>
      <c r="X51" s="424">
        <v>331.08</v>
      </c>
      <c r="Y51" s="424">
        <v>397.3</v>
      </c>
      <c r="Z51" s="424">
        <v>397.3</v>
      </c>
      <c r="AA51" s="424">
        <v>282.94</v>
      </c>
      <c r="AB51" s="424">
        <v>282.94</v>
      </c>
      <c r="AC51" s="424">
        <v>269.7</v>
      </c>
      <c r="AD51" s="424">
        <v>323.95</v>
      </c>
    </row>
    <row r="52" spans="2:30" x14ac:dyDescent="0.2">
      <c r="B52" s="425">
        <v>47</v>
      </c>
      <c r="C52" s="413">
        <v>84.21</v>
      </c>
      <c r="D52" s="413">
        <v>127.82</v>
      </c>
      <c r="E52" s="413">
        <v>284.58</v>
      </c>
      <c r="F52" s="413">
        <v>284.86</v>
      </c>
      <c r="G52" s="413">
        <v>413.35</v>
      </c>
      <c r="H52" s="413">
        <v>344.89</v>
      </c>
      <c r="I52" s="413">
        <v>430.47</v>
      </c>
      <c r="J52" s="413">
        <v>335.83</v>
      </c>
      <c r="K52" s="413">
        <v>400.73</v>
      </c>
      <c r="L52" s="413">
        <v>400.73</v>
      </c>
      <c r="M52" s="413">
        <v>287.36</v>
      </c>
      <c r="N52" s="413">
        <v>287.36</v>
      </c>
      <c r="O52" s="413">
        <v>273.64999999999998</v>
      </c>
      <c r="P52" s="413">
        <v>326.74</v>
      </c>
      <c r="Q52" s="413">
        <v>270.20999999999998</v>
      </c>
      <c r="R52" s="413">
        <v>265.16000000000003</v>
      </c>
      <c r="S52" s="422">
        <v>284.58</v>
      </c>
      <c r="T52" s="423">
        <v>284.86</v>
      </c>
      <c r="U52" s="424">
        <v>413.35</v>
      </c>
      <c r="V52" s="424">
        <v>344.89</v>
      </c>
      <c r="W52" s="424">
        <v>430.47</v>
      </c>
      <c r="X52" s="424">
        <v>335.83</v>
      </c>
      <c r="Y52" s="424">
        <v>400.73</v>
      </c>
      <c r="Z52" s="424">
        <v>400.73</v>
      </c>
      <c r="AA52" s="424">
        <v>287.36</v>
      </c>
      <c r="AB52" s="424">
        <v>287.36</v>
      </c>
      <c r="AC52" s="424">
        <v>273.64999999999998</v>
      </c>
      <c r="AD52" s="424">
        <v>326.74</v>
      </c>
    </row>
    <row r="53" spans="2:30" x14ac:dyDescent="0.2">
      <c r="B53" s="425">
        <v>48</v>
      </c>
      <c r="C53" s="413">
        <v>85.32</v>
      </c>
      <c r="D53" s="413">
        <v>130</v>
      </c>
      <c r="E53" s="413">
        <v>288.18</v>
      </c>
      <c r="F53" s="413">
        <v>288.24</v>
      </c>
      <c r="G53" s="413">
        <v>417.26</v>
      </c>
      <c r="H53" s="413">
        <v>351.19</v>
      </c>
      <c r="I53" s="413">
        <v>434.92</v>
      </c>
      <c r="J53" s="413">
        <v>340.02</v>
      </c>
      <c r="K53" s="413">
        <v>404.49</v>
      </c>
      <c r="L53" s="413">
        <v>404.49</v>
      </c>
      <c r="M53" s="413">
        <v>291.74</v>
      </c>
      <c r="N53" s="413">
        <v>291.74</v>
      </c>
      <c r="O53" s="413">
        <v>277.36</v>
      </c>
      <c r="P53" s="413">
        <v>329.81</v>
      </c>
      <c r="Q53" s="413">
        <v>274.55</v>
      </c>
      <c r="R53" s="413">
        <v>269.47000000000003</v>
      </c>
      <c r="S53" s="422">
        <v>288.18</v>
      </c>
      <c r="T53" s="423">
        <v>288.24</v>
      </c>
      <c r="U53" s="424">
        <v>417.26</v>
      </c>
      <c r="V53" s="424">
        <v>351.19</v>
      </c>
      <c r="W53" s="424">
        <v>434.92</v>
      </c>
      <c r="X53" s="424">
        <v>340.02</v>
      </c>
      <c r="Y53" s="424">
        <v>404.49</v>
      </c>
      <c r="Z53" s="424">
        <v>404.49</v>
      </c>
      <c r="AA53" s="424">
        <v>291.74</v>
      </c>
      <c r="AB53" s="424">
        <v>291.74</v>
      </c>
      <c r="AC53" s="424">
        <v>277.36</v>
      </c>
      <c r="AD53" s="424">
        <v>329.81</v>
      </c>
    </row>
    <row r="54" spans="2:30" x14ac:dyDescent="0.2">
      <c r="B54" s="425">
        <v>49</v>
      </c>
      <c r="C54" s="413">
        <v>86.28</v>
      </c>
      <c r="D54" s="413">
        <v>131.62</v>
      </c>
      <c r="E54" s="413">
        <v>291.89</v>
      </c>
      <c r="F54" s="413">
        <v>291.86</v>
      </c>
      <c r="G54" s="413">
        <v>421.31</v>
      </c>
      <c r="H54" s="413">
        <v>357.44</v>
      </c>
      <c r="I54" s="413">
        <v>439.72</v>
      </c>
      <c r="J54" s="413">
        <v>344.85</v>
      </c>
      <c r="K54" s="413">
        <v>408.54</v>
      </c>
      <c r="L54" s="413">
        <v>408.54</v>
      </c>
      <c r="M54" s="413">
        <v>296.12</v>
      </c>
      <c r="N54" s="413">
        <v>296.12</v>
      </c>
      <c r="O54" s="413">
        <v>281.45</v>
      </c>
      <c r="P54" s="413">
        <v>333.11</v>
      </c>
      <c r="Q54" s="413">
        <v>278.3</v>
      </c>
      <c r="R54" s="413">
        <v>273.16000000000003</v>
      </c>
      <c r="S54" s="422">
        <v>291.89</v>
      </c>
      <c r="T54" s="423">
        <v>291.86</v>
      </c>
      <c r="U54" s="424">
        <v>421.31</v>
      </c>
      <c r="V54" s="424">
        <v>357.44</v>
      </c>
      <c r="W54" s="424">
        <v>439.72</v>
      </c>
      <c r="X54" s="424">
        <v>344.85</v>
      </c>
      <c r="Y54" s="424">
        <v>408.54</v>
      </c>
      <c r="Z54" s="424">
        <v>408.54</v>
      </c>
      <c r="AA54" s="424">
        <v>296.12</v>
      </c>
      <c r="AB54" s="424">
        <v>296.12</v>
      </c>
      <c r="AC54" s="424">
        <v>281.45</v>
      </c>
      <c r="AD54" s="424">
        <v>333.11</v>
      </c>
    </row>
    <row r="55" spans="2:30" x14ac:dyDescent="0.2">
      <c r="B55" s="426">
        <v>50</v>
      </c>
      <c r="C55" s="416">
        <v>87.22</v>
      </c>
      <c r="D55" s="416">
        <v>133.22999999999999</v>
      </c>
      <c r="E55" s="416">
        <v>296.08</v>
      </c>
      <c r="F55" s="416">
        <v>296.48</v>
      </c>
      <c r="G55" s="416">
        <v>424.92</v>
      </c>
      <c r="H55" s="416">
        <v>362.08</v>
      </c>
      <c r="I55" s="416">
        <v>443.71</v>
      </c>
      <c r="J55" s="416">
        <v>349.27</v>
      </c>
      <c r="K55" s="416">
        <v>415.46</v>
      </c>
      <c r="L55" s="416">
        <v>415.46</v>
      </c>
      <c r="M55" s="416">
        <v>300.70999999999998</v>
      </c>
      <c r="N55" s="416">
        <v>300.70999999999998</v>
      </c>
      <c r="O55" s="416">
        <v>285.04000000000002</v>
      </c>
      <c r="P55" s="416">
        <v>338.74</v>
      </c>
      <c r="Q55" s="416">
        <v>282.61</v>
      </c>
      <c r="R55" s="416">
        <v>277.27</v>
      </c>
      <c r="S55" s="427">
        <v>296.08</v>
      </c>
      <c r="T55" s="428">
        <v>296.48</v>
      </c>
      <c r="U55" s="429">
        <v>424.92</v>
      </c>
      <c r="V55" s="429">
        <v>362.08</v>
      </c>
      <c r="W55" s="429">
        <v>443.71</v>
      </c>
      <c r="X55" s="429">
        <v>349.27</v>
      </c>
      <c r="Y55" s="429">
        <v>415.46</v>
      </c>
      <c r="Z55" s="429">
        <v>415.46</v>
      </c>
      <c r="AA55" s="429">
        <v>300.70999999999998</v>
      </c>
      <c r="AB55" s="429">
        <v>300.70999999999998</v>
      </c>
      <c r="AC55" s="429">
        <v>285.04000000000002</v>
      </c>
      <c r="AD55" s="429">
        <v>338.74</v>
      </c>
    </row>
    <row r="56" spans="2:30" x14ac:dyDescent="0.2">
      <c r="B56" s="421" t="s">
        <v>469</v>
      </c>
      <c r="C56" s="410">
        <v>89.61</v>
      </c>
      <c r="D56" s="410">
        <v>138.07</v>
      </c>
      <c r="E56" s="410">
        <v>300.60000000000002</v>
      </c>
      <c r="F56" s="410">
        <v>303.99</v>
      </c>
      <c r="G56" s="410">
        <v>430.36</v>
      </c>
      <c r="H56" s="410">
        <v>373.16</v>
      </c>
      <c r="I56" s="410">
        <v>448.91</v>
      </c>
      <c r="J56" s="410">
        <v>355.89</v>
      </c>
      <c r="K56" s="410">
        <v>420.71</v>
      </c>
      <c r="L56" s="410">
        <v>420.71</v>
      </c>
      <c r="M56" s="410">
        <v>305.17</v>
      </c>
      <c r="N56" s="410">
        <v>305.17</v>
      </c>
      <c r="O56" s="410">
        <v>293.23</v>
      </c>
      <c r="P56" s="410">
        <v>343.04</v>
      </c>
      <c r="Q56" s="410">
        <v>291.14999999999998</v>
      </c>
      <c r="R56" s="410">
        <v>286.20999999999998</v>
      </c>
      <c r="S56" s="422">
        <v>300.60000000000002</v>
      </c>
      <c r="T56" s="423">
        <v>303.99</v>
      </c>
      <c r="U56" s="424">
        <v>430.36</v>
      </c>
      <c r="V56" s="424">
        <v>373.16</v>
      </c>
      <c r="W56" s="424">
        <v>448.91</v>
      </c>
      <c r="X56" s="424">
        <v>355.89</v>
      </c>
      <c r="Y56" s="424">
        <v>420.71</v>
      </c>
      <c r="Z56" s="424">
        <v>420.71</v>
      </c>
      <c r="AA56" s="424">
        <v>305.17</v>
      </c>
      <c r="AB56" s="424">
        <v>305.17</v>
      </c>
      <c r="AC56" s="424">
        <v>293.23</v>
      </c>
      <c r="AD56" s="424">
        <v>343.04</v>
      </c>
    </row>
    <row r="57" spans="2:30" x14ac:dyDescent="0.2">
      <c r="B57" s="425" t="s">
        <v>470</v>
      </c>
      <c r="C57" s="413">
        <v>91.86</v>
      </c>
      <c r="D57" s="413">
        <v>142.38</v>
      </c>
      <c r="E57" s="413">
        <v>304.85000000000002</v>
      </c>
      <c r="F57" s="413">
        <v>311.94</v>
      </c>
      <c r="G57" s="413">
        <v>435.11</v>
      </c>
      <c r="H57" s="413">
        <v>379.27</v>
      </c>
      <c r="I57" s="413">
        <v>453.33</v>
      </c>
      <c r="J57" s="413">
        <v>362.34</v>
      </c>
      <c r="K57" s="413">
        <v>425.4</v>
      </c>
      <c r="L57" s="413">
        <v>425.4</v>
      </c>
      <c r="M57" s="413">
        <v>309.7</v>
      </c>
      <c r="N57" s="413">
        <v>309.7</v>
      </c>
      <c r="O57" s="413">
        <v>300.31</v>
      </c>
      <c r="P57" s="413">
        <v>346.86</v>
      </c>
      <c r="Q57" s="413">
        <v>299.36</v>
      </c>
      <c r="R57" s="413">
        <v>293.93</v>
      </c>
      <c r="S57" s="422">
        <v>304.85000000000002</v>
      </c>
      <c r="T57" s="423">
        <v>311.94</v>
      </c>
      <c r="U57" s="424">
        <v>435.11</v>
      </c>
      <c r="V57" s="424">
        <v>379.27</v>
      </c>
      <c r="W57" s="424">
        <v>453.33</v>
      </c>
      <c r="X57" s="424">
        <v>362.34</v>
      </c>
      <c r="Y57" s="424">
        <v>425.4</v>
      </c>
      <c r="Z57" s="424">
        <v>425.4</v>
      </c>
      <c r="AA57" s="424">
        <v>309.7</v>
      </c>
      <c r="AB57" s="424">
        <v>309.7</v>
      </c>
      <c r="AC57" s="424">
        <v>300.31</v>
      </c>
      <c r="AD57" s="424">
        <v>346.86</v>
      </c>
    </row>
    <row r="58" spans="2:30" x14ac:dyDescent="0.2">
      <c r="B58" s="425" t="s">
        <v>471</v>
      </c>
      <c r="C58" s="413">
        <v>94.31</v>
      </c>
      <c r="D58" s="413">
        <v>147.22999999999999</v>
      </c>
      <c r="E58" s="413">
        <v>308.52999999999997</v>
      </c>
      <c r="F58" s="413">
        <v>321.25</v>
      </c>
      <c r="G58" s="413">
        <v>439.51</v>
      </c>
      <c r="H58" s="413">
        <v>389.16</v>
      </c>
      <c r="I58" s="413">
        <v>457.12</v>
      </c>
      <c r="J58" s="413">
        <v>368.6</v>
      </c>
      <c r="K58" s="413">
        <v>429.74</v>
      </c>
      <c r="L58" s="413">
        <v>429.74</v>
      </c>
      <c r="M58" s="413">
        <v>317.17</v>
      </c>
      <c r="N58" s="413">
        <v>317.17</v>
      </c>
      <c r="O58" s="413">
        <v>306.04000000000002</v>
      </c>
      <c r="P58" s="413">
        <v>350.4</v>
      </c>
      <c r="Q58" s="413">
        <v>301.32</v>
      </c>
      <c r="R58" s="413">
        <v>295.69</v>
      </c>
      <c r="S58" s="422">
        <v>308.52999999999997</v>
      </c>
      <c r="T58" s="423">
        <v>321.25</v>
      </c>
      <c r="U58" s="424">
        <v>439.51</v>
      </c>
      <c r="V58" s="424">
        <v>389.16</v>
      </c>
      <c r="W58" s="424">
        <v>457.12</v>
      </c>
      <c r="X58" s="424">
        <v>368.6</v>
      </c>
      <c r="Y58" s="424">
        <v>429.74</v>
      </c>
      <c r="Z58" s="424">
        <v>429.74</v>
      </c>
      <c r="AA58" s="424">
        <v>317.17</v>
      </c>
      <c r="AB58" s="424">
        <v>317.17</v>
      </c>
      <c r="AC58" s="424">
        <v>306.04000000000002</v>
      </c>
      <c r="AD58" s="424">
        <v>350.4</v>
      </c>
    </row>
    <row r="59" spans="2:30" x14ac:dyDescent="0.2">
      <c r="B59" s="425" t="s">
        <v>472</v>
      </c>
      <c r="C59" s="413">
        <v>96.59</v>
      </c>
      <c r="D59" s="413">
        <v>151.57</v>
      </c>
      <c r="E59" s="413">
        <v>313.01</v>
      </c>
      <c r="F59" s="413">
        <v>330.06</v>
      </c>
      <c r="G59" s="413">
        <v>444.34</v>
      </c>
      <c r="H59" s="413">
        <v>395.02</v>
      </c>
      <c r="I59" s="413">
        <v>462.04</v>
      </c>
      <c r="J59" s="413">
        <v>378.42</v>
      </c>
      <c r="K59" s="413">
        <v>434.49</v>
      </c>
      <c r="L59" s="413">
        <v>434.49</v>
      </c>
      <c r="M59" s="413">
        <v>321.41000000000003</v>
      </c>
      <c r="N59" s="413">
        <v>321.41000000000003</v>
      </c>
      <c r="O59" s="413">
        <v>311.20999999999998</v>
      </c>
      <c r="P59" s="413">
        <v>354.27</v>
      </c>
      <c r="Q59" s="413">
        <v>303.3</v>
      </c>
      <c r="R59" s="413">
        <v>300.39</v>
      </c>
      <c r="S59" s="422">
        <v>313.01</v>
      </c>
      <c r="T59" s="423">
        <v>330.06</v>
      </c>
      <c r="U59" s="424">
        <v>444.34</v>
      </c>
      <c r="V59" s="424">
        <v>395.02</v>
      </c>
      <c r="W59" s="424">
        <v>462.04</v>
      </c>
      <c r="X59" s="424">
        <v>378.42</v>
      </c>
      <c r="Y59" s="424">
        <v>434.49</v>
      </c>
      <c r="Z59" s="424">
        <v>434.49</v>
      </c>
      <c r="AA59" s="424">
        <v>321.41000000000003</v>
      </c>
      <c r="AB59" s="424">
        <v>321.41000000000003</v>
      </c>
      <c r="AC59" s="424">
        <v>311.20999999999998</v>
      </c>
      <c r="AD59" s="424">
        <v>354.27</v>
      </c>
    </row>
    <row r="60" spans="2:30" x14ac:dyDescent="0.2">
      <c r="B60" s="426" t="s">
        <v>473</v>
      </c>
      <c r="C60" s="416">
        <v>98.82</v>
      </c>
      <c r="D60" s="416">
        <v>156.16999999999999</v>
      </c>
      <c r="E60" s="416">
        <v>316.99</v>
      </c>
      <c r="F60" s="416">
        <v>340.85</v>
      </c>
      <c r="G60" s="416">
        <v>448.69</v>
      </c>
      <c r="H60" s="416">
        <v>405.83</v>
      </c>
      <c r="I60" s="416">
        <v>466.1</v>
      </c>
      <c r="J60" s="416">
        <v>389.43</v>
      </c>
      <c r="K60" s="416">
        <v>438.72</v>
      </c>
      <c r="L60" s="416">
        <v>438.72</v>
      </c>
      <c r="M60" s="416">
        <v>326.12</v>
      </c>
      <c r="N60" s="416">
        <v>326.12</v>
      </c>
      <c r="O60" s="416">
        <v>316.98</v>
      </c>
      <c r="P60" s="416">
        <v>357.72</v>
      </c>
      <c r="Q60" s="416">
        <v>306.45999999999998</v>
      </c>
      <c r="R60" s="416">
        <v>307.19</v>
      </c>
      <c r="S60" s="427">
        <v>316.99</v>
      </c>
      <c r="T60" s="428">
        <v>340.85</v>
      </c>
      <c r="U60" s="429">
        <v>448.69</v>
      </c>
      <c r="V60" s="429">
        <v>405.83</v>
      </c>
      <c r="W60" s="429">
        <v>466.1</v>
      </c>
      <c r="X60" s="429">
        <v>389.43</v>
      </c>
      <c r="Y60" s="429">
        <v>438.72</v>
      </c>
      <c r="Z60" s="429">
        <v>438.72</v>
      </c>
      <c r="AA60" s="429">
        <v>326.12</v>
      </c>
      <c r="AB60" s="429">
        <v>326.12</v>
      </c>
      <c r="AC60" s="429">
        <v>316.98</v>
      </c>
      <c r="AD60" s="429">
        <v>357.72</v>
      </c>
    </row>
    <row r="61" spans="2:30" x14ac:dyDescent="0.2">
      <c r="B61" s="421" t="s">
        <v>474</v>
      </c>
      <c r="C61" s="410">
        <v>101.06</v>
      </c>
      <c r="D61" s="410">
        <v>160.69</v>
      </c>
      <c r="E61" s="410">
        <v>325.07</v>
      </c>
      <c r="F61" s="410">
        <v>351.99</v>
      </c>
      <c r="G61" s="410">
        <v>457.56</v>
      </c>
      <c r="H61" s="410">
        <v>412.02</v>
      </c>
      <c r="I61" s="410">
        <v>471.14</v>
      </c>
      <c r="J61" s="410">
        <v>395.65</v>
      </c>
      <c r="K61" s="410">
        <v>447.39</v>
      </c>
      <c r="L61" s="410">
        <v>447.39</v>
      </c>
      <c r="M61" s="410">
        <v>330.42</v>
      </c>
      <c r="N61" s="410">
        <v>330.42</v>
      </c>
      <c r="O61" s="410">
        <v>322.24</v>
      </c>
      <c r="P61" s="410">
        <v>364.8</v>
      </c>
      <c r="Q61" s="410">
        <v>310.62</v>
      </c>
      <c r="R61" s="410">
        <v>311.32</v>
      </c>
      <c r="S61" s="422">
        <v>325.07</v>
      </c>
      <c r="T61" s="423">
        <v>351.99</v>
      </c>
      <c r="U61" s="424">
        <v>457.56</v>
      </c>
      <c r="V61" s="424">
        <v>412.02</v>
      </c>
      <c r="W61" s="424">
        <v>471.14</v>
      </c>
      <c r="X61" s="424">
        <v>395.65</v>
      </c>
      <c r="Y61" s="424">
        <v>447.39</v>
      </c>
      <c r="Z61" s="424">
        <v>447.39</v>
      </c>
      <c r="AA61" s="424">
        <v>330.42</v>
      </c>
      <c r="AB61" s="424">
        <v>330.42</v>
      </c>
      <c r="AC61" s="424">
        <v>322.24</v>
      </c>
      <c r="AD61" s="424">
        <v>364.8</v>
      </c>
    </row>
    <row r="62" spans="2:30" x14ac:dyDescent="0.2">
      <c r="B62" s="425" t="s">
        <v>475</v>
      </c>
      <c r="C62" s="413">
        <v>103.53</v>
      </c>
      <c r="D62" s="413">
        <v>165</v>
      </c>
      <c r="E62" s="413">
        <v>331.08</v>
      </c>
      <c r="F62" s="413">
        <v>362.91</v>
      </c>
      <c r="G62" s="413">
        <v>462.34</v>
      </c>
      <c r="H62" s="413">
        <v>418.02</v>
      </c>
      <c r="I62" s="413">
        <v>475.67</v>
      </c>
      <c r="J62" s="413">
        <v>400.77</v>
      </c>
      <c r="K62" s="413">
        <v>452.11</v>
      </c>
      <c r="L62" s="413">
        <v>452.11</v>
      </c>
      <c r="M62" s="413">
        <v>334.95</v>
      </c>
      <c r="N62" s="413">
        <v>334.95</v>
      </c>
      <c r="O62" s="413">
        <v>327.56</v>
      </c>
      <c r="P62" s="413">
        <v>368.65</v>
      </c>
      <c r="Q62" s="413">
        <v>315.75</v>
      </c>
      <c r="R62" s="413">
        <v>316.44</v>
      </c>
      <c r="S62" s="422">
        <v>331.08</v>
      </c>
      <c r="T62" s="423">
        <v>362.91</v>
      </c>
      <c r="U62" s="424">
        <v>462.34</v>
      </c>
      <c r="V62" s="424">
        <v>418.02</v>
      </c>
      <c r="W62" s="424">
        <v>475.67</v>
      </c>
      <c r="X62" s="424">
        <v>400.77</v>
      </c>
      <c r="Y62" s="424">
        <v>452.11</v>
      </c>
      <c r="Z62" s="424">
        <v>452.11</v>
      </c>
      <c r="AA62" s="424">
        <v>334.95</v>
      </c>
      <c r="AB62" s="424">
        <v>334.95</v>
      </c>
      <c r="AC62" s="424">
        <v>327.56</v>
      </c>
      <c r="AD62" s="424">
        <v>368.65</v>
      </c>
    </row>
    <row r="63" spans="2:30" x14ac:dyDescent="0.2">
      <c r="B63" s="425" t="s">
        <v>476</v>
      </c>
      <c r="C63" s="413">
        <v>105.76</v>
      </c>
      <c r="D63" s="413">
        <v>169.83</v>
      </c>
      <c r="E63" s="413">
        <v>335.73</v>
      </c>
      <c r="F63" s="413">
        <v>373.27</v>
      </c>
      <c r="G63" s="413">
        <v>466.98</v>
      </c>
      <c r="H63" s="413">
        <v>424.07</v>
      </c>
      <c r="I63" s="413">
        <v>479.75</v>
      </c>
      <c r="J63" s="413">
        <v>410.88</v>
      </c>
      <c r="K63" s="413">
        <v>456.64</v>
      </c>
      <c r="L63" s="413">
        <v>456.64</v>
      </c>
      <c r="M63" s="413">
        <v>340.1</v>
      </c>
      <c r="N63" s="413">
        <v>340.1</v>
      </c>
      <c r="O63" s="413">
        <v>332.69</v>
      </c>
      <c r="P63" s="413">
        <v>372.33</v>
      </c>
      <c r="Q63" s="413">
        <v>320.81</v>
      </c>
      <c r="R63" s="413">
        <v>324.49</v>
      </c>
      <c r="S63" s="422">
        <v>335.73</v>
      </c>
      <c r="T63" s="423">
        <v>373.27</v>
      </c>
      <c r="U63" s="424">
        <v>466.98</v>
      </c>
      <c r="V63" s="424">
        <v>424.07</v>
      </c>
      <c r="W63" s="424">
        <v>479.75</v>
      </c>
      <c r="X63" s="424">
        <v>410.88</v>
      </c>
      <c r="Y63" s="424">
        <v>456.64</v>
      </c>
      <c r="Z63" s="424">
        <v>456.64</v>
      </c>
      <c r="AA63" s="424">
        <v>340.1</v>
      </c>
      <c r="AB63" s="424">
        <v>340.1</v>
      </c>
      <c r="AC63" s="424">
        <v>332.69</v>
      </c>
      <c r="AD63" s="424">
        <v>372.33</v>
      </c>
    </row>
    <row r="64" spans="2:30" x14ac:dyDescent="0.2">
      <c r="B64" s="425" t="s">
        <v>477</v>
      </c>
      <c r="C64" s="413">
        <v>108.19</v>
      </c>
      <c r="D64" s="413">
        <v>173.96</v>
      </c>
      <c r="E64" s="413">
        <v>340.85</v>
      </c>
      <c r="F64" s="413">
        <v>382.84</v>
      </c>
      <c r="G64" s="413">
        <v>471.95</v>
      </c>
      <c r="H64" s="413">
        <v>430.06</v>
      </c>
      <c r="I64" s="413">
        <v>484.77</v>
      </c>
      <c r="J64" s="413">
        <v>416.59</v>
      </c>
      <c r="K64" s="413">
        <v>461.49</v>
      </c>
      <c r="L64" s="413">
        <v>461.49</v>
      </c>
      <c r="M64" s="413">
        <v>346.06</v>
      </c>
      <c r="N64" s="413">
        <v>346.06</v>
      </c>
      <c r="O64" s="413">
        <v>338.21</v>
      </c>
      <c r="P64" s="413">
        <v>376.29</v>
      </c>
      <c r="Q64" s="413">
        <v>338.05</v>
      </c>
      <c r="R64" s="413">
        <v>341.98</v>
      </c>
      <c r="S64" s="422">
        <v>340.85</v>
      </c>
      <c r="T64" s="423">
        <v>382.84</v>
      </c>
      <c r="U64" s="424">
        <v>471.95</v>
      </c>
      <c r="V64" s="424">
        <v>430.06</v>
      </c>
      <c r="W64" s="424">
        <v>484.77</v>
      </c>
      <c r="X64" s="424">
        <v>416.59</v>
      </c>
      <c r="Y64" s="424">
        <v>461.49</v>
      </c>
      <c r="Z64" s="424">
        <v>461.49</v>
      </c>
      <c r="AA64" s="424">
        <v>346.06</v>
      </c>
      <c r="AB64" s="424">
        <v>346.06</v>
      </c>
      <c r="AC64" s="424">
        <v>338.21</v>
      </c>
      <c r="AD64" s="424">
        <v>376.29</v>
      </c>
    </row>
    <row r="65" spans="2:30" x14ac:dyDescent="0.2">
      <c r="B65" s="426" t="s">
        <v>478</v>
      </c>
      <c r="C65" s="416">
        <v>110.44</v>
      </c>
      <c r="D65" s="416">
        <v>178.78</v>
      </c>
      <c r="E65" s="416">
        <v>344.92</v>
      </c>
      <c r="F65" s="416">
        <v>392.22</v>
      </c>
      <c r="G65" s="416">
        <v>476.67</v>
      </c>
      <c r="H65" s="416">
        <v>440.35</v>
      </c>
      <c r="I65" s="416">
        <v>489.15</v>
      </c>
      <c r="J65" s="416">
        <v>422.85</v>
      </c>
      <c r="K65" s="416">
        <v>466.14</v>
      </c>
      <c r="L65" s="416">
        <v>466.14</v>
      </c>
      <c r="M65" s="416">
        <v>351.81</v>
      </c>
      <c r="N65" s="416">
        <v>351.81</v>
      </c>
      <c r="O65" s="416">
        <v>343.7</v>
      </c>
      <c r="P65" s="416">
        <v>380.07</v>
      </c>
      <c r="Q65" s="416">
        <v>343.01</v>
      </c>
      <c r="R65" s="416">
        <v>348.29</v>
      </c>
      <c r="S65" s="427">
        <v>344.92</v>
      </c>
      <c r="T65" s="428">
        <v>392.22</v>
      </c>
      <c r="U65" s="429">
        <v>476.67</v>
      </c>
      <c r="V65" s="429">
        <v>440.35</v>
      </c>
      <c r="W65" s="429">
        <v>489.15</v>
      </c>
      <c r="X65" s="429">
        <v>422.85</v>
      </c>
      <c r="Y65" s="429">
        <v>466.14</v>
      </c>
      <c r="Z65" s="429">
        <v>466.14</v>
      </c>
      <c r="AA65" s="429">
        <v>351.81</v>
      </c>
      <c r="AB65" s="429">
        <v>351.81</v>
      </c>
      <c r="AC65" s="429">
        <v>343.7</v>
      </c>
      <c r="AD65" s="429">
        <v>380.07</v>
      </c>
    </row>
    <row r="66" spans="2:30" x14ac:dyDescent="0.2">
      <c r="B66" s="421" t="s">
        <v>479</v>
      </c>
      <c r="C66" s="410">
        <v>112.57</v>
      </c>
      <c r="D66" s="410">
        <v>183</v>
      </c>
      <c r="E66" s="410">
        <v>350.56</v>
      </c>
      <c r="F66" s="410">
        <v>402.13</v>
      </c>
      <c r="G66" s="410">
        <v>481.2</v>
      </c>
      <c r="H66" s="410">
        <v>446.53</v>
      </c>
      <c r="I66" s="410">
        <v>493.56</v>
      </c>
      <c r="J66" s="410">
        <v>427.28</v>
      </c>
      <c r="K66" s="410">
        <v>470.55</v>
      </c>
      <c r="L66" s="410">
        <v>470.55</v>
      </c>
      <c r="M66" s="410">
        <v>357.97</v>
      </c>
      <c r="N66" s="410">
        <v>357.97</v>
      </c>
      <c r="O66" s="410">
        <v>349.35</v>
      </c>
      <c r="P66" s="410">
        <v>383.69</v>
      </c>
      <c r="Q66" s="410">
        <v>347.99</v>
      </c>
      <c r="R66" s="410">
        <v>354.64</v>
      </c>
      <c r="S66" s="422">
        <v>350.56</v>
      </c>
      <c r="T66" s="423">
        <v>402.13</v>
      </c>
      <c r="U66" s="424">
        <v>481.2</v>
      </c>
      <c r="V66" s="424">
        <v>446.53</v>
      </c>
      <c r="W66" s="424">
        <v>493.56</v>
      </c>
      <c r="X66" s="424">
        <v>427.28</v>
      </c>
      <c r="Y66" s="424">
        <v>470.55</v>
      </c>
      <c r="Z66" s="424">
        <v>470.55</v>
      </c>
      <c r="AA66" s="424">
        <v>357.97</v>
      </c>
      <c r="AB66" s="424">
        <v>357.97</v>
      </c>
      <c r="AC66" s="424">
        <v>349.35</v>
      </c>
      <c r="AD66" s="424">
        <v>383.69</v>
      </c>
    </row>
    <row r="67" spans="2:30" x14ac:dyDescent="0.2">
      <c r="B67" s="425" t="s">
        <v>480</v>
      </c>
      <c r="C67" s="413">
        <v>114.42</v>
      </c>
      <c r="D67" s="413">
        <v>187.53</v>
      </c>
      <c r="E67" s="413">
        <v>354.73</v>
      </c>
      <c r="F67" s="413">
        <v>410.67</v>
      </c>
      <c r="G67" s="413">
        <v>486.27</v>
      </c>
      <c r="H67" s="413">
        <v>452.74</v>
      </c>
      <c r="I67" s="413">
        <v>498.49</v>
      </c>
      <c r="J67" s="413">
        <v>432.48</v>
      </c>
      <c r="K67" s="413">
        <v>475.45</v>
      </c>
      <c r="L67" s="413">
        <v>475.45</v>
      </c>
      <c r="M67" s="413">
        <v>362.5</v>
      </c>
      <c r="N67" s="413">
        <v>362.5</v>
      </c>
      <c r="O67" s="413">
        <v>354.83</v>
      </c>
      <c r="P67" s="413">
        <v>387.67</v>
      </c>
      <c r="Q67" s="413">
        <v>353.02</v>
      </c>
      <c r="R67" s="413">
        <v>361.09</v>
      </c>
      <c r="S67" s="422">
        <v>354.73</v>
      </c>
      <c r="T67" s="423">
        <v>410.67</v>
      </c>
      <c r="U67" s="424">
        <v>486.27</v>
      </c>
      <c r="V67" s="424">
        <v>452.74</v>
      </c>
      <c r="W67" s="424">
        <v>498.49</v>
      </c>
      <c r="X67" s="424">
        <v>432.48</v>
      </c>
      <c r="Y67" s="424">
        <v>475.45</v>
      </c>
      <c r="Z67" s="424">
        <v>475.45</v>
      </c>
      <c r="AA67" s="424">
        <v>362.5</v>
      </c>
      <c r="AB67" s="424">
        <v>362.5</v>
      </c>
      <c r="AC67" s="424">
        <v>354.83</v>
      </c>
      <c r="AD67" s="424">
        <v>387.67</v>
      </c>
    </row>
    <row r="68" spans="2:30" x14ac:dyDescent="0.2">
      <c r="B68" s="425" t="s">
        <v>481</v>
      </c>
      <c r="C68" s="413">
        <v>115.99</v>
      </c>
      <c r="D68" s="413">
        <v>191.88</v>
      </c>
      <c r="E68" s="413">
        <v>355.3</v>
      </c>
      <c r="F68" s="413">
        <v>418.8</v>
      </c>
      <c r="G68" s="413">
        <v>490.84</v>
      </c>
      <c r="H68" s="413">
        <v>459.1</v>
      </c>
      <c r="I68" s="413">
        <v>502.95</v>
      </c>
      <c r="J68" s="413">
        <v>435.55</v>
      </c>
      <c r="K68" s="413">
        <v>479.97</v>
      </c>
      <c r="L68" s="413">
        <v>479.97</v>
      </c>
      <c r="M68" s="413">
        <v>370.57</v>
      </c>
      <c r="N68" s="413">
        <v>370.57</v>
      </c>
      <c r="O68" s="413">
        <v>360.78</v>
      </c>
      <c r="P68" s="413">
        <v>391.37</v>
      </c>
      <c r="Q68" s="413">
        <v>358.22</v>
      </c>
      <c r="R68" s="413">
        <v>367.67</v>
      </c>
      <c r="S68" s="422">
        <v>355.3</v>
      </c>
      <c r="T68" s="423">
        <v>418.8</v>
      </c>
      <c r="U68" s="424">
        <v>490.84</v>
      </c>
      <c r="V68" s="424">
        <v>459.1</v>
      </c>
      <c r="W68" s="424">
        <v>502.95</v>
      </c>
      <c r="X68" s="424">
        <v>435.55</v>
      </c>
      <c r="Y68" s="424">
        <v>479.97</v>
      </c>
      <c r="Z68" s="424">
        <v>479.97</v>
      </c>
      <c r="AA68" s="424">
        <v>370.57</v>
      </c>
      <c r="AB68" s="424">
        <v>370.57</v>
      </c>
      <c r="AC68" s="424">
        <v>360.78</v>
      </c>
      <c r="AD68" s="424">
        <v>391.37</v>
      </c>
    </row>
    <row r="69" spans="2:30" x14ac:dyDescent="0.2">
      <c r="B69" s="425" t="s">
        <v>482</v>
      </c>
      <c r="C69" s="413">
        <v>118.42</v>
      </c>
      <c r="D69" s="413">
        <v>196.82</v>
      </c>
      <c r="E69" s="413">
        <v>359.45</v>
      </c>
      <c r="F69" s="413">
        <v>427.37</v>
      </c>
      <c r="G69" s="413">
        <v>495.48</v>
      </c>
      <c r="H69" s="413">
        <v>465.48</v>
      </c>
      <c r="I69" s="413">
        <v>507.55</v>
      </c>
      <c r="J69" s="413">
        <v>442.23</v>
      </c>
      <c r="K69" s="413">
        <v>484.47</v>
      </c>
      <c r="L69" s="413">
        <v>484.47</v>
      </c>
      <c r="M69" s="413">
        <v>375.44</v>
      </c>
      <c r="N69" s="413">
        <v>375.44</v>
      </c>
      <c r="O69" s="413">
        <v>366.39</v>
      </c>
      <c r="P69" s="413">
        <v>395.03</v>
      </c>
      <c r="Q69" s="413">
        <v>363.47</v>
      </c>
      <c r="R69" s="413">
        <v>374.51</v>
      </c>
      <c r="S69" s="422">
        <v>359.45</v>
      </c>
      <c r="T69" s="423">
        <v>427.37</v>
      </c>
      <c r="U69" s="424">
        <v>495.48</v>
      </c>
      <c r="V69" s="424">
        <v>465.48</v>
      </c>
      <c r="W69" s="424">
        <v>507.55</v>
      </c>
      <c r="X69" s="424">
        <v>442.23</v>
      </c>
      <c r="Y69" s="424">
        <v>484.47</v>
      </c>
      <c r="Z69" s="424">
        <v>484.47</v>
      </c>
      <c r="AA69" s="424">
        <v>375.44</v>
      </c>
      <c r="AB69" s="424">
        <v>375.44</v>
      </c>
      <c r="AC69" s="424">
        <v>366.39</v>
      </c>
      <c r="AD69" s="424">
        <v>395.03</v>
      </c>
    </row>
    <row r="70" spans="2:30" x14ac:dyDescent="0.2">
      <c r="B70" s="426" t="s">
        <v>483</v>
      </c>
      <c r="C70" s="416">
        <v>120.15</v>
      </c>
      <c r="D70" s="416">
        <v>201.13</v>
      </c>
      <c r="E70" s="416">
        <v>364.58</v>
      </c>
      <c r="F70" s="416">
        <v>432.94</v>
      </c>
      <c r="G70" s="416">
        <v>500.08</v>
      </c>
      <c r="H70" s="416">
        <v>475.92</v>
      </c>
      <c r="I70" s="416">
        <v>512.01</v>
      </c>
      <c r="J70" s="416">
        <v>445.2</v>
      </c>
      <c r="K70" s="416">
        <v>488.92</v>
      </c>
      <c r="L70" s="416">
        <v>488.92</v>
      </c>
      <c r="M70" s="416">
        <v>379.71</v>
      </c>
      <c r="N70" s="416">
        <v>379.71</v>
      </c>
      <c r="O70" s="416">
        <v>373.32</v>
      </c>
      <c r="P70" s="416">
        <v>398.66</v>
      </c>
      <c r="Q70" s="416">
        <v>368.15</v>
      </c>
      <c r="R70" s="416">
        <v>380.74</v>
      </c>
      <c r="S70" s="427">
        <v>364.58</v>
      </c>
      <c r="T70" s="428">
        <v>432.94</v>
      </c>
      <c r="U70" s="429">
        <v>500.08</v>
      </c>
      <c r="V70" s="429">
        <v>475.92</v>
      </c>
      <c r="W70" s="429">
        <v>512.01</v>
      </c>
      <c r="X70" s="429">
        <v>445.2</v>
      </c>
      <c r="Y70" s="429">
        <v>488.92</v>
      </c>
      <c r="Z70" s="429">
        <v>488.92</v>
      </c>
      <c r="AA70" s="429">
        <v>379.71</v>
      </c>
      <c r="AB70" s="429">
        <v>379.71</v>
      </c>
      <c r="AC70" s="429">
        <v>373.32</v>
      </c>
      <c r="AD70" s="429">
        <v>398.66</v>
      </c>
    </row>
    <row r="71" spans="2:30" x14ac:dyDescent="0.2">
      <c r="B71" s="421" t="s">
        <v>484</v>
      </c>
      <c r="C71" s="410">
        <v>122.06</v>
      </c>
      <c r="D71" s="410">
        <v>205.98</v>
      </c>
      <c r="E71" s="410">
        <v>370.43</v>
      </c>
      <c r="F71" s="410">
        <v>442.11</v>
      </c>
      <c r="G71" s="410">
        <v>504.86</v>
      </c>
      <c r="H71" s="410">
        <v>482.37</v>
      </c>
      <c r="I71" s="410">
        <v>516.67999999999995</v>
      </c>
      <c r="J71" s="410">
        <v>448.29</v>
      </c>
      <c r="K71" s="410">
        <v>493.59</v>
      </c>
      <c r="L71" s="410">
        <v>493.59</v>
      </c>
      <c r="M71" s="410">
        <v>384.41</v>
      </c>
      <c r="N71" s="410">
        <v>384.41</v>
      </c>
      <c r="O71" s="410">
        <v>378.98</v>
      </c>
      <c r="P71" s="410">
        <v>402.48</v>
      </c>
      <c r="Q71" s="410">
        <v>373.41</v>
      </c>
      <c r="R71" s="410">
        <v>387.62</v>
      </c>
      <c r="S71" s="422">
        <v>370.43</v>
      </c>
      <c r="T71" s="423">
        <v>442.11</v>
      </c>
      <c r="U71" s="424">
        <v>504.86</v>
      </c>
      <c r="V71" s="424">
        <v>482.37</v>
      </c>
      <c r="W71" s="424">
        <v>516.67999999999995</v>
      </c>
      <c r="X71" s="424">
        <v>448.29</v>
      </c>
      <c r="Y71" s="424">
        <v>493.59</v>
      </c>
      <c r="Z71" s="424">
        <v>493.59</v>
      </c>
      <c r="AA71" s="424">
        <v>384.41</v>
      </c>
      <c r="AB71" s="424">
        <v>384.41</v>
      </c>
      <c r="AC71" s="424">
        <v>378.98</v>
      </c>
      <c r="AD71" s="424">
        <v>402.48</v>
      </c>
    </row>
    <row r="72" spans="2:30" x14ac:dyDescent="0.2">
      <c r="B72" s="425" t="s">
        <v>485</v>
      </c>
      <c r="C72" s="413">
        <v>123.64</v>
      </c>
      <c r="D72" s="413">
        <v>209.95</v>
      </c>
      <c r="E72" s="413">
        <v>375.08</v>
      </c>
      <c r="F72" s="413">
        <v>454.76</v>
      </c>
      <c r="G72" s="413">
        <v>509.54</v>
      </c>
      <c r="H72" s="413">
        <v>488.92</v>
      </c>
      <c r="I72" s="413">
        <v>521.32000000000005</v>
      </c>
      <c r="J72" s="413">
        <v>452.63</v>
      </c>
      <c r="K72" s="413">
        <v>498.27</v>
      </c>
      <c r="L72" s="413">
        <v>498.27</v>
      </c>
      <c r="M72" s="413">
        <v>388.88</v>
      </c>
      <c r="N72" s="413">
        <v>388.88</v>
      </c>
      <c r="O72" s="413">
        <v>384.78</v>
      </c>
      <c r="P72" s="413">
        <v>406.29</v>
      </c>
      <c r="Q72" s="413">
        <v>378.13</v>
      </c>
      <c r="R72" s="413">
        <v>392.29</v>
      </c>
      <c r="S72" s="422">
        <v>375.08</v>
      </c>
      <c r="T72" s="423">
        <v>454.76</v>
      </c>
      <c r="U72" s="424">
        <v>509.54</v>
      </c>
      <c r="V72" s="424">
        <v>488.92</v>
      </c>
      <c r="W72" s="424">
        <v>521.32000000000005</v>
      </c>
      <c r="X72" s="424">
        <v>452.63</v>
      </c>
      <c r="Y72" s="424">
        <v>498.27</v>
      </c>
      <c r="Z72" s="424">
        <v>498.27</v>
      </c>
      <c r="AA72" s="424">
        <v>388.88</v>
      </c>
      <c r="AB72" s="424">
        <v>388.88</v>
      </c>
      <c r="AC72" s="424">
        <v>384.78</v>
      </c>
      <c r="AD72" s="424">
        <v>406.29</v>
      </c>
    </row>
    <row r="73" spans="2:30" x14ac:dyDescent="0.2">
      <c r="B73" s="425" t="s">
        <v>486</v>
      </c>
      <c r="C73" s="413">
        <v>125.39</v>
      </c>
      <c r="D73" s="413">
        <v>214.55</v>
      </c>
      <c r="E73" s="413">
        <v>379.75</v>
      </c>
      <c r="F73" s="413">
        <v>461.36</v>
      </c>
      <c r="G73" s="413">
        <v>514.29</v>
      </c>
      <c r="H73" s="413">
        <v>495.48</v>
      </c>
      <c r="I73" s="413">
        <v>525.79999999999995</v>
      </c>
      <c r="J73" s="413">
        <v>456.23</v>
      </c>
      <c r="K73" s="413">
        <v>502.91</v>
      </c>
      <c r="L73" s="413">
        <v>502.91</v>
      </c>
      <c r="M73" s="413">
        <v>392.78</v>
      </c>
      <c r="N73" s="413">
        <v>392.78</v>
      </c>
      <c r="O73" s="413">
        <v>390.66</v>
      </c>
      <c r="P73" s="413">
        <v>410.07</v>
      </c>
      <c r="Q73" s="413">
        <v>383.41</v>
      </c>
      <c r="R73" s="413">
        <v>397.6</v>
      </c>
      <c r="S73" s="422">
        <v>379.75</v>
      </c>
      <c r="T73" s="423">
        <v>461.36</v>
      </c>
      <c r="U73" s="424">
        <v>514.29</v>
      </c>
      <c r="V73" s="424">
        <v>495.48</v>
      </c>
      <c r="W73" s="424">
        <v>525.79999999999995</v>
      </c>
      <c r="X73" s="424">
        <v>456.23</v>
      </c>
      <c r="Y73" s="424">
        <v>502.91</v>
      </c>
      <c r="Z73" s="424">
        <v>502.91</v>
      </c>
      <c r="AA73" s="424">
        <v>392.78</v>
      </c>
      <c r="AB73" s="424">
        <v>392.78</v>
      </c>
      <c r="AC73" s="424">
        <v>390.66</v>
      </c>
      <c r="AD73" s="424">
        <v>410.07</v>
      </c>
    </row>
    <row r="74" spans="2:30" x14ac:dyDescent="0.2">
      <c r="B74" s="425" t="s">
        <v>487</v>
      </c>
      <c r="C74" s="413">
        <v>126.41</v>
      </c>
      <c r="D74" s="413">
        <v>216.22</v>
      </c>
      <c r="E74" s="413">
        <v>384.38</v>
      </c>
      <c r="F74" s="413">
        <v>466.54</v>
      </c>
      <c r="G74" s="413">
        <v>519.07000000000005</v>
      </c>
      <c r="H74" s="413">
        <v>501.52</v>
      </c>
      <c r="I74" s="413">
        <v>530.41</v>
      </c>
      <c r="J74" s="413">
        <v>461.4</v>
      </c>
      <c r="K74" s="413">
        <v>507.63</v>
      </c>
      <c r="L74" s="413">
        <v>507.63</v>
      </c>
      <c r="M74" s="413">
        <v>396.98</v>
      </c>
      <c r="N74" s="413">
        <v>396.98</v>
      </c>
      <c r="O74" s="413">
        <v>396.2</v>
      </c>
      <c r="P74" s="413">
        <v>413.89</v>
      </c>
      <c r="Q74" s="413">
        <v>388.15</v>
      </c>
      <c r="R74" s="413">
        <v>402.34</v>
      </c>
      <c r="S74" s="422">
        <v>384.38</v>
      </c>
      <c r="T74" s="423">
        <v>466.54</v>
      </c>
      <c r="U74" s="424">
        <v>519.07000000000005</v>
      </c>
      <c r="V74" s="424">
        <v>501.52</v>
      </c>
      <c r="W74" s="424">
        <v>530.41</v>
      </c>
      <c r="X74" s="424">
        <v>461.4</v>
      </c>
      <c r="Y74" s="424">
        <v>507.63</v>
      </c>
      <c r="Z74" s="424">
        <v>507.63</v>
      </c>
      <c r="AA74" s="424">
        <v>396.98</v>
      </c>
      <c r="AB74" s="424">
        <v>396.98</v>
      </c>
      <c r="AC74" s="424">
        <v>396.2</v>
      </c>
      <c r="AD74" s="424">
        <v>413.89</v>
      </c>
    </row>
    <row r="75" spans="2:30" x14ac:dyDescent="0.2">
      <c r="B75" s="426" t="s">
        <v>488</v>
      </c>
      <c r="C75" s="416">
        <v>129.01</v>
      </c>
      <c r="D75" s="416">
        <v>219.93</v>
      </c>
      <c r="E75" s="416">
        <v>388.68</v>
      </c>
      <c r="F75" s="416">
        <v>475.49</v>
      </c>
      <c r="G75" s="416">
        <v>523.89</v>
      </c>
      <c r="H75" s="416">
        <v>507.84</v>
      </c>
      <c r="I75" s="416">
        <v>535.20000000000005</v>
      </c>
      <c r="J75" s="416">
        <v>465.99</v>
      </c>
      <c r="K75" s="416">
        <v>512.22</v>
      </c>
      <c r="L75" s="416">
        <v>512.22</v>
      </c>
      <c r="M75" s="416">
        <v>400.5</v>
      </c>
      <c r="N75" s="416">
        <v>400.5</v>
      </c>
      <c r="O75" s="416">
        <v>401.81</v>
      </c>
      <c r="P75" s="416">
        <v>417.66</v>
      </c>
      <c r="Q75" s="416">
        <v>393.37</v>
      </c>
      <c r="R75" s="416">
        <v>409.01</v>
      </c>
      <c r="S75" s="427">
        <v>388.68</v>
      </c>
      <c r="T75" s="428">
        <v>475.49</v>
      </c>
      <c r="U75" s="429">
        <v>523.89</v>
      </c>
      <c r="V75" s="429">
        <v>507.84</v>
      </c>
      <c r="W75" s="429">
        <v>535.20000000000005</v>
      </c>
      <c r="X75" s="429">
        <v>465.99</v>
      </c>
      <c r="Y75" s="429">
        <v>512.22</v>
      </c>
      <c r="Z75" s="429">
        <v>512.22</v>
      </c>
      <c r="AA75" s="429">
        <v>400.5</v>
      </c>
      <c r="AB75" s="429">
        <v>400.5</v>
      </c>
      <c r="AC75" s="429">
        <v>401.81</v>
      </c>
      <c r="AD75" s="429">
        <v>417.66</v>
      </c>
    </row>
    <row r="76" spans="2:30" x14ac:dyDescent="0.2">
      <c r="B76" s="421" t="s">
        <v>489</v>
      </c>
      <c r="C76" s="410">
        <v>130.76</v>
      </c>
      <c r="D76" s="410">
        <v>222.94</v>
      </c>
      <c r="E76" s="410">
        <v>394</v>
      </c>
      <c r="F76" s="410">
        <v>484.25</v>
      </c>
      <c r="G76" s="410">
        <v>528.29999999999995</v>
      </c>
      <c r="H76" s="410">
        <v>514.84</v>
      </c>
      <c r="I76" s="410">
        <v>539.61</v>
      </c>
      <c r="J76" s="410">
        <v>471.78</v>
      </c>
      <c r="K76" s="410">
        <v>516.55999999999995</v>
      </c>
      <c r="L76" s="410">
        <v>516.55999999999995</v>
      </c>
      <c r="M76" s="410">
        <v>405.11</v>
      </c>
      <c r="N76" s="410">
        <v>405.11</v>
      </c>
      <c r="O76" s="410">
        <v>407.71</v>
      </c>
      <c r="P76" s="410">
        <v>421.21</v>
      </c>
      <c r="Q76" s="410">
        <v>398.15</v>
      </c>
      <c r="R76" s="410">
        <v>414.23</v>
      </c>
      <c r="S76" s="422">
        <v>394</v>
      </c>
      <c r="T76" s="423">
        <v>484.25</v>
      </c>
      <c r="U76" s="424">
        <v>528.29999999999995</v>
      </c>
      <c r="V76" s="424">
        <v>514.84</v>
      </c>
      <c r="W76" s="424">
        <v>539.61</v>
      </c>
      <c r="X76" s="424">
        <v>471.78</v>
      </c>
      <c r="Y76" s="424">
        <v>516.55999999999995</v>
      </c>
      <c r="Z76" s="424">
        <v>516.55999999999995</v>
      </c>
      <c r="AA76" s="424">
        <v>405.11</v>
      </c>
      <c r="AB76" s="424">
        <v>405.11</v>
      </c>
      <c r="AC76" s="424">
        <v>407.71</v>
      </c>
      <c r="AD76" s="424">
        <v>421.21</v>
      </c>
    </row>
    <row r="77" spans="2:30" x14ac:dyDescent="0.2">
      <c r="B77" s="425" t="s">
        <v>490</v>
      </c>
      <c r="C77" s="413">
        <v>133.32</v>
      </c>
      <c r="D77" s="413">
        <v>226.41</v>
      </c>
      <c r="E77" s="413">
        <v>400.28</v>
      </c>
      <c r="F77" s="413">
        <v>493.15</v>
      </c>
      <c r="G77" s="413">
        <v>533.05999999999995</v>
      </c>
      <c r="H77" s="413">
        <v>518.59</v>
      </c>
      <c r="I77" s="413">
        <v>544.32000000000005</v>
      </c>
      <c r="J77" s="413">
        <v>477.55</v>
      </c>
      <c r="K77" s="413">
        <v>521.25</v>
      </c>
      <c r="L77" s="413">
        <v>521.25</v>
      </c>
      <c r="M77" s="413">
        <v>409.11</v>
      </c>
      <c r="N77" s="413">
        <v>409.11</v>
      </c>
      <c r="O77" s="413">
        <v>413.51</v>
      </c>
      <c r="P77" s="413">
        <v>425.01</v>
      </c>
      <c r="Q77" s="413">
        <v>403.45</v>
      </c>
      <c r="R77" s="413">
        <v>419.46</v>
      </c>
      <c r="S77" s="422">
        <v>400.28</v>
      </c>
      <c r="T77" s="423">
        <v>493.15</v>
      </c>
      <c r="U77" s="424">
        <v>533.05999999999995</v>
      </c>
      <c r="V77" s="424">
        <v>518.59</v>
      </c>
      <c r="W77" s="424">
        <v>544.32000000000005</v>
      </c>
      <c r="X77" s="424">
        <v>477.55</v>
      </c>
      <c r="Y77" s="424">
        <v>521.25</v>
      </c>
      <c r="Z77" s="424">
        <v>521.25</v>
      </c>
      <c r="AA77" s="424">
        <v>409.11</v>
      </c>
      <c r="AB77" s="424">
        <v>409.11</v>
      </c>
      <c r="AC77" s="424">
        <v>413.51</v>
      </c>
      <c r="AD77" s="424">
        <v>425.01</v>
      </c>
    </row>
    <row r="78" spans="2:30" x14ac:dyDescent="0.2">
      <c r="B78" s="425" t="s">
        <v>491</v>
      </c>
      <c r="C78" s="413">
        <v>135.91999999999999</v>
      </c>
      <c r="D78" s="413">
        <v>231.3</v>
      </c>
      <c r="E78" s="413">
        <v>402.72</v>
      </c>
      <c r="F78" s="413">
        <v>502.1</v>
      </c>
      <c r="G78" s="413">
        <v>537.79999999999995</v>
      </c>
      <c r="H78" s="413">
        <v>525.28</v>
      </c>
      <c r="I78" s="413">
        <v>548.76</v>
      </c>
      <c r="J78" s="413">
        <v>483.28</v>
      </c>
      <c r="K78" s="413">
        <v>525.84</v>
      </c>
      <c r="L78" s="413">
        <v>525.84</v>
      </c>
      <c r="M78" s="413">
        <v>411.93</v>
      </c>
      <c r="N78" s="413">
        <v>411.93</v>
      </c>
      <c r="O78" s="413">
        <v>419.18</v>
      </c>
      <c r="P78" s="413">
        <v>428.76</v>
      </c>
      <c r="Q78" s="413">
        <v>408.17</v>
      </c>
      <c r="R78" s="413">
        <v>424.25</v>
      </c>
      <c r="S78" s="422">
        <v>402.72</v>
      </c>
      <c r="T78" s="423">
        <v>502.1</v>
      </c>
      <c r="U78" s="424">
        <v>537.79999999999995</v>
      </c>
      <c r="V78" s="424">
        <v>525.28</v>
      </c>
      <c r="W78" s="424">
        <v>548.76</v>
      </c>
      <c r="X78" s="424">
        <v>483.28</v>
      </c>
      <c r="Y78" s="424">
        <v>525.84</v>
      </c>
      <c r="Z78" s="424">
        <v>525.84</v>
      </c>
      <c r="AA78" s="424">
        <v>411.93</v>
      </c>
      <c r="AB78" s="424">
        <v>411.93</v>
      </c>
      <c r="AC78" s="424">
        <v>419.18</v>
      </c>
      <c r="AD78" s="424">
        <v>428.76</v>
      </c>
    </row>
    <row r="79" spans="2:30" x14ac:dyDescent="0.2">
      <c r="B79" s="425" t="s">
        <v>492</v>
      </c>
      <c r="C79" s="413">
        <v>138.87</v>
      </c>
      <c r="D79" s="413">
        <v>235.61</v>
      </c>
      <c r="E79" s="413">
        <v>408.43</v>
      </c>
      <c r="F79" s="413">
        <v>510.92</v>
      </c>
      <c r="G79" s="413">
        <v>542.58000000000004</v>
      </c>
      <c r="H79" s="413">
        <v>530.86</v>
      </c>
      <c r="I79" s="413">
        <v>553.37</v>
      </c>
      <c r="J79" s="413">
        <v>490.11</v>
      </c>
      <c r="K79" s="413">
        <v>530.54999999999995</v>
      </c>
      <c r="L79" s="413">
        <v>530.54999999999995</v>
      </c>
      <c r="M79" s="413">
        <v>416.59</v>
      </c>
      <c r="N79" s="413">
        <v>416.59</v>
      </c>
      <c r="O79" s="413">
        <v>424.83</v>
      </c>
      <c r="P79" s="413">
        <v>432.61</v>
      </c>
      <c r="Q79" s="413">
        <v>413.64</v>
      </c>
      <c r="R79" s="413">
        <v>429.84</v>
      </c>
      <c r="S79" s="422">
        <v>408.43</v>
      </c>
      <c r="T79" s="423">
        <v>510.92</v>
      </c>
      <c r="U79" s="424">
        <v>542.58000000000004</v>
      </c>
      <c r="V79" s="424">
        <v>530.86</v>
      </c>
      <c r="W79" s="424">
        <v>553.37</v>
      </c>
      <c r="X79" s="424">
        <v>490.11</v>
      </c>
      <c r="Y79" s="424">
        <v>530.54999999999995</v>
      </c>
      <c r="Z79" s="424">
        <v>530.54999999999995</v>
      </c>
      <c r="AA79" s="424">
        <v>416.59</v>
      </c>
      <c r="AB79" s="424">
        <v>416.59</v>
      </c>
      <c r="AC79" s="424">
        <v>424.83</v>
      </c>
      <c r="AD79" s="424">
        <v>432.61</v>
      </c>
    </row>
    <row r="80" spans="2:30" x14ac:dyDescent="0.2">
      <c r="B80" s="426" t="s">
        <v>493</v>
      </c>
      <c r="C80" s="416">
        <v>141.01</v>
      </c>
      <c r="D80" s="416">
        <v>240.23</v>
      </c>
      <c r="E80" s="416">
        <v>412.96</v>
      </c>
      <c r="F80" s="416">
        <v>519.79999999999995</v>
      </c>
      <c r="G80" s="416">
        <v>547.34</v>
      </c>
      <c r="H80" s="416">
        <v>540.92999999999995</v>
      </c>
      <c r="I80" s="416">
        <v>558.12</v>
      </c>
      <c r="J80" s="416">
        <v>496.77</v>
      </c>
      <c r="K80" s="416">
        <v>535.16999999999996</v>
      </c>
      <c r="L80" s="416">
        <v>535.16999999999996</v>
      </c>
      <c r="M80" s="416">
        <v>421.08</v>
      </c>
      <c r="N80" s="416">
        <v>421.08</v>
      </c>
      <c r="O80" s="416">
        <v>428.66</v>
      </c>
      <c r="P80" s="416">
        <v>436.36</v>
      </c>
      <c r="Q80" s="416">
        <v>421.79</v>
      </c>
      <c r="R80" s="416">
        <v>438.08</v>
      </c>
      <c r="S80" s="427">
        <v>412.96</v>
      </c>
      <c r="T80" s="428">
        <v>519.79999999999995</v>
      </c>
      <c r="U80" s="429">
        <v>547.34</v>
      </c>
      <c r="V80" s="429">
        <v>540.92999999999995</v>
      </c>
      <c r="W80" s="429">
        <v>558.12</v>
      </c>
      <c r="X80" s="429">
        <v>496.77</v>
      </c>
      <c r="Y80" s="429">
        <v>535.16999999999996</v>
      </c>
      <c r="Z80" s="429">
        <v>535.16999999999996</v>
      </c>
      <c r="AA80" s="429">
        <v>421.08</v>
      </c>
      <c r="AB80" s="429">
        <v>421.08</v>
      </c>
      <c r="AC80" s="429">
        <v>428.66</v>
      </c>
      <c r="AD80" s="429">
        <v>436.36</v>
      </c>
    </row>
    <row r="81" spans="2:30" x14ac:dyDescent="0.2">
      <c r="B81" s="421" t="s">
        <v>494</v>
      </c>
      <c r="C81" s="410">
        <v>149.01</v>
      </c>
      <c r="D81" s="410">
        <v>255.54</v>
      </c>
      <c r="E81" s="410">
        <v>422.93</v>
      </c>
      <c r="F81" s="410">
        <v>538.28</v>
      </c>
      <c r="G81" s="410">
        <v>558.19000000000005</v>
      </c>
      <c r="H81" s="410">
        <v>558.85</v>
      </c>
      <c r="I81" s="410">
        <v>568.87</v>
      </c>
      <c r="J81" s="410">
        <v>512.54</v>
      </c>
      <c r="K81" s="410">
        <v>545.87</v>
      </c>
      <c r="L81" s="410">
        <v>545.87</v>
      </c>
      <c r="M81" s="410">
        <v>433.56</v>
      </c>
      <c r="N81" s="410">
        <v>433.56</v>
      </c>
      <c r="O81" s="410">
        <v>443.7</v>
      </c>
      <c r="P81" s="410">
        <v>445.09</v>
      </c>
      <c r="Q81" s="410">
        <v>435.99</v>
      </c>
      <c r="R81" s="410">
        <v>452.63</v>
      </c>
      <c r="S81" s="422">
        <v>422.93</v>
      </c>
      <c r="T81" s="423">
        <v>538.28</v>
      </c>
      <c r="U81" s="424">
        <v>558.19000000000005</v>
      </c>
      <c r="V81" s="424">
        <v>558.85</v>
      </c>
      <c r="W81" s="424">
        <v>568.87</v>
      </c>
      <c r="X81" s="424">
        <v>512.54</v>
      </c>
      <c r="Y81" s="424">
        <v>545.87</v>
      </c>
      <c r="Z81" s="424">
        <v>545.87</v>
      </c>
      <c r="AA81" s="424">
        <v>433.56</v>
      </c>
      <c r="AB81" s="424">
        <v>433.56</v>
      </c>
      <c r="AC81" s="424">
        <v>443.7</v>
      </c>
      <c r="AD81" s="424">
        <v>445.09</v>
      </c>
    </row>
    <row r="82" spans="2:30" x14ac:dyDescent="0.2">
      <c r="B82" s="425" t="s">
        <v>495</v>
      </c>
      <c r="C82" s="413">
        <v>154.87</v>
      </c>
      <c r="D82" s="413">
        <v>268.95999999999998</v>
      </c>
      <c r="E82" s="413">
        <v>430.1</v>
      </c>
      <c r="F82" s="413">
        <v>556.34</v>
      </c>
      <c r="G82" s="413">
        <v>569.29</v>
      </c>
      <c r="H82" s="413">
        <v>575.9</v>
      </c>
      <c r="I82" s="413">
        <v>579.79999999999995</v>
      </c>
      <c r="J82" s="413">
        <v>528.29999999999995</v>
      </c>
      <c r="K82" s="413">
        <v>556.65</v>
      </c>
      <c r="L82" s="413">
        <v>556.65</v>
      </c>
      <c r="M82" s="413">
        <v>445.82</v>
      </c>
      <c r="N82" s="413">
        <v>445.82</v>
      </c>
      <c r="O82" s="413">
        <v>458.94</v>
      </c>
      <c r="P82" s="413">
        <v>453.89</v>
      </c>
      <c r="Q82" s="413">
        <v>450.49</v>
      </c>
      <c r="R82" s="413">
        <v>467.55</v>
      </c>
      <c r="S82" s="422">
        <v>430.1</v>
      </c>
      <c r="T82" s="423">
        <v>556.34</v>
      </c>
      <c r="U82" s="424">
        <v>569.29</v>
      </c>
      <c r="V82" s="424">
        <v>575.9</v>
      </c>
      <c r="W82" s="424">
        <v>579.79999999999995</v>
      </c>
      <c r="X82" s="424">
        <v>528.29999999999995</v>
      </c>
      <c r="Y82" s="424">
        <v>556.65</v>
      </c>
      <c r="Z82" s="424">
        <v>556.65</v>
      </c>
      <c r="AA82" s="424">
        <v>445.82</v>
      </c>
      <c r="AB82" s="424">
        <v>445.82</v>
      </c>
      <c r="AC82" s="424">
        <v>458.94</v>
      </c>
      <c r="AD82" s="424">
        <v>453.89</v>
      </c>
    </row>
    <row r="83" spans="2:30" x14ac:dyDescent="0.2">
      <c r="B83" s="425" t="s">
        <v>496</v>
      </c>
      <c r="C83" s="413">
        <v>160.61000000000001</v>
      </c>
      <c r="D83" s="413">
        <v>280.36</v>
      </c>
      <c r="E83" s="413">
        <v>438.24</v>
      </c>
      <c r="F83" s="413">
        <v>574.49</v>
      </c>
      <c r="G83" s="413">
        <v>580.04</v>
      </c>
      <c r="H83" s="413">
        <v>590.27</v>
      </c>
      <c r="I83" s="413">
        <v>590.15</v>
      </c>
      <c r="J83" s="413">
        <v>544.14</v>
      </c>
      <c r="K83" s="413">
        <v>567.14</v>
      </c>
      <c r="L83" s="413">
        <v>567.14</v>
      </c>
      <c r="M83" s="413">
        <v>465.14</v>
      </c>
      <c r="N83" s="413">
        <v>465.14</v>
      </c>
      <c r="O83" s="413">
        <v>473.35</v>
      </c>
      <c r="P83" s="413">
        <v>462.44</v>
      </c>
      <c r="Q83" s="413">
        <v>464.48</v>
      </c>
      <c r="R83" s="413">
        <v>481.79</v>
      </c>
      <c r="S83" s="422">
        <v>438.24</v>
      </c>
      <c r="T83" s="423">
        <v>574.49</v>
      </c>
      <c r="U83" s="424">
        <v>580.04</v>
      </c>
      <c r="V83" s="424">
        <v>590.27</v>
      </c>
      <c r="W83" s="424">
        <v>590.15</v>
      </c>
      <c r="X83" s="424">
        <v>544.14</v>
      </c>
      <c r="Y83" s="424">
        <v>567.14</v>
      </c>
      <c r="Z83" s="424">
        <v>567.14</v>
      </c>
      <c r="AA83" s="424">
        <v>465.14</v>
      </c>
      <c r="AB83" s="424">
        <v>465.14</v>
      </c>
      <c r="AC83" s="424">
        <v>473.35</v>
      </c>
      <c r="AD83" s="424">
        <v>462.44</v>
      </c>
    </row>
    <row r="84" spans="2:30" x14ac:dyDescent="0.2">
      <c r="B84" s="425" t="s">
        <v>497</v>
      </c>
      <c r="C84" s="413">
        <v>166.17</v>
      </c>
      <c r="D84" s="413">
        <v>291.33999999999997</v>
      </c>
      <c r="E84" s="413">
        <v>447.43</v>
      </c>
      <c r="F84" s="413">
        <v>592.87</v>
      </c>
      <c r="G84" s="413">
        <v>591.05999999999995</v>
      </c>
      <c r="H84" s="413">
        <v>607.04</v>
      </c>
      <c r="I84" s="413">
        <v>600.98</v>
      </c>
      <c r="J84" s="413">
        <v>559.67999999999995</v>
      </c>
      <c r="K84" s="413">
        <v>577.99</v>
      </c>
      <c r="L84" s="413">
        <v>577.99</v>
      </c>
      <c r="M84" s="413">
        <v>475.3</v>
      </c>
      <c r="N84" s="413">
        <v>475.3</v>
      </c>
      <c r="O84" s="413">
        <v>486.7</v>
      </c>
      <c r="P84" s="413">
        <v>471.29</v>
      </c>
      <c r="Q84" s="413">
        <v>477.47</v>
      </c>
      <c r="R84" s="413">
        <v>495.03</v>
      </c>
      <c r="S84" s="422">
        <v>447.43</v>
      </c>
      <c r="T84" s="423">
        <v>592.87</v>
      </c>
      <c r="U84" s="424">
        <v>591.05999999999995</v>
      </c>
      <c r="V84" s="424">
        <v>607.04</v>
      </c>
      <c r="W84" s="424">
        <v>600.98</v>
      </c>
      <c r="X84" s="424">
        <v>559.67999999999995</v>
      </c>
      <c r="Y84" s="424">
        <v>577.99</v>
      </c>
      <c r="Z84" s="424">
        <v>577.99</v>
      </c>
      <c r="AA84" s="424">
        <v>475.3</v>
      </c>
      <c r="AB84" s="424">
        <v>475.3</v>
      </c>
      <c r="AC84" s="424">
        <v>486.7</v>
      </c>
      <c r="AD84" s="424">
        <v>471.29</v>
      </c>
    </row>
    <row r="85" spans="2:30" x14ac:dyDescent="0.2">
      <c r="B85" s="426" t="s">
        <v>498</v>
      </c>
      <c r="C85" s="416">
        <v>172.08</v>
      </c>
      <c r="D85" s="416">
        <v>302.38</v>
      </c>
      <c r="E85" s="416">
        <v>457.71</v>
      </c>
      <c r="F85" s="416">
        <v>613.89</v>
      </c>
      <c r="G85" s="416">
        <v>601.89</v>
      </c>
      <c r="H85" s="416">
        <v>623.72</v>
      </c>
      <c r="I85" s="416">
        <v>611.21</v>
      </c>
      <c r="J85" s="416">
        <v>575.84</v>
      </c>
      <c r="K85" s="416">
        <v>588.35</v>
      </c>
      <c r="L85" s="416">
        <v>588.35</v>
      </c>
      <c r="M85" s="416">
        <v>485.47</v>
      </c>
      <c r="N85" s="416">
        <v>485.47</v>
      </c>
      <c r="O85" s="416">
        <v>501.58</v>
      </c>
      <c r="P85" s="416">
        <v>479.73</v>
      </c>
      <c r="Q85" s="416">
        <v>489.38</v>
      </c>
      <c r="R85" s="416">
        <v>507.29</v>
      </c>
      <c r="S85" s="427">
        <v>457.71</v>
      </c>
      <c r="T85" s="428">
        <v>613.89</v>
      </c>
      <c r="U85" s="429">
        <v>601.89</v>
      </c>
      <c r="V85" s="429">
        <v>623.72</v>
      </c>
      <c r="W85" s="429">
        <v>611.21</v>
      </c>
      <c r="X85" s="429">
        <v>575.84</v>
      </c>
      <c r="Y85" s="429">
        <v>588.35</v>
      </c>
      <c r="Z85" s="429">
        <v>588.35</v>
      </c>
      <c r="AA85" s="429">
        <v>485.47</v>
      </c>
      <c r="AB85" s="429">
        <v>485.47</v>
      </c>
      <c r="AC85" s="429">
        <v>501.58</v>
      </c>
      <c r="AD85" s="429">
        <v>479.73</v>
      </c>
    </row>
    <row r="86" spans="2:30" x14ac:dyDescent="0.2">
      <c r="B86" s="421" t="s">
        <v>499</v>
      </c>
      <c r="C86" s="410">
        <v>177.95</v>
      </c>
      <c r="D86" s="410">
        <v>314.26</v>
      </c>
      <c r="E86" s="410">
        <v>467.91</v>
      </c>
      <c r="F86" s="410">
        <v>636.04</v>
      </c>
      <c r="G86" s="410">
        <v>613.47</v>
      </c>
      <c r="H86" s="410">
        <v>639.77</v>
      </c>
      <c r="I86" s="410">
        <v>621.72</v>
      </c>
      <c r="J86" s="410">
        <v>591.87</v>
      </c>
      <c r="K86" s="410">
        <v>599.13</v>
      </c>
      <c r="L86" s="410">
        <v>599.13</v>
      </c>
      <c r="M86" s="410">
        <v>495.39</v>
      </c>
      <c r="N86" s="410">
        <v>495.39</v>
      </c>
      <c r="O86" s="410">
        <v>509.67</v>
      </c>
      <c r="P86" s="410">
        <v>488.53</v>
      </c>
      <c r="Q86" s="410">
        <v>501.85</v>
      </c>
      <c r="R86" s="410">
        <v>519.91999999999996</v>
      </c>
      <c r="S86" s="422">
        <v>467.91</v>
      </c>
      <c r="T86" s="423">
        <v>636.04</v>
      </c>
      <c r="U86" s="424">
        <v>613.47</v>
      </c>
      <c r="V86" s="424">
        <v>639.77</v>
      </c>
      <c r="W86" s="424">
        <v>621.72</v>
      </c>
      <c r="X86" s="424">
        <v>591.87</v>
      </c>
      <c r="Y86" s="424">
        <v>599.13</v>
      </c>
      <c r="Z86" s="424">
        <v>599.13</v>
      </c>
      <c r="AA86" s="424">
        <v>495.39</v>
      </c>
      <c r="AB86" s="424">
        <v>495.39</v>
      </c>
      <c r="AC86" s="424">
        <v>509.67</v>
      </c>
      <c r="AD86" s="424">
        <v>488.53</v>
      </c>
    </row>
    <row r="87" spans="2:30" x14ac:dyDescent="0.2">
      <c r="B87" s="425" t="s">
        <v>500</v>
      </c>
      <c r="C87" s="413">
        <v>183.83</v>
      </c>
      <c r="D87" s="413">
        <v>325.58999999999997</v>
      </c>
      <c r="E87" s="413">
        <v>478.13</v>
      </c>
      <c r="F87" s="413">
        <v>657.1</v>
      </c>
      <c r="G87" s="413">
        <v>623.45000000000005</v>
      </c>
      <c r="H87" s="413">
        <v>655.78</v>
      </c>
      <c r="I87" s="413">
        <v>631.86</v>
      </c>
      <c r="J87" s="413">
        <v>607.51</v>
      </c>
      <c r="K87" s="413">
        <v>609.37</v>
      </c>
      <c r="L87" s="413">
        <v>609.37</v>
      </c>
      <c r="M87" s="413">
        <v>505.64</v>
      </c>
      <c r="N87" s="413">
        <v>505.64</v>
      </c>
      <c r="O87" s="413">
        <v>523.46</v>
      </c>
      <c r="P87" s="413">
        <v>496.86</v>
      </c>
      <c r="Q87" s="413">
        <v>514.22</v>
      </c>
      <c r="R87" s="413">
        <v>532.5</v>
      </c>
      <c r="S87" s="422">
        <v>478.13</v>
      </c>
      <c r="T87" s="423">
        <v>657.1</v>
      </c>
      <c r="U87" s="424">
        <v>623.45000000000005</v>
      </c>
      <c r="V87" s="424">
        <v>655.78</v>
      </c>
      <c r="W87" s="424">
        <v>631.86</v>
      </c>
      <c r="X87" s="424">
        <v>607.51</v>
      </c>
      <c r="Y87" s="424">
        <v>609.37</v>
      </c>
      <c r="Z87" s="424">
        <v>609.37</v>
      </c>
      <c r="AA87" s="424">
        <v>505.64</v>
      </c>
      <c r="AB87" s="424">
        <v>505.64</v>
      </c>
      <c r="AC87" s="424">
        <v>523.46</v>
      </c>
      <c r="AD87" s="424">
        <v>496.86</v>
      </c>
    </row>
    <row r="88" spans="2:30" x14ac:dyDescent="0.2">
      <c r="B88" s="425" t="s">
        <v>501</v>
      </c>
      <c r="C88" s="413">
        <v>189.9</v>
      </c>
      <c r="D88" s="413">
        <v>337.24</v>
      </c>
      <c r="E88" s="413">
        <v>488.37</v>
      </c>
      <c r="F88" s="413">
        <v>681.72</v>
      </c>
      <c r="G88" s="413">
        <v>634.02</v>
      </c>
      <c r="H88" s="413">
        <v>671.2</v>
      </c>
      <c r="I88" s="413">
        <v>643.44000000000005</v>
      </c>
      <c r="J88" s="413">
        <v>620.44000000000005</v>
      </c>
      <c r="K88" s="413">
        <v>619.95000000000005</v>
      </c>
      <c r="L88" s="413">
        <v>619.95000000000005</v>
      </c>
      <c r="M88" s="413">
        <v>506.62</v>
      </c>
      <c r="N88" s="413">
        <v>506.62</v>
      </c>
      <c r="O88" s="413">
        <v>538.80999999999995</v>
      </c>
      <c r="P88" s="413">
        <v>505.5</v>
      </c>
      <c r="Q88" s="413">
        <v>526.17999999999995</v>
      </c>
      <c r="R88" s="413">
        <v>544.65</v>
      </c>
      <c r="S88" s="422">
        <v>488.37</v>
      </c>
      <c r="T88" s="423">
        <v>681.72</v>
      </c>
      <c r="U88" s="424">
        <v>634.02</v>
      </c>
      <c r="V88" s="424">
        <v>671.2</v>
      </c>
      <c r="W88" s="424">
        <v>643.44000000000005</v>
      </c>
      <c r="X88" s="424">
        <v>620.44000000000005</v>
      </c>
      <c r="Y88" s="424">
        <v>619.95000000000005</v>
      </c>
      <c r="Z88" s="424">
        <v>619.95000000000005</v>
      </c>
      <c r="AA88" s="424">
        <v>506.62</v>
      </c>
      <c r="AB88" s="424">
        <v>506.62</v>
      </c>
      <c r="AC88" s="424">
        <v>538.80999999999995</v>
      </c>
      <c r="AD88" s="424">
        <v>505.5</v>
      </c>
    </row>
    <row r="89" spans="2:30" x14ac:dyDescent="0.2">
      <c r="B89" s="425" t="s">
        <v>502</v>
      </c>
      <c r="C89" s="413">
        <v>195.78</v>
      </c>
      <c r="D89" s="413">
        <v>348.57</v>
      </c>
      <c r="E89" s="413">
        <v>501.33</v>
      </c>
      <c r="F89" s="413">
        <v>702.52</v>
      </c>
      <c r="G89" s="413">
        <v>644.33000000000004</v>
      </c>
      <c r="H89" s="413">
        <v>686.19</v>
      </c>
      <c r="I89" s="413">
        <v>653.71</v>
      </c>
      <c r="J89" s="413">
        <v>633.22</v>
      </c>
      <c r="K89" s="413">
        <v>630.41</v>
      </c>
      <c r="L89" s="413">
        <v>630.41</v>
      </c>
      <c r="M89" s="413">
        <v>516.67999999999995</v>
      </c>
      <c r="N89" s="413">
        <v>516.67999999999995</v>
      </c>
      <c r="O89" s="413">
        <v>549.79</v>
      </c>
      <c r="P89" s="413">
        <v>514.03</v>
      </c>
      <c r="Q89" s="413">
        <v>538.14</v>
      </c>
      <c r="R89" s="413">
        <v>556.77</v>
      </c>
      <c r="S89" s="422">
        <v>501.33</v>
      </c>
      <c r="T89" s="423">
        <v>702.52</v>
      </c>
      <c r="U89" s="424">
        <v>644.33000000000004</v>
      </c>
      <c r="V89" s="424">
        <v>686.19</v>
      </c>
      <c r="W89" s="424">
        <v>653.71</v>
      </c>
      <c r="X89" s="424">
        <v>633.22</v>
      </c>
      <c r="Y89" s="424">
        <v>630.41</v>
      </c>
      <c r="Z89" s="424">
        <v>630.41</v>
      </c>
      <c r="AA89" s="424">
        <v>516.67999999999995</v>
      </c>
      <c r="AB89" s="424">
        <v>516.67999999999995</v>
      </c>
      <c r="AC89" s="424">
        <v>549.79</v>
      </c>
      <c r="AD89" s="424">
        <v>514.03</v>
      </c>
    </row>
    <row r="90" spans="2:30" x14ac:dyDescent="0.2">
      <c r="B90" s="426" t="s">
        <v>503</v>
      </c>
      <c r="C90" s="416">
        <v>201.85</v>
      </c>
      <c r="D90" s="416">
        <v>360.09</v>
      </c>
      <c r="E90" s="416">
        <v>511.27</v>
      </c>
      <c r="F90" s="416">
        <v>724.03</v>
      </c>
      <c r="G90" s="416">
        <v>654.59</v>
      </c>
      <c r="H90" s="416">
        <v>701.76</v>
      </c>
      <c r="I90" s="416">
        <v>664.54</v>
      </c>
      <c r="J90" s="416">
        <v>646.14</v>
      </c>
      <c r="K90" s="416">
        <v>640.76</v>
      </c>
      <c r="L90" s="416">
        <v>640.76</v>
      </c>
      <c r="M90" s="416">
        <v>526.62</v>
      </c>
      <c r="N90" s="416">
        <v>526.62</v>
      </c>
      <c r="O90" s="416">
        <v>562.20000000000005</v>
      </c>
      <c r="P90" s="416">
        <v>522.47</v>
      </c>
      <c r="Q90" s="416">
        <v>550.17999999999995</v>
      </c>
      <c r="R90" s="416">
        <v>569.08000000000004</v>
      </c>
      <c r="S90" s="427">
        <v>511.27</v>
      </c>
      <c r="T90" s="428">
        <v>724.03</v>
      </c>
      <c r="U90" s="429">
        <v>654.59</v>
      </c>
      <c r="V90" s="429">
        <v>701.76</v>
      </c>
      <c r="W90" s="429">
        <v>664.54</v>
      </c>
      <c r="X90" s="429">
        <v>646.14</v>
      </c>
      <c r="Y90" s="429">
        <v>640.76</v>
      </c>
      <c r="Z90" s="429">
        <v>640.76</v>
      </c>
      <c r="AA90" s="429">
        <v>526.62</v>
      </c>
      <c r="AB90" s="429">
        <v>526.62</v>
      </c>
      <c r="AC90" s="429">
        <v>562.20000000000005</v>
      </c>
      <c r="AD90" s="429">
        <v>522.47</v>
      </c>
    </row>
    <row r="91" spans="2:30" x14ac:dyDescent="0.2">
      <c r="B91" s="430" t="s">
        <v>634</v>
      </c>
      <c r="C91" s="407">
        <v>1.34</v>
      </c>
      <c r="D91" s="407">
        <v>2.4</v>
      </c>
      <c r="E91" s="407">
        <v>3.4</v>
      </c>
      <c r="F91" s="407">
        <v>4.83</v>
      </c>
      <c r="G91" s="407">
        <v>4.3600000000000003</v>
      </c>
      <c r="H91" s="407">
        <v>4.67</v>
      </c>
      <c r="I91" s="407">
        <v>4.43</v>
      </c>
      <c r="J91" s="407">
        <v>4.3099999999999996</v>
      </c>
      <c r="K91" s="407">
        <v>4.2699999999999996</v>
      </c>
      <c r="L91" s="407">
        <v>4.2699999999999996</v>
      </c>
      <c r="M91" s="407">
        <v>3.5</v>
      </c>
      <c r="N91" s="407">
        <v>3.5</v>
      </c>
      <c r="O91" s="407">
        <v>3.74</v>
      </c>
      <c r="P91" s="407">
        <v>3.48</v>
      </c>
      <c r="Q91" s="407">
        <v>3.67</v>
      </c>
      <c r="R91" s="407">
        <v>3.8</v>
      </c>
      <c r="S91" s="431">
        <v>3.4</v>
      </c>
      <c r="T91" s="432">
        <v>4.83</v>
      </c>
      <c r="U91" s="418">
        <v>4.3600000000000003</v>
      </c>
      <c r="V91" s="418">
        <v>4.67</v>
      </c>
      <c r="W91" s="418">
        <v>4.43</v>
      </c>
      <c r="X91" s="418">
        <v>4.3099999999999996</v>
      </c>
      <c r="Y91" s="418">
        <v>4.2699999999999996</v>
      </c>
      <c r="Z91" s="418">
        <v>4.2699999999999996</v>
      </c>
      <c r="AA91" s="418">
        <v>3.5</v>
      </c>
      <c r="AB91" s="418">
        <v>3.5</v>
      </c>
      <c r="AC91" s="418">
        <v>3.74</v>
      </c>
      <c r="AD91" s="418">
        <v>3.48</v>
      </c>
    </row>
    <row r="92" spans="2:30" ht="13.5" x14ac:dyDescent="0.25">
      <c r="B92" s="382"/>
      <c r="C92" s="361"/>
      <c r="D92" s="361"/>
      <c r="E92" s="361"/>
      <c r="F92" s="361"/>
      <c r="G92" s="361"/>
      <c r="H92" s="361"/>
      <c r="I92" s="361"/>
      <c r="J92" s="361"/>
      <c r="K92" s="361"/>
      <c r="L92" s="361"/>
      <c r="M92" s="361"/>
      <c r="N92" s="361"/>
      <c r="O92" s="361"/>
      <c r="P92" s="361"/>
      <c r="Q92" s="361"/>
      <c r="R92" s="361"/>
      <c r="S92" s="385"/>
      <c r="T92" s="385"/>
      <c r="U92" s="385"/>
      <c r="V92" s="385"/>
      <c r="W92" s="385"/>
      <c r="X92" s="385"/>
      <c r="Y92" s="385"/>
      <c r="Z92" s="385"/>
      <c r="AA92" s="385"/>
      <c r="AB92" s="385"/>
      <c r="AC92" s="385"/>
      <c r="AD92" s="385"/>
    </row>
  </sheetData>
  <mergeCells count="4">
    <mergeCell ref="B1:C1"/>
    <mergeCell ref="B2:R2"/>
    <mergeCell ref="B3:R3"/>
    <mergeCell ref="B4:R4"/>
  </mergeCells>
  <phoneticPr fontId="0" type="noConversion"/>
  <printOptions horizontalCentered="1"/>
  <pageMargins left="0" right="0" top="0.5" bottom="0.5" header="0" footer="0"/>
  <pageSetup scale="83" fitToHeight="2" orientation="portrait" r:id="rId1"/>
  <headerFooter alignWithMargins="0">
    <oddHeader>&amp;CMulti MBG</oddHeader>
    <oddFooter>&amp;CMulti MBG</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E94"/>
  <sheetViews>
    <sheetView zoomScaleNormal="100" zoomScaleSheetLayoutView="100" workbookViewId="0"/>
  </sheetViews>
  <sheetFormatPr defaultColWidth="9.28515625" defaultRowHeight="12.75" x14ac:dyDescent="0.2"/>
  <cols>
    <col min="1" max="1" width="3.85546875" style="273" customWidth="1"/>
    <col min="2" max="2" width="12.28515625" style="273" customWidth="1"/>
    <col min="3" max="4" width="6.85546875" style="273" bestFit="1" customWidth="1"/>
    <col min="5" max="5" width="8" style="273" customWidth="1"/>
    <col min="6" max="16384" width="9.28515625" style="273"/>
  </cols>
  <sheetData>
    <row r="1" spans="2:5" x14ac:dyDescent="0.2">
      <c r="D1" s="386"/>
      <c r="E1" s="387"/>
    </row>
    <row r="2" spans="2:5" ht="15.75" x14ac:dyDescent="0.25">
      <c r="B2" s="636" t="s">
        <v>635</v>
      </c>
      <c r="C2" s="636"/>
      <c r="D2" s="636"/>
      <c r="E2" s="636"/>
    </row>
    <row r="3" spans="2:5" ht="13.5" x14ac:dyDescent="0.2">
      <c r="B3" s="637" t="s">
        <v>570</v>
      </c>
      <c r="C3" s="637"/>
      <c r="D3" s="637"/>
      <c r="E3" s="637"/>
    </row>
    <row r="4" spans="2:5" ht="30" customHeight="1" x14ac:dyDescent="0.25">
      <c r="B4" s="631" t="s">
        <v>636</v>
      </c>
      <c r="C4" s="631"/>
      <c r="D4" s="631"/>
      <c r="E4" s="631"/>
    </row>
    <row r="5" spans="2:5" ht="13.5" x14ac:dyDescent="0.25">
      <c r="B5" s="498" t="s">
        <v>363</v>
      </c>
      <c r="C5" s="499" t="s">
        <v>637</v>
      </c>
      <c r="D5" s="499" t="s">
        <v>638</v>
      </c>
      <c r="E5" s="499" t="s">
        <v>639</v>
      </c>
    </row>
    <row r="6" spans="2:5" ht="7.5" customHeight="1" x14ac:dyDescent="0.25">
      <c r="B6" s="388" t="s">
        <v>417</v>
      </c>
      <c r="C6" s="638" t="s">
        <v>417</v>
      </c>
      <c r="D6" s="639"/>
      <c r="E6" s="640"/>
    </row>
    <row r="7" spans="2:5" x14ac:dyDescent="0.2">
      <c r="B7" s="389">
        <v>1</v>
      </c>
      <c r="C7" s="434">
        <v>19.13</v>
      </c>
      <c r="D7" s="435">
        <v>19.36</v>
      </c>
      <c r="E7" s="435">
        <v>20.09</v>
      </c>
    </row>
    <row r="8" spans="2:5" x14ac:dyDescent="0.2">
      <c r="B8" s="391">
        <v>2</v>
      </c>
      <c r="C8" s="436">
        <v>19.13</v>
      </c>
      <c r="D8" s="437">
        <v>19.36</v>
      </c>
      <c r="E8" s="437">
        <v>20.09</v>
      </c>
    </row>
    <row r="9" spans="2:5" x14ac:dyDescent="0.2">
      <c r="B9" s="391">
        <v>3</v>
      </c>
      <c r="C9" s="436">
        <v>19.13</v>
      </c>
      <c r="D9" s="437">
        <v>19.36</v>
      </c>
      <c r="E9" s="437">
        <v>20.09</v>
      </c>
    </row>
    <row r="10" spans="2:5" x14ac:dyDescent="0.2">
      <c r="B10" s="391">
        <v>4</v>
      </c>
      <c r="C10" s="436">
        <v>19.13</v>
      </c>
      <c r="D10" s="437">
        <v>19.36</v>
      </c>
      <c r="E10" s="437">
        <v>20.09</v>
      </c>
    </row>
    <row r="11" spans="2:5" x14ac:dyDescent="0.2">
      <c r="B11" s="393">
        <v>5</v>
      </c>
      <c r="C11" s="438">
        <v>19.13</v>
      </c>
      <c r="D11" s="439">
        <v>19.36</v>
      </c>
      <c r="E11" s="439">
        <v>20.09</v>
      </c>
    </row>
    <row r="12" spans="2:5" x14ac:dyDescent="0.2">
      <c r="B12" s="389">
        <v>6</v>
      </c>
      <c r="C12" s="435">
        <v>19.13</v>
      </c>
      <c r="D12" s="435">
        <v>19.36</v>
      </c>
      <c r="E12" s="435">
        <v>20.09</v>
      </c>
    </row>
    <row r="13" spans="2:5" x14ac:dyDescent="0.2">
      <c r="B13" s="391">
        <v>7</v>
      </c>
      <c r="C13" s="437">
        <v>19.13</v>
      </c>
      <c r="D13" s="437">
        <v>19.36</v>
      </c>
      <c r="E13" s="437">
        <v>20.09</v>
      </c>
    </row>
    <row r="14" spans="2:5" x14ac:dyDescent="0.2">
      <c r="B14" s="391">
        <v>8</v>
      </c>
      <c r="C14" s="437">
        <v>19.13</v>
      </c>
      <c r="D14" s="437">
        <v>19.36</v>
      </c>
      <c r="E14" s="437">
        <v>20.399999999999999</v>
      </c>
    </row>
    <row r="15" spans="2:5" x14ac:dyDescent="0.2">
      <c r="B15" s="391">
        <v>9</v>
      </c>
      <c r="C15" s="437">
        <v>19.13</v>
      </c>
      <c r="D15" s="437">
        <v>19.36</v>
      </c>
      <c r="E15" s="437">
        <v>21.29</v>
      </c>
    </row>
    <row r="16" spans="2:5" x14ac:dyDescent="0.2">
      <c r="B16" s="393">
        <v>10</v>
      </c>
      <c r="C16" s="439">
        <v>19.13</v>
      </c>
      <c r="D16" s="439">
        <v>19.489999999999998</v>
      </c>
      <c r="E16" s="439">
        <v>22.23</v>
      </c>
    </row>
    <row r="17" spans="2:5" x14ac:dyDescent="0.2">
      <c r="B17" s="389">
        <v>11</v>
      </c>
      <c r="C17" s="435">
        <v>19.13</v>
      </c>
      <c r="D17" s="435">
        <v>19.899999999999999</v>
      </c>
      <c r="E17" s="435">
        <v>22.83</v>
      </c>
    </row>
    <row r="18" spans="2:5" x14ac:dyDescent="0.2">
      <c r="B18" s="391">
        <v>12</v>
      </c>
      <c r="C18" s="437">
        <v>19.13</v>
      </c>
      <c r="D18" s="437">
        <v>20.69</v>
      </c>
      <c r="E18" s="437">
        <v>23.75</v>
      </c>
    </row>
    <row r="19" spans="2:5" x14ac:dyDescent="0.2">
      <c r="B19" s="391">
        <v>13</v>
      </c>
      <c r="C19" s="437">
        <v>19.13</v>
      </c>
      <c r="D19" s="437">
        <v>21.43</v>
      </c>
      <c r="E19" s="437">
        <v>24.61</v>
      </c>
    </row>
    <row r="20" spans="2:5" x14ac:dyDescent="0.2">
      <c r="B20" s="391">
        <v>14</v>
      </c>
      <c r="C20" s="437">
        <v>19.34</v>
      </c>
      <c r="D20" s="437">
        <v>22.12</v>
      </c>
      <c r="E20" s="437">
        <v>25.53</v>
      </c>
    </row>
    <row r="21" spans="2:5" x14ac:dyDescent="0.2">
      <c r="B21" s="393">
        <v>15</v>
      </c>
      <c r="C21" s="439">
        <v>19.59</v>
      </c>
      <c r="D21" s="439">
        <v>22.83</v>
      </c>
      <c r="E21" s="439">
        <v>26.35</v>
      </c>
    </row>
    <row r="22" spans="2:5" x14ac:dyDescent="0.2">
      <c r="B22" s="389">
        <v>16</v>
      </c>
      <c r="C22" s="435">
        <v>20.13</v>
      </c>
      <c r="D22" s="435">
        <v>23.42</v>
      </c>
      <c r="E22" s="435">
        <v>27.14</v>
      </c>
    </row>
    <row r="23" spans="2:5" x14ac:dyDescent="0.2">
      <c r="B23" s="391">
        <v>17</v>
      </c>
      <c r="C23" s="437">
        <v>20.58</v>
      </c>
      <c r="D23" s="437">
        <v>24.02</v>
      </c>
      <c r="E23" s="437">
        <v>28.18</v>
      </c>
    </row>
    <row r="24" spans="2:5" x14ac:dyDescent="0.2">
      <c r="B24" s="391">
        <v>18</v>
      </c>
      <c r="C24" s="437">
        <v>21.07</v>
      </c>
      <c r="D24" s="437">
        <v>24.69</v>
      </c>
      <c r="E24" s="437">
        <v>28.97</v>
      </c>
    </row>
    <row r="25" spans="2:5" x14ac:dyDescent="0.2">
      <c r="B25" s="391">
        <v>19</v>
      </c>
      <c r="C25" s="437">
        <v>21.49</v>
      </c>
      <c r="D25" s="437">
        <v>25.29</v>
      </c>
      <c r="E25" s="437">
        <v>29.88</v>
      </c>
    </row>
    <row r="26" spans="2:5" x14ac:dyDescent="0.2">
      <c r="B26" s="393">
        <v>20</v>
      </c>
      <c r="C26" s="439">
        <v>21.8</v>
      </c>
      <c r="D26" s="439">
        <v>25.79</v>
      </c>
      <c r="E26" s="439">
        <v>30.79</v>
      </c>
    </row>
    <row r="27" spans="2:5" x14ac:dyDescent="0.2">
      <c r="B27" s="389">
        <v>21</v>
      </c>
      <c r="C27" s="435">
        <v>22.34</v>
      </c>
      <c r="D27" s="435">
        <v>26.48</v>
      </c>
      <c r="E27" s="435">
        <v>31.67</v>
      </c>
    </row>
    <row r="28" spans="2:5" x14ac:dyDescent="0.2">
      <c r="B28" s="391">
        <v>22</v>
      </c>
      <c r="C28" s="437">
        <v>22.62</v>
      </c>
      <c r="D28" s="437">
        <v>26.88</v>
      </c>
      <c r="E28" s="437">
        <v>32.49</v>
      </c>
    </row>
    <row r="29" spans="2:5" x14ac:dyDescent="0.2">
      <c r="B29" s="391">
        <v>23</v>
      </c>
      <c r="C29" s="437">
        <v>23.15</v>
      </c>
      <c r="D29" s="437">
        <v>27.62</v>
      </c>
      <c r="E29" s="437">
        <v>33.409999999999997</v>
      </c>
    </row>
    <row r="30" spans="2:5" x14ac:dyDescent="0.2">
      <c r="B30" s="391">
        <v>24</v>
      </c>
      <c r="C30" s="437">
        <v>23.49</v>
      </c>
      <c r="D30" s="437">
        <v>28.11</v>
      </c>
      <c r="E30" s="437">
        <v>34.25</v>
      </c>
    </row>
    <row r="31" spans="2:5" x14ac:dyDescent="0.2">
      <c r="B31" s="393">
        <v>25</v>
      </c>
      <c r="C31" s="439">
        <v>23.93</v>
      </c>
      <c r="D31" s="439">
        <v>28.7</v>
      </c>
      <c r="E31" s="439">
        <v>35.159999999999997</v>
      </c>
    </row>
    <row r="32" spans="2:5" x14ac:dyDescent="0.2">
      <c r="B32" s="389">
        <v>26</v>
      </c>
      <c r="C32" s="435">
        <v>24.39</v>
      </c>
      <c r="D32" s="435">
        <v>29.25</v>
      </c>
      <c r="E32" s="435">
        <v>36.020000000000003</v>
      </c>
    </row>
    <row r="33" spans="2:5" x14ac:dyDescent="0.2">
      <c r="B33" s="391">
        <v>27</v>
      </c>
      <c r="C33" s="437">
        <v>24.76</v>
      </c>
      <c r="D33" s="437">
        <v>29.93</v>
      </c>
      <c r="E33" s="437">
        <v>36.85</v>
      </c>
    </row>
    <row r="34" spans="2:5" x14ac:dyDescent="0.2">
      <c r="B34" s="391">
        <v>28</v>
      </c>
      <c r="C34" s="437">
        <v>25.29</v>
      </c>
      <c r="D34" s="437">
        <v>30.53</v>
      </c>
      <c r="E34" s="437">
        <v>37.82</v>
      </c>
    </row>
    <row r="35" spans="2:5" x14ac:dyDescent="0.2">
      <c r="B35" s="391">
        <v>29</v>
      </c>
      <c r="C35" s="437">
        <v>25.75</v>
      </c>
      <c r="D35" s="437">
        <v>31.08</v>
      </c>
      <c r="E35" s="437">
        <v>38.630000000000003</v>
      </c>
    </row>
    <row r="36" spans="2:5" x14ac:dyDescent="0.2">
      <c r="B36" s="393">
        <v>30</v>
      </c>
      <c r="C36" s="439">
        <v>26.35</v>
      </c>
      <c r="D36" s="439">
        <v>31.59</v>
      </c>
      <c r="E36" s="439">
        <v>39.54</v>
      </c>
    </row>
    <row r="37" spans="2:5" x14ac:dyDescent="0.2">
      <c r="B37" s="389">
        <v>31</v>
      </c>
      <c r="C37" s="435">
        <v>26.71</v>
      </c>
      <c r="D37" s="435">
        <v>32.22</v>
      </c>
      <c r="E37" s="435">
        <v>40.43</v>
      </c>
    </row>
    <row r="38" spans="2:5" x14ac:dyDescent="0.2">
      <c r="B38" s="391">
        <v>32</v>
      </c>
      <c r="C38" s="437">
        <v>27.35</v>
      </c>
      <c r="D38" s="437">
        <v>32.85</v>
      </c>
      <c r="E38" s="437">
        <v>41.3</v>
      </c>
    </row>
    <row r="39" spans="2:5" x14ac:dyDescent="0.2">
      <c r="B39" s="391">
        <v>33</v>
      </c>
      <c r="C39" s="437">
        <v>27.74</v>
      </c>
      <c r="D39" s="437">
        <v>33.409999999999997</v>
      </c>
      <c r="E39" s="437">
        <v>42.21</v>
      </c>
    </row>
    <row r="40" spans="2:5" x14ac:dyDescent="0.2">
      <c r="B40" s="391">
        <v>34</v>
      </c>
      <c r="C40" s="437">
        <v>28.32</v>
      </c>
      <c r="D40" s="437">
        <v>33.97</v>
      </c>
      <c r="E40" s="437">
        <v>43.03</v>
      </c>
    </row>
    <row r="41" spans="2:5" x14ac:dyDescent="0.2">
      <c r="B41" s="393">
        <v>35</v>
      </c>
      <c r="C41" s="439">
        <v>28.84</v>
      </c>
      <c r="D41" s="439">
        <v>34.53</v>
      </c>
      <c r="E41" s="439">
        <v>43.9</v>
      </c>
    </row>
    <row r="42" spans="2:5" x14ac:dyDescent="0.2">
      <c r="B42" s="389">
        <v>36</v>
      </c>
      <c r="C42" s="435">
        <v>29.4</v>
      </c>
      <c r="D42" s="435">
        <v>35.24</v>
      </c>
      <c r="E42" s="435">
        <v>44.89</v>
      </c>
    </row>
    <row r="43" spans="2:5" x14ac:dyDescent="0.2">
      <c r="B43" s="391">
        <v>37</v>
      </c>
      <c r="C43" s="437">
        <v>29.88</v>
      </c>
      <c r="D43" s="437">
        <v>36.07</v>
      </c>
      <c r="E43" s="437">
        <v>45.66</v>
      </c>
    </row>
    <row r="44" spans="2:5" x14ac:dyDescent="0.2">
      <c r="B44" s="391">
        <v>38</v>
      </c>
      <c r="C44" s="437">
        <v>30.44</v>
      </c>
      <c r="D44" s="437">
        <v>36.9</v>
      </c>
      <c r="E44" s="437">
        <v>46.63</v>
      </c>
    </row>
    <row r="45" spans="2:5" x14ac:dyDescent="0.2">
      <c r="B45" s="391">
        <v>39</v>
      </c>
      <c r="C45" s="437">
        <v>30.92</v>
      </c>
      <c r="D45" s="437">
        <v>37.78</v>
      </c>
      <c r="E45" s="437">
        <v>47.48</v>
      </c>
    </row>
    <row r="46" spans="2:5" x14ac:dyDescent="0.2">
      <c r="B46" s="393">
        <v>40</v>
      </c>
      <c r="C46" s="439">
        <v>31.48</v>
      </c>
      <c r="D46" s="439">
        <v>38.61</v>
      </c>
      <c r="E46" s="439">
        <v>48.4</v>
      </c>
    </row>
    <row r="47" spans="2:5" x14ac:dyDescent="0.2">
      <c r="B47" s="389">
        <v>41</v>
      </c>
      <c r="C47" s="435">
        <v>31.98</v>
      </c>
      <c r="D47" s="435">
        <v>39.4</v>
      </c>
      <c r="E47" s="435">
        <v>49.22</v>
      </c>
    </row>
    <row r="48" spans="2:5" x14ac:dyDescent="0.2">
      <c r="B48" s="391">
        <v>42</v>
      </c>
      <c r="C48" s="437">
        <v>32.46</v>
      </c>
      <c r="D48" s="437">
        <v>40.1</v>
      </c>
      <c r="E48" s="437">
        <v>50.15</v>
      </c>
    </row>
    <row r="49" spans="2:5" x14ac:dyDescent="0.2">
      <c r="B49" s="391">
        <v>43</v>
      </c>
      <c r="C49" s="437">
        <v>33.06</v>
      </c>
      <c r="D49" s="437">
        <v>41.02</v>
      </c>
      <c r="E49" s="437">
        <v>51.05</v>
      </c>
    </row>
    <row r="50" spans="2:5" x14ac:dyDescent="0.2">
      <c r="B50" s="391">
        <v>44</v>
      </c>
      <c r="C50" s="437">
        <v>33.61</v>
      </c>
      <c r="D50" s="437">
        <v>41.9</v>
      </c>
      <c r="E50" s="437">
        <v>51.92</v>
      </c>
    </row>
    <row r="51" spans="2:5" x14ac:dyDescent="0.2">
      <c r="B51" s="393">
        <v>45</v>
      </c>
      <c r="C51" s="439">
        <v>34.020000000000003</v>
      </c>
      <c r="D51" s="439">
        <v>42.68</v>
      </c>
      <c r="E51" s="439">
        <v>52.71</v>
      </c>
    </row>
    <row r="52" spans="2:5" x14ac:dyDescent="0.2">
      <c r="B52" s="389">
        <v>46</v>
      </c>
      <c r="C52" s="435">
        <v>34.65</v>
      </c>
      <c r="D52" s="435">
        <v>43.49</v>
      </c>
      <c r="E52" s="435">
        <v>53.67</v>
      </c>
    </row>
    <row r="53" spans="2:5" x14ac:dyDescent="0.2">
      <c r="B53" s="391">
        <v>47</v>
      </c>
      <c r="C53" s="437">
        <v>35.08</v>
      </c>
      <c r="D53" s="437">
        <v>44.26</v>
      </c>
      <c r="E53" s="437">
        <v>54.42</v>
      </c>
    </row>
    <row r="54" spans="2:5" x14ac:dyDescent="0.2">
      <c r="B54" s="391">
        <v>48</v>
      </c>
      <c r="C54" s="437">
        <v>35.58</v>
      </c>
      <c r="D54" s="437">
        <v>45.07</v>
      </c>
      <c r="E54" s="437">
        <v>55.26</v>
      </c>
    </row>
    <row r="55" spans="2:5" x14ac:dyDescent="0.2">
      <c r="B55" s="391">
        <v>49</v>
      </c>
      <c r="C55" s="437">
        <v>36.159999999999997</v>
      </c>
      <c r="D55" s="437">
        <v>45.81</v>
      </c>
      <c r="E55" s="437">
        <v>56.09</v>
      </c>
    </row>
    <row r="56" spans="2:5" x14ac:dyDescent="0.2">
      <c r="B56" s="393">
        <v>50</v>
      </c>
      <c r="C56" s="439">
        <v>36.74</v>
      </c>
      <c r="D56" s="439">
        <v>46.58</v>
      </c>
      <c r="E56" s="439">
        <v>56.92</v>
      </c>
    </row>
    <row r="57" spans="2:5" x14ac:dyDescent="0.2">
      <c r="B57" s="389" t="s">
        <v>469</v>
      </c>
      <c r="C57" s="435">
        <v>37.85</v>
      </c>
      <c r="D57" s="435">
        <v>48.28</v>
      </c>
      <c r="E57" s="435">
        <v>58.82</v>
      </c>
    </row>
    <row r="58" spans="2:5" x14ac:dyDescent="0.2">
      <c r="B58" s="391" t="s">
        <v>470</v>
      </c>
      <c r="C58" s="437">
        <v>39</v>
      </c>
      <c r="D58" s="437">
        <v>49.97</v>
      </c>
      <c r="E58" s="437">
        <v>60.72</v>
      </c>
    </row>
    <row r="59" spans="2:5" x14ac:dyDescent="0.2">
      <c r="B59" s="391" t="s">
        <v>471</v>
      </c>
      <c r="C59" s="437">
        <v>40.18</v>
      </c>
      <c r="D59" s="437">
        <v>51.57</v>
      </c>
      <c r="E59" s="437">
        <v>62.58</v>
      </c>
    </row>
    <row r="60" spans="2:5" x14ac:dyDescent="0.2">
      <c r="B60" s="391" t="s">
        <v>472</v>
      </c>
      <c r="C60" s="437">
        <v>41.34</v>
      </c>
      <c r="D60" s="437">
        <v>53.15</v>
      </c>
      <c r="E60" s="437">
        <v>64.38</v>
      </c>
    </row>
    <row r="61" spans="2:5" x14ac:dyDescent="0.2">
      <c r="B61" s="393" t="s">
        <v>473</v>
      </c>
      <c r="C61" s="439">
        <v>42.53</v>
      </c>
      <c r="D61" s="439">
        <v>54.73</v>
      </c>
      <c r="E61" s="439">
        <v>66.11</v>
      </c>
    </row>
    <row r="62" spans="2:5" x14ac:dyDescent="0.2">
      <c r="B62" s="389" t="s">
        <v>474</v>
      </c>
      <c r="C62" s="435">
        <v>43.68</v>
      </c>
      <c r="D62" s="435">
        <v>56.24</v>
      </c>
      <c r="E62" s="435">
        <v>67.900000000000006</v>
      </c>
    </row>
    <row r="63" spans="2:5" x14ac:dyDescent="0.2">
      <c r="B63" s="391" t="s">
        <v>475</v>
      </c>
      <c r="C63" s="437">
        <v>44.94</v>
      </c>
      <c r="D63" s="437">
        <v>57.79</v>
      </c>
      <c r="E63" s="437">
        <v>69.67</v>
      </c>
    </row>
    <row r="64" spans="2:5" x14ac:dyDescent="0.2">
      <c r="B64" s="391" t="s">
        <v>476</v>
      </c>
      <c r="C64" s="437">
        <v>46.05</v>
      </c>
      <c r="D64" s="437">
        <v>59.21</v>
      </c>
      <c r="E64" s="437">
        <v>71.540000000000006</v>
      </c>
    </row>
    <row r="65" spans="2:5" x14ac:dyDescent="0.2">
      <c r="B65" s="391" t="s">
        <v>477</v>
      </c>
      <c r="C65" s="437">
        <v>47.13</v>
      </c>
      <c r="D65" s="437">
        <v>60.72</v>
      </c>
      <c r="E65" s="437">
        <v>73.39</v>
      </c>
    </row>
    <row r="66" spans="2:5" x14ac:dyDescent="0.2">
      <c r="B66" s="393" t="s">
        <v>478</v>
      </c>
      <c r="C66" s="439">
        <v>48.32</v>
      </c>
      <c r="D66" s="439">
        <v>62.15</v>
      </c>
      <c r="E66" s="439">
        <v>75.099999999999994</v>
      </c>
    </row>
    <row r="67" spans="2:5" x14ac:dyDescent="0.2">
      <c r="B67" s="389" t="s">
        <v>479</v>
      </c>
      <c r="C67" s="435">
        <v>49.43</v>
      </c>
      <c r="D67" s="435">
        <v>63.61</v>
      </c>
      <c r="E67" s="435">
        <v>76.900000000000006</v>
      </c>
    </row>
    <row r="68" spans="2:5" x14ac:dyDescent="0.2">
      <c r="B68" s="391" t="s">
        <v>480</v>
      </c>
      <c r="C68" s="437">
        <v>50.66</v>
      </c>
      <c r="D68" s="437">
        <v>65.14</v>
      </c>
      <c r="E68" s="437">
        <v>78.680000000000007</v>
      </c>
    </row>
    <row r="69" spans="2:5" x14ac:dyDescent="0.2">
      <c r="B69" s="391" t="s">
        <v>481</v>
      </c>
      <c r="C69" s="437">
        <v>51.72</v>
      </c>
      <c r="D69" s="437">
        <v>66.459999999999994</v>
      </c>
      <c r="E69" s="437">
        <v>80.55</v>
      </c>
    </row>
    <row r="70" spans="2:5" x14ac:dyDescent="0.2">
      <c r="B70" s="391" t="s">
        <v>482</v>
      </c>
      <c r="C70" s="437">
        <v>52.68</v>
      </c>
      <c r="D70" s="437">
        <v>67.81</v>
      </c>
      <c r="E70" s="437">
        <v>82.28</v>
      </c>
    </row>
    <row r="71" spans="2:5" x14ac:dyDescent="0.2">
      <c r="B71" s="393" t="s">
        <v>483</v>
      </c>
      <c r="C71" s="439">
        <v>53.71</v>
      </c>
      <c r="D71" s="439">
        <v>69.25</v>
      </c>
      <c r="E71" s="439">
        <v>84.08</v>
      </c>
    </row>
    <row r="72" spans="2:5" x14ac:dyDescent="0.2">
      <c r="B72" s="389" t="s">
        <v>484</v>
      </c>
      <c r="C72" s="435">
        <v>54.7</v>
      </c>
      <c r="D72" s="435">
        <v>70.64</v>
      </c>
      <c r="E72" s="435">
        <v>85.89</v>
      </c>
    </row>
    <row r="73" spans="2:5" x14ac:dyDescent="0.2">
      <c r="B73" s="391" t="s">
        <v>485</v>
      </c>
      <c r="C73" s="437">
        <v>55.81</v>
      </c>
      <c r="D73" s="437">
        <v>72.09</v>
      </c>
      <c r="E73" s="437">
        <v>87.75</v>
      </c>
    </row>
    <row r="74" spans="2:5" x14ac:dyDescent="0.2">
      <c r="B74" s="391" t="s">
        <v>486</v>
      </c>
      <c r="C74" s="437">
        <v>56.79</v>
      </c>
      <c r="D74" s="437">
        <v>73.36</v>
      </c>
      <c r="E74" s="437">
        <v>89.58</v>
      </c>
    </row>
    <row r="75" spans="2:5" x14ac:dyDescent="0.2">
      <c r="B75" s="391" t="s">
        <v>487</v>
      </c>
      <c r="C75" s="437">
        <v>57.82</v>
      </c>
      <c r="D75" s="437">
        <v>74.680000000000007</v>
      </c>
      <c r="E75" s="437">
        <v>91.4</v>
      </c>
    </row>
    <row r="76" spans="2:5" x14ac:dyDescent="0.2">
      <c r="B76" s="393" t="s">
        <v>488</v>
      </c>
      <c r="C76" s="439">
        <v>58.89</v>
      </c>
      <c r="D76" s="439">
        <v>76.06</v>
      </c>
      <c r="E76" s="439">
        <v>93.18</v>
      </c>
    </row>
    <row r="77" spans="2:5" x14ac:dyDescent="0.2">
      <c r="B77" s="389" t="s">
        <v>489</v>
      </c>
      <c r="C77" s="435">
        <v>59.85</v>
      </c>
      <c r="D77" s="435">
        <v>77.260000000000005</v>
      </c>
      <c r="E77" s="435">
        <v>95.09</v>
      </c>
    </row>
    <row r="78" spans="2:5" x14ac:dyDescent="0.2">
      <c r="B78" s="391" t="s">
        <v>490</v>
      </c>
      <c r="C78" s="437">
        <v>60.96</v>
      </c>
      <c r="D78" s="437">
        <v>78.400000000000006</v>
      </c>
      <c r="E78" s="437">
        <v>96.87</v>
      </c>
    </row>
    <row r="79" spans="2:5" x14ac:dyDescent="0.2">
      <c r="B79" s="391" t="s">
        <v>491</v>
      </c>
      <c r="C79" s="437">
        <v>61.84</v>
      </c>
      <c r="D79" s="437">
        <v>79.59</v>
      </c>
      <c r="E79" s="437">
        <v>98.66</v>
      </c>
    </row>
    <row r="80" spans="2:5" x14ac:dyDescent="0.2">
      <c r="B80" s="391" t="s">
        <v>492</v>
      </c>
      <c r="C80" s="437">
        <v>62.9</v>
      </c>
      <c r="D80" s="437">
        <v>80.739999999999995</v>
      </c>
      <c r="E80" s="437">
        <v>100.42</v>
      </c>
    </row>
    <row r="81" spans="2:5" x14ac:dyDescent="0.2">
      <c r="B81" s="393" t="s">
        <v>493</v>
      </c>
      <c r="C81" s="439">
        <v>63.82</v>
      </c>
      <c r="D81" s="439">
        <v>81.91</v>
      </c>
      <c r="E81" s="439">
        <v>102.18</v>
      </c>
    </row>
    <row r="82" spans="2:5" x14ac:dyDescent="0.2">
      <c r="B82" s="389" t="s">
        <v>494</v>
      </c>
      <c r="C82" s="435">
        <v>65.44</v>
      </c>
      <c r="D82" s="435">
        <v>83.4</v>
      </c>
      <c r="E82" s="435">
        <v>104.92</v>
      </c>
    </row>
    <row r="83" spans="2:5" x14ac:dyDescent="0.2">
      <c r="B83" s="391" t="s">
        <v>495</v>
      </c>
      <c r="C83" s="437">
        <v>67.22</v>
      </c>
      <c r="D83" s="437">
        <v>84.9</v>
      </c>
      <c r="E83" s="437">
        <v>107.58</v>
      </c>
    </row>
    <row r="84" spans="2:5" x14ac:dyDescent="0.2">
      <c r="B84" s="391" t="s">
        <v>496</v>
      </c>
      <c r="C84" s="437">
        <v>68.959999999999994</v>
      </c>
      <c r="D84" s="437">
        <v>86.41</v>
      </c>
      <c r="E84" s="437">
        <v>110.2</v>
      </c>
    </row>
    <row r="85" spans="2:5" x14ac:dyDescent="0.2">
      <c r="B85" s="391" t="s">
        <v>497</v>
      </c>
      <c r="C85" s="437">
        <v>70.75</v>
      </c>
      <c r="D85" s="437">
        <v>87.89</v>
      </c>
      <c r="E85" s="437">
        <v>112.83</v>
      </c>
    </row>
    <row r="86" spans="2:5" x14ac:dyDescent="0.2">
      <c r="B86" s="393" t="s">
        <v>498</v>
      </c>
      <c r="C86" s="439">
        <v>72.39</v>
      </c>
      <c r="D86" s="439">
        <v>89.31</v>
      </c>
      <c r="E86" s="439">
        <v>115.55</v>
      </c>
    </row>
    <row r="87" spans="2:5" x14ac:dyDescent="0.2">
      <c r="B87" s="389" t="s">
        <v>499</v>
      </c>
      <c r="C87" s="435">
        <v>74</v>
      </c>
      <c r="D87" s="435">
        <v>90.8</v>
      </c>
      <c r="E87" s="435">
        <v>118.16</v>
      </c>
    </row>
    <row r="88" spans="2:5" x14ac:dyDescent="0.2">
      <c r="B88" s="391" t="s">
        <v>500</v>
      </c>
      <c r="C88" s="437">
        <v>75.67</v>
      </c>
      <c r="D88" s="437">
        <v>92.36</v>
      </c>
      <c r="E88" s="437">
        <v>120.83</v>
      </c>
    </row>
    <row r="89" spans="2:5" x14ac:dyDescent="0.2">
      <c r="B89" s="391" t="s">
        <v>501</v>
      </c>
      <c r="C89" s="437">
        <v>77.209999999999994</v>
      </c>
      <c r="D89" s="437">
        <v>93.78</v>
      </c>
      <c r="E89" s="437">
        <v>123.59</v>
      </c>
    </row>
    <row r="90" spans="2:5" x14ac:dyDescent="0.2">
      <c r="B90" s="391" t="s">
        <v>502</v>
      </c>
      <c r="C90" s="437">
        <v>78.91</v>
      </c>
      <c r="D90" s="437">
        <v>95.29</v>
      </c>
      <c r="E90" s="437">
        <v>126.13</v>
      </c>
    </row>
    <row r="91" spans="2:5" x14ac:dyDescent="0.2">
      <c r="B91" s="393" t="s">
        <v>503</v>
      </c>
      <c r="C91" s="439">
        <v>80.42</v>
      </c>
      <c r="D91" s="439">
        <v>96.75</v>
      </c>
      <c r="E91" s="439">
        <v>128.84</v>
      </c>
    </row>
    <row r="92" spans="2:5" x14ac:dyDescent="0.2">
      <c r="B92" s="505" t="s">
        <v>376</v>
      </c>
      <c r="C92" s="441">
        <v>0.53</v>
      </c>
      <c r="D92" s="441">
        <v>0.65</v>
      </c>
      <c r="E92" s="440">
        <v>0.86</v>
      </c>
    </row>
    <row r="94" spans="2:5" x14ac:dyDescent="0.2">
      <c r="B94" s="273" t="s">
        <v>377</v>
      </c>
    </row>
  </sheetData>
  <mergeCells count="4">
    <mergeCell ref="B2:E2"/>
    <mergeCell ref="B3:E3"/>
    <mergeCell ref="B4:E4"/>
    <mergeCell ref="C6:E6"/>
  </mergeCells>
  <phoneticPr fontId="0" type="noConversion"/>
  <printOptions horizontalCentered="1"/>
  <pageMargins left="0" right="0" top="0.5" bottom="0.5" header="0" footer="0"/>
  <pageSetup scale="98" fitToHeight="2" orientation="portrait" r:id="rId1"/>
  <headerFooter alignWithMargins="0">
    <oddHeader>&amp;CMulti MBG</oddHeader>
    <oddFooter>&amp;CMulti MBG</oddFooter>
  </headerFooter>
  <rowBreaks count="1" manualBreakCount="1">
    <brk id="51" min="1" max="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83"/>
  <sheetViews>
    <sheetView workbookViewId="0"/>
  </sheetViews>
  <sheetFormatPr defaultRowHeight="12.75" x14ac:dyDescent="0.2"/>
  <cols>
    <col min="2" max="2" width="86.7109375" bestFit="1" customWidth="1"/>
    <col min="3" max="3" width="34.28515625" customWidth="1"/>
  </cols>
  <sheetData>
    <row r="2" spans="1:3" ht="20.25" x14ac:dyDescent="0.3">
      <c r="B2" s="506" t="s">
        <v>6</v>
      </c>
      <c r="C2" s="176"/>
    </row>
    <row r="3" spans="1:3" ht="25.5" x14ac:dyDescent="0.35">
      <c r="B3" s="507"/>
      <c r="C3" s="508"/>
    </row>
    <row r="4" spans="1:3" ht="15" x14ac:dyDescent="0.2">
      <c r="A4" s="179"/>
      <c r="B4" s="509" t="s">
        <v>640</v>
      </c>
      <c r="C4" s="510" t="s">
        <v>641</v>
      </c>
    </row>
    <row r="5" spans="1:3" ht="15" x14ac:dyDescent="0.2">
      <c r="A5" s="179"/>
      <c r="B5" s="509" t="s">
        <v>2</v>
      </c>
      <c r="C5" s="511"/>
    </row>
    <row r="6" spans="1:3" ht="15" x14ac:dyDescent="0.2">
      <c r="A6" s="179"/>
      <c r="B6" s="512" t="s">
        <v>8</v>
      </c>
      <c r="C6" s="520">
        <v>9.08</v>
      </c>
    </row>
    <row r="7" spans="1:3" ht="15" x14ac:dyDescent="0.2">
      <c r="A7" s="179"/>
      <c r="B7" s="512" t="s">
        <v>642</v>
      </c>
      <c r="C7" s="513">
        <v>12.61</v>
      </c>
    </row>
    <row r="8" spans="1:3" ht="15" x14ac:dyDescent="0.2">
      <c r="A8" s="179"/>
      <c r="B8" s="512" t="s">
        <v>13</v>
      </c>
      <c r="C8" s="513">
        <v>119</v>
      </c>
    </row>
    <row r="9" spans="1:3" ht="15" x14ac:dyDescent="0.2">
      <c r="A9" s="179"/>
      <c r="B9" s="518" t="s">
        <v>20</v>
      </c>
      <c r="C9" s="521">
        <v>12.61</v>
      </c>
    </row>
    <row r="10" spans="1:3" ht="15" x14ac:dyDescent="0.2">
      <c r="A10" s="179"/>
      <c r="B10" s="512" t="s">
        <v>643</v>
      </c>
      <c r="C10" s="513">
        <v>12.3</v>
      </c>
    </row>
    <row r="11" spans="1:3" ht="15" x14ac:dyDescent="0.2">
      <c r="A11" s="179"/>
      <c r="B11" s="512" t="s">
        <v>76</v>
      </c>
      <c r="C11" s="513" t="s">
        <v>77</v>
      </c>
    </row>
    <row r="12" spans="1:3" ht="15" x14ac:dyDescent="0.2">
      <c r="A12" s="179"/>
      <c r="B12" s="512" t="s">
        <v>644</v>
      </c>
      <c r="C12" s="513">
        <v>2.23</v>
      </c>
    </row>
    <row r="13" spans="1:3" ht="15" x14ac:dyDescent="0.2">
      <c r="A13" s="179"/>
      <c r="B13" s="512" t="s">
        <v>645</v>
      </c>
      <c r="C13" s="513">
        <v>2.23</v>
      </c>
    </row>
    <row r="14" spans="1:3" ht="15" x14ac:dyDescent="0.2">
      <c r="A14" s="179"/>
      <c r="B14" s="512" t="s">
        <v>646</v>
      </c>
      <c r="C14" s="513">
        <v>16.78</v>
      </c>
    </row>
    <row r="15" spans="1:3" ht="15" x14ac:dyDescent="0.2">
      <c r="A15" s="179"/>
      <c r="B15" s="512" t="s">
        <v>647</v>
      </c>
      <c r="C15" s="513">
        <v>6.56</v>
      </c>
    </row>
    <row r="16" spans="1:3" ht="15" x14ac:dyDescent="0.2">
      <c r="A16" s="179"/>
      <c r="B16" s="512" t="s">
        <v>648</v>
      </c>
      <c r="C16" s="522">
        <v>3.07</v>
      </c>
    </row>
    <row r="17" spans="1:3" ht="15" x14ac:dyDescent="0.2">
      <c r="A17" s="179"/>
      <c r="B17" s="512" t="s">
        <v>649</v>
      </c>
      <c r="C17" s="513">
        <v>3.72</v>
      </c>
    </row>
    <row r="18" spans="1:3" ht="15" x14ac:dyDescent="0.2">
      <c r="A18" s="179"/>
      <c r="B18" s="512" t="s">
        <v>650</v>
      </c>
      <c r="C18" s="513">
        <v>16.78</v>
      </c>
    </row>
    <row r="19" spans="1:3" ht="15" x14ac:dyDescent="0.2">
      <c r="A19" s="179"/>
      <c r="B19" s="512" t="s">
        <v>651</v>
      </c>
      <c r="C19" s="513">
        <v>6.56</v>
      </c>
    </row>
    <row r="20" spans="1:3" ht="15" x14ac:dyDescent="0.2">
      <c r="A20" s="179"/>
      <c r="B20" s="512" t="s">
        <v>652</v>
      </c>
      <c r="C20" s="513">
        <v>2.2999999999999998</v>
      </c>
    </row>
    <row r="21" spans="1:3" ht="15" x14ac:dyDescent="0.2">
      <c r="A21" s="179"/>
      <c r="B21" s="512" t="s">
        <v>653</v>
      </c>
      <c r="C21" s="513">
        <v>2.2999999999999998</v>
      </c>
    </row>
    <row r="22" spans="1:3" ht="15" x14ac:dyDescent="0.2">
      <c r="A22" s="179"/>
      <c r="B22" s="512" t="s">
        <v>654</v>
      </c>
      <c r="C22" s="513">
        <v>16.78</v>
      </c>
    </row>
    <row r="23" spans="1:3" ht="15" x14ac:dyDescent="0.2">
      <c r="A23" s="179"/>
      <c r="B23" s="512" t="s">
        <v>655</v>
      </c>
      <c r="C23" s="513">
        <v>6.56</v>
      </c>
    </row>
    <row r="24" spans="1:3" ht="15" x14ac:dyDescent="0.2">
      <c r="A24" s="179"/>
      <c r="B24" s="512" t="s">
        <v>656</v>
      </c>
      <c r="C24" s="548">
        <v>3.44</v>
      </c>
    </row>
    <row r="25" spans="1:3" ht="15" x14ac:dyDescent="0.2">
      <c r="A25" s="179"/>
      <c r="B25" s="512" t="s">
        <v>657</v>
      </c>
      <c r="C25" s="513">
        <v>3.72</v>
      </c>
    </row>
    <row r="26" spans="1:3" ht="15" x14ac:dyDescent="0.2">
      <c r="A26" s="179"/>
      <c r="B26" s="512" t="s">
        <v>658</v>
      </c>
      <c r="C26" s="513">
        <v>16.78</v>
      </c>
    </row>
    <row r="27" spans="1:3" ht="15" x14ac:dyDescent="0.2">
      <c r="A27" s="179"/>
      <c r="B27" s="512" t="s">
        <v>659</v>
      </c>
      <c r="C27" s="513">
        <v>6.56</v>
      </c>
    </row>
    <row r="28" spans="1:3" ht="15" x14ac:dyDescent="0.2">
      <c r="A28" s="179"/>
      <c r="B28" s="512" t="s">
        <v>49</v>
      </c>
      <c r="C28" s="513">
        <v>4.01</v>
      </c>
    </row>
    <row r="29" spans="1:3" ht="15" x14ac:dyDescent="0.2">
      <c r="A29" s="179"/>
      <c r="B29" s="512" t="s">
        <v>51</v>
      </c>
      <c r="C29" s="513">
        <v>5.15</v>
      </c>
    </row>
    <row r="30" spans="1:3" ht="15" x14ac:dyDescent="0.2">
      <c r="A30" s="179"/>
      <c r="B30" s="512" t="s">
        <v>53</v>
      </c>
      <c r="C30" s="513">
        <v>17.2</v>
      </c>
    </row>
    <row r="31" spans="1:3" ht="15" x14ac:dyDescent="0.2">
      <c r="A31" s="179"/>
      <c r="B31" s="512" t="s">
        <v>55</v>
      </c>
      <c r="C31" s="513">
        <v>12.61</v>
      </c>
    </row>
    <row r="32" spans="1:3" ht="15" x14ac:dyDescent="0.2">
      <c r="A32" s="179"/>
      <c r="B32" s="512" t="s">
        <v>660</v>
      </c>
      <c r="C32" s="538">
        <v>166</v>
      </c>
    </row>
    <row r="33" spans="1:3" ht="15" x14ac:dyDescent="0.2">
      <c r="A33" s="179"/>
      <c r="B33" s="512" t="s">
        <v>661</v>
      </c>
      <c r="C33" s="514" t="s">
        <v>62</v>
      </c>
    </row>
    <row r="34" spans="1:3" ht="15" x14ac:dyDescent="0.2">
      <c r="A34" s="179"/>
      <c r="B34" s="512" t="s">
        <v>64</v>
      </c>
      <c r="C34" s="539">
        <v>5.37</v>
      </c>
    </row>
    <row r="35" spans="1:3" ht="15" x14ac:dyDescent="0.2">
      <c r="A35" s="179"/>
      <c r="B35" s="512" t="s">
        <v>72</v>
      </c>
      <c r="C35" s="513">
        <v>41.95</v>
      </c>
    </row>
    <row r="36" spans="1:3" ht="15" x14ac:dyDescent="0.2">
      <c r="A36" s="179"/>
      <c r="B36" s="512" t="s">
        <v>74</v>
      </c>
      <c r="C36" s="513">
        <v>30.77</v>
      </c>
    </row>
    <row r="37" spans="1:3" ht="15" x14ac:dyDescent="0.2">
      <c r="A37" s="179"/>
      <c r="B37" s="512" t="s">
        <v>80</v>
      </c>
      <c r="C37" s="513">
        <v>61.53</v>
      </c>
    </row>
    <row r="38" spans="1:3" ht="15" x14ac:dyDescent="0.2">
      <c r="A38" s="179"/>
      <c r="B38" s="518" t="s">
        <v>82</v>
      </c>
      <c r="C38" s="521">
        <v>12.3</v>
      </c>
    </row>
    <row r="39" spans="1:3" ht="15" x14ac:dyDescent="0.2">
      <c r="A39" s="179"/>
      <c r="B39" s="512" t="s">
        <v>84</v>
      </c>
      <c r="C39" s="513" t="s">
        <v>62</v>
      </c>
    </row>
    <row r="40" spans="1:3" ht="15" x14ac:dyDescent="0.2">
      <c r="A40" s="179"/>
      <c r="B40" s="512" t="s">
        <v>86</v>
      </c>
      <c r="C40" s="513" t="s">
        <v>62</v>
      </c>
    </row>
    <row r="41" spans="1:3" ht="15" x14ac:dyDescent="0.2">
      <c r="A41" s="179"/>
      <c r="B41" s="512" t="s">
        <v>88</v>
      </c>
      <c r="C41" s="513">
        <v>1.43</v>
      </c>
    </row>
    <row r="42" spans="1:3" ht="15" x14ac:dyDescent="0.2">
      <c r="A42" s="179"/>
      <c r="B42" s="512" t="s">
        <v>90</v>
      </c>
      <c r="C42" s="513">
        <v>3.07</v>
      </c>
    </row>
    <row r="43" spans="1:3" ht="15" x14ac:dyDescent="0.2">
      <c r="A43" s="179"/>
      <c r="B43" s="512" t="s">
        <v>93</v>
      </c>
      <c r="C43" s="513">
        <v>3.72</v>
      </c>
    </row>
    <row r="44" spans="1:3" ht="15" x14ac:dyDescent="0.2">
      <c r="A44" s="179"/>
      <c r="B44" s="512" t="s">
        <v>109</v>
      </c>
      <c r="C44" s="513" t="s">
        <v>662</v>
      </c>
    </row>
    <row r="45" spans="1:3" ht="15" x14ac:dyDescent="0.2">
      <c r="A45" s="179"/>
      <c r="B45" s="512" t="s">
        <v>111</v>
      </c>
      <c r="C45" s="513" t="s">
        <v>662</v>
      </c>
    </row>
    <row r="46" spans="1:3" ht="15" x14ac:dyDescent="0.2">
      <c r="A46" s="179"/>
      <c r="B46" s="512" t="s">
        <v>119</v>
      </c>
      <c r="C46" s="513">
        <v>5.72</v>
      </c>
    </row>
    <row r="47" spans="1:3" ht="15" x14ac:dyDescent="0.2">
      <c r="A47" s="179"/>
      <c r="B47" s="512" t="s">
        <v>121</v>
      </c>
      <c r="C47" s="513">
        <v>5.72</v>
      </c>
    </row>
    <row r="48" spans="1:3" ht="15" x14ac:dyDescent="0.2">
      <c r="A48" s="179"/>
      <c r="B48" s="512" t="s">
        <v>39</v>
      </c>
      <c r="C48" s="515">
        <v>3.22</v>
      </c>
    </row>
    <row r="49" spans="1:3" ht="15" x14ac:dyDescent="0.2">
      <c r="A49" s="179"/>
      <c r="B49" s="512" t="s">
        <v>125</v>
      </c>
      <c r="C49" s="515" t="s">
        <v>14</v>
      </c>
    </row>
    <row r="50" spans="1:3" ht="15" x14ac:dyDescent="0.2">
      <c r="A50" s="179"/>
      <c r="B50" s="512" t="s">
        <v>127</v>
      </c>
      <c r="C50" s="515">
        <v>2.42</v>
      </c>
    </row>
    <row r="51" spans="1:3" ht="15" x14ac:dyDescent="0.2">
      <c r="A51" s="179"/>
      <c r="B51" s="512" t="s">
        <v>129</v>
      </c>
      <c r="C51" s="515" t="s">
        <v>14</v>
      </c>
    </row>
    <row r="52" spans="1:3" ht="15" x14ac:dyDescent="0.2">
      <c r="A52" s="179"/>
      <c r="B52" s="512" t="s">
        <v>131</v>
      </c>
      <c r="C52" s="515" t="s">
        <v>14</v>
      </c>
    </row>
    <row r="53" spans="1:3" ht="15" x14ac:dyDescent="0.2">
      <c r="A53" s="179"/>
      <c r="B53" s="512" t="s">
        <v>133</v>
      </c>
      <c r="C53" s="513">
        <v>5.72</v>
      </c>
    </row>
    <row r="54" spans="1:3" ht="15" x14ac:dyDescent="0.2">
      <c r="A54" s="179"/>
      <c r="B54" s="512" t="s">
        <v>135</v>
      </c>
      <c r="C54" s="513">
        <v>8.0299999999999994</v>
      </c>
    </row>
    <row r="55" spans="1:3" ht="15" x14ac:dyDescent="0.2">
      <c r="A55" s="179"/>
      <c r="B55" s="512" t="s">
        <v>137</v>
      </c>
      <c r="C55" s="515" t="s">
        <v>14</v>
      </c>
    </row>
    <row r="56" spans="1:3" ht="15" x14ac:dyDescent="0.2">
      <c r="A56" s="179"/>
      <c r="B56" s="509" t="s">
        <v>663</v>
      </c>
      <c r="C56" s="511"/>
    </row>
    <row r="57" spans="1:3" ht="15" x14ac:dyDescent="0.2">
      <c r="A57" s="179"/>
      <c r="B57" s="512" t="s">
        <v>143</v>
      </c>
      <c r="C57" s="514" t="s">
        <v>62</v>
      </c>
    </row>
    <row r="58" spans="1:3" ht="15" x14ac:dyDescent="0.2">
      <c r="A58" s="179"/>
      <c r="B58" s="512" t="s">
        <v>145</v>
      </c>
      <c r="C58" s="514" t="s">
        <v>62</v>
      </c>
    </row>
    <row r="59" spans="1:3" ht="15" x14ac:dyDescent="0.2">
      <c r="A59" s="179"/>
      <c r="B59" s="512" t="s">
        <v>147</v>
      </c>
      <c r="C59" s="514" t="s">
        <v>62</v>
      </c>
    </row>
    <row r="60" spans="1:3" ht="15" x14ac:dyDescent="0.2">
      <c r="A60" s="179"/>
      <c r="B60" s="512" t="s">
        <v>149</v>
      </c>
      <c r="C60" s="514" t="s">
        <v>62</v>
      </c>
    </row>
    <row r="61" spans="1:3" ht="15" x14ac:dyDescent="0.2">
      <c r="A61" s="179"/>
      <c r="B61" s="512" t="s">
        <v>151</v>
      </c>
      <c r="C61" s="514" t="s">
        <v>62</v>
      </c>
    </row>
    <row r="62" spans="1:3" ht="15" x14ac:dyDescent="0.2">
      <c r="A62" s="179"/>
      <c r="B62" s="512" t="s">
        <v>153</v>
      </c>
      <c r="C62" s="514" t="s">
        <v>62</v>
      </c>
    </row>
    <row r="63" spans="1:3" ht="15" x14ac:dyDescent="0.2">
      <c r="A63" s="179"/>
      <c r="B63" s="512" t="s">
        <v>155</v>
      </c>
      <c r="C63" s="514" t="s">
        <v>62</v>
      </c>
    </row>
    <row r="64" spans="1:3" ht="15" x14ac:dyDescent="0.2">
      <c r="A64" s="179"/>
      <c r="B64" s="512" t="s">
        <v>157</v>
      </c>
      <c r="C64" s="514" t="s">
        <v>62</v>
      </c>
    </row>
    <row r="65" spans="1:3" ht="15" x14ac:dyDescent="0.2">
      <c r="A65" s="179"/>
      <c r="B65" s="512" t="s">
        <v>159</v>
      </c>
      <c r="C65" s="514" t="s">
        <v>62</v>
      </c>
    </row>
    <row r="66" spans="1:3" ht="15" x14ac:dyDescent="0.2">
      <c r="A66" s="179"/>
      <c r="B66" s="512" t="s">
        <v>161</v>
      </c>
      <c r="C66" s="514" t="s">
        <v>62</v>
      </c>
    </row>
    <row r="67" spans="1:3" ht="15" x14ac:dyDescent="0.2">
      <c r="A67" s="179"/>
      <c r="B67" s="509" t="s">
        <v>165</v>
      </c>
      <c r="C67" s="511"/>
    </row>
    <row r="68" spans="1:3" s="119" customFormat="1" ht="15" x14ac:dyDescent="0.2">
      <c r="A68" s="535"/>
      <c r="B68" s="536"/>
      <c r="C68" s="537"/>
    </row>
    <row r="69" spans="1:3" ht="15" x14ac:dyDescent="0.2">
      <c r="A69" s="179"/>
      <c r="B69" s="512" t="s">
        <v>195</v>
      </c>
      <c r="C69" s="513">
        <v>38.31</v>
      </c>
    </row>
    <row r="70" spans="1:3" ht="15" x14ac:dyDescent="0.2">
      <c r="A70" s="179"/>
      <c r="B70" s="512" t="s">
        <v>198</v>
      </c>
      <c r="C70" s="513">
        <v>65.45</v>
      </c>
    </row>
    <row r="71" spans="1:3" ht="15" x14ac:dyDescent="0.2">
      <c r="A71" s="179"/>
      <c r="B71" s="512" t="s">
        <v>664</v>
      </c>
      <c r="C71" s="513">
        <v>61.53</v>
      </c>
    </row>
    <row r="72" spans="1:3" ht="15" x14ac:dyDescent="0.2">
      <c r="A72" s="179"/>
      <c r="B72" s="512" t="s">
        <v>121</v>
      </c>
      <c r="C72" s="513">
        <v>16.41</v>
      </c>
    </row>
    <row r="73" spans="1:3" ht="15" x14ac:dyDescent="0.2">
      <c r="A73" s="179"/>
      <c r="B73" s="512" t="s">
        <v>209</v>
      </c>
      <c r="C73" s="513">
        <v>3.44</v>
      </c>
    </row>
    <row r="74" spans="1:3" ht="15" x14ac:dyDescent="0.2">
      <c r="A74" s="179"/>
      <c r="B74" s="512" t="s">
        <v>665</v>
      </c>
      <c r="C74" s="513">
        <v>62.94</v>
      </c>
    </row>
    <row r="75" spans="1:3" ht="15" x14ac:dyDescent="0.2">
      <c r="A75" s="179"/>
      <c r="B75" s="512" t="s">
        <v>666</v>
      </c>
      <c r="C75" s="513">
        <v>9.31</v>
      </c>
    </row>
    <row r="76" spans="1:3" ht="15" x14ac:dyDescent="0.2">
      <c r="A76" s="179"/>
      <c r="B76" s="512" t="s">
        <v>667</v>
      </c>
      <c r="C76" s="513">
        <v>1.4</v>
      </c>
    </row>
    <row r="77" spans="1:3" ht="15" x14ac:dyDescent="0.2">
      <c r="B77" s="512" t="s">
        <v>118</v>
      </c>
      <c r="C77" s="513">
        <v>8.0299999999999994</v>
      </c>
    </row>
    <row r="78" spans="1:3" ht="15" x14ac:dyDescent="0.2">
      <c r="B78" s="512" t="s">
        <v>122</v>
      </c>
      <c r="C78" s="513">
        <v>5.72</v>
      </c>
    </row>
    <row r="79" spans="1:3" ht="15" x14ac:dyDescent="0.2">
      <c r="B79" s="512" t="s">
        <v>180</v>
      </c>
      <c r="C79" s="513" t="s">
        <v>668</v>
      </c>
    </row>
    <row r="80" spans="1:3" ht="15" x14ac:dyDescent="0.2">
      <c r="B80" s="512" t="s">
        <v>91</v>
      </c>
      <c r="C80" s="513" t="s">
        <v>668</v>
      </c>
    </row>
    <row r="81" spans="2:3" ht="15" x14ac:dyDescent="0.2">
      <c r="B81" s="512" t="s">
        <v>94</v>
      </c>
      <c r="C81" s="513" t="s">
        <v>668</v>
      </c>
    </row>
    <row r="82" spans="2:3" ht="15" x14ac:dyDescent="0.2">
      <c r="B82" s="516"/>
      <c r="C82" s="516"/>
    </row>
    <row r="83" spans="2:3" ht="15" x14ac:dyDescent="0.2">
      <c r="B83" s="517" t="s">
        <v>669</v>
      </c>
      <c r="C83" s="516"/>
    </row>
  </sheetData>
  <pageMargins left="0.7" right="0.7" top="0.75" bottom="0.75" header="0.3" footer="0.3"/>
  <pageSetup paperSize="256" orientation="portrait" horizontalDpi="203" verticalDpi="20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Q9"/>
  <sheetViews>
    <sheetView zoomScaleNormal="100" workbookViewId="0">
      <selection sqref="A1:D1"/>
    </sheetView>
  </sheetViews>
  <sheetFormatPr defaultRowHeight="12.75" x14ac:dyDescent="0.2"/>
  <sheetData>
    <row r="1" spans="1:17" ht="14.25" x14ac:dyDescent="0.2">
      <c r="A1" s="645" t="s">
        <v>670</v>
      </c>
      <c r="B1" s="645"/>
      <c r="C1" s="645"/>
      <c r="D1" s="645"/>
    </row>
    <row r="3" spans="1:17" ht="14.25" x14ac:dyDescent="0.2">
      <c r="A3" s="643" t="s">
        <v>671</v>
      </c>
      <c r="B3" s="644"/>
      <c r="C3" s="644"/>
      <c r="D3" s="644"/>
      <c r="E3" s="644"/>
    </row>
    <row r="5" spans="1:17" ht="64.5" customHeight="1" x14ac:dyDescent="0.2">
      <c r="A5" s="641" t="s">
        <v>672</v>
      </c>
      <c r="B5" s="646"/>
      <c r="C5" s="646"/>
      <c r="D5" s="646"/>
      <c r="E5" s="646"/>
      <c r="F5" s="646"/>
      <c r="G5" s="646"/>
      <c r="H5" s="646"/>
      <c r="I5" s="646"/>
      <c r="J5" s="646"/>
      <c r="K5" s="557"/>
      <c r="L5" s="557"/>
      <c r="M5" s="557"/>
      <c r="N5" s="557"/>
      <c r="O5" s="642"/>
      <c r="P5" s="642"/>
      <c r="Q5" s="642"/>
    </row>
    <row r="6" spans="1:17" x14ac:dyDescent="0.2">
      <c r="A6" s="178"/>
      <c r="B6" s="179"/>
      <c r="C6" s="179"/>
      <c r="D6" s="179"/>
      <c r="E6" s="179"/>
      <c r="F6" s="179"/>
      <c r="G6" s="179"/>
      <c r="H6" s="179"/>
      <c r="I6" s="179"/>
      <c r="J6" s="179"/>
      <c r="K6" s="179"/>
      <c r="L6" s="179"/>
      <c r="M6" s="179"/>
      <c r="N6" s="179"/>
    </row>
    <row r="7" spans="1:17" ht="17.25" customHeight="1" x14ac:dyDescent="0.2">
      <c r="A7" s="641" t="s">
        <v>673</v>
      </c>
      <c r="B7" s="641"/>
      <c r="C7" s="641"/>
      <c r="D7" s="641"/>
      <c r="E7" s="641"/>
      <c r="F7" s="641"/>
      <c r="G7" s="641"/>
      <c r="H7" s="178"/>
      <c r="I7" s="178"/>
      <c r="J7" s="179"/>
      <c r="K7" s="179"/>
      <c r="L7" s="179"/>
      <c r="M7" s="179"/>
      <c r="N7" s="179"/>
    </row>
    <row r="8" spans="1:17" ht="19.5" customHeight="1" x14ac:dyDescent="0.2">
      <c r="A8" s="641" t="s">
        <v>674</v>
      </c>
      <c r="B8" s="641"/>
      <c r="C8" s="641"/>
      <c r="D8" s="641"/>
      <c r="E8" s="641"/>
      <c r="F8" s="641"/>
      <c r="G8" s="641"/>
      <c r="H8" s="641"/>
      <c r="I8" s="179"/>
      <c r="J8" s="179"/>
      <c r="K8" s="179"/>
      <c r="L8" s="179"/>
      <c r="M8" s="179"/>
      <c r="N8" s="179"/>
    </row>
    <row r="9" spans="1:17" ht="22.5" customHeight="1" x14ac:dyDescent="0.2">
      <c r="A9" s="641" t="s">
        <v>675</v>
      </c>
      <c r="B9" s="641"/>
      <c r="C9" s="641"/>
      <c r="D9" s="641"/>
      <c r="E9" s="641"/>
      <c r="F9" s="641"/>
      <c r="G9" s="641"/>
      <c r="H9" s="179"/>
      <c r="I9" s="179"/>
      <c r="J9" s="179"/>
      <c r="K9" s="179"/>
      <c r="L9" s="179"/>
      <c r="M9" s="179"/>
      <c r="N9" s="179"/>
    </row>
  </sheetData>
  <mergeCells count="7">
    <mergeCell ref="A9:G9"/>
    <mergeCell ref="O5:Q5"/>
    <mergeCell ref="A3:E3"/>
    <mergeCell ref="A1:D1"/>
    <mergeCell ref="A8:H8"/>
    <mergeCell ref="A7:G7"/>
    <mergeCell ref="A5:J5"/>
  </mergeCells>
  <pageMargins left="0.7" right="0.7" top="0.75" bottom="0.75" header="0.3" footer="0.3"/>
  <pageSetup orientation="portrait" r:id="rId1"/>
  <headerFooter>
    <oddHeader>&amp;CMulti MBG</oddHeader>
    <oddFooter>&amp;CMulti MBG</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L11"/>
  <sheetViews>
    <sheetView zoomScaleNormal="100" workbookViewId="0">
      <selection sqref="A1:D1"/>
    </sheetView>
  </sheetViews>
  <sheetFormatPr defaultRowHeight="12.75" x14ac:dyDescent="0.2"/>
  <cols>
    <col min="11" max="11" width="6.42578125" customWidth="1"/>
    <col min="12" max="12" width="9.28515625" hidden="1" customWidth="1"/>
  </cols>
  <sheetData>
    <row r="1" spans="1:12" ht="14.25" x14ac:dyDescent="0.2">
      <c r="A1" s="645" t="s">
        <v>670</v>
      </c>
      <c r="B1" s="645"/>
      <c r="C1" s="645"/>
      <c r="D1" s="645"/>
    </row>
    <row r="3" spans="1:12" x14ac:dyDescent="0.2">
      <c r="A3" s="647" t="s">
        <v>676</v>
      </c>
      <c r="B3" s="647"/>
      <c r="C3" s="647"/>
      <c r="D3" s="647"/>
      <c r="E3" s="647"/>
    </row>
    <row r="5" spans="1:12" ht="51" customHeight="1" x14ac:dyDescent="0.2">
      <c r="A5" s="641" t="s">
        <v>677</v>
      </c>
      <c r="B5" s="641"/>
      <c r="C5" s="641"/>
      <c r="D5" s="641"/>
      <c r="E5" s="641"/>
      <c r="F5" s="641"/>
      <c r="G5" s="641"/>
      <c r="H5" s="641"/>
      <c r="I5" s="641"/>
      <c r="J5" s="641"/>
      <c r="K5" s="641"/>
      <c r="L5" s="641"/>
    </row>
    <row r="6" spans="1:12" hidden="1" x14ac:dyDescent="0.2">
      <c r="A6" s="178"/>
      <c r="B6" s="180"/>
      <c r="C6" s="180"/>
      <c r="D6" s="180"/>
      <c r="E6" s="180"/>
      <c r="F6" s="180"/>
      <c r="G6" s="180"/>
      <c r="H6" s="180"/>
      <c r="I6" s="180"/>
      <c r="J6" s="180"/>
      <c r="K6" s="180"/>
      <c r="L6" s="180"/>
    </row>
    <row r="7" spans="1:12" ht="45.75" customHeight="1" x14ac:dyDescent="0.2">
      <c r="A7" s="641" t="s">
        <v>678</v>
      </c>
      <c r="B7" s="641"/>
      <c r="C7" s="641"/>
      <c r="D7" s="641"/>
      <c r="E7" s="641"/>
      <c r="F7" s="641"/>
      <c r="G7" s="641"/>
      <c r="H7" s="641"/>
      <c r="I7" s="641"/>
      <c r="J7" s="641"/>
      <c r="K7" s="641"/>
      <c r="L7" s="641"/>
    </row>
    <row r="8" spans="1:12" ht="1.5" customHeight="1" x14ac:dyDescent="0.2">
      <c r="A8" s="178"/>
      <c r="B8" s="180"/>
      <c r="C8" s="180"/>
      <c r="D8" s="180"/>
      <c r="E8" s="180"/>
      <c r="F8" s="180"/>
      <c r="G8" s="180"/>
      <c r="H8" s="180"/>
      <c r="I8" s="180"/>
      <c r="J8" s="180"/>
      <c r="K8" s="180"/>
      <c r="L8" s="180"/>
    </row>
    <row r="9" spans="1:12" ht="41.25" customHeight="1" x14ac:dyDescent="0.2">
      <c r="A9" s="641" t="s">
        <v>679</v>
      </c>
      <c r="B9" s="641"/>
      <c r="C9" s="641"/>
      <c r="D9" s="641"/>
      <c r="E9" s="641"/>
      <c r="F9" s="641"/>
      <c r="G9" s="641"/>
      <c r="H9" s="641"/>
      <c r="I9" s="641"/>
      <c r="J9" s="641"/>
      <c r="K9" s="641"/>
      <c r="L9" s="641"/>
    </row>
    <row r="10" spans="1:12" ht="37.5" hidden="1" customHeight="1" x14ac:dyDescent="0.2">
      <c r="A10" s="178"/>
      <c r="B10" s="180"/>
      <c r="C10" s="180"/>
      <c r="D10" s="180"/>
      <c r="E10" s="180"/>
      <c r="F10" s="180"/>
      <c r="G10" s="180"/>
      <c r="H10" s="180"/>
      <c r="I10" s="180"/>
      <c r="J10" s="180"/>
      <c r="K10" s="180"/>
      <c r="L10" s="180"/>
    </row>
    <row r="11" spans="1:12" ht="58.5" customHeight="1" x14ac:dyDescent="0.2">
      <c r="A11" s="641" t="s">
        <v>680</v>
      </c>
      <c r="B11" s="641"/>
      <c r="C11" s="641"/>
      <c r="D11" s="641"/>
      <c r="E11" s="641"/>
      <c r="F11" s="641"/>
      <c r="G11" s="641"/>
      <c r="H11" s="641"/>
      <c r="I11" s="641"/>
      <c r="J11" s="641"/>
      <c r="K11" s="641"/>
      <c r="L11" s="641"/>
    </row>
  </sheetData>
  <mergeCells count="6">
    <mergeCell ref="A11:L11"/>
    <mergeCell ref="A1:D1"/>
    <mergeCell ref="A3:E3"/>
    <mergeCell ref="A5:L5"/>
    <mergeCell ref="A7:L7"/>
    <mergeCell ref="A9:L9"/>
  </mergeCells>
  <pageMargins left="0.7" right="0.7" top="0.75" bottom="0.75" header="0.3" footer="0.3"/>
  <pageSetup scale="94" orientation="portrait" r:id="rId1"/>
  <headerFooter>
    <oddHeader>&amp;CMulti MBG</oddHeader>
    <oddFooter>&amp;CMulti MBG</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9"/>
  <sheetViews>
    <sheetView zoomScaleNormal="100" workbookViewId="0">
      <selection activeCell="A2" sqref="A2:B34"/>
    </sheetView>
  </sheetViews>
  <sheetFormatPr defaultColWidth="84.42578125" defaultRowHeight="15" customHeight="1" x14ac:dyDescent="0.2"/>
  <cols>
    <col min="1" max="1" width="90.42578125" style="143" customWidth="1"/>
    <col min="2" max="2" width="25.5703125" style="132" customWidth="1"/>
    <col min="3" max="3" width="15.42578125" style="126" hidden="1" customWidth="1"/>
    <col min="4" max="4" width="12" style="131" hidden="1" customWidth="1"/>
    <col min="5" max="34" width="7.7109375" style="126" customWidth="1"/>
    <col min="35" max="256" width="84.42578125" style="126"/>
    <col min="257" max="257" width="90.42578125" style="126" customWidth="1"/>
    <col min="258" max="258" width="21.28515625" style="126" bestFit="1" customWidth="1"/>
    <col min="259" max="260" width="0" style="126" hidden="1" customWidth="1"/>
    <col min="261" max="290" width="7.7109375" style="126" customWidth="1"/>
    <col min="291" max="512" width="84.42578125" style="126"/>
    <col min="513" max="513" width="90.42578125" style="126" customWidth="1"/>
    <col min="514" max="514" width="21.28515625" style="126" bestFit="1" customWidth="1"/>
    <col min="515" max="516" width="0" style="126" hidden="1" customWidth="1"/>
    <col min="517" max="546" width="7.7109375" style="126" customWidth="1"/>
    <col min="547" max="768" width="84.42578125" style="126"/>
    <col min="769" max="769" width="90.42578125" style="126" customWidth="1"/>
    <col min="770" max="770" width="21.28515625" style="126" bestFit="1" customWidth="1"/>
    <col min="771" max="772" width="0" style="126" hidden="1" customWidth="1"/>
    <col min="773" max="802" width="7.7109375" style="126" customWidth="1"/>
    <col min="803" max="1024" width="84.42578125" style="126"/>
    <col min="1025" max="1025" width="90.42578125" style="126" customWidth="1"/>
    <col min="1026" max="1026" width="21.28515625" style="126" bestFit="1" customWidth="1"/>
    <col min="1027" max="1028" width="0" style="126" hidden="1" customWidth="1"/>
    <col min="1029" max="1058" width="7.7109375" style="126" customWidth="1"/>
    <col min="1059" max="1280" width="84.42578125" style="126"/>
    <col min="1281" max="1281" width="90.42578125" style="126" customWidth="1"/>
    <col min="1282" max="1282" width="21.28515625" style="126" bestFit="1" customWidth="1"/>
    <col min="1283" max="1284" width="0" style="126" hidden="1" customWidth="1"/>
    <col min="1285" max="1314" width="7.7109375" style="126" customWidth="1"/>
    <col min="1315" max="1536" width="84.42578125" style="126"/>
    <col min="1537" max="1537" width="90.42578125" style="126" customWidth="1"/>
    <col min="1538" max="1538" width="21.28515625" style="126" bestFit="1" customWidth="1"/>
    <col min="1539" max="1540" width="0" style="126" hidden="1" customWidth="1"/>
    <col min="1541" max="1570" width="7.7109375" style="126" customWidth="1"/>
    <col min="1571" max="1792" width="84.42578125" style="126"/>
    <col min="1793" max="1793" width="90.42578125" style="126" customWidth="1"/>
    <col min="1794" max="1794" width="21.28515625" style="126" bestFit="1" customWidth="1"/>
    <col min="1795" max="1796" width="0" style="126" hidden="1" customWidth="1"/>
    <col min="1797" max="1826" width="7.7109375" style="126" customWidth="1"/>
    <col min="1827" max="2048" width="84.42578125" style="126"/>
    <col min="2049" max="2049" width="90.42578125" style="126" customWidth="1"/>
    <col min="2050" max="2050" width="21.28515625" style="126" bestFit="1" customWidth="1"/>
    <col min="2051" max="2052" width="0" style="126" hidden="1" customWidth="1"/>
    <col min="2053" max="2082" width="7.7109375" style="126" customWidth="1"/>
    <col min="2083" max="2304" width="84.42578125" style="126"/>
    <col min="2305" max="2305" width="90.42578125" style="126" customWidth="1"/>
    <col min="2306" max="2306" width="21.28515625" style="126" bestFit="1" customWidth="1"/>
    <col min="2307" max="2308" width="0" style="126" hidden="1" customWidth="1"/>
    <col min="2309" max="2338" width="7.7109375" style="126" customWidth="1"/>
    <col min="2339" max="2560" width="84.42578125" style="126"/>
    <col min="2561" max="2561" width="90.42578125" style="126" customWidth="1"/>
    <col min="2562" max="2562" width="21.28515625" style="126" bestFit="1" customWidth="1"/>
    <col min="2563" max="2564" width="0" style="126" hidden="1" customWidth="1"/>
    <col min="2565" max="2594" width="7.7109375" style="126" customWidth="1"/>
    <col min="2595" max="2816" width="84.42578125" style="126"/>
    <col min="2817" max="2817" width="90.42578125" style="126" customWidth="1"/>
    <col min="2818" max="2818" width="21.28515625" style="126" bestFit="1" customWidth="1"/>
    <col min="2819" max="2820" width="0" style="126" hidden="1" customWidth="1"/>
    <col min="2821" max="2850" width="7.7109375" style="126" customWidth="1"/>
    <col min="2851" max="3072" width="84.42578125" style="126"/>
    <col min="3073" max="3073" width="90.42578125" style="126" customWidth="1"/>
    <col min="3074" max="3074" width="21.28515625" style="126" bestFit="1" customWidth="1"/>
    <col min="3075" max="3076" width="0" style="126" hidden="1" customWidth="1"/>
    <col min="3077" max="3106" width="7.7109375" style="126" customWidth="1"/>
    <col min="3107" max="3328" width="84.42578125" style="126"/>
    <col min="3329" max="3329" width="90.42578125" style="126" customWidth="1"/>
    <col min="3330" max="3330" width="21.28515625" style="126" bestFit="1" customWidth="1"/>
    <col min="3331" max="3332" width="0" style="126" hidden="1" customWidth="1"/>
    <col min="3333" max="3362" width="7.7109375" style="126" customWidth="1"/>
    <col min="3363" max="3584" width="84.42578125" style="126"/>
    <col min="3585" max="3585" width="90.42578125" style="126" customWidth="1"/>
    <col min="3586" max="3586" width="21.28515625" style="126" bestFit="1" customWidth="1"/>
    <col min="3587" max="3588" width="0" style="126" hidden="1" customWidth="1"/>
    <col min="3589" max="3618" width="7.7109375" style="126" customWidth="1"/>
    <col min="3619" max="3840" width="84.42578125" style="126"/>
    <col min="3841" max="3841" width="90.42578125" style="126" customWidth="1"/>
    <col min="3842" max="3842" width="21.28515625" style="126" bestFit="1" customWidth="1"/>
    <col min="3843" max="3844" width="0" style="126" hidden="1" customWidth="1"/>
    <col min="3845" max="3874" width="7.7109375" style="126" customWidth="1"/>
    <col min="3875" max="4096" width="84.42578125" style="126"/>
    <col min="4097" max="4097" width="90.42578125" style="126" customWidth="1"/>
    <col min="4098" max="4098" width="21.28515625" style="126" bestFit="1" customWidth="1"/>
    <col min="4099" max="4100" width="0" style="126" hidden="1" customWidth="1"/>
    <col min="4101" max="4130" width="7.7109375" style="126" customWidth="1"/>
    <col min="4131" max="4352" width="84.42578125" style="126"/>
    <col min="4353" max="4353" width="90.42578125" style="126" customWidth="1"/>
    <col min="4354" max="4354" width="21.28515625" style="126" bestFit="1" customWidth="1"/>
    <col min="4355" max="4356" width="0" style="126" hidden="1" customWidth="1"/>
    <col min="4357" max="4386" width="7.7109375" style="126" customWidth="1"/>
    <col min="4387" max="4608" width="84.42578125" style="126"/>
    <col min="4609" max="4609" width="90.42578125" style="126" customWidth="1"/>
    <col min="4610" max="4610" width="21.28515625" style="126" bestFit="1" customWidth="1"/>
    <col min="4611" max="4612" width="0" style="126" hidden="1" customWidth="1"/>
    <col min="4613" max="4642" width="7.7109375" style="126" customWidth="1"/>
    <col min="4643" max="4864" width="84.42578125" style="126"/>
    <col min="4865" max="4865" width="90.42578125" style="126" customWidth="1"/>
    <col min="4866" max="4866" width="21.28515625" style="126" bestFit="1" customWidth="1"/>
    <col min="4867" max="4868" width="0" style="126" hidden="1" customWidth="1"/>
    <col min="4869" max="4898" width="7.7109375" style="126" customWidth="1"/>
    <col min="4899" max="5120" width="84.42578125" style="126"/>
    <col min="5121" max="5121" width="90.42578125" style="126" customWidth="1"/>
    <col min="5122" max="5122" width="21.28515625" style="126" bestFit="1" customWidth="1"/>
    <col min="5123" max="5124" width="0" style="126" hidden="1" customWidth="1"/>
    <col min="5125" max="5154" width="7.7109375" style="126" customWidth="1"/>
    <col min="5155" max="5376" width="84.42578125" style="126"/>
    <col min="5377" max="5377" width="90.42578125" style="126" customWidth="1"/>
    <col min="5378" max="5378" width="21.28515625" style="126" bestFit="1" customWidth="1"/>
    <col min="5379" max="5380" width="0" style="126" hidden="1" customWidth="1"/>
    <col min="5381" max="5410" width="7.7109375" style="126" customWidth="1"/>
    <col min="5411" max="5632" width="84.42578125" style="126"/>
    <col min="5633" max="5633" width="90.42578125" style="126" customWidth="1"/>
    <col min="5634" max="5634" width="21.28515625" style="126" bestFit="1" customWidth="1"/>
    <col min="5635" max="5636" width="0" style="126" hidden="1" customWidth="1"/>
    <col min="5637" max="5666" width="7.7109375" style="126" customWidth="1"/>
    <col min="5667" max="5888" width="84.42578125" style="126"/>
    <col min="5889" max="5889" width="90.42578125" style="126" customWidth="1"/>
    <col min="5890" max="5890" width="21.28515625" style="126" bestFit="1" customWidth="1"/>
    <col min="5891" max="5892" width="0" style="126" hidden="1" customWidth="1"/>
    <col min="5893" max="5922" width="7.7109375" style="126" customWidth="1"/>
    <col min="5923" max="6144" width="84.42578125" style="126"/>
    <col min="6145" max="6145" width="90.42578125" style="126" customWidth="1"/>
    <col min="6146" max="6146" width="21.28515625" style="126" bestFit="1" customWidth="1"/>
    <col min="6147" max="6148" width="0" style="126" hidden="1" customWidth="1"/>
    <col min="6149" max="6178" width="7.7109375" style="126" customWidth="1"/>
    <col min="6179" max="6400" width="84.42578125" style="126"/>
    <col min="6401" max="6401" width="90.42578125" style="126" customWidth="1"/>
    <col min="6402" max="6402" width="21.28515625" style="126" bestFit="1" customWidth="1"/>
    <col min="6403" max="6404" width="0" style="126" hidden="1" customWidth="1"/>
    <col min="6405" max="6434" width="7.7109375" style="126" customWidth="1"/>
    <col min="6435" max="6656" width="84.42578125" style="126"/>
    <col min="6657" max="6657" width="90.42578125" style="126" customWidth="1"/>
    <col min="6658" max="6658" width="21.28515625" style="126" bestFit="1" customWidth="1"/>
    <col min="6659" max="6660" width="0" style="126" hidden="1" customWidth="1"/>
    <col min="6661" max="6690" width="7.7109375" style="126" customWidth="1"/>
    <col min="6691" max="6912" width="84.42578125" style="126"/>
    <col min="6913" max="6913" width="90.42578125" style="126" customWidth="1"/>
    <col min="6914" max="6914" width="21.28515625" style="126" bestFit="1" customWidth="1"/>
    <col min="6915" max="6916" width="0" style="126" hidden="1" customWidth="1"/>
    <col min="6917" max="6946" width="7.7109375" style="126" customWidth="1"/>
    <col min="6947" max="7168" width="84.42578125" style="126"/>
    <col min="7169" max="7169" width="90.42578125" style="126" customWidth="1"/>
    <col min="7170" max="7170" width="21.28515625" style="126" bestFit="1" customWidth="1"/>
    <col min="7171" max="7172" width="0" style="126" hidden="1" customWidth="1"/>
    <col min="7173" max="7202" width="7.7109375" style="126" customWidth="1"/>
    <col min="7203" max="7424" width="84.42578125" style="126"/>
    <col min="7425" max="7425" width="90.42578125" style="126" customWidth="1"/>
    <col min="7426" max="7426" width="21.28515625" style="126" bestFit="1" customWidth="1"/>
    <col min="7427" max="7428" width="0" style="126" hidden="1" customWidth="1"/>
    <col min="7429" max="7458" width="7.7109375" style="126" customWidth="1"/>
    <col min="7459" max="7680" width="84.42578125" style="126"/>
    <col min="7681" max="7681" width="90.42578125" style="126" customWidth="1"/>
    <col min="7682" max="7682" width="21.28515625" style="126" bestFit="1" customWidth="1"/>
    <col min="7683" max="7684" width="0" style="126" hidden="1" customWidth="1"/>
    <col min="7685" max="7714" width="7.7109375" style="126" customWidth="1"/>
    <col min="7715" max="7936" width="84.42578125" style="126"/>
    <col min="7937" max="7937" width="90.42578125" style="126" customWidth="1"/>
    <col min="7938" max="7938" width="21.28515625" style="126" bestFit="1" customWidth="1"/>
    <col min="7939" max="7940" width="0" style="126" hidden="1" customWidth="1"/>
    <col min="7941" max="7970" width="7.7109375" style="126" customWidth="1"/>
    <col min="7971" max="8192" width="84.42578125" style="126"/>
    <col min="8193" max="8193" width="90.42578125" style="126" customWidth="1"/>
    <col min="8194" max="8194" width="21.28515625" style="126" bestFit="1" customWidth="1"/>
    <col min="8195" max="8196" width="0" style="126" hidden="1" customWidth="1"/>
    <col min="8197" max="8226" width="7.7109375" style="126" customWidth="1"/>
    <col min="8227" max="8448" width="84.42578125" style="126"/>
    <col min="8449" max="8449" width="90.42578125" style="126" customWidth="1"/>
    <col min="8450" max="8450" width="21.28515625" style="126" bestFit="1" customWidth="1"/>
    <col min="8451" max="8452" width="0" style="126" hidden="1" customWidth="1"/>
    <col min="8453" max="8482" width="7.7109375" style="126" customWidth="1"/>
    <col min="8483" max="8704" width="84.42578125" style="126"/>
    <col min="8705" max="8705" width="90.42578125" style="126" customWidth="1"/>
    <col min="8706" max="8706" width="21.28515625" style="126" bestFit="1" customWidth="1"/>
    <col min="8707" max="8708" width="0" style="126" hidden="1" customWidth="1"/>
    <col min="8709" max="8738" width="7.7109375" style="126" customWidth="1"/>
    <col min="8739" max="8960" width="84.42578125" style="126"/>
    <col min="8961" max="8961" width="90.42578125" style="126" customWidth="1"/>
    <col min="8962" max="8962" width="21.28515625" style="126" bestFit="1" customWidth="1"/>
    <col min="8963" max="8964" width="0" style="126" hidden="1" customWidth="1"/>
    <col min="8965" max="8994" width="7.7109375" style="126" customWidth="1"/>
    <col min="8995" max="9216" width="84.42578125" style="126"/>
    <col min="9217" max="9217" width="90.42578125" style="126" customWidth="1"/>
    <col min="9218" max="9218" width="21.28515625" style="126" bestFit="1" customWidth="1"/>
    <col min="9219" max="9220" width="0" style="126" hidden="1" customWidth="1"/>
    <col min="9221" max="9250" width="7.7109375" style="126" customWidth="1"/>
    <col min="9251" max="9472" width="84.42578125" style="126"/>
    <col min="9473" max="9473" width="90.42578125" style="126" customWidth="1"/>
    <col min="9474" max="9474" width="21.28515625" style="126" bestFit="1" customWidth="1"/>
    <col min="9475" max="9476" width="0" style="126" hidden="1" customWidth="1"/>
    <col min="9477" max="9506" width="7.7109375" style="126" customWidth="1"/>
    <col min="9507" max="9728" width="84.42578125" style="126"/>
    <col min="9729" max="9729" width="90.42578125" style="126" customWidth="1"/>
    <col min="9730" max="9730" width="21.28515625" style="126" bestFit="1" customWidth="1"/>
    <col min="9731" max="9732" width="0" style="126" hidden="1" customWidth="1"/>
    <col min="9733" max="9762" width="7.7109375" style="126" customWidth="1"/>
    <col min="9763" max="9984" width="84.42578125" style="126"/>
    <col min="9985" max="9985" width="90.42578125" style="126" customWidth="1"/>
    <col min="9986" max="9986" width="21.28515625" style="126" bestFit="1" customWidth="1"/>
    <col min="9987" max="9988" width="0" style="126" hidden="1" customWidth="1"/>
    <col min="9989" max="10018" width="7.7109375" style="126" customWidth="1"/>
    <col min="10019" max="10240" width="84.42578125" style="126"/>
    <col min="10241" max="10241" width="90.42578125" style="126" customWidth="1"/>
    <col min="10242" max="10242" width="21.28515625" style="126" bestFit="1" customWidth="1"/>
    <col min="10243" max="10244" width="0" style="126" hidden="1" customWidth="1"/>
    <col min="10245" max="10274" width="7.7109375" style="126" customWidth="1"/>
    <col min="10275" max="10496" width="84.42578125" style="126"/>
    <col min="10497" max="10497" width="90.42578125" style="126" customWidth="1"/>
    <col min="10498" max="10498" width="21.28515625" style="126" bestFit="1" customWidth="1"/>
    <col min="10499" max="10500" width="0" style="126" hidden="1" customWidth="1"/>
    <col min="10501" max="10530" width="7.7109375" style="126" customWidth="1"/>
    <col min="10531" max="10752" width="84.42578125" style="126"/>
    <col min="10753" max="10753" width="90.42578125" style="126" customWidth="1"/>
    <col min="10754" max="10754" width="21.28515625" style="126" bestFit="1" customWidth="1"/>
    <col min="10755" max="10756" width="0" style="126" hidden="1" customWidth="1"/>
    <col min="10757" max="10786" width="7.7109375" style="126" customWidth="1"/>
    <col min="10787" max="11008" width="84.42578125" style="126"/>
    <col min="11009" max="11009" width="90.42578125" style="126" customWidth="1"/>
    <col min="11010" max="11010" width="21.28515625" style="126" bestFit="1" customWidth="1"/>
    <col min="11011" max="11012" width="0" style="126" hidden="1" customWidth="1"/>
    <col min="11013" max="11042" width="7.7109375" style="126" customWidth="1"/>
    <col min="11043" max="11264" width="84.42578125" style="126"/>
    <col min="11265" max="11265" width="90.42578125" style="126" customWidth="1"/>
    <col min="11266" max="11266" width="21.28515625" style="126" bestFit="1" customWidth="1"/>
    <col min="11267" max="11268" width="0" style="126" hidden="1" customWidth="1"/>
    <col min="11269" max="11298" width="7.7109375" style="126" customWidth="1"/>
    <col min="11299" max="11520" width="84.42578125" style="126"/>
    <col min="11521" max="11521" width="90.42578125" style="126" customWidth="1"/>
    <col min="11522" max="11522" width="21.28515625" style="126" bestFit="1" customWidth="1"/>
    <col min="11523" max="11524" width="0" style="126" hidden="1" customWidth="1"/>
    <col min="11525" max="11554" width="7.7109375" style="126" customWidth="1"/>
    <col min="11555" max="11776" width="84.42578125" style="126"/>
    <col min="11777" max="11777" width="90.42578125" style="126" customWidth="1"/>
    <col min="11778" max="11778" width="21.28515625" style="126" bestFit="1" customWidth="1"/>
    <col min="11779" max="11780" width="0" style="126" hidden="1" customWidth="1"/>
    <col min="11781" max="11810" width="7.7109375" style="126" customWidth="1"/>
    <col min="11811" max="12032" width="84.42578125" style="126"/>
    <col min="12033" max="12033" width="90.42578125" style="126" customWidth="1"/>
    <col min="12034" max="12034" width="21.28515625" style="126" bestFit="1" customWidth="1"/>
    <col min="12035" max="12036" width="0" style="126" hidden="1" customWidth="1"/>
    <col min="12037" max="12066" width="7.7109375" style="126" customWidth="1"/>
    <col min="12067" max="12288" width="84.42578125" style="126"/>
    <col min="12289" max="12289" width="90.42578125" style="126" customWidth="1"/>
    <col min="12290" max="12290" width="21.28515625" style="126" bestFit="1" customWidth="1"/>
    <col min="12291" max="12292" width="0" style="126" hidden="1" customWidth="1"/>
    <col min="12293" max="12322" width="7.7109375" style="126" customWidth="1"/>
    <col min="12323" max="12544" width="84.42578125" style="126"/>
    <col min="12545" max="12545" width="90.42578125" style="126" customWidth="1"/>
    <col min="12546" max="12546" width="21.28515625" style="126" bestFit="1" customWidth="1"/>
    <col min="12547" max="12548" width="0" style="126" hidden="1" customWidth="1"/>
    <col min="12549" max="12578" width="7.7109375" style="126" customWidth="1"/>
    <col min="12579" max="12800" width="84.42578125" style="126"/>
    <col min="12801" max="12801" width="90.42578125" style="126" customWidth="1"/>
    <col min="12802" max="12802" width="21.28515625" style="126" bestFit="1" customWidth="1"/>
    <col min="12803" max="12804" width="0" style="126" hidden="1" customWidth="1"/>
    <col min="12805" max="12834" width="7.7109375" style="126" customWidth="1"/>
    <col min="12835" max="13056" width="84.42578125" style="126"/>
    <col min="13057" max="13057" width="90.42578125" style="126" customWidth="1"/>
    <col min="13058" max="13058" width="21.28515625" style="126" bestFit="1" customWidth="1"/>
    <col min="13059" max="13060" width="0" style="126" hidden="1" customWidth="1"/>
    <col min="13061" max="13090" width="7.7109375" style="126" customWidth="1"/>
    <col min="13091" max="13312" width="84.42578125" style="126"/>
    <col min="13313" max="13313" width="90.42578125" style="126" customWidth="1"/>
    <col min="13314" max="13314" width="21.28515625" style="126" bestFit="1" customWidth="1"/>
    <col min="13315" max="13316" width="0" style="126" hidden="1" customWidth="1"/>
    <col min="13317" max="13346" width="7.7109375" style="126" customWidth="1"/>
    <col min="13347" max="13568" width="84.42578125" style="126"/>
    <col min="13569" max="13569" width="90.42578125" style="126" customWidth="1"/>
    <col min="13570" max="13570" width="21.28515625" style="126" bestFit="1" customWidth="1"/>
    <col min="13571" max="13572" width="0" style="126" hidden="1" customWidth="1"/>
    <col min="13573" max="13602" width="7.7109375" style="126" customWidth="1"/>
    <col min="13603" max="13824" width="84.42578125" style="126"/>
    <col min="13825" max="13825" width="90.42578125" style="126" customWidth="1"/>
    <col min="13826" max="13826" width="21.28515625" style="126" bestFit="1" customWidth="1"/>
    <col min="13827" max="13828" width="0" style="126" hidden="1" customWidth="1"/>
    <col min="13829" max="13858" width="7.7109375" style="126" customWidth="1"/>
    <col min="13859" max="14080" width="84.42578125" style="126"/>
    <col min="14081" max="14081" width="90.42578125" style="126" customWidth="1"/>
    <col min="14082" max="14082" width="21.28515625" style="126" bestFit="1" customWidth="1"/>
    <col min="14083" max="14084" width="0" style="126" hidden="1" customWidth="1"/>
    <col min="14085" max="14114" width="7.7109375" style="126" customWidth="1"/>
    <col min="14115" max="14336" width="84.42578125" style="126"/>
    <col min="14337" max="14337" width="90.42578125" style="126" customWidth="1"/>
    <col min="14338" max="14338" width="21.28515625" style="126" bestFit="1" customWidth="1"/>
    <col min="14339" max="14340" width="0" style="126" hidden="1" customWidth="1"/>
    <col min="14341" max="14370" width="7.7109375" style="126" customWidth="1"/>
    <col min="14371" max="14592" width="84.42578125" style="126"/>
    <col min="14593" max="14593" width="90.42578125" style="126" customWidth="1"/>
    <col min="14594" max="14594" width="21.28515625" style="126" bestFit="1" customWidth="1"/>
    <col min="14595" max="14596" width="0" style="126" hidden="1" customWidth="1"/>
    <col min="14597" max="14626" width="7.7109375" style="126" customWidth="1"/>
    <col min="14627" max="14848" width="84.42578125" style="126"/>
    <col min="14849" max="14849" width="90.42578125" style="126" customWidth="1"/>
    <col min="14850" max="14850" width="21.28515625" style="126" bestFit="1" customWidth="1"/>
    <col min="14851" max="14852" width="0" style="126" hidden="1" customWidth="1"/>
    <col min="14853" max="14882" width="7.7109375" style="126" customWidth="1"/>
    <col min="14883" max="15104" width="84.42578125" style="126"/>
    <col min="15105" max="15105" width="90.42578125" style="126" customWidth="1"/>
    <col min="15106" max="15106" width="21.28515625" style="126" bestFit="1" customWidth="1"/>
    <col min="15107" max="15108" width="0" style="126" hidden="1" customWidth="1"/>
    <col min="15109" max="15138" width="7.7109375" style="126" customWidth="1"/>
    <col min="15139" max="15360" width="84.42578125" style="126"/>
    <col min="15361" max="15361" width="90.42578125" style="126" customWidth="1"/>
    <col min="15362" max="15362" width="21.28515625" style="126" bestFit="1" customWidth="1"/>
    <col min="15363" max="15364" width="0" style="126" hidden="1" customWidth="1"/>
    <col min="15365" max="15394" width="7.7109375" style="126" customWidth="1"/>
    <col min="15395" max="15616" width="84.42578125" style="126"/>
    <col min="15617" max="15617" width="90.42578125" style="126" customWidth="1"/>
    <col min="15618" max="15618" width="21.28515625" style="126" bestFit="1" customWidth="1"/>
    <col min="15619" max="15620" width="0" style="126" hidden="1" customWidth="1"/>
    <col min="15621" max="15650" width="7.7109375" style="126" customWidth="1"/>
    <col min="15651" max="15872" width="84.42578125" style="126"/>
    <col min="15873" max="15873" width="90.42578125" style="126" customWidth="1"/>
    <col min="15874" max="15874" width="21.28515625" style="126" bestFit="1" customWidth="1"/>
    <col min="15875" max="15876" width="0" style="126" hidden="1" customWidth="1"/>
    <col min="15877" max="15906" width="7.7109375" style="126" customWidth="1"/>
    <col min="15907" max="16128" width="84.42578125" style="126"/>
    <col min="16129" max="16129" width="90.42578125" style="126" customWidth="1"/>
    <col min="16130" max="16130" width="21.28515625" style="126" bestFit="1" customWidth="1"/>
    <col min="16131" max="16132" width="0" style="126" hidden="1" customWidth="1"/>
    <col min="16133" max="16162" width="7.7109375" style="126" customWidth="1"/>
    <col min="16163" max="16384" width="84.42578125" style="126"/>
  </cols>
  <sheetData>
    <row r="1" spans="1:5" ht="15" customHeight="1" x14ac:dyDescent="0.2">
      <c r="A1" s="563">
        <v>2016</v>
      </c>
      <c r="B1" s="564"/>
      <c r="C1" s="130"/>
    </row>
    <row r="2" spans="1:5" ht="15" customHeight="1" x14ac:dyDescent="0.2">
      <c r="A2" s="565" t="s">
        <v>115</v>
      </c>
      <c r="B2" s="566"/>
      <c r="C2" s="130" t="s">
        <v>243</v>
      </c>
      <c r="D2" s="132" t="s">
        <v>244</v>
      </c>
    </row>
    <row r="3" spans="1:5" ht="15" customHeight="1" x14ac:dyDescent="0.2">
      <c r="A3" s="133" t="s">
        <v>118</v>
      </c>
      <c r="B3" s="134">
        <v>7.4685370000000004</v>
      </c>
      <c r="C3" s="135">
        <v>7.33</v>
      </c>
      <c r="D3" s="136">
        <f>C3+(C3*1.89%)</f>
        <v>7.4685370000000004</v>
      </c>
      <c r="E3" s="137"/>
    </row>
    <row r="4" spans="1:5" ht="15" customHeight="1" x14ac:dyDescent="0.2">
      <c r="A4" s="133" t="s">
        <v>120</v>
      </c>
      <c r="B4" s="134">
        <v>15</v>
      </c>
      <c r="C4" s="135">
        <v>15</v>
      </c>
      <c r="D4" s="136">
        <v>15</v>
      </c>
      <c r="E4" s="137"/>
    </row>
    <row r="5" spans="1:5" ht="15" customHeight="1" x14ac:dyDescent="0.2">
      <c r="A5" s="133" t="s">
        <v>122</v>
      </c>
      <c r="B5" s="134">
        <v>5.3288470000000006</v>
      </c>
      <c r="C5" s="135">
        <v>5.23</v>
      </c>
      <c r="D5" s="136">
        <f t="shared" ref="D5:D20" si="0">C5+(C5*1.89%)</f>
        <v>5.3288470000000006</v>
      </c>
      <c r="E5" s="137"/>
    </row>
    <row r="6" spans="1:5" ht="15" customHeight="1" x14ac:dyDescent="0.2">
      <c r="A6" s="133" t="s">
        <v>245</v>
      </c>
      <c r="B6" s="138">
        <v>3.1993460000000002</v>
      </c>
      <c r="C6" s="135">
        <v>3.14</v>
      </c>
      <c r="D6" s="136">
        <f t="shared" si="0"/>
        <v>3.1993460000000002</v>
      </c>
    </row>
    <row r="7" spans="1:5" ht="15" customHeight="1" x14ac:dyDescent="0.2">
      <c r="A7" s="139" t="s">
        <v>246</v>
      </c>
      <c r="B7" s="134">
        <v>60.920031000000002</v>
      </c>
      <c r="C7" s="140">
        <v>59.79</v>
      </c>
      <c r="D7" s="136">
        <f t="shared" si="0"/>
        <v>60.920031000000002</v>
      </c>
    </row>
    <row r="8" spans="1:5" ht="15" customHeight="1" x14ac:dyDescent="0.2">
      <c r="A8" s="139" t="s">
        <v>128</v>
      </c>
      <c r="B8" s="134">
        <v>35.661499999999997</v>
      </c>
      <c r="C8" s="140">
        <v>35</v>
      </c>
      <c r="D8" s="136">
        <f t="shared" si="0"/>
        <v>35.661499999999997</v>
      </c>
    </row>
    <row r="9" spans="1:5" ht="15" customHeight="1" x14ac:dyDescent="0.2">
      <c r="A9" s="139" t="s">
        <v>247</v>
      </c>
      <c r="B9" s="134">
        <v>60.920031000000002</v>
      </c>
      <c r="C9" s="140">
        <v>59.79</v>
      </c>
      <c r="D9" s="136">
        <f t="shared" si="0"/>
        <v>60.920031000000002</v>
      </c>
    </row>
    <row r="10" spans="1:5" ht="15" customHeight="1" x14ac:dyDescent="0.2">
      <c r="A10" s="139" t="s">
        <v>248</v>
      </c>
      <c r="B10" s="134">
        <v>60.920031000000002</v>
      </c>
      <c r="C10" s="140">
        <v>59.79</v>
      </c>
      <c r="D10" s="136">
        <f t="shared" si="0"/>
        <v>60.920031000000002</v>
      </c>
    </row>
    <row r="11" spans="1:5" ht="15" customHeight="1" x14ac:dyDescent="0.2">
      <c r="A11" s="139" t="s">
        <v>134</v>
      </c>
      <c r="B11" s="134">
        <v>35.661499999999997</v>
      </c>
      <c r="C11" s="140">
        <v>35</v>
      </c>
      <c r="D11" s="136">
        <f t="shared" si="0"/>
        <v>35.661499999999997</v>
      </c>
    </row>
    <row r="12" spans="1:5" ht="15" customHeight="1" x14ac:dyDescent="0.2">
      <c r="A12" s="139" t="s">
        <v>249</v>
      </c>
      <c r="B12" s="134">
        <v>60.920031000000002</v>
      </c>
      <c r="C12" s="140">
        <v>59.79</v>
      </c>
      <c r="D12" s="136">
        <f t="shared" si="0"/>
        <v>60.920031000000002</v>
      </c>
    </row>
    <row r="13" spans="1:5" ht="15" customHeight="1" x14ac:dyDescent="0.2">
      <c r="A13" s="139" t="s">
        <v>250</v>
      </c>
      <c r="B13" s="134">
        <v>60.920031000000002</v>
      </c>
      <c r="C13" s="140">
        <v>59.79</v>
      </c>
      <c r="D13" s="136">
        <f t="shared" si="0"/>
        <v>60.920031000000002</v>
      </c>
    </row>
    <row r="14" spans="1:5" ht="15" customHeight="1" x14ac:dyDescent="0.2">
      <c r="A14" s="139" t="s">
        <v>140</v>
      </c>
      <c r="B14" s="134">
        <v>35.661499999999997</v>
      </c>
      <c r="C14" s="140">
        <v>35</v>
      </c>
      <c r="D14" s="136">
        <f t="shared" si="0"/>
        <v>35.661499999999997</v>
      </c>
    </row>
    <row r="15" spans="1:5" ht="15" customHeight="1" x14ac:dyDescent="0.2">
      <c r="A15" s="139" t="s">
        <v>251</v>
      </c>
      <c r="B15" s="134">
        <v>60.920031000000002</v>
      </c>
      <c r="C15" s="140">
        <v>59.79</v>
      </c>
      <c r="D15" s="136">
        <f t="shared" si="0"/>
        <v>60.920031000000002</v>
      </c>
    </row>
    <row r="16" spans="1:5" s="128" customFormat="1" ht="15" customHeight="1" x14ac:dyDescent="0.2">
      <c r="A16" s="170" t="s">
        <v>252</v>
      </c>
      <c r="B16" s="175">
        <v>52.626185</v>
      </c>
      <c r="C16" s="172">
        <v>51.65</v>
      </c>
      <c r="D16" s="142">
        <f t="shared" si="0"/>
        <v>52.626185</v>
      </c>
    </row>
    <row r="17" spans="1:4" s="128" customFormat="1" ht="15" customHeight="1" x14ac:dyDescent="0.2">
      <c r="A17" s="133" t="s">
        <v>146</v>
      </c>
      <c r="B17" s="134">
        <v>57.272368999999998</v>
      </c>
      <c r="C17" s="135">
        <v>56.21</v>
      </c>
      <c r="D17" s="136">
        <f t="shared" si="0"/>
        <v>57.272368999999998</v>
      </c>
    </row>
    <row r="18" spans="1:4" s="128" customFormat="1" ht="15" customHeight="1" x14ac:dyDescent="0.2">
      <c r="A18" s="133" t="s">
        <v>148</v>
      </c>
      <c r="B18" s="134">
        <v>15</v>
      </c>
      <c r="C18" s="135">
        <v>15</v>
      </c>
      <c r="D18" s="136">
        <v>15</v>
      </c>
    </row>
    <row r="19" spans="1:4" s="128" customFormat="1" ht="15" customHeight="1" x14ac:dyDescent="0.2">
      <c r="A19" s="133" t="s">
        <v>253</v>
      </c>
      <c r="B19" s="134">
        <v>3.1993460000000002</v>
      </c>
      <c r="C19" s="135">
        <v>3.14</v>
      </c>
      <c r="D19" s="136">
        <f t="shared" si="0"/>
        <v>3.1993460000000002</v>
      </c>
    </row>
    <row r="20" spans="1:4" s="173" customFormat="1" ht="15" customHeight="1" x14ac:dyDescent="0.2">
      <c r="A20" s="170" t="s">
        <v>254</v>
      </c>
      <c r="B20" s="171">
        <v>15.619737000000001</v>
      </c>
      <c r="C20" s="172">
        <v>15.33</v>
      </c>
      <c r="D20" s="174">
        <f t="shared" si="0"/>
        <v>15.619737000000001</v>
      </c>
    </row>
    <row r="21" spans="1:4" ht="15" customHeight="1" x14ac:dyDescent="0.2">
      <c r="A21" s="139" t="s">
        <v>255</v>
      </c>
      <c r="B21" s="134">
        <v>60.920031000000002</v>
      </c>
      <c r="C21" s="140">
        <v>59.79</v>
      </c>
      <c r="D21" s="136">
        <f t="shared" ref="D21:D33" si="1">C21+(C21*1.89%)</f>
        <v>60.920031000000002</v>
      </c>
    </row>
    <row r="22" spans="1:4" ht="15" customHeight="1" x14ac:dyDescent="0.2">
      <c r="A22" s="139" t="s">
        <v>156</v>
      </c>
      <c r="B22" s="134">
        <v>35.661499999999997</v>
      </c>
      <c r="C22" s="140">
        <v>35</v>
      </c>
      <c r="D22" s="136">
        <f t="shared" si="1"/>
        <v>35.661499999999997</v>
      </c>
    </row>
    <row r="23" spans="1:4" ht="15" customHeight="1" x14ac:dyDescent="0.2">
      <c r="A23" s="139" t="s">
        <v>256</v>
      </c>
      <c r="B23" s="134">
        <v>60.920031000000002</v>
      </c>
      <c r="C23" s="140">
        <v>59.79</v>
      </c>
      <c r="D23" s="136">
        <f t="shared" si="1"/>
        <v>60.920031000000002</v>
      </c>
    </row>
    <row r="24" spans="1:4" s="128" customFormat="1" ht="15" customHeight="1" x14ac:dyDescent="0.2">
      <c r="A24" s="139" t="s">
        <v>257</v>
      </c>
      <c r="B24" s="134">
        <v>60.920031000000002</v>
      </c>
      <c r="C24" s="140">
        <v>59.79</v>
      </c>
      <c r="D24" s="136">
        <f t="shared" si="1"/>
        <v>60.920031000000002</v>
      </c>
    </row>
    <row r="25" spans="1:4" s="128" customFormat="1" ht="15" customHeight="1" x14ac:dyDescent="0.2">
      <c r="A25" s="139" t="s">
        <v>162</v>
      </c>
      <c r="B25" s="134">
        <v>35.661499999999997</v>
      </c>
      <c r="C25" s="140">
        <v>35</v>
      </c>
      <c r="D25" s="136">
        <f t="shared" si="1"/>
        <v>35.661499999999997</v>
      </c>
    </row>
    <row r="26" spans="1:4" s="128" customFormat="1" ht="15" customHeight="1" x14ac:dyDescent="0.2">
      <c r="A26" s="139" t="s">
        <v>258</v>
      </c>
      <c r="B26" s="134">
        <v>60.920031000000002</v>
      </c>
      <c r="C26" s="140">
        <v>59.79</v>
      </c>
      <c r="D26" s="136">
        <f t="shared" si="1"/>
        <v>60.920031000000002</v>
      </c>
    </row>
    <row r="27" spans="1:4" ht="15" customHeight="1" x14ac:dyDescent="0.2">
      <c r="A27" s="139" t="s">
        <v>259</v>
      </c>
      <c r="B27" s="134">
        <v>60.920031000000002</v>
      </c>
      <c r="C27" s="140">
        <v>59.79</v>
      </c>
      <c r="D27" s="136">
        <f t="shared" si="1"/>
        <v>60.920031000000002</v>
      </c>
    </row>
    <row r="28" spans="1:4" ht="15" customHeight="1" x14ac:dyDescent="0.2">
      <c r="A28" s="139" t="s">
        <v>168</v>
      </c>
      <c r="B28" s="134">
        <v>35.661499999999997</v>
      </c>
      <c r="C28" s="140">
        <v>35</v>
      </c>
      <c r="D28" s="136">
        <f t="shared" si="1"/>
        <v>35.661499999999997</v>
      </c>
    </row>
    <row r="29" spans="1:4" ht="15" customHeight="1" x14ac:dyDescent="0.2">
      <c r="A29" s="139" t="s">
        <v>260</v>
      </c>
      <c r="B29" s="134">
        <v>60.920031000000002</v>
      </c>
      <c r="C29" s="140">
        <v>59.79</v>
      </c>
      <c r="D29" s="136">
        <f t="shared" si="1"/>
        <v>60.920031000000002</v>
      </c>
    </row>
    <row r="30" spans="1:4" s="128" customFormat="1" ht="15" customHeight="1" x14ac:dyDescent="0.2">
      <c r="A30" s="133" t="s">
        <v>172</v>
      </c>
      <c r="B30" s="144">
        <v>15</v>
      </c>
      <c r="C30" s="135">
        <v>15</v>
      </c>
      <c r="D30" s="136">
        <v>15</v>
      </c>
    </row>
    <row r="31" spans="1:4" ht="15" customHeight="1" x14ac:dyDescent="0.2">
      <c r="A31" s="170" t="s">
        <v>261</v>
      </c>
      <c r="B31" s="174">
        <v>52.626185</v>
      </c>
      <c r="C31" s="141">
        <v>51.65</v>
      </c>
      <c r="D31" s="142">
        <f t="shared" si="1"/>
        <v>52.626185</v>
      </c>
    </row>
    <row r="32" spans="1:4" s="128" customFormat="1" ht="15" customHeight="1" x14ac:dyDescent="0.2">
      <c r="A32" s="133" t="s">
        <v>176</v>
      </c>
      <c r="B32" s="134">
        <v>20</v>
      </c>
      <c r="C32" s="135">
        <v>20</v>
      </c>
      <c r="D32" s="136">
        <v>20</v>
      </c>
    </row>
    <row r="33" spans="1:4" s="128" customFormat="1" ht="15" customHeight="1" x14ac:dyDescent="0.2">
      <c r="A33" s="133" t="s">
        <v>178</v>
      </c>
      <c r="B33" s="134">
        <v>57.272368999999998</v>
      </c>
      <c r="C33" s="135">
        <v>56.21</v>
      </c>
      <c r="D33" s="136">
        <f t="shared" si="1"/>
        <v>57.272368999999998</v>
      </c>
    </row>
    <row r="34" spans="1:4" s="128" customFormat="1" ht="15" customHeight="1" x14ac:dyDescent="0.2">
      <c r="A34" s="133" t="s">
        <v>180</v>
      </c>
      <c r="B34" s="134" t="s">
        <v>92</v>
      </c>
      <c r="C34" s="145"/>
      <c r="D34" s="146" t="s">
        <v>262</v>
      </c>
    </row>
    <row r="35" spans="1:4" ht="15" customHeight="1" x14ac:dyDescent="0.2">
      <c r="A35" s="147"/>
      <c r="B35" s="148"/>
      <c r="C35" s="109"/>
    </row>
    <row r="36" spans="1:4" ht="15" customHeight="1" x14ac:dyDescent="0.2">
      <c r="A36" s="149" t="s">
        <v>6</v>
      </c>
      <c r="B36" s="150" t="s">
        <v>7</v>
      </c>
      <c r="C36" s="149" t="s">
        <v>7</v>
      </c>
      <c r="D36" s="151" t="s">
        <v>7</v>
      </c>
    </row>
    <row r="37" spans="1:4" ht="15" customHeight="1" x14ac:dyDescent="0.2">
      <c r="A37" s="133" t="s">
        <v>263</v>
      </c>
      <c r="B37" s="134" t="s">
        <v>264</v>
      </c>
      <c r="C37" s="146"/>
      <c r="D37" s="146" t="s">
        <v>264</v>
      </c>
    </row>
    <row r="38" spans="1:4" ht="15" customHeight="1" x14ac:dyDescent="0.2">
      <c r="A38" s="133" t="s">
        <v>265</v>
      </c>
      <c r="B38" s="134" t="s">
        <v>264</v>
      </c>
      <c r="C38" s="146"/>
      <c r="D38" s="146" t="s">
        <v>264</v>
      </c>
    </row>
    <row r="39" spans="1:4" ht="15" customHeight="1" x14ac:dyDescent="0.2">
      <c r="A39" s="133" t="s">
        <v>266</v>
      </c>
      <c r="B39" s="134" t="s">
        <v>264</v>
      </c>
      <c r="C39" s="146"/>
      <c r="D39" s="146" t="s">
        <v>264</v>
      </c>
    </row>
  </sheetData>
  <mergeCells count="2">
    <mergeCell ref="A1:B1"/>
    <mergeCell ref="A2:B2"/>
  </mergeCells>
  <pageMargins left="0" right="0" top="0.5" bottom="0.5" header="0" footer="0"/>
  <pageSetup scale="89" orientation="portrait" r:id="rId1"/>
  <headerFooter alignWithMargins="0">
    <oddFooter>&amp;LExclusive&amp;CWSCA MA065&amp;REffective August31, 2015
Updated August 2015</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I3"/>
  <sheetViews>
    <sheetView workbookViewId="0">
      <selection sqref="A1:I1"/>
    </sheetView>
  </sheetViews>
  <sheetFormatPr defaultRowHeight="12.75" x14ac:dyDescent="0.2"/>
  <sheetData>
    <row r="1" spans="1:9" x14ac:dyDescent="0.2">
      <c r="A1" s="648" t="s">
        <v>681</v>
      </c>
      <c r="B1" s="649"/>
      <c r="C1" s="649"/>
      <c r="D1" s="649"/>
      <c r="E1" s="649"/>
      <c r="F1" s="649"/>
      <c r="G1" s="649"/>
      <c r="H1" s="649"/>
      <c r="I1" s="649"/>
    </row>
    <row r="2" spans="1:9" ht="21.75" customHeight="1" x14ac:dyDescent="0.2">
      <c r="A2" s="651" t="s">
        <v>682</v>
      </c>
      <c r="B2" s="651"/>
      <c r="C2" s="651"/>
      <c r="D2" s="651"/>
      <c r="E2" s="651"/>
      <c r="F2" s="651"/>
      <c r="G2" s="651"/>
      <c r="H2" s="651"/>
      <c r="I2" s="651"/>
    </row>
    <row r="3" spans="1:9" ht="68.25" customHeight="1" x14ac:dyDescent="0.2">
      <c r="A3" s="650" t="s">
        <v>683</v>
      </c>
      <c r="B3" s="646"/>
      <c r="C3" s="646"/>
      <c r="D3" s="646"/>
      <c r="E3" s="646"/>
      <c r="F3" s="646"/>
      <c r="G3" s="646"/>
      <c r="H3" s="646"/>
      <c r="I3" s="646"/>
    </row>
  </sheetData>
  <mergeCells count="3">
    <mergeCell ref="A1:I1"/>
    <mergeCell ref="A3:I3"/>
    <mergeCell ref="A2:I2"/>
  </mergeCells>
  <pageMargins left="0.7" right="0.7" top="0.75" bottom="0.75" header="0.3" footer="0.3"/>
  <pageSetup orientation="portrait" r:id="rId1"/>
  <headerFooter>
    <oddHeader>&amp;CMulti MBG</oddHeader>
    <oddFooter>&amp;CMulti MBG</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IU30"/>
  <sheetViews>
    <sheetView zoomScaleNormal="100" workbookViewId="0">
      <selection activeCell="A2" sqref="A2:B30"/>
    </sheetView>
  </sheetViews>
  <sheetFormatPr defaultRowHeight="12.75" x14ac:dyDescent="0.2"/>
  <cols>
    <col min="1" max="1" width="49.28515625" style="126" customWidth="1"/>
    <col min="2" max="3" width="11.5703125" style="126" customWidth="1"/>
    <col min="4" max="4" width="13.42578125" style="126" customWidth="1"/>
    <col min="5" max="255" width="9.28515625" style="126" customWidth="1"/>
    <col min="256" max="256" width="9.28515625" style="109"/>
    <col min="257" max="257" width="49.28515625" style="109" customWidth="1"/>
    <col min="258" max="259" width="11.5703125" style="109" customWidth="1"/>
    <col min="260" max="260" width="13.42578125" style="109" customWidth="1"/>
    <col min="261" max="511" width="9.28515625" style="109" customWidth="1"/>
    <col min="512" max="512" width="9.28515625" style="109"/>
    <col min="513" max="513" width="49.28515625" style="109" customWidth="1"/>
    <col min="514" max="515" width="11.5703125" style="109" customWidth="1"/>
    <col min="516" max="516" width="13.42578125" style="109" customWidth="1"/>
    <col min="517" max="767" width="9.28515625" style="109" customWidth="1"/>
    <col min="768" max="768" width="9.28515625" style="109"/>
    <col min="769" max="769" width="49.28515625" style="109" customWidth="1"/>
    <col min="770" max="771" width="11.5703125" style="109" customWidth="1"/>
    <col min="772" max="772" width="13.42578125" style="109" customWidth="1"/>
    <col min="773" max="1023" width="9.28515625" style="109" customWidth="1"/>
    <col min="1024" max="1024" width="9.28515625" style="109"/>
    <col min="1025" max="1025" width="49.28515625" style="109" customWidth="1"/>
    <col min="1026" max="1027" width="11.5703125" style="109" customWidth="1"/>
    <col min="1028" max="1028" width="13.42578125" style="109" customWidth="1"/>
    <col min="1029" max="1279" width="9.28515625" style="109" customWidth="1"/>
    <col min="1280" max="1280" width="9.28515625" style="109"/>
    <col min="1281" max="1281" width="49.28515625" style="109" customWidth="1"/>
    <col min="1282" max="1283" width="11.5703125" style="109" customWidth="1"/>
    <col min="1284" max="1284" width="13.42578125" style="109" customWidth="1"/>
    <col min="1285" max="1535" width="9.28515625" style="109" customWidth="1"/>
    <col min="1536" max="1536" width="9.28515625" style="109"/>
    <col min="1537" max="1537" width="49.28515625" style="109" customWidth="1"/>
    <col min="1538" max="1539" width="11.5703125" style="109" customWidth="1"/>
    <col min="1540" max="1540" width="13.42578125" style="109" customWidth="1"/>
    <col min="1541" max="1791" width="9.28515625" style="109" customWidth="1"/>
    <col min="1792" max="1792" width="9.28515625" style="109"/>
    <col min="1793" max="1793" width="49.28515625" style="109" customWidth="1"/>
    <col min="1794" max="1795" width="11.5703125" style="109" customWidth="1"/>
    <col min="1796" max="1796" width="13.42578125" style="109" customWidth="1"/>
    <col min="1797" max="2047" width="9.28515625" style="109" customWidth="1"/>
    <col min="2048" max="2048" width="9.28515625" style="109"/>
    <col min="2049" max="2049" width="49.28515625" style="109" customWidth="1"/>
    <col min="2050" max="2051" width="11.5703125" style="109" customWidth="1"/>
    <col min="2052" max="2052" width="13.42578125" style="109" customWidth="1"/>
    <col min="2053" max="2303" width="9.28515625" style="109" customWidth="1"/>
    <col min="2304" max="2304" width="9.28515625" style="109"/>
    <col min="2305" max="2305" width="49.28515625" style="109" customWidth="1"/>
    <col min="2306" max="2307" width="11.5703125" style="109" customWidth="1"/>
    <col min="2308" max="2308" width="13.42578125" style="109" customWidth="1"/>
    <col min="2309" max="2559" width="9.28515625" style="109" customWidth="1"/>
    <col min="2560" max="2560" width="9.28515625" style="109"/>
    <col min="2561" max="2561" width="49.28515625" style="109" customWidth="1"/>
    <col min="2562" max="2563" width="11.5703125" style="109" customWidth="1"/>
    <col min="2564" max="2564" width="13.42578125" style="109" customWidth="1"/>
    <col min="2565" max="2815" width="9.28515625" style="109" customWidth="1"/>
    <col min="2816" max="2816" width="9.28515625" style="109"/>
    <col min="2817" max="2817" width="49.28515625" style="109" customWidth="1"/>
    <col min="2818" max="2819" width="11.5703125" style="109" customWidth="1"/>
    <col min="2820" max="2820" width="13.42578125" style="109" customWidth="1"/>
    <col min="2821" max="3071" width="9.28515625" style="109" customWidth="1"/>
    <col min="3072" max="3072" width="9.28515625" style="109"/>
    <col min="3073" max="3073" width="49.28515625" style="109" customWidth="1"/>
    <col min="3074" max="3075" width="11.5703125" style="109" customWidth="1"/>
    <col min="3076" max="3076" width="13.42578125" style="109" customWidth="1"/>
    <col min="3077" max="3327" width="9.28515625" style="109" customWidth="1"/>
    <col min="3328" max="3328" width="9.28515625" style="109"/>
    <col min="3329" max="3329" width="49.28515625" style="109" customWidth="1"/>
    <col min="3330" max="3331" width="11.5703125" style="109" customWidth="1"/>
    <col min="3332" max="3332" width="13.42578125" style="109" customWidth="1"/>
    <col min="3333" max="3583" width="9.28515625" style="109" customWidth="1"/>
    <col min="3584" max="3584" width="9.28515625" style="109"/>
    <col min="3585" max="3585" width="49.28515625" style="109" customWidth="1"/>
    <col min="3586" max="3587" width="11.5703125" style="109" customWidth="1"/>
    <col min="3588" max="3588" width="13.42578125" style="109" customWidth="1"/>
    <col min="3589" max="3839" width="9.28515625" style="109" customWidth="1"/>
    <col min="3840" max="3840" width="9.28515625" style="109"/>
    <col min="3841" max="3841" width="49.28515625" style="109" customWidth="1"/>
    <col min="3842" max="3843" width="11.5703125" style="109" customWidth="1"/>
    <col min="3844" max="3844" width="13.42578125" style="109" customWidth="1"/>
    <col min="3845" max="4095" width="9.28515625" style="109" customWidth="1"/>
    <col min="4096" max="4096" width="9.28515625" style="109"/>
    <col min="4097" max="4097" width="49.28515625" style="109" customWidth="1"/>
    <col min="4098" max="4099" width="11.5703125" style="109" customWidth="1"/>
    <col min="4100" max="4100" width="13.42578125" style="109" customWidth="1"/>
    <col min="4101" max="4351" width="9.28515625" style="109" customWidth="1"/>
    <col min="4352" max="4352" width="9.28515625" style="109"/>
    <col min="4353" max="4353" width="49.28515625" style="109" customWidth="1"/>
    <col min="4354" max="4355" width="11.5703125" style="109" customWidth="1"/>
    <col min="4356" max="4356" width="13.42578125" style="109" customWidth="1"/>
    <col min="4357" max="4607" width="9.28515625" style="109" customWidth="1"/>
    <col min="4608" max="4608" width="9.28515625" style="109"/>
    <col min="4609" max="4609" width="49.28515625" style="109" customWidth="1"/>
    <col min="4610" max="4611" width="11.5703125" style="109" customWidth="1"/>
    <col min="4612" max="4612" width="13.42578125" style="109" customWidth="1"/>
    <col min="4613" max="4863" width="9.28515625" style="109" customWidth="1"/>
    <col min="4864" max="4864" width="9.28515625" style="109"/>
    <col min="4865" max="4865" width="49.28515625" style="109" customWidth="1"/>
    <col min="4866" max="4867" width="11.5703125" style="109" customWidth="1"/>
    <col min="4868" max="4868" width="13.42578125" style="109" customWidth="1"/>
    <col min="4869" max="5119" width="9.28515625" style="109" customWidth="1"/>
    <col min="5120" max="5120" width="9.28515625" style="109"/>
    <col min="5121" max="5121" width="49.28515625" style="109" customWidth="1"/>
    <col min="5122" max="5123" width="11.5703125" style="109" customWidth="1"/>
    <col min="5124" max="5124" width="13.42578125" style="109" customWidth="1"/>
    <col min="5125" max="5375" width="9.28515625" style="109" customWidth="1"/>
    <col min="5376" max="5376" width="9.28515625" style="109"/>
    <col min="5377" max="5377" width="49.28515625" style="109" customWidth="1"/>
    <col min="5378" max="5379" width="11.5703125" style="109" customWidth="1"/>
    <col min="5380" max="5380" width="13.42578125" style="109" customWidth="1"/>
    <col min="5381" max="5631" width="9.28515625" style="109" customWidth="1"/>
    <col min="5632" max="5632" width="9.28515625" style="109"/>
    <col min="5633" max="5633" width="49.28515625" style="109" customWidth="1"/>
    <col min="5634" max="5635" width="11.5703125" style="109" customWidth="1"/>
    <col min="5636" max="5636" width="13.42578125" style="109" customWidth="1"/>
    <col min="5637" max="5887" width="9.28515625" style="109" customWidth="1"/>
    <col min="5888" max="5888" width="9.28515625" style="109"/>
    <col min="5889" max="5889" width="49.28515625" style="109" customWidth="1"/>
    <col min="5890" max="5891" width="11.5703125" style="109" customWidth="1"/>
    <col min="5892" max="5892" width="13.42578125" style="109" customWidth="1"/>
    <col min="5893" max="6143" width="9.28515625" style="109" customWidth="1"/>
    <col min="6144" max="6144" width="9.28515625" style="109"/>
    <col min="6145" max="6145" width="49.28515625" style="109" customWidth="1"/>
    <col min="6146" max="6147" width="11.5703125" style="109" customWidth="1"/>
    <col min="6148" max="6148" width="13.42578125" style="109" customWidth="1"/>
    <col min="6149" max="6399" width="9.28515625" style="109" customWidth="1"/>
    <col min="6400" max="6400" width="9.28515625" style="109"/>
    <col min="6401" max="6401" width="49.28515625" style="109" customWidth="1"/>
    <col min="6402" max="6403" width="11.5703125" style="109" customWidth="1"/>
    <col min="6404" max="6404" width="13.42578125" style="109" customWidth="1"/>
    <col min="6405" max="6655" width="9.28515625" style="109" customWidth="1"/>
    <col min="6656" max="6656" width="9.28515625" style="109"/>
    <col min="6657" max="6657" width="49.28515625" style="109" customWidth="1"/>
    <col min="6658" max="6659" width="11.5703125" style="109" customWidth="1"/>
    <col min="6660" max="6660" width="13.42578125" style="109" customWidth="1"/>
    <col min="6661" max="6911" width="9.28515625" style="109" customWidth="1"/>
    <col min="6912" max="6912" width="9.28515625" style="109"/>
    <col min="6913" max="6913" width="49.28515625" style="109" customWidth="1"/>
    <col min="6914" max="6915" width="11.5703125" style="109" customWidth="1"/>
    <col min="6916" max="6916" width="13.42578125" style="109" customWidth="1"/>
    <col min="6917" max="7167" width="9.28515625" style="109" customWidth="1"/>
    <col min="7168" max="7168" width="9.28515625" style="109"/>
    <col min="7169" max="7169" width="49.28515625" style="109" customWidth="1"/>
    <col min="7170" max="7171" width="11.5703125" style="109" customWidth="1"/>
    <col min="7172" max="7172" width="13.42578125" style="109" customWidth="1"/>
    <col min="7173" max="7423" width="9.28515625" style="109" customWidth="1"/>
    <col min="7424" max="7424" width="9.28515625" style="109"/>
    <col min="7425" max="7425" width="49.28515625" style="109" customWidth="1"/>
    <col min="7426" max="7427" width="11.5703125" style="109" customWidth="1"/>
    <col min="7428" max="7428" width="13.42578125" style="109" customWidth="1"/>
    <col min="7429" max="7679" width="9.28515625" style="109" customWidth="1"/>
    <col min="7680" max="7680" width="9.28515625" style="109"/>
    <col min="7681" max="7681" width="49.28515625" style="109" customWidth="1"/>
    <col min="7682" max="7683" width="11.5703125" style="109" customWidth="1"/>
    <col min="7684" max="7684" width="13.42578125" style="109" customWidth="1"/>
    <col min="7685" max="7935" width="9.28515625" style="109" customWidth="1"/>
    <col min="7936" max="7936" width="9.28515625" style="109"/>
    <col min="7937" max="7937" width="49.28515625" style="109" customWidth="1"/>
    <col min="7938" max="7939" width="11.5703125" style="109" customWidth="1"/>
    <col min="7940" max="7940" width="13.42578125" style="109" customWidth="1"/>
    <col min="7941" max="8191" width="9.28515625" style="109" customWidth="1"/>
    <col min="8192" max="8192" width="9.28515625" style="109"/>
    <col min="8193" max="8193" width="49.28515625" style="109" customWidth="1"/>
    <col min="8194" max="8195" width="11.5703125" style="109" customWidth="1"/>
    <col min="8196" max="8196" width="13.42578125" style="109" customWidth="1"/>
    <col min="8197" max="8447" width="9.28515625" style="109" customWidth="1"/>
    <col min="8448" max="8448" width="9.28515625" style="109"/>
    <col min="8449" max="8449" width="49.28515625" style="109" customWidth="1"/>
    <col min="8450" max="8451" width="11.5703125" style="109" customWidth="1"/>
    <col min="8452" max="8452" width="13.42578125" style="109" customWidth="1"/>
    <col min="8453" max="8703" width="9.28515625" style="109" customWidth="1"/>
    <col min="8704" max="8704" width="9.28515625" style="109"/>
    <col min="8705" max="8705" width="49.28515625" style="109" customWidth="1"/>
    <col min="8706" max="8707" width="11.5703125" style="109" customWidth="1"/>
    <col min="8708" max="8708" width="13.42578125" style="109" customWidth="1"/>
    <col min="8709" max="8959" width="9.28515625" style="109" customWidth="1"/>
    <col min="8960" max="8960" width="9.28515625" style="109"/>
    <col min="8961" max="8961" width="49.28515625" style="109" customWidth="1"/>
    <col min="8962" max="8963" width="11.5703125" style="109" customWidth="1"/>
    <col min="8964" max="8964" width="13.42578125" style="109" customWidth="1"/>
    <col min="8965" max="9215" width="9.28515625" style="109" customWidth="1"/>
    <col min="9216" max="9216" width="9.28515625" style="109"/>
    <col min="9217" max="9217" width="49.28515625" style="109" customWidth="1"/>
    <col min="9218" max="9219" width="11.5703125" style="109" customWidth="1"/>
    <col min="9220" max="9220" width="13.42578125" style="109" customWidth="1"/>
    <col min="9221" max="9471" width="9.28515625" style="109" customWidth="1"/>
    <col min="9472" max="9472" width="9.28515625" style="109"/>
    <col min="9473" max="9473" width="49.28515625" style="109" customWidth="1"/>
    <col min="9474" max="9475" width="11.5703125" style="109" customWidth="1"/>
    <col min="9476" max="9476" width="13.42578125" style="109" customWidth="1"/>
    <col min="9477" max="9727" width="9.28515625" style="109" customWidth="1"/>
    <col min="9728" max="9728" width="9.28515625" style="109"/>
    <col min="9729" max="9729" width="49.28515625" style="109" customWidth="1"/>
    <col min="9730" max="9731" width="11.5703125" style="109" customWidth="1"/>
    <col min="9732" max="9732" width="13.42578125" style="109" customWidth="1"/>
    <col min="9733" max="9983" width="9.28515625" style="109" customWidth="1"/>
    <col min="9984" max="9984" width="9.28515625" style="109"/>
    <col min="9985" max="9985" width="49.28515625" style="109" customWidth="1"/>
    <col min="9986" max="9987" width="11.5703125" style="109" customWidth="1"/>
    <col min="9988" max="9988" width="13.42578125" style="109" customWidth="1"/>
    <col min="9989" max="10239" width="9.28515625" style="109" customWidth="1"/>
    <col min="10240" max="10240" width="9.28515625" style="109"/>
    <col min="10241" max="10241" width="49.28515625" style="109" customWidth="1"/>
    <col min="10242" max="10243" width="11.5703125" style="109" customWidth="1"/>
    <col min="10244" max="10244" width="13.42578125" style="109" customWidth="1"/>
    <col min="10245" max="10495" width="9.28515625" style="109" customWidth="1"/>
    <col min="10496" max="10496" width="9.28515625" style="109"/>
    <col min="10497" max="10497" width="49.28515625" style="109" customWidth="1"/>
    <col min="10498" max="10499" width="11.5703125" style="109" customWidth="1"/>
    <col min="10500" max="10500" width="13.42578125" style="109" customWidth="1"/>
    <col min="10501" max="10751" width="9.28515625" style="109" customWidth="1"/>
    <col min="10752" max="10752" width="9.28515625" style="109"/>
    <col min="10753" max="10753" width="49.28515625" style="109" customWidth="1"/>
    <col min="10754" max="10755" width="11.5703125" style="109" customWidth="1"/>
    <col min="10756" max="10756" width="13.42578125" style="109" customWidth="1"/>
    <col min="10757" max="11007" width="9.28515625" style="109" customWidth="1"/>
    <col min="11008" max="11008" width="9.28515625" style="109"/>
    <col min="11009" max="11009" width="49.28515625" style="109" customWidth="1"/>
    <col min="11010" max="11011" width="11.5703125" style="109" customWidth="1"/>
    <col min="11012" max="11012" width="13.42578125" style="109" customWidth="1"/>
    <col min="11013" max="11263" width="9.28515625" style="109" customWidth="1"/>
    <col min="11264" max="11264" width="9.28515625" style="109"/>
    <col min="11265" max="11265" width="49.28515625" style="109" customWidth="1"/>
    <col min="11266" max="11267" width="11.5703125" style="109" customWidth="1"/>
    <col min="11268" max="11268" width="13.42578125" style="109" customWidth="1"/>
    <col min="11269" max="11519" width="9.28515625" style="109" customWidth="1"/>
    <col min="11520" max="11520" width="9.28515625" style="109"/>
    <col min="11521" max="11521" width="49.28515625" style="109" customWidth="1"/>
    <col min="11522" max="11523" width="11.5703125" style="109" customWidth="1"/>
    <col min="11524" max="11524" width="13.42578125" style="109" customWidth="1"/>
    <col min="11525" max="11775" width="9.28515625" style="109" customWidth="1"/>
    <col min="11776" max="11776" width="9.28515625" style="109"/>
    <col min="11777" max="11777" width="49.28515625" style="109" customWidth="1"/>
    <col min="11778" max="11779" width="11.5703125" style="109" customWidth="1"/>
    <col min="11780" max="11780" width="13.42578125" style="109" customWidth="1"/>
    <col min="11781" max="12031" width="9.28515625" style="109" customWidth="1"/>
    <col min="12032" max="12032" width="9.28515625" style="109"/>
    <col min="12033" max="12033" width="49.28515625" style="109" customWidth="1"/>
    <col min="12034" max="12035" width="11.5703125" style="109" customWidth="1"/>
    <col min="12036" max="12036" width="13.42578125" style="109" customWidth="1"/>
    <col min="12037" max="12287" width="9.28515625" style="109" customWidth="1"/>
    <col min="12288" max="12288" width="9.28515625" style="109"/>
    <col min="12289" max="12289" width="49.28515625" style="109" customWidth="1"/>
    <col min="12290" max="12291" width="11.5703125" style="109" customWidth="1"/>
    <col min="12292" max="12292" width="13.42578125" style="109" customWidth="1"/>
    <col min="12293" max="12543" width="9.28515625" style="109" customWidth="1"/>
    <col min="12544" max="12544" width="9.28515625" style="109"/>
    <col min="12545" max="12545" width="49.28515625" style="109" customWidth="1"/>
    <col min="12546" max="12547" width="11.5703125" style="109" customWidth="1"/>
    <col min="12548" max="12548" width="13.42578125" style="109" customWidth="1"/>
    <col min="12549" max="12799" width="9.28515625" style="109" customWidth="1"/>
    <col min="12800" max="12800" width="9.28515625" style="109"/>
    <col min="12801" max="12801" width="49.28515625" style="109" customWidth="1"/>
    <col min="12802" max="12803" width="11.5703125" style="109" customWidth="1"/>
    <col min="12804" max="12804" width="13.42578125" style="109" customWidth="1"/>
    <col min="12805" max="13055" width="9.28515625" style="109" customWidth="1"/>
    <col min="13056" max="13056" width="9.28515625" style="109"/>
    <col min="13057" max="13057" width="49.28515625" style="109" customWidth="1"/>
    <col min="13058" max="13059" width="11.5703125" style="109" customWidth="1"/>
    <col min="13060" max="13060" width="13.42578125" style="109" customWidth="1"/>
    <col min="13061" max="13311" width="9.28515625" style="109" customWidth="1"/>
    <col min="13312" max="13312" width="9.28515625" style="109"/>
    <col min="13313" max="13313" width="49.28515625" style="109" customWidth="1"/>
    <col min="13314" max="13315" width="11.5703125" style="109" customWidth="1"/>
    <col min="13316" max="13316" width="13.42578125" style="109" customWidth="1"/>
    <col min="13317" max="13567" width="9.28515625" style="109" customWidth="1"/>
    <col min="13568" max="13568" width="9.28515625" style="109"/>
    <col min="13569" max="13569" width="49.28515625" style="109" customWidth="1"/>
    <col min="13570" max="13571" width="11.5703125" style="109" customWidth="1"/>
    <col min="13572" max="13572" width="13.42578125" style="109" customWidth="1"/>
    <col min="13573" max="13823" width="9.28515625" style="109" customWidth="1"/>
    <col min="13824" max="13824" width="9.28515625" style="109"/>
    <col min="13825" max="13825" width="49.28515625" style="109" customWidth="1"/>
    <col min="13826" max="13827" width="11.5703125" style="109" customWidth="1"/>
    <col min="13828" max="13828" width="13.42578125" style="109" customWidth="1"/>
    <col min="13829" max="14079" width="9.28515625" style="109" customWidth="1"/>
    <col min="14080" max="14080" width="9.28515625" style="109"/>
    <col min="14081" max="14081" width="49.28515625" style="109" customWidth="1"/>
    <col min="14082" max="14083" width="11.5703125" style="109" customWidth="1"/>
    <col min="14084" max="14084" width="13.42578125" style="109" customWidth="1"/>
    <col min="14085" max="14335" width="9.28515625" style="109" customWidth="1"/>
    <col min="14336" max="14336" width="9.28515625" style="109"/>
    <col min="14337" max="14337" width="49.28515625" style="109" customWidth="1"/>
    <col min="14338" max="14339" width="11.5703125" style="109" customWidth="1"/>
    <col min="14340" max="14340" width="13.42578125" style="109" customWidth="1"/>
    <col min="14341" max="14591" width="9.28515625" style="109" customWidth="1"/>
    <col min="14592" max="14592" width="9.28515625" style="109"/>
    <col min="14593" max="14593" width="49.28515625" style="109" customWidth="1"/>
    <col min="14594" max="14595" width="11.5703125" style="109" customWidth="1"/>
    <col min="14596" max="14596" width="13.42578125" style="109" customWidth="1"/>
    <col min="14597" max="14847" width="9.28515625" style="109" customWidth="1"/>
    <col min="14848" max="14848" width="9.28515625" style="109"/>
    <col min="14849" max="14849" width="49.28515625" style="109" customWidth="1"/>
    <col min="14850" max="14851" width="11.5703125" style="109" customWidth="1"/>
    <col min="14852" max="14852" width="13.42578125" style="109" customWidth="1"/>
    <col min="14853" max="15103" width="9.28515625" style="109" customWidth="1"/>
    <col min="15104" max="15104" width="9.28515625" style="109"/>
    <col min="15105" max="15105" width="49.28515625" style="109" customWidth="1"/>
    <col min="15106" max="15107" width="11.5703125" style="109" customWidth="1"/>
    <col min="15108" max="15108" width="13.42578125" style="109" customWidth="1"/>
    <col min="15109" max="15359" width="9.28515625" style="109" customWidth="1"/>
    <col min="15360" max="15360" width="9.28515625" style="109"/>
    <col min="15361" max="15361" width="49.28515625" style="109" customWidth="1"/>
    <col min="15362" max="15363" width="11.5703125" style="109" customWidth="1"/>
    <col min="15364" max="15364" width="13.42578125" style="109" customWidth="1"/>
    <col min="15365" max="15615" width="9.28515625" style="109" customWidth="1"/>
    <col min="15616" max="15616" width="9.28515625" style="109"/>
    <col min="15617" max="15617" width="49.28515625" style="109" customWidth="1"/>
    <col min="15618" max="15619" width="11.5703125" style="109" customWidth="1"/>
    <col min="15620" max="15620" width="13.42578125" style="109" customWidth="1"/>
    <col min="15621" max="15871" width="9.28515625" style="109" customWidth="1"/>
    <col min="15872" max="15872" width="9.28515625" style="109"/>
    <col min="15873" max="15873" width="49.28515625" style="109" customWidth="1"/>
    <col min="15874" max="15875" width="11.5703125" style="109" customWidth="1"/>
    <col min="15876" max="15876" width="13.42578125" style="109" customWidth="1"/>
    <col min="15877" max="16127" width="9.28515625" style="109" customWidth="1"/>
    <col min="16128" max="16128" width="9.28515625" style="109"/>
    <col min="16129" max="16129" width="49.28515625" style="109" customWidth="1"/>
    <col min="16130" max="16131" width="11.5703125" style="109" customWidth="1"/>
    <col min="16132" max="16132" width="13.42578125" style="109" customWidth="1"/>
    <col min="16133" max="16383" width="9.28515625" style="109" customWidth="1"/>
    <col min="16384" max="16384" width="9.28515625" style="109"/>
  </cols>
  <sheetData>
    <row r="1" spans="1:2" ht="20.25" x14ac:dyDescent="0.2">
      <c r="A1" s="567">
        <v>2016</v>
      </c>
      <c r="B1" s="567"/>
    </row>
    <row r="2" spans="1:2" ht="20.25" x14ac:dyDescent="0.2">
      <c r="A2" s="567" t="s">
        <v>182</v>
      </c>
      <c r="B2" s="567"/>
    </row>
    <row r="3" spans="1:2" x14ac:dyDescent="0.2">
      <c r="A3" s="152" t="s">
        <v>184</v>
      </c>
      <c r="B3" s="153">
        <v>1</v>
      </c>
    </row>
    <row r="4" spans="1:2" x14ac:dyDescent="0.2">
      <c r="A4" s="152" t="s">
        <v>186</v>
      </c>
      <c r="B4" s="153">
        <v>1</v>
      </c>
    </row>
    <row r="5" spans="1:2" x14ac:dyDescent="0.2">
      <c r="A5" s="152" t="s">
        <v>187</v>
      </c>
      <c r="B5" s="153">
        <v>1</v>
      </c>
    </row>
    <row r="6" spans="1:2" x14ac:dyDescent="0.2">
      <c r="A6" s="152" t="s">
        <v>190</v>
      </c>
      <c r="B6" s="153">
        <v>1</v>
      </c>
    </row>
    <row r="7" spans="1:2" x14ac:dyDescent="0.2">
      <c r="A7" s="152" t="s">
        <v>192</v>
      </c>
      <c r="B7" s="153">
        <v>1</v>
      </c>
    </row>
    <row r="8" spans="1:2" x14ac:dyDescent="0.2">
      <c r="A8" s="152" t="s">
        <v>194</v>
      </c>
      <c r="B8" s="153">
        <v>1</v>
      </c>
    </row>
    <row r="9" spans="1:2" x14ac:dyDescent="0.2">
      <c r="A9" s="152" t="s">
        <v>197</v>
      </c>
      <c r="B9" s="153">
        <v>1</v>
      </c>
    </row>
    <row r="10" spans="1:2" x14ac:dyDescent="0.2">
      <c r="A10" s="152" t="s">
        <v>200</v>
      </c>
      <c r="B10" s="153">
        <v>1</v>
      </c>
    </row>
    <row r="11" spans="1:2" x14ac:dyDescent="0.2">
      <c r="A11" s="152" t="s">
        <v>203</v>
      </c>
      <c r="B11" s="153">
        <v>1</v>
      </c>
    </row>
    <row r="12" spans="1:2" x14ac:dyDescent="0.2">
      <c r="A12" s="152" t="s">
        <v>267</v>
      </c>
      <c r="B12" s="153">
        <v>1</v>
      </c>
    </row>
    <row r="13" spans="1:2" x14ac:dyDescent="0.2">
      <c r="A13" s="152" t="s">
        <v>268</v>
      </c>
      <c r="B13" s="153">
        <v>1</v>
      </c>
    </row>
    <row r="14" spans="1:2" x14ac:dyDescent="0.2">
      <c r="A14" s="154" t="s">
        <v>269</v>
      </c>
      <c r="B14" s="153">
        <v>1</v>
      </c>
    </row>
    <row r="15" spans="1:2" x14ac:dyDescent="0.2">
      <c r="A15" s="154" t="s">
        <v>270</v>
      </c>
      <c r="B15" s="153">
        <v>1</v>
      </c>
    </row>
    <row r="16" spans="1:2" x14ac:dyDescent="0.2">
      <c r="A16" s="154" t="s">
        <v>271</v>
      </c>
      <c r="B16" s="153">
        <v>1</v>
      </c>
    </row>
    <row r="17" spans="1:2" x14ac:dyDescent="0.2">
      <c r="A17" s="154" t="s">
        <v>272</v>
      </c>
      <c r="B17" s="153">
        <v>1</v>
      </c>
    </row>
    <row r="18" spans="1:2" x14ac:dyDescent="0.2">
      <c r="A18" s="154" t="s">
        <v>273</v>
      </c>
      <c r="B18" s="153">
        <v>1</v>
      </c>
    </row>
    <row r="19" spans="1:2" x14ac:dyDescent="0.2">
      <c r="A19" s="154" t="s">
        <v>274</v>
      </c>
      <c r="B19" s="153">
        <v>1</v>
      </c>
    </row>
    <row r="20" spans="1:2" x14ac:dyDescent="0.2">
      <c r="A20" s="154" t="s">
        <v>275</v>
      </c>
      <c r="B20" s="153">
        <v>1</v>
      </c>
    </row>
    <row r="21" spans="1:2" x14ac:dyDescent="0.2">
      <c r="A21" s="154" t="s">
        <v>276</v>
      </c>
      <c r="B21" s="153">
        <v>1</v>
      </c>
    </row>
    <row r="22" spans="1:2" x14ac:dyDescent="0.2">
      <c r="A22" s="154" t="s">
        <v>277</v>
      </c>
      <c r="B22" s="153">
        <v>1</v>
      </c>
    </row>
    <row r="23" spans="1:2" x14ac:dyDescent="0.2">
      <c r="A23" s="154" t="s">
        <v>278</v>
      </c>
      <c r="B23" s="153">
        <v>1</v>
      </c>
    </row>
    <row r="24" spans="1:2" x14ac:dyDescent="0.2">
      <c r="A24" s="154" t="s">
        <v>279</v>
      </c>
      <c r="B24" s="153">
        <v>1</v>
      </c>
    </row>
    <row r="25" spans="1:2" x14ac:dyDescent="0.2">
      <c r="A25" s="154" t="s">
        <v>280</v>
      </c>
      <c r="B25" s="153">
        <v>1</v>
      </c>
    </row>
    <row r="26" spans="1:2" x14ac:dyDescent="0.2">
      <c r="A26" s="152" t="s">
        <v>232</v>
      </c>
      <c r="B26" s="155">
        <v>1.334759</v>
      </c>
    </row>
    <row r="27" spans="1:2" x14ac:dyDescent="0.2">
      <c r="A27" s="152" t="s">
        <v>234</v>
      </c>
      <c r="B27" s="155">
        <v>2.8631090000000001</v>
      </c>
    </row>
    <row r="28" spans="1:2" x14ac:dyDescent="0.2">
      <c r="A28" s="152" t="s">
        <v>236</v>
      </c>
      <c r="B28" s="155">
        <v>3.4642599999999999</v>
      </c>
    </row>
    <row r="29" spans="1:2" x14ac:dyDescent="0.2">
      <c r="A29" s="154" t="s">
        <v>237</v>
      </c>
      <c r="B29" s="155">
        <v>15.619737000000001</v>
      </c>
    </row>
    <row r="30" spans="1:2" x14ac:dyDescent="0.2">
      <c r="A30" s="154" t="s">
        <v>238</v>
      </c>
      <c r="B30" s="155">
        <v>6.1134000000000004</v>
      </c>
    </row>
  </sheetData>
  <mergeCells count="2">
    <mergeCell ref="A1:B1"/>
    <mergeCell ref="A2:B2"/>
  </mergeCells>
  <pageMargins left="0" right="0" top="0.5" bottom="0.5" header="0" footer="0"/>
  <pageSetup scale="98" orientation="portrait" r:id="rId1"/>
  <headerFooter alignWithMargins="0">
    <oddFooter>&amp;LExclusive&amp;CWSCA MA065&amp;REffective August31, 2015
Updated August 2015</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38"/>
  <sheetViews>
    <sheetView tabSelected="1" zoomScaleNormal="100" workbookViewId="0"/>
  </sheetViews>
  <sheetFormatPr defaultColWidth="9.28515625" defaultRowHeight="15" x14ac:dyDescent="0.25"/>
  <cols>
    <col min="1" max="9" width="9.28515625" style="274"/>
    <col min="10" max="16384" width="9.28515625" style="275"/>
  </cols>
  <sheetData>
    <row r="7" spans="11:11" x14ac:dyDescent="0.25">
      <c r="K7" s="558"/>
    </row>
    <row r="35" spans="1:9" x14ac:dyDescent="0.25">
      <c r="A35" s="568"/>
      <c r="B35" s="569"/>
      <c r="C35" s="569"/>
      <c r="D35" s="569"/>
      <c r="E35" s="569"/>
      <c r="F35" s="569"/>
      <c r="G35" s="569"/>
      <c r="H35" s="569"/>
      <c r="I35" s="569"/>
    </row>
    <row r="36" spans="1:9" x14ac:dyDescent="0.25">
      <c r="A36" s="569"/>
      <c r="B36" s="569"/>
      <c r="C36" s="569"/>
      <c r="D36" s="569"/>
      <c r="E36" s="569"/>
      <c r="F36" s="569"/>
      <c r="G36" s="569"/>
      <c r="H36" s="569"/>
      <c r="I36" s="569"/>
    </row>
    <row r="37" spans="1:9" x14ac:dyDescent="0.25">
      <c r="A37" s="569"/>
      <c r="B37" s="569"/>
      <c r="C37" s="569"/>
      <c r="D37" s="569"/>
      <c r="E37" s="569"/>
      <c r="F37" s="569"/>
      <c r="G37" s="569"/>
      <c r="H37" s="569"/>
      <c r="I37" s="569"/>
    </row>
    <row r="38" spans="1:9" x14ac:dyDescent="0.25">
      <c r="A38" s="569"/>
      <c r="B38" s="569"/>
      <c r="C38" s="569"/>
      <c r="D38" s="569"/>
      <c r="E38" s="569"/>
      <c r="F38" s="569"/>
      <c r="G38" s="569"/>
      <c r="H38" s="569"/>
      <c r="I38" s="569"/>
    </row>
  </sheetData>
  <mergeCells count="1">
    <mergeCell ref="A35:I3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23"/>
  <sheetViews>
    <sheetView zoomScale="90" zoomScaleNormal="90" workbookViewId="0"/>
  </sheetViews>
  <sheetFormatPr defaultColWidth="9.28515625" defaultRowHeight="15" x14ac:dyDescent="0.25"/>
  <cols>
    <col min="1" max="2" width="9.28515625" style="275"/>
    <col min="3" max="3" width="73" style="275" customWidth="1"/>
    <col min="4" max="4" width="26" style="275" customWidth="1"/>
    <col min="5" max="16384" width="9.28515625" style="275"/>
  </cols>
  <sheetData>
    <row r="3" spans="3:4" x14ac:dyDescent="0.25">
      <c r="C3" s="276" t="s">
        <v>281</v>
      </c>
      <c r="D3"/>
    </row>
    <row r="4" spans="3:4" x14ac:dyDescent="0.25">
      <c r="C4" s="277" t="s">
        <v>282</v>
      </c>
      <c r="D4" s="277" t="s">
        <v>283</v>
      </c>
    </row>
    <row r="5" spans="3:4" x14ac:dyDescent="0.25">
      <c r="C5" s="278" t="s">
        <v>284</v>
      </c>
      <c r="D5" s="278" t="s">
        <v>285</v>
      </c>
    </row>
    <row r="6" spans="3:4" x14ac:dyDescent="0.25">
      <c r="C6" s="278" t="s">
        <v>286</v>
      </c>
      <c r="D6" s="278" t="s">
        <v>287</v>
      </c>
    </row>
    <row r="7" spans="3:4" x14ac:dyDescent="0.25">
      <c r="C7" s="278" t="s">
        <v>288</v>
      </c>
      <c r="D7" s="278" t="s">
        <v>289</v>
      </c>
    </row>
    <row r="8" spans="3:4" x14ac:dyDescent="0.25">
      <c r="C8" s="278" t="s">
        <v>290</v>
      </c>
      <c r="D8" s="278" t="s">
        <v>291</v>
      </c>
    </row>
    <row r="9" spans="3:4" x14ac:dyDescent="0.25">
      <c r="C9" s="278" t="s">
        <v>292</v>
      </c>
      <c r="D9" s="278" t="s">
        <v>293</v>
      </c>
    </row>
    <row r="10" spans="3:4" x14ac:dyDescent="0.25">
      <c r="C10" s="278" t="s">
        <v>294</v>
      </c>
      <c r="D10" s="278" t="s">
        <v>295</v>
      </c>
    </row>
    <row r="11" spans="3:4" x14ac:dyDescent="0.25">
      <c r="C11" s="278" t="s">
        <v>296</v>
      </c>
      <c r="D11" s="278" t="s">
        <v>297</v>
      </c>
    </row>
    <row r="12" spans="3:4" x14ac:dyDescent="0.25">
      <c r="C12" s="278" t="s">
        <v>298</v>
      </c>
      <c r="D12" s="278" t="s">
        <v>299</v>
      </c>
    </row>
    <row r="13" spans="3:4" x14ac:dyDescent="0.25">
      <c r="C13" s="278" t="s">
        <v>300</v>
      </c>
      <c r="D13" s="278" t="s">
        <v>301</v>
      </c>
    </row>
    <row r="14" spans="3:4" x14ac:dyDescent="0.25">
      <c r="C14" s="278" t="s">
        <v>302</v>
      </c>
      <c r="D14" s="278" t="s">
        <v>303</v>
      </c>
    </row>
    <row r="15" spans="3:4" x14ac:dyDescent="0.25">
      <c r="C15" s="278" t="s">
        <v>304</v>
      </c>
      <c r="D15" s="278" t="s">
        <v>305</v>
      </c>
    </row>
    <row r="16" spans="3:4" x14ac:dyDescent="0.25">
      <c r="C16" s="278" t="s">
        <v>306</v>
      </c>
      <c r="D16" s="278" t="s">
        <v>307</v>
      </c>
    </row>
    <row r="17" spans="3:4" x14ac:dyDescent="0.25">
      <c r="C17" s="278" t="s">
        <v>308</v>
      </c>
      <c r="D17" s="278" t="s">
        <v>309</v>
      </c>
    </row>
    <row r="18" spans="3:4" x14ac:dyDescent="0.25">
      <c r="C18" s="278" t="s">
        <v>310</v>
      </c>
      <c r="D18" s="278" t="s">
        <v>311</v>
      </c>
    </row>
    <row r="19" spans="3:4" x14ac:dyDescent="0.25">
      <c r="C19" s="278" t="s">
        <v>312</v>
      </c>
      <c r="D19" s="278" t="s">
        <v>313</v>
      </c>
    </row>
    <row r="20" spans="3:4" x14ac:dyDescent="0.25">
      <c r="C20" s="278" t="s">
        <v>314</v>
      </c>
      <c r="D20" s="278" t="s">
        <v>315</v>
      </c>
    </row>
    <row r="21" spans="3:4" x14ac:dyDescent="0.25">
      <c r="C21" s="278" t="s">
        <v>316</v>
      </c>
      <c r="D21" s="278" t="s">
        <v>317</v>
      </c>
    </row>
    <row r="22" spans="3:4" x14ac:dyDescent="0.25">
      <c r="C22" s="297" t="s">
        <v>318</v>
      </c>
      <c r="D22" s="278" t="s">
        <v>319</v>
      </c>
    </row>
    <row r="23" spans="3:4" x14ac:dyDescent="0.25">
      <c r="C23" s="278" t="s">
        <v>320</v>
      </c>
      <c r="D23" s="278" t="s">
        <v>321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Normal="100" workbookViewId="0"/>
  </sheetViews>
  <sheetFormatPr defaultColWidth="9.28515625" defaultRowHeight="12.75" x14ac:dyDescent="0.2"/>
  <cols>
    <col min="1" max="16384" width="9.28515625" style="109"/>
  </cols>
  <sheetData>
    <row r="1" spans="1:10" ht="15.75" x14ac:dyDescent="0.25">
      <c r="A1" s="271" t="s">
        <v>322</v>
      </c>
      <c r="B1" s="272"/>
      <c r="C1" s="272"/>
      <c r="D1" s="272"/>
      <c r="E1" s="272"/>
      <c r="F1" s="272"/>
      <c r="G1" s="272"/>
      <c r="H1" s="272"/>
      <c r="I1" s="272"/>
      <c r="J1" s="272"/>
    </row>
    <row r="2" spans="1:10" ht="15.75" x14ac:dyDescent="0.25">
      <c r="A2" s="272"/>
      <c r="B2" s="272"/>
      <c r="C2" s="272"/>
      <c r="D2" s="272"/>
      <c r="E2" s="272"/>
      <c r="F2" s="272"/>
      <c r="G2" s="272"/>
      <c r="H2" s="272"/>
      <c r="I2" s="272"/>
      <c r="J2" s="272"/>
    </row>
    <row r="3" spans="1:10" ht="15.75" x14ac:dyDescent="0.25">
      <c r="A3" s="271" t="s">
        <v>323</v>
      </c>
      <c r="B3" s="272"/>
      <c r="C3" s="272"/>
      <c r="D3" s="272"/>
      <c r="E3" s="272"/>
      <c r="F3" s="272"/>
      <c r="G3" s="272"/>
      <c r="H3" s="272"/>
      <c r="I3" s="272"/>
      <c r="J3" s="272"/>
    </row>
    <row r="4" spans="1:10" ht="15.75" x14ac:dyDescent="0.25">
      <c r="A4" s="272" t="s">
        <v>324</v>
      </c>
      <c r="B4" s="272"/>
      <c r="C4" s="272"/>
      <c r="D4" s="272"/>
      <c r="E4" s="272"/>
      <c r="F4" s="272"/>
      <c r="G4" s="272"/>
      <c r="H4" s="272"/>
      <c r="I4" s="272"/>
      <c r="J4" s="272"/>
    </row>
    <row r="5" spans="1:10" ht="15.75" x14ac:dyDescent="0.25">
      <c r="A5" s="272"/>
      <c r="B5" s="272"/>
      <c r="C5" s="272"/>
      <c r="D5" s="272"/>
      <c r="E5" s="272"/>
      <c r="F5" s="272"/>
      <c r="G5" s="272"/>
      <c r="H5" s="272"/>
      <c r="I5" s="272"/>
      <c r="J5" s="272"/>
    </row>
    <row r="6" spans="1:10" ht="15.75" x14ac:dyDescent="0.25">
      <c r="A6" s="271" t="s">
        <v>325</v>
      </c>
      <c r="B6" s="272"/>
      <c r="C6" s="272"/>
      <c r="D6" s="272"/>
      <c r="E6" s="272"/>
      <c r="F6" s="272"/>
      <c r="G6" s="272"/>
      <c r="H6" s="272"/>
      <c r="I6" s="272"/>
      <c r="J6" s="272"/>
    </row>
    <row r="7" spans="1:10" ht="15.75" x14ac:dyDescent="0.25">
      <c r="A7" s="272" t="s">
        <v>326</v>
      </c>
      <c r="B7" s="272"/>
      <c r="C7" s="272"/>
      <c r="D7" s="272"/>
      <c r="E7" s="272"/>
      <c r="F7" s="272"/>
      <c r="G7" s="272"/>
      <c r="H7" s="272"/>
      <c r="I7" s="272"/>
      <c r="J7" s="272"/>
    </row>
    <row r="8" spans="1:10" ht="15.75" x14ac:dyDescent="0.25">
      <c r="A8" s="272" t="s">
        <v>327</v>
      </c>
      <c r="B8" s="272"/>
      <c r="C8" s="272"/>
      <c r="D8" s="272"/>
      <c r="E8" s="272"/>
      <c r="F8" s="272"/>
      <c r="G8" s="272"/>
      <c r="H8" s="272"/>
      <c r="I8" s="272"/>
      <c r="J8" s="272"/>
    </row>
    <row r="9" spans="1:10" ht="15.75" x14ac:dyDescent="0.25">
      <c r="A9" s="272" t="s">
        <v>328</v>
      </c>
      <c r="B9" s="272"/>
      <c r="C9" s="272"/>
      <c r="D9" s="272"/>
      <c r="E9" s="272"/>
      <c r="F9" s="272"/>
      <c r="G9" s="272"/>
      <c r="H9" s="272"/>
      <c r="I9" s="272"/>
      <c r="J9" s="272"/>
    </row>
    <row r="10" spans="1:10" ht="15.75" x14ac:dyDescent="0.25">
      <c r="A10" s="272" t="s">
        <v>329</v>
      </c>
      <c r="B10" s="272"/>
      <c r="C10" s="272"/>
      <c r="D10" s="272"/>
      <c r="E10" s="272"/>
      <c r="F10" s="272"/>
      <c r="G10" s="272"/>
      <c r="H10" s="272"/>
      <c r="I10" s="272"/>
      <c r="J10" s="272"/>
    </row>
    <row r="11" spans="1:10" ht="15.75" x14ac:dyDescent="0.25">
      <c r="A11" s="272" t="s">
        <v>330</v>
      </c>
      <c r="B11" s="272"/>
      <c r="C11" s="272"/>
      <c r="D11" s="272"/>
      <c r="E11" s="272"/>
      <c r="F11" s="272"/>
      <c r="G11" s="272"/>
      <c r="H11" s="272"/>
      <c r="I11" s="272"/>
      <c r="J11" s="272"/>
    </row>
    <row r="12" spans="1:10" ht="15.75" x14ac:dyDescent="0.25">
      <c r="A12" s="272" t="s">
        <v>331</v>
      </c>
      <c r="B12" s="272"/>
      <c r="C12" s="272"/>
      <c r="D12" s="272"/>
      <c r="E12" s="272"/>
      <c r="F12" s="272"/>
      <c r="G12" s="272"/>
      <c r="H12" s="272"/>
      <c r="I12" s="272"/>
      <c r="J12" s="272"/>
    </row>
    <row r="13" spans="1:10" ht="15.75" x14ac:dyDescent="0.25">
      <c r="A13" s="272" t="s">
        <v>332</v>
      </c>
      <c r="B13" s="272"/>
      <c r="C13" s="272"/>
      <c r="D13" s="272"/>
      <c r="E13" s="272"/>
      <c r="F13" s="272"/>
      <c r="G13" s="272"/>
      <c r="H13" s="272"/>
      <c r="I13" s="272"/>
      <c r="J13" s="272"/>
    </row>
    <row r="14" spans="1:10" ht="15.75" x14ac:dyDescent="0.25">
      <c r="A14" s="272"/>
      <c r="B14" s="272"/>
      <c r="C14" s="272"/>
      <c r="D14" s="272"/>
      <c r="E14" s="272"/>
      <c r="F14" s="272"/>
      <c r="G14" s="272"/>
      <c r="H14" s="272"/>
      <c r="I14" s="272"/>
      <c r="J14" s="272"/>
    </row>
    <row r="15" spans="1:10" x14ac:dyDescent="0.2">
      <c r="A15" s="570" t="s">
        <v>333</v>
      </c>
      <c r="B15" s="571"/>
      <c r="C15" s="571"/>
      <c r="D15" s="571"/>
      <c r="E15" s="571"/>
      <c r="F15" s="571"/>
      <c r="G15" s="571"/>
      <c r="H15" s="571"/>
      <c r="I15" s="571"/>
      <c r="J15" s="571"/>
    </row>
    <row r="16" spans="1:10" x14ac:dyDescent="0.2">
      <c r="A16" s="571"/>
      <c r="B16" s="571"/>
      <c r="C16" s="571"/>
      <c r="D16" s="571"/>
      <c r="E16" s="571"/>
      <c r="F16" s="571"/>
      <c r="G16" s="571"/>
      <c r="H16" s="571"/>
      <c r="I16" s="571"/>
      <c r="J16" s="571"/>
    </row>
    <row r="17" spans="1:10" ht="24" customHeight="1" x14ac:dyDescent="0.2">
      <c r="A17" s="571"/>
      <c r="B17" s="571"/>
      <c r="C17" s="571"/>
      <c r="D17" s="571"/>
      <c r="E17" s="571"/>
      <c r="F17" s="571"/>
      <c r="G17" s="571"/>
      <c r="H17" s="571"/>
      <c r="I17" s="571"/>
      <c r="J17" s="571"/>
    </row>
    <row r="18" spans="1:10" ht="15.75" x14ac:dyDescent="0.25">
      <c r="A18" s="272"/>
      <c r="B18" s="272"/>
      <c r="C18" s="272"/>
      <c r="D18" s="272"/>
      <c r="E18" s="272"/>
      <c r="F18" s="272"/>
      <c r="G18" s="272"/>
      <c r="H18" s="272"/>
      <c r="I18" s="272"/>
      <c r="J18" s="272"/>
    </row>
    <row r="19" spans="1:10" ht="15.75" x14ac:dyDescent="0.25">
      <c r="A19" s="271" t="s">
        <v>334</v>
      </c>
      <c r="B19" s="272"/>
      <c r="C19" s="272"/>
      <c r="D19" s="272"/>
      <c r="E19" s="272"/>
      <c r="F19" s="272"/>
      <c r="G19" s="272"/>
      <c r="H19" s="272"/>
      <c r="I19" s="272"/>
      <c r="J19" s="272"/>
    </row>
    <row r="20" spans="1:10" ht="15.75" x14ac:dyDescent="0.25">
      <c r="A20" s="272" t="s">
        <v>335</v>
      </c>
      <c r="B20" s="272"/>
      <c r="C20" s="272"/>
      <c r="D20" s="272"/>
      <c r="E20" s="272"/>
      <c r="F20" s="272"/>
      <c r="G20" s="272"/>
      <c r="H20" s="272"/>
      <c r="I20" s="272"/>
      <c r="J20" s="272"/>
    </row>
    <row r="21" spans="1:10" ht="15.75" x14ac:dyDescent="0.25">
      <c r="A21" s="272" t="s">
        <v>330</v>
      </c>
      <c r="B21" s="272"/>
      <c r="C21" s="272"/>
      <c r="D21" s="272"/>
      <c r="E21" s="272"/>
      <c r="F21" s="272"/>
      <c r="G21" s="272"/>
      <c r="H21" s="272"/>
      <c r="I21" s="272"/>
      <c r="J21" s="272"/>
    </row>
    <row r="22" spans="1:10" ht="15.75" x14ac:dyDescent="0.25">
      <c r="A22" s="272" t="s">
        <v>331</v>
      </c>
      <c r="B22" s="272"/>
      <c r="C22" s="272"/>
      <c r="D22" s="272"/>
      <c r="E22" s="272"/>
      <c r="F22" s="272"/>
      <c r="G22" s="272"/>
      <c r="H22" s="272"/>
      <c r="I22" s="272"/>
      <c r="J22" s="272"/>
    </row>
    <row r="23" spans="1:10" ht="15.75" x14ac:dyDescent="0.25">
      <c r="A23" s="272" t="s">
        <v>336</v>
      </c>
      <c r="B23" s="272"/>
      <c r="C23" s="272"/>
      <c r="D23" s="272"/>
      <c r="E23" s="272"/>
      <c r="F23" s="272"/>
      <c r="G23" s="272"/>
      <c r="H23" s="272"/>
      <c r="I23" s="272"/>
      <c r="J23" s="272"/>
    </row>
    <row r="24" spans="1:10" ht="15.75" x14ac:dyDescent="0.25">
      <c r="A24" s="272" t="s">
        <v>337</v>
      </c>
      <c r="B24" s="272"/>
      <c r="C24" s="272"/>
      <c r="D24" s="272"/>
      <c r="E24" s="272"/>
      <c r="F24" s="272"/>
      <c r="G24" s="272"/>
      <c r="H24" s="272"/>
      <c r="I24" s="272"/>
      <c r="J24" s="272"/>
    </row>
    <row r="25" spans="1:10" ht="15.75" x14ac:dyDescent="0.25">
      <c r="A25" s="272" t="s">
        <v>338</v>
      </c>
      <c r="B25" s="272"/>
      <c r="C25" s="272"/>
      <c r="D25" s="272"/>
      <c r="E25" s="272"/>
      <c r="F25" s="272"/>
      <c r="G25" s="272"/>
      <c r="H25" s="272"/>
      <c r="I25" s="272"/>
      <c r="J25" s="272"/>
    </row>
    <row r="26" spans="1:10" ht="15.75" x14ac:dyDescent="0.25">
      <c r="A26" s="272" t="s">
        <v>332</v>
      </c>
      <c r="B26" s="272"/>
      <c r="C26" s="272"/>
      <c r="D26" s="272"/>
      <c r="E26" s="272"/>
      <c r="F26" s="272"/>
      <c r="G26" s="272"/>
      <c r="H26" s="272"/>
      <c r="I26" s="272"/>
      <c r="J26" s="272"/>
    </row>
    <row r="27" spans="1:10" ht="15.75" x14ac:dyDescent="0.25">
      <c r="A27" s="272"/>
      <c r="B27" s="272"/>
      <c r="C27" s="272"/>
      <c r="D27" s="272"/>
      <c r="E27" s="272"/>
      <c r="F27" s="272"/>
      <c r="G27" s="272"/>
      <c r="H27" s="272"/>
      <c r="I27" s="272"/>
      <c r="J27" s="272"/>
    </row>
    <row r="28" spans="1:10" x14ac:dyDescent="0.2">
      <c r="A28" s="570" t="s">
        <v>333</v>
      </c>
      <c r="B28" s="572"/>
      <c r="C28" s="572"/>
      <c r="D28" s="572"/>
      <c r="E28" s="572"/>
      <c r="F28" s="572"/>
      <c r="G28" s="572"/>
      <c r="H28" s="572"/>
      <c r="I28" s="572"/>
      <c r="J28" s="572"/>
    </row>
    <row r="29" spans="1:10" x14ac:dyDescent="0.2">
      <c r="A29" s="572"/>
      <c r="B29" s="572"/>
      <c r="C29" s="572"/>
      <c r="D29" s="572"/>
      <c r="E29" s="572"/>
      <c r="F29" s="572"/>
      <c r="G29" s="572"/>
      <c r="H29" s="572"/>
      <c r="I29" s="572"/>
      <c r="J29" s="572"/>
    </row>
    <row r="30" spans="1:10" ht="35.25" customHeight="1" x14ac:dyDescent="0.2">
      <c r="A30" s="572"/>
      <c r="B30" s="572"/>
      <c r="C30" s="572"/>
      <c r="D30" s="572"/>
      <c r="E30" s="572"/>
      <c r="F30" s="572"/>
      <c r="G30" s="572"/>
      <c r="H30" s="572"/>
      <c r="I30" s="572"/>
      <c r="J30" s="572"/>
    </row>
    <row r="31" spans="1:10" ht="15.75" x14ac:dyDescent="0.25">
      <c r="A31" s="272"/>
      <c r="B31" s="272"/>
      <c r="C31" s="272"/>
      <c r="D31" s="272"/>
      <c r="E31" s="272"/>
      <c r="F31" s="272"/>
      <c r="G31" s="272"/>
      <c r="H31" s="272"/>
      <c r="I31" s="272"/>
      <c r="J31" s="272"/>
    </row>
    <row r="32" spans="1:10" ht="15.75" x14ac:dyDescent="0.25">
      <c r="A32" s="272"/>
      <c r="B32" s="272"/>
      <c r="C32" s="272"/>
      <c r="D32" s="272"/>
      <c r="E32" s="272"/>
      <c r="F32" s="272"/>
      <c r="G32" s="272"/>
      <c r="H32" s="272"/>
      <c r="I32" s="272"/>
      <c r="J32" s="272"/>
    </row>
    <row r="33" spans="1:10" ht="15.75" x14ac:dyDescent="0.25">
      <c r="A33" s="272" t="s">
        <v>165</v>
      </c>
      <c r="B33" s="272"/>
      <c r="C33" s="272"/>
      <c r="D33" s="272"/>
      <c r="E33" s="272"/>
      <c r="F33" s="272"/>
      <c r="G33" s="272"/>
      <c r="H33" s="272"/>
      <c r="I33" s="272"/>
      <c r="J33" s="272"/>
    </row>
    <row r="34" spans="1:10" ht="15.75" x14ac:dyDescent="0.25">
      <c r="A34" s="272" t="s">
        <v>339</v>
      </c>
      <c r="B34" s="272"/>
      <c r="C34" s="272"/>
      <c r="D34" s="272"/>
      <c r="E34" s="272"/>
      <c r="F34" s="272"/>
      <c r="G34" s="272"/>
      <c r="H34" s="272"/>
      <c r="I34" s="272"/>
      <c r="J34" s="272"/>
    </row>
    <row r="35" spans="1:10" ht="15.75" x14ac:dyDescent="0.25">
      <c r="A35" s="272" t="s">
        <v>340</v>
      </c>
      <c r="B35" s="272"/>
      <c r="C35" s="272"/>
      <c r="D35" s="272"/>
      <c r="E35" s="272"/>
      <c r="F35" s="272"/>
      <c r="G35" s="272"/>
      <c r="H35" s="272"/>
      <c r="I35" s="272"/>
      <c r="J35" s="272"/>
    </row>
    <row r="36" spans="1:10" ht="15.75" x14ac:dyDescent="0.25">
      <c r="A36" s="272"/>
      <c r="B36" s="272"/>
      <c r="C36" s="272"/>
      <c r="D36" s="272"/>
      <c r="E36" s="272"/>
      <c r="F36" s="272"/>
      <c r="G36" s="272"/>
      <c r="H36" s="272"/>
      <c r="I36" s="272"/>
      <c r="J36" s="272"/>
    </row>
    <row r="37" spans="1:10" ht="15.75" x14ac:dyDescent="0.25">
      <c r="A37" s="272"/>
      <c r="B37" s="272"/>
      <c r="C37" s="272"/>
      <c r="D37" s="272"/>
      <c r="E37" s="272"/>
      <c r="F37" s="272"/>
      <c r="G37" s="272"/>
      <c r="H37" s="272"/>
      <c r="I37" s="272"/>
      <c r="J37" s="272"/>
    </row>
    <row r="38" spans="1:10" x14ac:dyDescent="0.2">
      <c r="A38" s="570" t="s">
        <v>333</v>
      </c>
      <c r="B38" s="571"/>
      <c r="C38" s="571"/>
      <c r="D38" s="571"/>
      <c r="E38" s="571"/>
      <c r="F38" s="571"/>
      <c r="G38" s="571"/>
      <c r="H38" s="571"/>
      <c r="I38" s="571"/>
      <c r="J38" s="571"/>
    </row>
    <row r="39" spans="1:10" x14ac:dyDescent="0.2">
      <c r="A39" s="571"/>
      <c r="B39" s="571"/>
      <c r="C39" s="571"/>
      <c r="D39" s="571"/>
      <c r="E39" s="571"/>
      <c r="F39" s="571"/>
      <c r="G39" s="571"/>
      <c r="H39" s="571"/>
      <c r="I39" s="571"/>
      <c r="J39" s="571"/>
    </row>
    <row r="40" spans="1:10" ht="24" customHeight="1" x14ac:dyDescent="0.2">
      <c r="A40" s="571"/>
      <c r="B40" s="571"/>
      <c r="C40" s="571"/>
      <c r="D40" s="571"/>
      <c r="E40" s="571"/>
      <c r="F40" s="571"/>
      <c r="G40" s="571"/>
      <c r="H40" s="571"/>
      <c r="I40" s="571"/>
      <c r="J40" s="571"/>
    </row>
    <row r="41" spans="1:10" ht="15.75" x14ac:dyDescent="0.25">
      <c r="A41" s="273"/>
      <c r="B41" s="272"/>
      <c r="C41" s="272"/>
      <c r="D41" s="272"/>
      <c r="E41" s="272"/>
      <c r="F41" s="272"/>
      <c r="G41" s="272"/>
      <c r="H41" s="272"/>
      <c r="I41" s="272"/>
      <c r="J41" s="272"/>
    </row>
    <row r="42" spans="1:10" x14ac:dyDescent="0.2">
      <c r="A42" s="273"/>
      <c r="B42" s="273"/>
      <c r="C42" s="273"/>
      <c r="D42" s="273"/>
      <c r="E42" s="273"/>
      <c r="F42" s="273"/>
      <c r="G42" s="273"/>
      <c r="H42" s="273"/>
      <c r="I42" s="273"/>
      <c r="J42" s="273"/>
    </row>
    <row r="43" spans="1:10" x14ac:dyDescent="0.2">
      <c r="A43" s="273"/>
      <c r="B43" s="273"/>
      <c r="C43" s="273"/>
      <c r="D43" s="273"/>
      <c r="E43" s="273"/>
      <c r="F43" s="273"/>
      <c r="G43" s="273"/>
      <c r="H43" s="273"/>
      <c r="I43" s="273"/>
      <c r="J43" s="273"/>
    </row>
    <row r="44" spans="1:10" x14ac:dyDescent="0.2">
      <c r="A44" s="273"/>
      <c r="B44" s="273"/>
      <c r="C44" s="273"/>
      <c r="D44" s="273"/>
      <c r="E44" s="273"/>
      <c r="F44" s="273"/>
      <c r="G44" s="273"/>
      <c r="H44" s="273"/>
      <c r="I44" s="273"/>
      <c r="J44" s="273"/>
    </row>
  </sheetData>
  <mergeCells count="3">
    <mergeCell ref="A15:J17"/>
    <mergeCell ref="A28:J30"/>
    <mergeCell ref="A38:J40"/>
  </mergeCells>
  <pageMargins left="0.7" right="0.7" top="0.75" bottom="0.75" header="0.3" footer="0.3"/>
  <pageSetup orientation="portrait" r:id="rId1"/>
  <headerFooter>
    <oddHeader>&amp;CMulti MBG</oddHeader>
    <oddFooter>&amp;CMulti MBG</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36"/>
  <sheetViews>
    <sheetView zoomScaleNormal="100" workbookViewId="0"/>
  </sheetViews>
  <sheetFormatPr defaultColWidth="9.28515625" defaultRowHeight="15" x14ac:dyDescent="0.25"/>
  <cols>
    <col min="1" max="1" width="9.28515625" style="280"/>
    <col min="2" max="2" width="12.7109375" style="280" customWidth="1"/>
    <col min="3" max="3" width="12.5703125" style="280" customWidth="1"/>
    <col min="4" max="4" width="13.5703125" style="280" customWidth="1"/>
    <col min="5" max="5" width="9.28515625" style="280"/>
    <col min="6" max="6" width="12.42578125" style="280" customWidth="1"/>
    <col min="7" max="7" width="23.7109375" style="280" customWidth="1"/>
    <col min="8" max="16384" width="9.28515625" style="280"/>
  </cols>
  <sheetData>
    <row r="3" spans="2:7" ht="18" x14ac:dyDescent="0.25">
      <c r="B3" s="279" t="s">
        <v>341</v>
      </c>
      <c r="C3" s="279"/>
      <c r="D3" s="279"/>
      <c r="E3" s="279"/>
      <c r="F3" s="279"/>
    </row>
    <row r="4" spans="2:7" ht="18" x14ac:dyDescent="0.25">
      <c r="B4" s="279"/>
      <c r="C4" s="279"/>
      <c r="D4" s="279"/>
      <c r="E4" s="279"/>
      <c r="F4" s="279"/>
    </row>
    <row r="5" spans="2:7" ht="56.25" customHeight="1" x14ac:dyDescent="0.25">
      <c r="B5" s="579" t="s">
        <v>342</v>
      </c>
      <c r="C5" s="580"/>
      <c r="D5" s="580"/>
      <c r="E5" s="580"/>
      <c r="F5" s="580"/>
      <c r="G5" s="580"/>
    </row>
    <row r="6" spans="2:7" ht="15.75" thickBot="1" x14ac:dyDescent="0.3"/>
    <row r="7" spans="2:7" ht="16.5" thickBot="1" x14ac:dyDescent="0.3">
      <c r="B7" s="581" t="s">
        <v>343</v>
      </c>
      <c r="C7" s="582"/>
      <c r="D7" s="582"/>
      <c r="E7" s="582"/>
      <c r="F7" s="582"/>
      <c r="G7" s="583"/>
    </row>
    <row r="8" spans="2:7" ht="15.75" thickBot="1" x14ac:dyDescent="0.3">
      <c r="B8" s="584" t="s">
        <v>344</v>
      </c>
      <c r="C8" s="585"/>
      <c r="D8" s="585"/>
      <c r="E8" s="585"/>
      <c r="F8" s="586"/>
      <c r="G8" s="587" t="s">
        <v>345</v>
      </c>
    </row>
    <row r="9" spans="2:7" ht="55.5" customHeight="1" thickBot="1" x14ac:dyDescent="0.3">
      <c r="B9" s="281" t="s">
        <v>346</v>
      </c>
      <c r="C9" s="282" t="s">
        <v>347</v>
      </c>
      <c r="D9" s="282" t="s">
        <v>348</v>
      </c>
      <c r="E9" s="282" t="s">
        <v>349</v>
      </c>
      <c r="F9" s="283" t="s">
        <v>350</v>
      </c>
      <c r="G9" s="588"/>
    </row>
    <row r="10" spans="2:7" x14ac:dyDescent="0.25">
      <c r="B10" s="284">
        <v>102</v>
      </c>
      <c r="C10" s="285">
        <v>102</v>
      </c>
      <c r="D10" s="285">
        <v>132</v>
      </c>
      <c r="E10" s="285">
        <v>202</v>
      </c>
      <c r="F10" s="286">
        <v>302</v>
      </c>
      <c r="G10" s="287" t="s">
        <v>351</v>
      </c>
    </row>
    <row r="11" spans="2:7" x14ac:dyDescent="0.25">
      <c r="B11" s="549">
        <v>103</v>
      </c>
      <c r="C11" s="550">
        <v>103</v>
      </c>
      <c r="D11" s="550">
        <v>133</v>
      </c>
      <c r="E11" s="550">
        <v>203</v>
      </c>
      <c r="F11" s="551">
        <v>303</v>
      </c>
      <c r="G11" s="287" t="s">
        <v>351</v>
      </c>
    </row>
    <row r="12" spans="2:7" x14ac:dyDescent="0.25">
      <c r="B12" s="549">
        <v>104</v>
      </c>
      <c r="C12" s="550">
        <v>104</v>
      </c>
      <c r="D12" s="550">
        <v>134</v>
      </c>
      <c r="E12" s="550">
        <v>204</v>
      </c>
      <c r="F12" s="551">
        <v>304</v>
      </c>
      <c r="G12" s="287" t="s">
        <v>352</v>
      </c>
    </row>
    <row r="13" spans="2:7" x14ac:dyDescent="0.25">
      <c r="B13" s="549">
        <v>105</v>
      </c>
      <c r="C13" s="550">
        <v>105</v>
      </c>
      <c r="D13" s="550">
        <v>135</v>
      </c>
      <c r="E13" s="550">
        <v>205</v>
      </c>
      <c r="F13" s="551">
        <v>305</v>
      </c>
      <c r="G13" s="287" t="s">
        <v>352</v>
      </c>
    </row>
    <row r="14" spans="2:7" x14ac:dyDescent="0.25">
      <c r="B14" s="549">
        <v>106</v>
      </c>
      <c r="C14" s="550">
        <v>106</v>
      </c>
      <c r="D14" s="550">
        <v>136</v>
      </c>
      <c r="E14" s="550">
        <v>206</v>
      </c>
      <c r="F14" s="551">
        <v>306</v>
      </c>
      <c r="G14" s="287" t="s">
        <v>352</v>
      </c>
    </row>
    <row r="15" spans="2:7" x14ac:dyDescent="0.25">
      <c r="B15" s="549">
        <v>107</v>
      </c>
      <c r="C15" s="550">
        <v>107</v>
      </c>
      <c r="D15" s="550">
        <v>137</v>
      </c>
      <c r="E15" s="550">
        <v>207</v>
      </c>
      <c r="F15" s="551">
        <v>307</v>
      </c>
      <c r="G15" s="287" t="s">
        <v>352</v>
      </c>
    </row>
    <row r="16" spans="2:7" x14ac:dyDescent="0.25">
      <c r="B16" s="549">
        <v>108</v>
      </c>
      <c r="C16" s="550">
        <v>108</v>
      </c>
      <c r="D16" s="550">
        <v>138</v>
      </c>
      <c r="E16" s="550">
        <v>208</v>
      </c>
      <c r="F16" s="551">
        <v>308</v>
      </c>
      <c r="G16" s="287" t="s">
        <v>352</v>
      </c>
    </row>
    <row r="17" spans="2:7" x14ac:dyDescent="0.25">
      <c r="B17" s="549">
        <v>124</v>
      </c>
      <c r="C17" s="550">
        <v>124</v>
      </c>
      <c r="D17" s="288"/>
      <c r="E17" s="550">
        <v>224</v>
      </c>
      <c r="F17" s="551"/>
      <c r="G17" s="289" t="s">
        <v>353</v>
      </c>
    </row>
    <row r="18" spans="2:7" x14ac:dyDescent="0.25">
      <c r="B18" s="290">
        <v>125</v>
      </c>
      <c r="C18" s="550">
        <v>125</v>
      </c>
      <c r="D18" s="288"/>
      <c r="E18" s="550">
        <v>225</v>
      </c>
      <c r="F18" s="551"/>
      <c r="G18" s="289" t="s">
        <v>354</v>
      </c>
    </row>
    <row r="19" spans="2:7" x14ac:dyDescent="0.25">
      <c r="B19" s="290">
        <v>126</v>
      </c>
      <c r="C19" s="550">
        <v>126</v>
      </c>
      <c r="D19" s="288"/>
      <c r="E19" s="550">
        <v>226</v>
      </c>
      <c r="F19" s="551"/>
      <c r="G19" s="289" t="s">
        <v>355</v>
      </c>
    </row>
    <row r="20" spans="2:7" x14ac:dyDescent="0.25">
      <c r="B20" s="291"/>
      <c r="C20" s="292"/>
      <c r="D20" s="292"/>
      <c r="E20" s="292"/>
      <c r="F20" s="293"/>
      <c r="G20" s="289"/>
    </row>
    <row r="23" spans="2:7" ht="15.75" thickBot="1" x14ac:dyDescent="0.3"/>
    <row r="24" spans="2:7" ht="16.5" thickBot="1" x14ac:dyDescent="0.3">
      <c r="B24" s="589" t="s">
        <v>356</v>
      </c>
      <c r="C24" s="582"/>
      <c r="D24" s="582"/>
      <c r="E24" s="590"/>
    </row>
    <row r="25" spans="2:7" ht="15.75" thickBot="1" x14ac:dyDescent="0.3">
      <c r="B25" s="294" t="s">
        <v>344</v>
      </c>
      <c r="C25" s="591" t="s">
        <v>345</v>
      </c>
      <c r="D25" s="592"/>
      <c r="E25" s="593"/>
    </row>
    <row r="26" spans="2:7" x14ac:dyDescent="0.25">
      <c r="B26" s="295">
        <v>2</v>
      </c>
      <c r="C26" s="594" t="s">
        <v>352</v>
      </c>
      <c r="D26" s="595"/>
      <c r="E26" s="596"/>
    </row>
    <row r="27" spans="2:7" x14ac:dyDescent="0.25">
      <c r="B27" s="296">
        <v>3</v>
      </c>
      <c r="C27" s="573" t="s">
        <v>352</v>
      </c>
      <c r="D27" s="574"/>
      <c r="E27" s="575"/>
    </row>
    <row r="28" spans="2:7" x14ac:dyDescent="0.25">
      <c r="B28" s="296">
        <v>4</v>
      </c>
      <c r="C28" s="573" t="s">
        <v>352</v>
      </c>
      <c r="D28" s="574"/>
      <c r="E28" s="575"/>
    </row>
    <row r="29" spans="2:7" x14ac:dyDescent="0.25">
      <c r="B29" s="296">
        <v>5</v>
      </c>
      <c r="C29" s="573" t="s">
        <v>352</v>
      </c>
      <c r="D29" s="574"/>
      <c r="E29" s="575"/>
    </row>
    <row r="30" spans="2:7" x14ac:dyDescent="0.25">
      <c r="B30" s="296">
        <v>6</v>
      </c>
      <c r="C30" s="573" t="s">
        <v>352</v>
      </c>
      <c r="D30" s="574"/>
      <c r="E30" s="575"/>
    </row>
    <row r="31" spans="2:7" x14ac:dyDescent="0.25">
      <c r="B31" s="296">
        <v>7</v>
      </c>
      <c r="C31" s="573" t="s">
        <v>352</v>
      </c>
      <c r="D31" s="574"/>
      <c r="E31" s="575"/>
    </row>
    <row r="32" spans="2:7" x14ac:dyDescent="0.25">
      <c r="B32" s="296">
        <v>8</v>
      </c>
      <c r="C32" s="573" t="s">
        <v>352</v>
      </c>
      <c r="D32" s="574"/>
      <c r="E32" s="575"/>
    </row>
    <row r="33" spans="2:5" x14ac:dyDescent="0.25">
      <c r="B33" s="296">
        <v>44</v>
      </c>
      <c r="C33" s="576" t="s">
        <v>353</v>
      </c>
      <c r="D33" s="577"/>
      <c r="E33" s="578"/>
    </row>
    <row r="34" spans="2:5" x14ac:dyDescent="0.25">
      <c r="B34" s="296">
        <v>45</v>
      </c>
      <c r="C34" s="576" t="s">
        <v>354</v>
      </c>
      <c r="D34" s="577"/>
      <c r="E34" s="578"/>
    </row>
    <row r="35" spans="2:5" x14ac:dyDescent="0.25">
      <c r="B35" s="296">
        <v>46</v>
      </c>
      <c r="C35" s="576" t="s">
        <v>355</v>
      </c>
      <c r="D35" s="577"/>
      <c r="E35" s="578"/>
    </row>
    <row r="36" spans="2:5" x14ac:dyDescent="0.25">
      <c r="B36" s="296"/>
      <c r="C36" s="576"/>
      <c r="D36" s="577"/>
      <c r="E36" s="578"/>
    </row>
  </sheetData>
  <mergeCells count="17">
    <mergeCell ref="C31:E31"/>
    <mergeCell ref="B5:G5"/>
    <mergeCell ref="B7:G7"/>
    <mergeCell ref="B8:F8"/>
    <mergeCell ref="G8:G9"/>
    <mergeCell ref="B24:E24"/>
    <mergeCell ref="C25:E25"/>
    <mergeCell ref="C26:E26"/>
    <mergeCell ref="C27:E27"/>
    <mergeCell ref="C28:E28"/>
    <mergeCell ref="C29:E29"/>
    <mergeCell ref="C30:E30"/>
    <mergeCell ref="C32:E32"/>
    <mergeCell ref="C33:E33"/>
    <mergeCell ref="C34:E34"/>
    <mergeCell ref="C35:E35"/>
    <mergeCell ref="C36:E36"/>
  </mergeCells>
  <pageMargins left="0.7" right="0.7" top="0.75" bottom="0.75" header="0.3" footer="0.3"/>
  <pageSetup scale="90" orientation="portrait" r:id="rId1"/>
  <headerFooter>
    <oddHeader>&amp;CMulti MBG</oddHeader>
    <oddFooter>&amp;CMulti MBG</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310"/>
  <sheetViews>
    <sheetView zoomScale="124" zoomScaleNormal="124" zoomScaleSheetLayoutView="136" workbookViewId="0"/>
  </sheetViews>
  <sheetFormatPr defaultColWidth="9.28515625" defaultRowHeight="12.75" x14ac:dyDescent="0.2"/>
  <cols>
    <col min="1" max="1" width="9.42578125" style="323" bestFit="1" customWidth="1"/>
    <col min="2" max="2" width="6.7109375" style="323" customWidth="1"/>
    <col min="3" max="7" width="7" style="323" bestFit="1" customWidth="1"/>
    <col min="8" max="8" width="7.28515625" style="323" customWidth="1"/>
    <col min="9" max="11" width="7" style="323" bestFit="1" customWidth="1"/>
    <col min="12" max="12" width="4.42578125" style="124" customWidth="1"/>
    <col min="13" max="13" width="7.85546875" style="323" customWidth="1"/>
    <col min="14" max="14" width="6.7109375" style="323" customWidth="1"/>
    <col min="15" max="19" width="7" style="323" bestFit="1" customWidth="1"/>
    <col min="20" max="20" width="7.28515625" style="323" customWidth="1"/>
    <col min="21" max="23" width="7" style="323" bestFit="1" customWidth="1"/>
    <col min="24" max="16384" width="9.28515625" style="124"/>
  </cols>
  <sheetData>
    <row r="1" spans="1:25" ht="15.75" x14ac:dyDescent="0.25">
      <c r="A1" s="304" t="s">
        <v>357</v>
      </c>
      <c r="B1" s="305"/>
      <c r="C1" s="306"/>
      <c r="D1" s="307"/>
      <c r="E1" s="308"/>
      <c r="F1" s="302"/>
      <c r="G1" s="303"/>
      <c r="H1" s="309"/>
      <c r="I1" s="597"/>
      <c r="J1" s="597"/>
      <c r="K1" s="301"/>
      <c r="L1" s="301"/>
      <c r="M1" s="304" t="s">
        <v>357</v>
      </c>
      <c r="N1" s="305"/>
      <c r="O1" s="306"/>
      <c r="P1" s="307"/>
      <c r="Q1" s="598"/>
      <c r="R1" s="598"/>
      <c r="S1" s="598"/>
      <c r="T1" s="310"/>
      <c r="U1" s="597"/>
      <c r="V1" s="597"/>
      <c r="W1" s="301"/>
    </row>
    <row r="2" spans="1:25" ht="13.5" x14ac:dyDescent="0.25">
      <c r="A2" s="311" t="s">
        <v>358</v>
      </c>
      <c r="B2" s="308"/>
      <c r="C2" s="301"/>
      <c r="D2" s="301"/>
      <c r="E2" s="301"/>
      <c r="F2" s="302"/>
      <c r="G2" s="303"/>
      <c r="H2" s="303"/>
      <c r="I2" s="301"/>
      <c r="J2" s="301"/>
      <c r="K2" s="301"/>
      <c r="L2" s="301"/>
      <c r="M2" s="311" t="s">
        <v>359</v>
      </c>
      <c r="N2" s="308"/>
      <c r="O2" s="301"/>
      <c r="P2" s="301"/>
      <c r="Q2" s="301"/>
      <c r="R2" s="302"/>
      <c r="S2" s="303"/>
      <c r="T2" s="303"/>
      <c r="U2" s="301"/>
      <c r="V2" s="301"/>
      <c r="W2" s="301"/>
    </row>
    <row r="3" spans="1:25" ht="13.5" x14ac:dyDescent="0.25">
      <c r="A3" s="312" t="s">
        <v>360</v>
      </c>
      <c r="B3" s="308"/>
      <c r="C3" s="308"/>
      <c r="D3" s="308"/>
      <c r="E3" s="308"/>
      <c r="F3" s="313"/>
      <c r="G3" s="314"/>
      <c r="H3" s="315"/>
      <c r="I3" s="315"/>
      <c r="J3" s="315"/>
      <c r="K3" s="315"/>
      <c r="L3" s="315"/>
      <c r="M3" s="312" t="s">
        <v>360</v>
      </c>
      <c r="N3" s="308"/>
      <c r="O3" s="308"/>
      <c r="P3" s="308"/>
      <c r="Q3" s="308"/>
      <c r="R3" s="313"/>
      <c r="S3" s="314"/>
      <c r="T3" s="315"/>
      <c r="U3" s="315"/>
      <c r="V3" s="315"/>
      <c r="W3" s="315"/>
    </row>
    <row r="4" spans="1:25" x14ac:dyDescent="0.2">
      <c r="A4" s="316" t="s">
        <v>361</v>
      </c>
      <c r="B4" s="316"/>
      <c r="C4" s="316"/>
      <c r="D4" s="316"/>
      <c r="E4" s="316"/>
      <c r="F4" s="316"/>
      <c r="G4" s="316"/>
      <c r="H4" s="316"/>
      <c r="I4" s="301"/>
      <c r="J4" s="301"/>
      <c r="K4" s="301"/>
      <c r="L4" s="301"/>
      <c r="M4" s="317" t="s">
        <v>362</v>
      </c>
      <c r="N4" s="316"/>
      <c r="O4" s="316"/>
      <c r="P4" s="316"/>
      <c r="Q4" s="316"/>
      <c r="R4" s="316"/>
      <c r="S4" s="316"/>
      <c r="T4" s="316"/>
      <c r="U4" s="301"/>
      <c r="V4" s="301"/>
      <c r="W4" s="301"/>
    </row>
    <row r="5" spans="1:25" ht="13.5" x14ac:dyDescent="0.25">
      <c r="A5" s="318" t="s">
        <v>363</v>
      </c>
      <c r="B5" s="318" t="s">
        <v>364</v>
      </c>
      <c r="C5" s="318" t="s">
        <v>365</v>
      </c>
      <c r="D5" s="318" t="s">
        <v>366</v>
      </c>
      <c r="E5" s="318" t="s">
        <v>367</v>
      </c>
      <c r="F5" s="318" t="s">
        <v>368</v>
      </c>
      <c r="G5" s="318" t="s">
        <v>369</v>
      </c>
      <c r="H5" s="318" t="s">
        <v>370</v>
      </c>
      <c r="I5" s="318" t="s">
        <v>371</v>
      </c>
      <c r="J5" s="318" t="s">
        <v>372</v>
      </c>
      <c r="K5" s="318" t="s">
        <v>373</v>
      </c>
      <c r="L5" s="319"/>
      <c r="M5" s="318" t="s">
        <v>363</v>
      </c>
      <c r="N5" s="318" t="s">
        <v>364</v>
      </c>
      <c r="O5" s="318" t="s">
        <v>365</v>
      </c>
      <c r="P5" s="318" t="s">
        <v>366</v>
      </c>
      <c r="Q5" s="318" t="s">
        <v>367</v>
      </c>
      <c r="R5" s="318" t="s">
        <v>368</v>
      </c>
      <c r="S5" s="318" t="s">
        <v>369</v>
      </c>
      <c r="T5" s="318" t="s">
        <v>370</v>
      </c>
      <c r="U5" s="318" t="s">
        <v>371</v>
      </c>
      <c r="V5" s="318" t="s">
        <v>372</v>
      </c>
      <c r="W5" s="318" t="s">
        <v>373</v>
      </c>
    </row>
    <row r="6" spans="1:25" ht="13.5" x14ac:dyDescent="0.25">
      <c r="A6" s="318" t="s">
        <v>374</v>
      </c>
      <c r="B6" s="320">
        <v>6.54</v>
      </c>
      <c r="C6" s="320">
        <v>6.54</v>
      </c>
      <c r="D6" s="320">
        <v>7.53</v>
      </c>
      <c r="E6" s="320">
        <v>8.09</v>
      </c>
      <c r="F6" s="320">
        <v>8.17</v>
      </c>
      <c r="G6" s="320">
        <v>8.99</v>
      </c>
      <c r="H6" s="320">
        <v>9.14</v>
      </c>
      <c r="I6" s="320">
        <v>9.74</v>
      </c>
      <c r="J6" s="320">
        <v>9.74</v>
      </c>
      <c r="K6" s="320">
        <v>10.23</v>
      </c>
      <c r="L6" s="321"/>
      <c r="M6" s="318" t="s">
        <v>374</v>
      </c>
      <c r="N6" s="320">
        <v>8.31</v>
      </c>
      <c r="O6" s="320">
        <v>8.31</v>
      </c>
      <c r="P6" s="320">
        <v>9.3000000000000007</v>
      </c>
      <c r="Q6" s="320">
        <v>9.8699999999999992</v>
      </c>
      <c r="R6" s="320">
        <v>9.94</v>
      </c>
      <c r="S6" s="320">
        <v>10.76</v>
      </c>
      <c r="T6" s="320">
        <v>10.91</v>
      </c>
      <c r="U6" s="320">
        <v>11.51</v>
      </c>
      <c r="V6" s="320">
        <v>11.51</v>
      </c>
      <c r="W6" s="320">
        <v>12</v>
      </c>
      <c r="X6" s="322"/>
      <c r="Y6" s="519"/>
    </row>
    <row r="7" spans="1:25" ht="13.5" x14ac:dyDescent="0.25">
      <c r="A7" s="121">
        <v>1</v>
      </c>
      <c r="B7" s="117">
        <v>6.55</v>
      </c>
      <c r="C7" s="117">
        <v>8.7899999999999991</v>
      </c>
      <c r="D7" s="117">
        <v>11.23</v>
      </c>
      <c r="E7" s="117">
        <v>12.46</v>
      </c>
      <c r="F7" s="117">
        <v>13.53</v>
      </c>
      <c r="G7" s="117">
        <v>14.46</v>
      </c>
      <c r="H7" s="117">
        <v>14.85</v>
      </c>
      <c r="I7" s="117">
        <v>15.29</v>
      </c>
      <c r="J7" s="117">
        <v>15.29</v>
      </c>
      <c r="K7" s="117">
        <v>15.31</v>
      </c>
      <c r="L7" s="321"/>
      <c r="M7" s="121">
        <v>1</v>
      </c>
      <c r="N7" s="117">
        <v>8.32</v>
      </c>
      <c r="O7" s="117">
        <v>10.55</v>
      </c>
      <c r="P7" s="117">
        <v>13</v>
      </c>
      <c r="Q7" s="117">
        <v>14.23</v>
      </c>
      <c r="R7" s="117">
        <v>15.3</v>
      </c>
      <c r="S7" s="117">
        <v>16.22</v>
      </c>
      <c r="T7" s="117">
        <v>16.62</v>
      </c>
      <c r="U7" s="117">
        <v>17.07</v>
      </c>
      <c r="V7" s="117">
        <v>17.07</v>
      </c>
      <c r="W7" s="117">
        <v>17.09</v>
      </c>
    </row>
    <row r="8" spans="1:25" ht="13.5" x14ac:dyDescent="0.25">
      <c r="A8" s="122">
        <v>2</v>
      </c>
      <c r="B8" s="118">
        <v>6.69</v>
      </c>
      <c r="C8" s="118">
        <v>9.48</v>
      </c>
      <c r="D8" s="118">
        <v>12.64</v>
      </c>
      <c r="E8" s="118">
        <v>13.78</v>
      </c>
      <c r="F8" s="118">
        <v>15.29</v>
      </c>
      <c r="G8" s="118">
        <v>15.93</v>
      </c>
      <c r="H8" s="118">
        <v>16.59</v>
      </c>
      <c r="I8" s="118">
        <v>16.7</v>
      </c>
      <c r="J8" s="118">
        <v>16.7</v>
      </c>
      <c r="K8" s="118">
        <v>16.71</v>
      </c>
      <c r="L8" s="321"/>
      <c r="M8" s="122">
        <v>2</v>
      </c>
      <c r="N8" s="118">
        <v>8.4700000000000006</v>
      </c>
      <c r="O8" s="118">
        <v>11.25</v>
      </c>
      <c r="P8" s="118">
        <v>14.41</v>
      </c>
      <c r="Q8" s="118">
        <v>15.56</v>
      </c>
      <c r="R8" s="118">
        <v>17.07</v>
      </c>
      <c r="S8" s="118">
        <v>17.71</v>
      </c>
      <c r="T8" s="118">
        <v>18.36</v>
      </c>
      <c r="U8" s="118">
        <v>18.47</v>
      </c>
      <c r="V8" s="118">
        <v>18.47</v>
      </c>
      <c r="W8" s="118">
        <v>18.48</v>
      </c>
    </row>
    <row r="9" spans="1:25" ht="13.5" x14ac:dyDescent="0.25">
      <c r="A9" s="122">
        <v>3</v>
      </c>
      <c r="B9" s="118">
        <v>7.53</v>
      </c>
      <c r="C9" s="118">
        <v>10.16</v>
      </c>
      <c r="D9" s="118">
        <v>14.01</v>
      </c>
      <c r="E9" s="118">
        <v>15.28</v>
      </c>
      <c r="F9" s="118">
        <v>16.940000000000001</v>
      </c>
      <c r="G9" s="118">
        <v>17.510000000000002</v>
      </c>
      <c r="H9" s="118">
        <v>18.14</v>
      </c>
      <c r="I9" s="118">
        <v>18.64</v>
      </c>
      <c r="J9" s="118">
        <v>18.64</v>
      </c>
      <c r="K9" s="118">
        <v>20.92</v>
      </c>
      <c r="L9" s="321"/>
      <c r="M9" s="122">
        <v>3</v>
      </c>
      <c r="N9" s="118">
        <v>9.3000000000000007</v>
      </c>
      <c r="O9" s="118">
        <v>11.93</v>
      </c>
      <c r="P9" s="118">
        <v>15.78</v>
      </c>
      <c r="Q9" s="118">
        <v>17.04</v>
      </c>
      <c r="R9" s="118">
        <v>18.72</v>
      </c>
      <c r="S9" s="118">
        <v>19.29</v>
      </c>
      <c r="T9" s="118">
        <v>19.91</v>
      </c>
      <c r="U9" s="118">
        <v>20.399999999999999</v>
      </c>
      <c r="V9" s="118">
        <v>20.399999999999999</v>
      </c>
      <c r="W9" s="118">
        <v>22.67</v>
      </c>
    </row>
    <row r="10" spans="1:25" ht="13.5" x14ac:dyDescent="0.25">
      <c r="A10" s="122">
        <v>4</v>
      </c>
      <c r="B10" s="118">
        <v>8.1199999999999992</v>
      </c>
      <c r="C10" s="118">
        <v>10.66</v>
      </c>
      <c r="D10" s="118">
        <v>15.2</v>
      </c>
      <c r="E10" s="118">
        <v>16.71</v>
      </c>
      <c r="F10" s="118">
        <v>18.5</v>
      </c>
      <c r="G10" s="118">
        <v>19.07</v>
      </c>
      <c r="H10" s="118">
        <v>19.809999999999999</v>
      </c>
      <c r="I10" s="118">
        <v>20.36</v>
      </c>
      <c r="J10" s="118">
        <v>20.36</v>
      </c>
      <c r="K10" s="118">
        <v>22.81</v>
      </c>
      <c r="L10" s="321"/>
      <c r="M10" s="122">
        <v>4</v>
      </c>
      <c r="N10" s="118">
        <v>9.89</v>
      </c>
      <c r="O10" s="118">
        <v>12.42</v>
      </c>
      <c r="P10" s="118">
        <v>16.95</v>
      </c>
      <c r="Q10" s="118">
        <v>18.48</v>
      </c>
      <c r="R10" s="118">
        <v>20.27</v>
      </c>
      <c r="S10" s="118">
        <v>20.85</v>
      </c>
      <c r="T10" s="118">
        <v>21.58</v>
      </c>
      <c r="U10" s="118">
        <v>22.13</v>
      </c>
      <c r="V10" s="118">
        <v>22.13</v>
      </c>
      <c r="W10" s="118">
        <v>24.56</v>
      </c>
    </row>
    <row r="11" spans="1:25" ht="13.5" x14ac:dyDescent="0.25">
      <c r="A11" s="123">
        <v>5</v>
      </c>
      <c r="B11" s="116">
        <v>8.2100000000000009</v>
      </c>
      <c r="C11" s="116">
        <v>11.09</v>
      </c>
      <c r="D11" s="116">
        <v>16.600000000000001</v>
      </c>
      <c r="E11" s="116">
        <v>18.29</v>
      </c>
      <c r="F11" s="116">
        <v>20.059999999999999</v>
      </c>
      <c r="G11" s="116">
        <v>20.65</v>
      </c>
      <c r="H11" s="116">
        <v>21.39</v>
      </c>
      <c r="I11" s="116">
        <v>22.02</v>
      </c>
      <c r="J11" s="116">
        <v>22.02</v>
      </c>
      <c r="K11" s="116">
        <v>24.55</v>
      </c>
      <c r="L11" s="321"/>
      <c r="M11" s="123">
        <v>5</v>
      </c>
      <c r="N11" s="116">
        <v>9.9700000000000006</v>
      </c>
      <c r="O11" s="116">
        <v>12.86</v>
      </c>
      <c r="P11" s="116">
        <v>18.37</v>
      </c>
      <c r="Q11" s="116">
        <v>20.059999999999999</v>
      </c>
      <c r="R11" s="116">
        <v>21.83</v>
      </c>
      <c r="S11" s="116">
        <v>22.42</v>
      </c>
      <c r="T11" s="116">
        <v>23.16</v>
      </c>
      <c r="U11" s="116">
        <v>23.8</v>
      </c>
      <c r="V11" s="116">
        <v>23.8</v>
      </c>
      <c r="W11" s="116">
        <v>26.33</v>
      </c>
    </row>
    <row r="12" spans="1:25" ht="13.5" x14ac:dyDescent="0.25">
      <c r="A12" s="121">
        <v>6</v>
      </c>
      <c r="B12" s="117">
        <v>9.09</v>
      </c>
      <c r="C12" s="117">
        <v>11.72</v>
      </c>
      <c r="D12" s="117">
        <v>17.96</v>
      </c>
      <c r="E12" s="117">
        <v>19.7</v>
      </c>
      <c r="F12" s="117">
        <v>21.72</v>
      </c>
      <c r="G12" s="117">
        <v>22.11</v>
      </c>
      <c r="H12" s="117">
        <v>23.06</v>
      </c>
      <c r="I12" s="117">
        <v>23.59</v>
      </c>
      <c r="J12" s="117">
        <v>23.59</v>
      </c>
      <c r="K12" s="117">
        <v>26.43</v>
      </c>
      <c r="L12" s="321"/>
      <c r="M12" s="121">
        <v>6</v>
      </c>
      <c r="N12" s="117">
        <v>10.85</v>
      </c>
      <c r="O12" s="117">
        <v>13.48</v>
      </c>
      <c r="P12" s="117">
        <v>19.72</v>
      </c>
      <c r="Q12" s="117">
        <v>21.48</v>
      </c>
      <c r="R12" s="117">
        <v>23.49</v>
      </c>
      <c r="S12" s="117">
        <v>23.87</v>
      </c>
      <c r="T12" s="117">
        <v>24.81</v>
      </c>
      <c r="U12" s="117">
        <v>25.36</v>
      </c>
      <c r="V12" s="117">
        <v>25.36</v>
      </c>
      <c r="W12" s="117">
        <v>28.21</v>
      </c>
    </row>
    <row r="13" spans="1:25" ht="13.5" x14ac:dyDescent="0.25">
      <c r="A13" s="122">
        <v>7</v>
      </c>
      <c r="B13" s="118">
        <v>9.5</v>
      </c>
      <c r="C13" s="118">
        <v>12.3</v>
      </c>
      <c r="D13" s="118">
        <v>19.190000000000001</v>
      </c>
      <c r="E13" s="118">
        <v>21.18</v>
      </c>
      <c r="F13" s="118">
        <v>23.27</v>
      </c>
      <c r="G13" s="118">
        <v>23.82</v>
      </c>
      <c r="H13" s="118">
        <v>24.64</v>
      </c>
      <c r="I13" s="118">
        <v>25.16</v>
      </c>
      <c r="J13" s="118">
        <v>25.16</v>
      </c>
      <c r="K13" s="118">
        <v>28.3</v>
      </c>
      <c r="L13" s="321"/>
      <c r="M13" s="122">
        <v>7</v>
      </c>
      <c r="N13" s="118">
        <v>11.27</v>
      </c>
      <c r="O13" s="118">
        <v>14.06</v>
      </c>
      <c r="P13" s="118">
        <v>20.97</v>
      </c>
      <c r="Q13" s="118">
        <v>22.93</v>
      </c>
      <c r="R13" s="118">
        <v>25.04</v>
      </c>
      <c r="S13" s="118">
        <v>25.59</v>
      </c>
      <c r="T13" s="118">
        <v>26.39</v>
      </c>
      <c r="U13" s="118">
        <v>26.93</v>
      </c>
      <c r="V13" s="118">
        <v>26.93</v>
      </c>
      <c r="W13" s="118">
        <v>30.08</v>
      </c>
    </row>
    <row r="14" spans="1:25" ht="13.5" x14ac:dyDescent="0.25">
      <c r="A14" s="122">
        <v>8</v>
      </c>
      <c r="B14" s="118">
        <v>9.6</v>
      </c>
      <c r="C14" s="118">
        <v>12.91</v>
      </c>
      <c r="D14" s="118">
        <v>20.43</v>
      </c>
      <c r="E14" s="118">
        <v>22.53</v>
      </c>
      <c r="F14" s="118">
        <v>24.81</v>
      </c>
      <c r="G14" s="118">
        <v>25.47</v>
      </c>
      <c r="H14" s="118">
        <v>26.21</v>
      </c>
      <c r="I14" s="118">
        <v>26.69</v>
      </c>
      <c r="J14" s="118">
        <v>26.69</v>
      </c>
      <c r="K14" s="118">
        <v>29.7</v>
      </c>
      <c r="L14" s="321"/>
      <c r="M14" s="122">
        <v>8</v>
      </c>
      <c r="N14" s="118">
        <v>11.36</v>
      </c>
      <c r="O14" s="118">
        <v>14.68</v>
      </c>
      <c r="P14" s="118">
        <v>22.21</v>
      </c>
      <c r="Q14" s="118">
        <v>24.29</v>
      </c>
      <c r="R14" s="118">
        <v>26.59</v>
      </c>
      <c r="S14" s="118">
        <v>27.24</v>
      </c>
      <c r="T14" s="118">
        <v>27.97</v>
      </c>
      <c r="U14" s="118">
        <v>28.47</v>
      </c>
      <c r="V14" s="118">
        <v>28.47</v>
      </c>
      <c r="W14" s="118">
        <v>31.47</v>
      </c>
    </row>
    <row r="15" spans="1:25" ht="13.5" x14ac:dyDescent="0.25">
      <c r="A15" s="122">
        <v>9</v>
      </c>
      <c r="B15" s="118">
        <v>9.7200000000000006</v>
      </c>
      <c r="C15" s="118">
        <v>13.39</v>
      </c>
      <c r="D15" s="118">
        <v>21.6</v>
      </c>
      <c r="E15" s="118">
        <v>23.98</v>
      </c>
      <c r="F15" s="118">
        <v>26.38</v>
      </c>
      <c r="G15" s="118">
        <v>27.14</v>
      </c>
      <c r="H15" s="118">
        <v>27.9</v>
      </c>
      <c r="I15" s="118">
        <v>28.4</v>
      </c>
      <c r="J15" s="118">
        <v>28.4</v>
      </c>
      <c r="K15" s="118">
        <v>31.65</v>
      </c>
      <c r="L15" s="321"/>
      <c r="M15" s="122">
        <v>9</v>
      </c>
      <c r="N15" s="118">
        <v>11.49</v>
      </c>
      <c r="O15" s="118">
        <v>15.15</v>
      </c>
      <c r="P15" s="118">
        <v>23.38</v>
      </c>
      <c r="Q15" s="118">
        <v>25.75</v>
      </c>
      <c r="R15" s="118">
        <v>28.16</v>
      </c>
      <c r="S15" s="118">
        <v>28.91</v>
      </c>
      <c r="T15" s="118">
        <v>29.66</v>
      </c>
      <c r="U15" s="118">
        <v>30.16</v>
      </c>
      <c r="V15" s="118">
        <v>30.16</v>
      </c>
      <c r="W15" s="118">
        <v>33.409999999999997</v>
      </c>
    </row>
    <row r="16" spans="1:25" ht="13.5" x14ac:dyDescent="0.25">
      <c r="A16" s="123">
        <v>10</v>
      </c>
      <c r="B16" s="116">
        <v>9.73</v>
      </c>
      <c r="C16" s="116">
        <v>13.4</v>
      </c>
      <c r="D16" s="116">
        <v>22.6</v>
      </c>
      <c r="E16" s="116">
        <v>25.25</v>
      </c>
      <c r="F16" s="116">
        <v>26.39</v>
      </c>
      <c r="G16" s="116">
        <v>27.17</v>
      </c>
      <c r="H16" s="116">
        <v>28.62</v>
      </c>
      <c r="I16" s="116">
        <v>30.07</v>
      </c>
      <c r="J16" s="116">
        <v>30.07</v>
      </c>
      <c r="K16" s="116">
        <v>31.66</v>
      </c>
      <c r="L16" s="321"/>
      <c r="M16" s="123">
        <v>10</v>
      </c>
      <c r="N16" s="116">
        <v>11.5</v>
      </c>
      <c r="O16" s="116">
        <v>15.16</v>
      </c>
      <c r="P16" s="116">
        <v>24.38</v>
      </c>
      <c r="Q16" s="116">
        <v>27.02</v>
      </c>
      <c r="R16" s="116">
        <v>28.17</v>
      </c>
      <c r="S16" s="116">
        <v>28.93</v>
      </c>
      <c r="T16" s="116">
        <v>30.39</v>
      </c>
      <c r="U16" s="116">
        <v>31.84</v>
      </c>
      <c r="V16" s="116">
        <v>31.84</v>
      </c>
      <c r="W16" s="116">
        <v>33.42</v>
      </c>
    </row>
    <row r="17" spans="1:23" ht="13.5" x14ac:dyDescent="0.25">
      <c r="A17" s="121">
        <v>11</v>
      </c>
      <c r="B17" s="117">
        <v>10.73</v>
      </c>
      <c r="C17" s="117">
        <v>14.7</v>
      </c>
      <c r="D17" s="117">
        <v>23.8</v>
      </c>
      <c r="E17" s="117">
        <v>26.6</v>
      </c>
      <c r="F17" s="117">
        <v>29.49</v>
      </c>
      <c r="G17" s="117">
        <v>30.42</v>
      </c>
      <c r="H17" s="117">
        <v>31.13</v>
      </c>
      <c r="I17" s="117">
        <v>31.74</v>
      </c>
      <c r="J17" s="117">
        <v>31.74</v>
      </c>
      <c r="K17" s="117">
        <v>35</v>
      </c>
      <c r="L17" s="321"/>
      <c r="M17" s="121">
        <v>11</v>
      </c>
      <c r="N17" s="117">
        <v>12.5</v>
      </c>
      <c r="O17" s="117">
        <v>16.47</v>
      </c>
      <c r="P17" s="117">
        <v>25.56</v>
      </c>
      <c r="Q17" s="117">
        <v>28.37</v>
      </c>
      <c r="R17" s="117">
        <v>31.25</v>
      </c>
      <c r="S17" s="117">
        <v>32.19</v>
      </c>
      <c r="T17" s="117">
        <v>32.909999999999997</v>
      </c>
      <c r="U17" s="117">
        <v>33.51</v>
      </c>
      <c r="V17" s="117">
        <v>33.51</v>
      </c>
      <c r="W17" s="117">
        <v>36.770000000000003</v>
      </c>
    </row>
    <row r="18" spans="1:23" ht="13.5" x14ac:dyDescent="0.25">
      <c r="A18" s="122">
        <v>12</v>
      </c>
      <c r="B18" s="118">
        <v>11.18</v>
      </c>
      <c r="C18" s="118">
        <v>15.29</v>
      </c>
      <c r="D18" s="118">
        <v>25.07</v>
      </c>
      <c r="E18" s="118">
        <v>27.85</v>
      </c>
      <c r="F18" s="118">
        <v>30.93</v>
      </c>
      <c r="G18" s="118">
        <v>32.07</v>
      </c>
      <c r="H18" s="118">
        <v>32.799999999999997</v>
      </c>
      <c r="I18" s="118">
        <v>33.299999999999997</v>
      </c>
      <c r="J18" s="118">
        <v>33.299999999999997</v>
      </c>
      <c r="K18" s="118">
        <v>35.81</v>
      </c>
      <c r="L18" s="321"/>
      <c r="M18" s="122">
        <v>12</v>
      </c>
      <c r="N18" s="118">
        <v>12.94</v>
      </c>
      <c r="O18" s="118">
        <v>17.07</v>
      </c>
      <c r="P18" s="118">
        <v>26.84</v>
      </c>
      <c r="Q18" s="118">
        <v>29.61</v>
      </c>
      <c r="R18" s="118">
        <v>32.700000000000003</v>
      </c>
      <c r="S18" s="118">
        <v>33.85</v>
      </c>
      <c r="T18" s="118">
        <v>34.57</v>
      </c>
      <c r="U18" s="118">
        <v>35.07</v>
      </c>
      <c r="V18" s="118">
        <v>35.07</v>
      </c>
      <c r="W18" s="118">
        <v>37.58</v>
      </c>
    </row>
    <row r="19" spans="1:23" ht="13.5" x14ac:dyDescent="0.25">
      <c r="A19" s="122">
        <v>13</v>
      </c>
      <c r="B19" s="118">
        <v>11.34</v>
      </c>
      <c r="C19" s="118">
        <v>15.87</v>
      </c>
      <c r="D19" s="118">
        <v>26.27</v>
      </c>
      <c r="E19" s="118">
        <v>29.12</v>
      </c>
      <c r="F19" s="118">
        <v>32.18</v>
      </c>
      <c r="G19" s="118">
        <v>33.78</v>
      </c>
      <c r="H19" s="118">
        <v>34.4</v>
      </c>
      <c r="I19" s="118">
        <v>34.97</v>
      </c>
      <c r="J19" s="118">
        <v>34.97</v>
      </c>
      <c r="K19" s="118">
        <v>36.85</v>
      </c>
      <c r="L19" s="321"/>
      <c r="M19" s="122">
        <v>13</v>
      </c>
      <c r="N19" s="118">
        <v>13.11</v>
      </c>
      <c r="O19" s="118">
        <v>17.64</v>
      </c>
      <c r="P19" s="118">
        <v>28.03</v>
      </c>
      <c r="Q19" s="118">
        <v>30.89</v>
      </c>
      <c r="R19" s="118">
        <v>33.94</v>
      </c>
      <c r="S19" s="118">
        <v>35.549999999999997</v>
      </c>
      <c r="T19" s="118">
        <v>36.18</v>
      </c>
      <c r="U19" s="118">
        <v>36.74</v>
      </c>
      <c r="V19" s="118">
        <v>36.74</v>
      </c>
      <c r="W19" s="118">
        <v>38.619999999999997</v>
      </c>
    </row>
    <row r="20" spans="1:23" ht="13.5" x14ac:dyDescent="0.25">
      <c r="A20" s="122">
        <v>14</v>
      </c>
      <c r="B20" s="118">
        <v>11.8</v>
      </c>
      <c r="C20" s="118">
        <v>16.47</v>
      </c>
      <c r="D20" s="118">
        <v>27.62</v>
      </c>
      <c r="E20" s="118">
        <v>30.35</v>
      </c>
      <c r="F20" s="118">
        <v>33.42</v>
      </c>
      <c r="G20" s="118">
        <v>35.25</v>
      </c>
      <c r="H20" s="118">
        <v>36.07</v>
      </c>
      <c r="I20" s="118">
        <v>36.53</v>
      </c>
      <c r="J20" s="118">
        <v>36.53</v>
      </c>
      <c r="K20" s="118">
        <v>37.89</v>
      </c>
      <c r="L20" s="321"/>
      <c r="M20" s="122">
        <v>14</v>
      </c>
      <c r="N20" s="118">
        <v>13.57</v>
      </c>
      <c r="O20" s="118">
        <v>18.23</v>
      </c>
      <c r="P20" s="118">
        <v>29.39</v>
      </c>
      <c r="Q20" s="118">
        <v>32.119999999999997</v>
      </c>
      <c r="R20" s="118">
        <v>35.19</v>
      </c>
      <c r="S20" s="118">
        <v>37.020000000000003</v>
      </c>
      <c r="T20" s="118">
        <v>37.840000000000003</v>
      </c>
      <c r="U20" s="118">
        <v>38.299999999999997</v>
      </c>
      <c r="V20" s="118">
        <v>38.299999999999997</v>
      </c>
      <c r="W20" s="118">
        <v>39.67</v>
      </c>
    </row>
    <row r="21" spans="1:23" ht="13.5" x14ac:dyDescent="0.25">
      <c r="A21" s="123">
        <v>15</v>
      </c>
      <c r="B21" s="116">
        <v>11.93</v>
      </c>
      <c r="C21" s="116">
        <v>16.91</v>
      </c>
      <c r="D21" s="116">
        <v>28.54</v>
      </c>
      <c r="E21" s="116">
        <v>31.57</v>
      </c>
      <c r="F21" s="116">
        <v>33.450000000000003</v>
      </c>
      <c r="G21" s="116">
        <v>36.4</v>
      </c>
      <c r="H21" s="116">
        <v>37.46</v>
      </c>
      <c r="I21" s="116">
        <v>37.65</v>
      </c>
      <c r="J21" s="116">
        <v>37.65</v>
      </c>
      <c r="K21" s="116">
        <v>38.85</v>
      </c>
      <c r="L21" s="321"/>
      <c r="M21" s="123">
        <v>15</v>
      </c>
      <c r="N21" s="116">
        <v>13.7</v>
      </c>
      <c r="O21" s="116">
        <v>18.690000000000001</v>
      </c>
      <c r="P21" s="116">
        <v>30.31</v>
      </c>
      <c r="Q21" s="116">
        <v>33.33</v>
      </c>
      <c r="R21" s="116">
        <v>35.21</v>
      </c>
      <c r="S21" s="116">
        <v>38.159999999999997</v>
      </c>
      <c r="T21" s="116">
        <v>39.22</v>
      </c>
      <c r="U21" s="116">
        <v>39.42</v>
      </c>
      <c r="V21" s="116">
        <v>39.42</v>
      </c>
      <c r="W21" s="116">
        <v>40.619999999999997</v>
      </c>
    </row>
    <row r="22" spans="1:23" ht="13.5" x14ac:dyDescent="0.25">
      <c r="A22" s="121">
        <v>16</v>
      </c>
      <c r="B22" s="117">
        <v>12.42</v>
      </c>
      <c r="C22" s="117">
        <v>17.66</v>
      </c>
      <c r="D22" s="117">
        <v>29.91</v>
      </c>
      <c r="E22" s="117">
        <v>32.75</v>
      </c>
      <c r="F22" s="117">
        <v>35.79</v>
      </c>
      <c r="G22" s="117">
        <v>37.32</v>
      </c>
      <c r="H22" s="117">
        <v>38.39</v>
      </c>
      <c r="I22" s="117">
        <v>39.14</v>
      </c>
      <c r="J22" s="117">
        <v>39.14</v>
      </c>
      <c r="K22" s="117">
        <v>40.6</v>
      </c>
      <c r="L22" s="321"/>
      <c r="M22" s="121">
        <v>16</v>
      </c>
      <c r="N22" s="117">
        <v>14.19</v>
      </c>
      <c r="O22" s="117">
        <v>19.420000000000002</v>
      </c>
      <c r="P22" s="117">
        <v>31.68</v>
      </c>
      <c r="Q22" s="117">
        <v>34.520000000000003</v>
      </c>
      <c r="R22" s="117">
        <v>37.56</v>
      </c>
      <c r="S22" s="117">
        <v>39.1</v>
      </c>
      <c r="T22" s="117">
        <v>40.14</v>
      </c>
      <c r="U22" s="117">
        <v>40.909999999999997</v>
      </c>
      <c r="V22" s="117">
        <v>40.909999999999997</v>
      </c>
      <c r="W22" s="117">
        <v>42.36</v>
      </c>
    </row>
    <row r="23" spans="1:23" ht="13.5" x14ac:dyDescent="0.25">
      <c r="A23" s="122">
        <v>17</v>
      </c>
      <c r="B23" s="118">
        <v>12.92</v>
      </c>
      <c r="C23" s="118">
        <v>18.23</v>
      </c>
      <c r="D23" s="118">
        <v>30.77</v>
      </c>
      <c r="E23" s="118">
        <v>33.78</v>
      </c>
      <c r="F23" s="118">
        <v>36.61</v>
      </c>
      <c r="G23" s="118">
        <v>38.17</v>
      </c>
      <c r="H23" s="118">
        <v>39.22</v>
      </c>
      <c r="I23" s="118">
        <v>40.03</v>
      </c>
      <c r="J23" s="118">
        <v>40.03</v>
      </c>
      <c r="K23" s="118">
        <v>41.74</v>
      </c>
      <c r="L23" s="321"/>
      <c r="M23" s="122">
        <v>17</v>
      </c>
      <c r="N23" s="118">
        <v>14.69</v>
      </c>
      <c r="O23" s="118">
        <v>20</v>
      </c>
      <c r="P23" s="118">
        <v>32.53</v>
      </c>
      <c r="Q23" s="118">
        <v>35.549999999999997</v>
      </c>
      <c r="R23" s="118">
        <v>38.39</v>
      </c>
      <c r="S23" s="118">
        <v>39.950000000000003</v>
      </c>
      <c r="T23" s="118">
        <v>41</v>
      </c>
      <c r="U23" s="118">
        <v>41.81</v>
      </c>
      <c r="V23" s="118">
        <v>41.81</v>
      </c>
      <c r="W23" s="118">
        <v>43.52</v>
      </c>
    </row>
    <row r="24" spans="1:23" ht="13.5" x14ac:dyDescent="0.25">
      <c r="A24" s="122">
        <v>18</v>
      </c>
      <c r="B24" s="118">
        <v>13.37</v>
      </c>
      <c r="C24" s="118">
        <v>18.82</v>
      </c>
      <c r="D24" s="118">
        <v>31.7</v>
      </c>
      <c r="E24" s="118">
        <v>34.49</v>
      </c>
      <c r="F24" s="118">
        <v>37.44</v>
      </c>
      <c r="G24" s="118">
        <v>39.020000000000003</v>
      </c>
      <c r="H24" s="118">
        <v>40.270000000000003</v>
      </c>
      <c r="I24" s="118">
        <v>41.01</v>
      </c>
      <c r="J24" s="118">
        <v>41.01</v>
      </c>
      <c r="K24" s="118">
        <v>43.46</v>
      </c>
      <c r="L24" s="321"/>
      <c r="M24" s="122">
        <v>18</v>
      </c>
      <c r="N24" s="118">
        <v>15.13</v>
      </c>
      <c r="O24" s="118">
        <v>20.6</v>
      </c>
      <c r="P24" s="118">
        <v>33.47</v>
      </c>
      <c r="Q24" s="118">
        <v>36.26</v>
      </c>
      <c r="R24" s="118">
        <v>39.200000000000003</v>
      </c>
      <c r="S24" s="118">
        <v>40.78</v>
      </c>
      <c r="T24" s="118">
        <v>42.02</v>
      </c>
      <c r="U24" s="118">
        <v>42.78</v>
      </c>
      <c r="V24" s="118">
        <v>42.78</v>
      </c>
      <c r="W24" s="118">
        <v>45.21</v>
      </c>
    </row>
    <row r="25" spans="1:23" ht="13.5" x14ac:dyDescent="0.25">
      <c r="A25" s="122">
        <v>19</v>
      </c>
      <c r="B25" s="118">
        <v>13.64</v>
      </c>
      <c r="C25" s="118">
        <v>19.329999999999998</v>
      </c>
      <c r="D25" s="118">
        <v>32.450000000000003</v>
      </c>
      <c r="E25" s="118">
        <v>35.229999999999997</v>
      </c>
      <c r="F25" s="118">
        <v>38.29</v>
      </c>
      <c r="G25" s="118">
        <v>39.89</v>
      </c>
      <c r="H25" s="118">
        <v>41.33</v>
      </c>
      <c r="I25" s="118">
        <v>42.37</v>
      </c>
      <c r="J25" s="118">
        <v>42.37</v>
      </c>
      <c r="K25" s="118">
        <v>44.62</v>
      </c>
      <c r="L25" s="321"/>
      <c r="M25" s="122">
        <v>19</v>
      </c>
      <c r="N25" s="118">
        <v>15.39</v>
      </c>
      <c r="O25" s="118">
        <v>21.09</v>
      </c>
      <c r="P25" s="118">
        <v>34.21</v>
      </c>
      <c r="Q25" s="118">
        <v>36.99</v>
      </c>
      <c r="R25" s="118">
        <v>40.049999999999997</v>
      </c>
      <c r="S25" s="118">
        <v>41.65</v>
      </c>
      <c r="T25" s="118">
        <v>43.1</v>
      </c>
      <c r="U25" s="118">
        <v>44.14</v>
      </c>
      <c r="V25" s="118">
        <v>44.14</v>
      </c>
      <c r="W25" s="118">
        <v>46.39</v>
      </c>
    </row>
    <row r="26" spans="1:23" ht="13.5" x14ac:dyDescent="0.25">
      <c r="A26" s="123">
        <v>20</v>
      </c>
      <c r="B26" s="116">
        <v>13.65</v>
      </c>
      <c r="C26" s="116">
        <v>19.59</v>
      </c>
      <c r="D26" s="116">
        <v>33.270000000000003</v>
      </c>
      <c r="E26" s="116">
        <v>36.07</v>
      </c>
      <c r="F26" s="116">
        <v>39.119999999999997</v>
      </c>
      <c r="G26" s="116">
        <v>40.81</v>
      </c>
      <c r="H26" s="116">
        <v>42.26</v>
      </c>
      <c r="I26" s="116">
        <v>43.21</v>
      </c>
      <c r="J26" s="116">
        <v>43.21</v>
      </c>
      <c r="K26" s="116">
        <v>47.58</v>
      </c>
      <c r="L26" s="321"/>
      <c r="M26" s="123">
        <v>20</v>
      </c>
      <c r="N26" s="116">
        <v>15.41</v>
      </c>
      <c r="O26" s="116">
        <v>21.34</v>
      </c>
      <c r="P26" s="116">
        <v>35.03</v>
      </c>
      <c r="Q26" s="116">
        <v>37.840000000000003</v>
      </c>
      <c r="R26" s="116">
        <v>40.89</v>
      </c>
      <c r="S26" s="116">
        <v>42.59</v>
      </c>
      <c r="T26" s="116">
        <v>44.04</v>
      </c>
      <c r="U26" s="116">
        <v>44.98</v>
      </c>
      <c r="V26" s="116">
        <v>44.98</v>
      </c>
      <c r="W26" s="116">
        <v>49.35</v>
      </c>
    </row>
    <row r="27" spans="1:23" ht="13.5" x14ac:dyDescent="0.25">
      <c r="A27" s="121">
        <v>21</v>
      </c>
      <c r="B27" s="117">
        <v>14.36</v>
      </c>
      <c r="C27" s="117">
        <v>20.350000000000001</v>
      </c>
      <c r="D27" s="117">
        <v>34</v>
      </c>
      <c r="E27" s="117">
        <v>37</v>
      </c>
      <c r="F27" s="117">
        <v>39.93</v>
      </c>
      <c r="G27" s="117">
        <v>41.63</v>
      </c>
      <c r="H27" s="117">
        <v>43.43</v>
      </c>
      <c r="I27" s="117">
        <v>44.21</v>
      </c>
      <c r="J27" s="117">
        <v>44.21</v>
      </c>
      <c r="K27" s="117">
        <v>48.9</v>
      </c>
      <c r="L27" s="321"/>
      <c r="M27" s="121">
        <v>21</v>
      </c>
      <c r="N27" s="117">
        <v>16.14</v>
      </c>
      <c r="O27" s="117">
        <v>22.12</v>
      </c>
      <c r="P27" s="117">
        <v>35.76</v>
      </c>
      <c r="Q27" s="117">
        <v>38.770000000000003</v>
      </c>
      <c r="R27" s="117">
        <v>41.68</v>
      </c>
      <c r="S27" s="117">
        <v>43.41</v>
      </c>
      <c r="T27" s="117">
        <v>45.18</v>
      </c>
      <c r="U27" s="117">
        <v>45.98</v>
      </c>
      <c r="V27" s="117">
        <v>45.98</v>
      </c>
      <c r="W27" s="117">
        <v>50.67</v>
      </c>
    </row>
    <row r="28" spans="1:23" ht="13.5" x14ac:dyDescent="0.25">
      <c r="A28" s="122">
        <v>22</v>
      </c>
      <c r="B28" s="118">
        <v>14.79</v>
      </c>
      <c r="C28" s="118">
        <v>20.79</v>
      </c>
      <c r="D28" s="118">
        <v>34.81</v>
      </c>
      <c r="E28" s="118">
        <v>37.83</v>
      </c>
      <c r="F28" s="118">
        <v>40.75</v>
      </c>
      <c r="G28" s="118">
        <v>42.6</v>
      </c>
      <c r="H28" s="118">
        <v>44.37</v>
      </c>
      <c r="I28" s="118">
        <v>45.17</v>
      </c>
      <c r="J28" s="118">
        <v>45.17</v>
      </c>
      <c r="K28" s="118">
        <v>50.04</v>
      </c>
      <c r="L28" s="321"/>
      <c r="M28" s="122">
        <v>22</v>
      </c>
      <c r="N28" s="118">
        <v>16.559999999999999</v>
      </c>
      <c r="O28" s="118">
        <v>22.57</v>
      </c>
      <c r="P28" s="118">
        <v>36.57</v>
      </c>
      <c r="Q28" s="118">
        <v>39.590000000000003</v>
      </c>
      <c r="R28" s="118">
        <v>42.52</v>
      </c>
      <c r="S28" s="118">
        <v>44.37</v>
      </c>
      <c r="T28" s="118">
        <v>46.13</v>
      </c>
      <c r="U28" s="118">
        <v>46.95</v>
      </c>
      <c r="V28" s="118">
        <v>46.95</v>
      </c>
      <c r="W28" s="118">
        <v>51.8</v>
      </c>
    </row>
    <row r="29" spans="1:23" ht="13.5" x14ac:dyDescent="0.25">
      <c r="A29" s="122">
        <v>23</v>
      </c>
      <c r="B29" s="118">
        <v>15.07</v>
      </c>
      <c r="C29" s="118">
        <v>21.23</v>
      </c>
      <c r="D29" s="118">
        <v>35.64</v>
      </c>
      <c r="E29" s="118">
        <v>38.76</v>
      </c>
      <c r="F29" s="118">
        <v>41.7</v>
      </c>
      <c r="G29" s="118">
        <v>43.51</v>
      </c>
      <c r="H29" s="118">
        <v>45.42</v>
      </c>
      <c r="I29" s="118">
        <v>46.4</v>
      </c>
      <c r="J29" s="118">
        <v>46.4</v>
      </c>
      <c r="K29" s="118">
        <v>50.84</v>
      </c>
      <c r="L29" s="321"/>
      <c r="M29" s="122">
        <v>23</v>
      </c>
      <c r="N29" s="118">
        <v>16.850000000000001</v>
      </c>
      <c r="O29" s="118">
        <v>22.99</v>
      </c>
      <c r="P29" s="118">
        <v>37.4</v>
      </c>
      <c r="Q29" s="118">
        <v>40.53</v>
      </c>
      <c r="R29" s="118">
        <v>43.48</v>
      </c>
      <c r="S29" s="118">
        <v>45.29</v>
      </c>
      <c r="T29" s="118">
        <v>47.2</v>
      </c>
      <c r="U29" s="118">
        <v>48.17</v>
      </c>
      <c r="V29" s="118">
        <v>48.17</v>
      </c>
      <c r="W29" s="118">
        <v>52.62</v>
      </c>
    </row>
    <row r="30" spans="1:23" ht="13.5" x14ac:dyDescent="0.25">
      <c r="A30" s="122">
        <v>24</v>
      </c>
      <c r="B30" s="118">
        <v>15.41</v>
      </c>
      <c r="C30" s="118">
        <v>21.6</v>
      </c>
      <c r="D30" s="118">
        <v>36.58</v>
      </c>
      <c r="E30" s="118">
        <v>39.74</v>
      </c>
      <c r="F30" s="118">
        <v>42.81</v>
      </c>
      <c r="G30" s="118">
        <v>44.46</v>
      </c>
      <c r="H30" s="118">
        <v>46.34</v>
      </c>
      <c r="I30" s="118">
        <v>47.3</v>
      </c>
      <c r="J30" s="118">
        <v>47.3</v>
      </c>
      <c r="K30" s="118">
        <v>51.85</v>
      </c>
      <c r="L30" s="321"/>
      <c r="M30" s="122">
        <v>24</v>
      </c>
      <c r="N30" s="118">
        <v>17.18</v>
      </c>
      <c r="O30" s="118">
        <v>23.38</v>
      </c>
      <c r="P30" s="118">
        <v>38.36</v>
      </c>
      <c r="Q30" s="118">
        <v>41.52</v>
      </c>
      <c r="R30" s="118">
        <v>44.57</v>
      </c>
      <c r="S30" s="118">
        <v>46.22</v>
      </c>
      <c r="T30" s="118">
        <v>48.1</v>
      </c>
      <c r="U30" s="118">
        <v>49.07</v>
      </c>
      <c r="V30" s="118">
        <v>49.07</v>
      </c>
      <c r="W30" s="118">
        <v>53.62</v>
      </c>
    </row>
    <row r="31" spans="1:23" ht="13.5" x14ac:dyDescent="0.25">
      <c r="A31" s="123">
        <v>25</v>
      </c>
      <c r="B31" s="116">
        <v>15.54</v>
      </c>
      <c r="C31" s="116">
        <v>21.71</v>
      </c>
      <c r="D31" s="116">
        <v>37.520000000000003</v>
      </c>
      <c r="E31" s="116">
        <v>40.57</v>
      </c>
      <c r="F31" s="116">
        <v>43.25</v>
      </c>
      <c r="G31" s="116">
        <v>45.54</v>
      </c>
      <c r="H31" s="116">
        <v>47.3</v>
      </c>
      <c r="I31" s="116">
        <v>48.78</v>
      </c>
      <c r="J31" s="116">
        <v>48.78</v>
      </c>
      <c r="K31" s="116">
        <v>52.16</v>
      </c>
      <c r="L31" s="321"/>
      <c r="M31" s="123">
        <v>25</v>
      </c>
      <c r="N31" s="116">
        <v>17.29</v>
      </c>
      <c r="O31" s="116">
        <v>23.48</v>
      </c>
      <c r="P31" s="116">
        <v>39.28</v>
      </c>
      <c r="Q31" s="116">
        <v>42.33</v>
      </c>
      <c r="R31" s="116">
        <v>45.03</v>
      </c>
      <c r="S31" s="116">
        <v>47.31</v>
      </c>
      <c r="T31" s="116">
        <v>49.07</v>
      </c>
      <c r="U31" s="116">
        <v>50.53</v>
      </c>
      <c r="V31" s="116">
        <v>50.53</v>
      </c>
      <c r="W31" s="116">
        <v>53.93</v>
      </c>
    </row>
    <row r="32" spans="1:23" ht="13.5" x14ac:dyDescent="0.25">
      <c r="A32" s="121">
        <v>26</v>
      </c>
      <c r="B32" s="117">
        <v>16.149999999999999</v>
      </c>
      <c r="C32" s="117">
        <v>22.55</v>
      </c>
      <c r="D32" s="117">
        <v>38.549999999999997</v>
      </c>
      <c r="E32" s="117">
        <v>41.56</v>
      </c>
      <c r="F32" s="117">
        <v>45.11</v>
      </c>
      <c r="G32" s="117">
        <v>46.7</v>
      </c>
      <c r="H32" s="117">
        <v>48.28</v>
      </c>
      <c r="I32" s="117">
        <v>49.51</v>
      </c>
      <c r="J32" s="117">
        <v>49.51</v>
      </c>
      <c r="K32" s="117">
        <v>53.82</v>
      </c>
      <c r="L32" s="321"/>
      <c r="M32" s="121">
        <v>26</v>
      </c>
      <c r="N32" s="117">
        <v>17.91</v>
      </c>
      <c r="O32" s="117">
        <v>24.33</v>
      </c>
      <c r="P32" s="117">
        <v>40.32</v>
      </c>
      <c r="Q32" s="117">
        <v>43.31</v>
      </c>
      <c r="R32" s="117">
        <v>46.89</v>
      </c>
      <c r="S32" s="117">
        <v>48.47</v>
      </c>
      <c r="T32" s="117">
        <v>50.05</v>
      </c>
      <c r="U32" s="117">
        <v>51.28</v>
      </c>
      <c r="V32" s="117">
        <v>51.28</v>
      </c>
      <c r="W32" s="117">
        <v>55.6</v>
      </c>
    </row>
    <row r="33" spans="1:23" ht="13.5" x14ac:dyDescent="0.25">
      <c r="A33" s="122">
        <v>27</v>
      </c>
      <c r="B33" s="118">
        <v>16.440000000000001</v>
      </c>
      <c r="C33" s="118">
        <v>22.97</v>
      </c>
      <c r="D33" s="118">
        <v>39.49</v>
      </c>
      <c r="E33" s="118">
        <v>42.75</v>
      </c>
      <c r="F33" s="118">
        <v>46.36</v>
      </c>
      <c r="G33" s="118">
        <v>47.71</v>
      </c>
      <c r="H33" s="118">
        <v>49.2</v>
      </c>
      <c r="I33" s="118">
        <v>50.53</v>
      </c>
      <c r="J33" s="118">
        <v>50.53</v>
      </c>
      <c r="K33" s="118">
        <v>54.74</v>
      </c>
      <c r="L33" s="321"/>
      <c r="M33" s="122">
        <v>27</v>
      </c>
      <c r="N33" s="118">
        <v>18.2</v>
      </c>
      <c r="O33" s="118">
        <v>24.74</v>
      </c>
      <c r="P33" s="118">
        <v>41.27</v>
      </c>
      <c r="Q33" s="118">
        <v>44.51</v>
      </c>
      <c r="R33" s="118">
        <v>48.12</v>
      </c>
      <c r="S33" s="118">
        <v>49.48</v>
      </c>
      <c r="T33" s="118">
        <v>50.97</v>
      </c>
      <c r="U33" s="118">
        <v>52.31</v>
      </c>
      <c r="V33" s="118">
        <v>52.31</v>
      </c>
      <c r="W33" s="118">
        <v>56.51</v>
      </c>
    </row>
    <row r="34" spans="1:23" ht="13.5" x14ac:dyDescent="0.25">
      <c r="A34" s="122">
        <v>28</v>
      </c>
      <c r="B34" s="118">
        <v>16.86</v>
      </c>
      <c r="C34" s="118">
        <v>23.48</v>
      </c>
      <c r="D34" s="118">
        <v>40.549999999999997</v>
      </c>
      <c r="E34" s="118">
        <v>43.96</v>
      </c>
      <c r="F34" s="118">
        <v>47.31</v>
      </c>
      <c r="G34" s="118">
        <v>48.65</v>
      </c>
      <c r="H34" s="118">
        <v>50.23</v>
      </c>
      <c r="I34" s="118">
        <v>51.47</v>
      </c>
      <c r="J34" s="118">
        <v>51.47</v>
      </c>
      <c r="K34" s="118">
        <v>55.9</v>
      </c>
      <c r="L34" s="321"/>
      <c r="M34" s="122">
        <v>28</v>
      </c>
      <c r="N34" s="118">
        <v>18.62</v>
      </c>
      <c r="O34" s="118">
        <v>25.25</v>
      </c>
      <c r="P34" s="118">
        <v>42.31</v>
      </c>
      <c r="Q34" s="118">
        <v>45.73</v>
      </c>
      <c r="R34" s="118">
        <v>49.08</v>
      </c>
      <c r="S34" s="118">
        <v>50.43</v>
      </c>
      <c r="T34" s="118">
        <v>52.01</v>
      </c>
      <c r="U34" s="118">
        <v>53.24</v>
      </c>
      <c r="V34" s="118">
        <v>53.24</v>
      </c>
      <c r="W34" s="118">
        <v>57.67</v>
      </c>
    </row>
    <row r="35" spans="1:23" ht="13.5" x14ac:dyDescent="0.25">
      <c r="A35" s="122">
        <v>29</v>
      </c>
      <c r="B35" s="118">
        <v>17.03</v>
      </c>
      <c r="C35" s="118">
        <v>23.87</v>
      </c>
      <c r="D35" s="118">
        <v>41.58</v>
      </c>
      <c r="E35" s="118">
        <v>44.89</v>
      </c>
      <c r="F35" s="118">
        <v>48.31</v>
      </c>
      <c r="G35" s="118">
        <v>49.73</v>
      </c>
      <c r="H35" s="118">
        <v>51.3</v>
      </c>
      <c r="I35" s="118">
        <v>52.31</v>
      </c>
      <c r="J35" s="118">
        <v>52.31</v>
      </c>
      <c r="K35" s="118">
        <v>57.19</v>
      </c>
      <c r="L35" s="321"/>
      <c r="M35" s="122">
        <v>29</v>
      </c>
      <c r="N35" s="118">
        <v>18.8</v>
      </c>
      <c r="O35" s="118">
        <v>25.64</v>
      </c>
      <c r="P35" s="118">
        <v>43.33</v>
      </c>
      <c r="Q35" s="118">
        <v>46.67</v>
      </c>
      <c r="R35" s="118">
        <v>50.08</v>
      </c>
      <c r="S35" s="118">
        <v>51.5</v>
      </c>
      <c r="T35" s="118">
        <v>53.08</v>
      </c>
      <c r="U35" s="118">
        <v>54.07</v>
      </c>
      <c r="V35" s="118">
        <v>54.07</v>
      </c>
      <c r="W35" s="118">
        <v>58.96</v>
      </c>
    </row>
    <row r="36" spans="1:23" ht="13.5" x14ac:dyDescent="0.25">
      <c r="A36" s="123">
        <v>30</v>
      </c>
      <c r="B36" s="116">
        <v>17.04</v>
      </c>
      <c r="C36" s="116">
        <v>23.89</v>
      </c>
      <c r="D36" s="116">
        <v>42.4</v>
      </c>
      <c r="E36" s="116">
        <v>45.93</v>
      </c>
      <c r="F36" s="116">
        <v>48.32</v>
      </c>
      <c r="G36" s="116">
        <v>50.67</v>
      </c>
      <c r="H36" s="116">
        <v>51.65</v>
      </c>
      <c r="I36" s="116">
        <v>53.25</v>
      </c>
      <c r="J36" s="116">
        <v>53.25</v>
      </c>
      <c r="K36" s="116">
        <v>57.39</v>
      </c>
      <c r="L36" s="321"/>
      <c r="M36" s="123">
        <v>30</v>
      </c>
      <c r="N36" s="116">
        <v>18.809999999999999</v>
      </c>
      <c r="O36" s="116">
        <v>25.67</v>
      </c>
      <c r="P36" s="116">
        <v>44.17</v>
      </c>
      <c r="Q36" s="116">
        <v>47.69</v>
      </c>
      <c r="R36" s="116">
        <v>50.1</v>
      </c>
      <c r="S36" s="116">
        <v>52.44</v>
      </c>
      <c r="T36" s="116">
        <v>53.42</v>
      </c>
      <c r="U36" s="116">
        <v>55.02</v>
      </c>
      <c r="V36" s="116">
        <v>55.02</v>
      </c>
      <c r="W36" s="116">
        <v>59.15</v>
      </c>
    </row>
    <row r="37" spans="1:23" ht="13.5" x14ac:dyDescent="0.25">
      <c r="A37" s="121">
        <v>31</v>
      </c>
      <c r="B37" s="117">
        <v>17.809999999999999</v>
      </c>
      <c r="C37" s="117">
        <v>24.76</v>
      </c>
      <c r="D37" s="117">
        <v>43.3</v>
      </c>
      <c r="E37" s="117">
        <v>46.98</v>
      </c>
      <c r="F37" s="117">
        <v>50.28</v>
      </c>
      <c r="G37" s="117">
        <v>51.71</v>
      </c>
      <c r="H37" s="117">
        <v>53.4</v>
      </c>
      <c r="I37" s="117">
        <v>54.22</v>
      </c>
      <c r="J37" s="117">
        <v>54.22</v>
      </c>
      <c r="K37" s="117">
        <v>59.27</v>
      </c>
      <c r="L37" s="321"/>
      <c r="M37" s="121">
        <v>31</v>
      </c>
      <c r="N37" s="117">
        <v>19.59</v>
      </c>
      <c r="O37" s="117">
        <v>26.54</v>
      </c>
      <c r="P37" s="117">
        <v>45.08</v>
      </c>
      <c r="Q37" s="117">
        <v>48.74</v>
      </c>
      <c r="R37" s="117">
        <v>52.05</v>
      </c>
      <c r="S37" s="117">
        <v>53.47</v>
      </c>
      <c r="T37" s="117">
        <v>55.16</v>
      </c>
      <c r="U37" s="117">
        <v>55.98</v>
      </c>
      <c r="V37" s="117">
        <v>55.98</v>
      </c>
      <c r="W37" s="117">
        <v>61.03</v>
      </c>
    </row>
    <row r="38" spans="1:23" ht="13.5" x14ac:dyDescent="0.25">
      <c r="A38" s="122">
        <v>32</v>
      </c>
      <c r="B38" s="118">
        <v>18.32</v>
      </c>
      <c r="C38" s="118">
        <v>25.34</v>
      </c>
      <c r="D38" s="118">
        <v>44.27</v>
      </c>
      <c r="E38" s="118">
        <v>48.03</v>
      </c>
      <c r="F38" s="118">
        <v>51.3</v>
      </c>
      <c r="G38" s="118">
        <v>52.73</v>
      </c>
      <c r="H38" s="118">
        <v>54.41</v>
      </c>
      <c r="I38" s="118">
        <v>55.23</v>
      </c>
      <c r="J38" s="118">
        <v>55.23</v>
      </c>
      <c r="K38" s="118">
        <v>60.54</v>
      </c>
      <c r="L38" s="321"/>
      <c r="M38" s="122">
        <v>32</v>
      </c>
      <c r="N38" s="118">
        <v>20.079999999999998</v>
      </c>
      <c r="O38" s="118">
        <v>27.11</v>
      </c>
      <c r="P38" s="118">
        <v>46.04</v>
      </c>
      <c r="Q38" s="118">
        <v>49.8</v>
      </c>
      <c r="R38" s="118">
        <v>53.08</v>
      </c>
      <c r="S38" s="118">
        <v>54.51</v>
      </c>
      <c r="T38" s="118">
        <v>56.17</v>
      </c>
      <c r="U38" s="118">
        <v>56.99</v>
      </c>
      <c r="V38" s="118">
        <v>56.99</v>
      </c>
      <c r="W38" s="118">
        <v>62.31</v>
      </c>
    </row>
    <row r="39" spans="1:23" ht="13.5" x14ac:dyDescent="0.25">
      <c r="A39" s="122">
        <v>33</v>
      </c>
      <c r="B39" s="118">
        <v>18.739999999999998</v>
      </c>
      <c r="C39" s="118">
        <v>25.98</v>
      </c>
      <c r="D39" s="118">
        <v>45.11</v>
      </c>
      <c r="E39" s="118">
        <v>49.05</v>
      </c>
      <c r="F39" s="118">
        <v>52.36</v>
      </c>
      <c r="G39" s="118">
        <v>53.92</v>
      </c>
      <c r="H39" s="118">
        <v>55.65</v>
      </c>
      <c r="I39" s="118">
        <v>56.48</v>
      </c>
      <c r="J39" s="118">
        <v>56.48</v>
      </c>
      <c r="K39" s="118">
        <v>61.85</v>
      </c>
      <c r="L39" s="321"/>
      <c r="M39" s="122">
        <v>33</v>
      </c>
      <c r="N39" s="118">
        <v>20.51</v>
      </c>
      <c r="O39" s="118">
        <v>27.74</v>
      </c>
      <c r="P39" s="118">
        <v>46.89</v>
      </c>
      <c r="Q39" s="118">
        <v>50.81</v>
      </c>
      <c r="R39" s="118">
        <v>54.13</v>
      </c>
      <c r="S39" s="118">
        <v>55.68</v>
      </c>
      <c r="T39" s="118">
        <v>57.42</v>
      </c>
      <c r="U39" s="118">
        <v>58.25</v>
      </c>
      <c r="V39" s="118">
        <v>58.25</v>
      </c>
      <c r="W39" s="118">
        <v>63.61</v>
      </c>
    </row>
    <row r="40" spans="1:23" ht="13.5" x14ac:dyDescent="0.25">
      <c r="A40" s="122">
        <v>34</v>
      </c>
      <c r="B40" s="118">
        <v>19.14</v>
      </c>
      <c r="C40" s="118">
        <v>26.38</v>
      </c>
      <c r="D40" s="118">
        <v>46.15</v>
      </c>
      <c r="E40" s="118">
        <v>50.1</v>
      </c>
      <c r="F40" s="118">
        <v>53.48</v>
      </c>
      <c r="G40" s="118">
        <v>55.07</v>
      </c>
      <c r="H40" s="118">
        <v>56.83</v>
      </c>
      <c r="I40" s="118">
        <v>57.63</v>
      </c>
      <c r="J40" s="118">
        <v>57.63</v>
      </c>
      <c r="K40" s="118">
        <v>63.02</v>
      </c>
      <c r="L40" s="321"/>
      <c r="M40" s="122">
        <v>34</v>
      </c>
      <c r="N40" s="118">
        <v>20.92</v>
      </c>
      <c r="O40" s="118">
        <v>28.16</v>
      </c>
      <c r="P40" s="118">
        <v>47.92</v>
      </c>
      <c r="Q40" s="118">
        <v>51.86</v>
      </c>
      <c r="R40" s="118">
        <v>55.26</v>
      </c>
      <c r="S40" s="118">
        <v>56.85</v>
      </c>
      <c r="T40" s="118">
        <v>58.58</v>
      </c>
      <c r="U40" s="118">
        <v>59.4</v>
      </c>
      <c r="V40" s="118">
        <v>59.4</v>
      </c>
      <c r="W40" s="118">
        <v>64.790000000000006</v>
      </c>
    </row>
    <row r="41" spans="1:23" ht="13.5" x14ac:dyDescent="0.25">
      <c r="A41" s="123">
        <v>35</v>
      </c>
      <c r="B41" s="116">
        <v>19.579999999999998</v>
      </c>
      <c r="C41" s="116">
        <v>26.88</v>
      </c>
      <c r="D41" s="116">
        <v>47.17</v>
      </c>
      <c r="E41" s="116">
        <v>51.14</v>
      </c>
      <c r="F41" s="116">
        <v>54.51</v>
      </c>
      <c r="G41" s="116">
        <v>56.24</v>
      </c>
      <c r="H41" s="116">
        <v>57.93</v>
      </c>
      <c r="I41" s="116">
        <v>58.81</v>
      </c>
      <c r="J41" s="116">
        <v>58.81</v>
      </c>
      <c r="K41" s="116">
        <v>64.27</v>
      </c>
      <c r="L41" s="321"/>
      <c r="M41" s="123">
        <v>35</v>
      </c>
      <c r="N41" s="116">
        <v>21.33</v>
      </c>
      <c r="O41" s="116">
        <v>28.65</v>
      </c>
      <c r="P41" s="116">
        <v>48.93</v>
      </c>
      <c r="Q41" s="116">
        <v>52.92</v>
      </c>
      <c r="R41" s="116">
        <v>56.28</v>
      </c>
      <c r="S41" s="116">
        <v>58.01</v>
      </c>
      <c r="T41" s="116">
        <v>59.7</v>
      </c>
      <c r="U41" s="116">
        <v>60.59</v>
      </c>
      <c r="V41" s="116">
        <v>60.59</v>
      </c>
      <c r="W41" s="116">
        <v>66.05</v>
      </c>
    </row>
    <row r="42" spans="1:23" ht="13.5" x14ac:dyDescent="0.25">
      <c r="A42" s="121">
        <v>36</v>
      </c>
      <c r="B42" s="117">
        <v>20.22</v>
      </c>
      <c r="C42" s="117">
        <v>27.29</v>
      </c>
      <c r="D42" s="117">
        <v>48.19</v>
      </c>
      <c r="E42" s="117">
        <v>52.17</v>
      </c>
      <c r="F42" s="117">
        <v>55.58</v>
      </c>
      <c r="G42" s="117">
        <v>57.49</v>
      </c>
      <c r="H42" s="117">
        <v>59.07</v>
      </c>
      <c r="I42" s="117">
        <v>59.93</v>
      </c>
      <c r="J42" s="117">
        <v>59.93</v>
      </c>
      <c r="K42" s="117">
        <v>65.7</v>
      </c>
      <c r="L42" s="321"/>
      <c r="M42" s="121">
        <v>36</v>
      </c>
      <c r="N42" s="117">
        <v>21.98</v>
      </c>
      <c r="O42" s="117">
        <v>29.05</v>
      </c>
      <c r="P42" s="117">
        <v>49.96</v>
      </c>
      <c r="Q42" s="117">
        <v>53.94</v>
      </c>
      <c r="R42" s="117">
        <v>57.33</v>
      </c>
      <c r="S42" s="117">
        <v>59.26</v>
      </c>
      <c r="T42" s="117">
        <v>60.82</v>
      </c>
      <c r="U42" s="117">
        <v>61.7</v>
      </c>
      <c r="V42" s="117">
        <v>61.7</v>
      </c>
      <c r="W42" s="117">
        <v>67.45</v>
      </c>
    </row>
    <row r="43" spans="1:23" ht="13.5" x14ac:dyDescent="0.25">
      <c r="A43" s="122">
        <v>37</v>
      </c>
      <c r="B43" s="118">
        <v>20.23</v>
      </c>
      <c r="C43" s="118">
        <v>28.06</v>
      </c>
      <c r="D43" s="118">
        <v>49.15</v>
      </c>
      <c r="E43" s="118">
        <v>53.23</v>
      </c>
      <c r="F43" s="118">
        <v>56.68</v>
      </c>
      <c r="G43" s="118">
        <v>58.76</v>
      </c>
      <c r="H43" s="118">
        <v>60.31</v>
      </c>
      <c r="I43" s="118">
        <v>61.21</v>
      </c>
      <c r="J43" s="118">
        <v>61.21</v>
      </c>
      <c r="K43" s="118">
        <v>66.760000000000005</v>
      </c>
      <c r="L43" s="321"/>
      <c r="M43" s="122">
        <v>37</v>
      </c>
      <c r="N43" s="118">
        <v>21.99</v>
      </c>
      <c r="O43" s="118">
        <v>29.83</v>
      </c>
      <c r="P43" s="118">
        <v>50.92</v>
      </c>
      <c r="Q43" s="118">
        <v>55</v>
      </c>
      <c r="R43" s="118">
        <v>58.46</v>
      </c>
      <c r="S43" s="118">
        <v>60.52</v>
      </c>
      <c r="T43" s="118">
        <v>62.06</v>
      </c>
      <c r="U43" s="118">
        <v>62.96</v>
      </c>
      <c r="V43" s="118">
        <v>62.96</v>
      </c>
      <c r="W43" s="118">
        <v>68.53</v>
      </c>
    </row>
    <row r="44" spans="1:23" ht="13.5" x14ac:dyDescent="0.25">
      <c r="A44" s="122">
        <v>38</v>
      </c>
      <c r="B44" s="118">
        <v>20.56</v>
      </c>
      <c r="C44" s="118">
        <v>28.51</v>
      </c>
      <c r="D44" s="118">
        <v>50</v>
      </c>
      <c r="E44" s="118">
        <v>54.18</v>
      </c>
      <c r="F44" s="118">
        <v>57.77</v>
      </c>
      <c r="G44" s="118">
        <v>60.13</v>
      </c>
      <c r="H44" s="118">
        <v>61.43</v>
      </c>
      <c r="I44" s="118">
        <v>62.34</v>
      </c>
      <c r="J44" s="118">
        <v>62.34</v>
      </c>
      <c r="K44" s="118">
        <v>68.05</v>
      </c>
      <c r="L44" s="321"/>
      <c r="M44" s="122">
        <v>38</v>
      </c>
      <c r="N44" s="118">
        <v>22.31</v>
      </c>
      <c r="O44" s="118">
        <v>30.28</v>
      </c>
      <c r="P44" s="118">
        <v>51.77</v>
      </c>
      <c r="Q44" s="118">
        <v>55.94</v>
      </c>
      <c r="R44" s="118">
        <v>59.53</v>
      </c>
      <c r="S44" s="118">
        <v>61.9</v>
      </c>
      <c r="T44" s="118">
        <v>63.2</v>
      </c>
      <c r="U44" s="118">
        <v>64.12</v>
      </c>
      <c r="V44" s="118">
        <v>64.12</v>
      </c>
      <c r="W44" s="118">
        <v>69.83</v>
      </c>
    </row>
    <row r="45" spans="1:23" ht="13.5" x14ac:dyDescent="0.25">
      <c r="A45" s="122">
        <v>39</v>
      </c>
      <c r="B45" s="118">
        <v>21.23</v>
      </c>
      <c r="C45" s="118">
        <v>29</v>
      </c>
      <c r="D45" s="118">
        <v>50.93</v>
      </c>
      <c r="E45" s="118">
        <v>55.17</v>
      </c>
      <c r="F45" s="118">
        <v>58.85</v>
      </c>
      <c r="G45" s="118">
        <v>61.36</v>
      </c>
      <c r="H45" s="118">
        <v>62.65</v>
      </c>
      <c r="I45" s="118">
        <v>63.58</v>
      </c>
      <c r="J45" s="118">
        <v>63.58</v>
      </c>
      <c r="K45" s="118">
        <v>68.099999999999994</v>
      </c>
      <c r="L45" s="321"/>
      <c r="M45" s="122">
        <v>39</v>
      </c>
      <c r="N45" s="118">
        <v>22.99</v>
      </c>
      <c r="O45" s="118">
        <v>30.77</v>
      </c>
      <c r="P45" s="118">
        <v>52.69</v>
      </c>
      <c r="Q45" s="118">
        <v>56.94</v>
      </c>
      <c r="R45" s="118">
        <v>60.63</v>
      </c>
      <c r="S45" s="118">
        <v>63.14</v>
      </c>
      <c r="T45" s="118">
        <v>64.430000000000007</v>
      </c>
      <c r="U45" s="118">
        <v>65.349999999999994</v>
      </c>
      <c r="V45" s="118">
        <v>65.349999999999994</v>
      </c>
      <c r="W45" s="118">
        <v>69.86</v>
      </c>
    </row>
    <row r="46" spans="1:23" ht="13.5" x14ac:dyDescent="0.25">
      <c r="A46" s="123">
        <v>40</v>
      </c>
      <c r="B46" s="116">
        <v>21.24</v>
      </c>
      <c r="C46" s="116">
        <v>29.5</v>
      </c>
      <c r="D46" s="116">
        <v>51.87</v>
      </c>
      <c r="E46" s="116">
        <v>56.22</v>
      </c>
      <c r="F46" s="116">
        <v>59.9</v>
      </c>
      <c r="G46" s="116">
        <v>62.55</v>
      </c>
      <c r="H46" s="116">
        <v>63.93</v>
      </c>
      <c r="I46" s="116">
        <v>64.849999999999994</v>
      </c>
      <c r="J46" s="116">
        <v>64.849999999999994</v>
      </c>
      <c r="K46" s="116">
        <v>68.11</v>
      </c>
      <c r="L46" s="321"/>
      <c r="M46" s="123">
        <v>40</v>
      </c>
      <c r="N46" s="116">
        <v>23</v>
      </c>
      <c r="O46" s="116">
        <v>31.26</v>
      </c>
      <c r="P46" s="116">
        <v>53.64</v>
      </c>
      <c r="Q46" s="116">
        <v>57.99</v>
      </c>
      <c r="R46" s="116">
        <v>61.67</v>
      </c>
      <c r="S46" s="116">
        <v>64.3</v>
      </c>
      <c r="T46" s="116">
        <v>65.709999999999994</v>
      </c>
      <c r="U46" s="116">
        <v>66.63</v>
      </c>
      <c r="V46" s="116">
        <v>66.63</v>
      </c>
      <c r="W46" s="116">
        <v>69.87</v>
      </c>
    </row>
    <row r="47" spans="1:23" ht="13.5" x14ac:dyDescent="0.25">
      <c r="A47" s="121">
        <v>41</v>
      </c>
      <c r="B47" s="117">
        <v>21.94</v>
      </c>
      <c r="C47" s="117">
        <v>30.1</v>
      </c>
      <c r="D47" s="117">
        <v>52.79</v>
      </c>
      <c r="E47" s="117">
        <v>57.28</v>
      </c>
      <c r="F47" s="117">
        <v>61.04</v>
      </c>
      <c r="G47" s="117">
        <v>63.57</v>
      </c>
      <c r="H47" s="117">
        <v>65.12</v>
      </c>
      <c r="I47" s="117">
        <v>66.099999999999994</v>
      </c>
      <c r="J47" s="117">
        <v>66.099999999999994</v>
      </c>
      <c r="K47" s="117">
        <v>72.349999999999994</v>
      </c>
      <c r="L47" s="321"/>
      <c r="M47" s="121">
        <v>41</v>
      </c>
      <c r="N47" s="117">
        <v>23.71</v>
      </c>
      <c r="O47" s="117">
        <v>31.87</v>
      </c>
      <c r="P47" s="117">
        <v>54.55</v>
      </c>
      <c r="Q47" s="117">
        <v>59.06</v>
      </c>
      <c r="R47" s="117">
        <v>62.82</v>
      </c>
      <c r="S47" s="117">
        <v>65.34</v>
      </c>
      <c r="T47" s="117">
        <v>66.900000000000006</v>
      </c>
      <c r="U47" s="117">
        <v>67.88</v>
      </c>
      <c r="V47" s="117">
        <v>67.88</v>
      </c>
      <c r="W47" s="117">
        <v>74.12</v>
      </c>
    </row>
    <row r="48" spans="1:23" ht="13.5" x14ac:dyDescent="0.25">
      <c r="A48" s="122">
        <v>42</v>
      </c>
      <c r="B48" s="118">
        <v>22.26</v>
      </c>
      <c r="C48" s="118">
        <v>30.71</v>
      </c>
      <c r="D48" s="118">
        <v>53.82</v>
      </c>
      <c r="E48" s="118">
        <v>58.32</v>
      </c>
      <c r="F48" s="118">
        <v>62.29</v>
      </c>
      <c r="G48" s="118">
        <v>65.040000000000006</v>
      </c>
      <c r="H48" s="118">
        <v>66.45</v>
      </c>
      <c r="I48" s="118">
        <v>67.47</v>
      </c>
      <c r="J48" s="118">
        <v>67.47</v>
      </c>
      <c r="K48" s="118">
        <v>73.5</v>
      </c>
      <c r="L48" s="321"/>
      <c r="M48" s="122">
        <v>42</v>
      </c>
      <c r="N48" s="118">
        <v>24.03</v>
      </c>
      <c r="O48" s="118">
        <v>32.479999999999997</v>
      </c>
      <c r="P48" s="118">
        <v>55.6</v>
      </c>
      <c r="Q48" s="118">
        <v>60.09</v>
      </c>
      <c r="R48" s="118">
        <v>64.069999999999993</v>
      </c>
      <c r="S48" s="118">
        <v>66.8</v>
      </c>
      <c r="T48" s="118">
        <v>68.23</v>
      </c>
      <c r="U48" s="118">
        <v>69.239999999999995</v>
      </c>
      <c r="V48" s="118">
        <v>69.239999999999995</v>
      </c>
      <c r="W48" s="118">
        <v>75.260000000000005</v>
      </c>
    </row>
    <row r="49" spans="1:23" ht="13.5" x14ac:dyDescent="0.25">
      <c r="A49" s="122">
        <v>43</v>
      </c>
      <c r="B49" s="118">
        <v>22.84</v>
      </c>
      <c r="C49" s="118">
        <v>31.27</v>
      </c>
      <c r="D49" s="118">
        <v>54.89</v>
      </c>
      <c r="E49" s="118">
        <v>59.35</v>
      </c>
      <c r="F49" s="118">
        <v>63.45</v>
      </c>
      <c r="G49" s="118">
        <v>66.09</v>
      </c>
      <c r="H49" s="118">
        <v>67.84</v>
      </c>
      <c r="I49" s="118">
        <v>68.819999999999993</v>
      </c>
      <c r="J49" s="118">
        <v>68.819999999999993</v>
      </c>
      <c r="K49" s="118">
        <v>74.69</v>
      </c>
      <c r="L49" s="321"/>
      <c r="M49" s="122">
        <v>43</v>
      </c>
      <c r="N49" s="118">
        <v>24.61</v>
      </c>
      <c r="O49" s="118">
        <v>33.049999999999997</v>
      </c>
      <c r="P49" s="118">
        <v>56.66</v>
      </c>
      <c r="Q49" s="118">
        <v>61.11</v>
      </c>
      <c r="R49" s="118">
        <v>65.209999999999994</v>
      </c>
      <c r="S49" s="118">
        <v>67.87</v>
      </c>
      <c r="T49" s="118">
        <v>69.59</v>
      </c>
      <c r="U49" s="118">
        <v>70.58</v>
      </c>
      <c r="V49" s="118">
        <v>70.58</v>
      </c>
      <c r="W49" s="118">
        <v>76.459999999999994</v>
      </c>
    </row>
    <row r="50" spans="1:23" ht="13.5" x14ac:dyDescent="0.25">
      <c r="A50" s="122">
        <v>44</v>
      </c>
      <c r="B50" s="118">
        <v>23.37</v>
      </c>
      <c r="C50" s="118">
        <v>31.9</v>
      </c>
      <c r="D50" s="118">
        <v>55.81</v>
      </c>
      <c r="E50" s="118">
        <v>60.39</v>
      </c>
      <c r="F50" s="118">
        <v>64.55</v>
      </c>
      <c r="G50" s="118">
        <v>67.25</v>
      </c>
      <c r="H50" s="118">
        <v>69.27</v>
      </c>
      <c r="I50" s="118">
        <v>70.31</v>
      </c>
      <c r="J50" s="118">
        <v>70.31</v>
      </c>
      <c r="K50" s="118">
        <v>76.099999999999994</v>
      </c>
      <c r="L50" s="321"/>
      <c r="M50" s="122">
        <v>44</v>
      </c>
      <c r="N50" s="118">
        <v>25.13</v>
      </c>
      <c r="O50" s="118">
        <v>33.67</v>
      </c>
      <c r="P50" s="118">
        <v>57.57</v>
      </c>
      <c r="Q50" s="118">
        <v>62.16</v>
      </c>
      <c r="R50" s="118">
        <v>66.33</v>
      </c>
      <c r="S50" s="118">
        <v>69.010000000000005</v>
      </c>
      <c r="T50" s="118">
        <v>71.05</v>
      </c>
      <c r="U50" s="118">
        <v>72.069999999999993</v>
      </c>
      <c r="V50" s="118">
        <v>72.069999999999993</v>
      </c>
      <c r="W50" s="118">
        <v>77.87</v>
      </c>
    </row>
    <row r="51" spans="1:23" ht="13.5" x14ac:dyDescent="0.25">
      <c r="A51" s="123">
        <v>45</v>
      </c>
      <c r="B51" s="116">
        <v>23.85</v>
      </c>
      <c r="C51" s="116">
        <v>32.57</v>
      </c>
      <c r="D51" s="116">
        <v>56.83</v>
      </c>
      <c r="E51" s="116">
        <v>61.42</v>
      </c>
      <c r="F51" s="116">
        <v>65.819999999999993</v>
      </c>
      <c r="G51" s="116">
        <v>68.42</v>
      </c>
      <c r="H51" s="116">
        <v>70.39</v>
      </c>
      <c r="I51" s="116">
        <v>71.42</v>
      </c>
      <c r="J51" s="116">
        <v>71.42</v>
      </c>
      <c r="K51" s="116">
        <v>77.53</v>
      </c>
      <c r="L51" s="321"/>
      <c r="M51" s="123">
        <v>45</v>
      </c>
      <c r="N51" s="116">
        <v>25.62</v>
      </c>
      <c r="O51" s="116">
        <v>34.340000000000003</v>
      </c>
      <c r="P51" s="116">
        <v>58.58</v>
      </c>
      <c r="Q51" s="116">
        <v>63.19</v>
      </c>
      <c r="R51" s="116">
        <v>67.599999999999994</v>
      </c>
      <c r="S51" s="116">
        <v>70.180000000000007</v>
      </c>
      <c r="T51" s="116">
        <v>72.16</v>
      </c>
      <c r="U51" s="116">
        <v>73.180000000000007</v>
      </c>
      <c r="V51" s="116">
        <v>73.180000000000007</v>
      </c>
      <c r="W51" s="116">
        <v>79.290000000000006</v>
      </c>
    </row>
    <row r="52" spans="1:23" ht="13.5" x14ac:dyDescent="0.25">
      <c r="A52" s="121">
        <v>46</v>
      </c>
      <c r="B52" s="117">
        <v>24.32</v>
      </c>
      <c r="C52" s="117">
        <v>33.270000000000003</v>
      </c>
      <c r="D52" s="117">
        <v>57.81</v>
      </c>
      <c r="E52" s="117">
        <v>62.48</v>
      </c>
      <c r="F52" s="117">
        <v>67.069999999999993</v>
      </c>
      <c r="G52" s="117">
        <v>69.59</v>
      </c>
      <c r="H52" s="117">
        <v>71.62</v>
      </c>
      <c r="I52" s="117">
        <v>72.69</v>
      </c>
      <c r="J52" s="117">
        <v>72.69</v>
      </c>
      <c r="K52" s="117">
        <v>78.52</v>
      </c>
      <c r="L52" s="321"/>
      <c r="M52" s="121">
        <v>46</v>
      </c>
      <c r="N52" s="117">
        <v>26.07</v>
      </c>
      <c r="O52" s="117">
        <v>35.03</v>
      </c>
      <c r="P52" s="117">
        <v>59.58</v>
      </c>
      <c r="Q52" s="117">
        <v>64.23</v>
      </c>
      <c r="R52" s="117">
        <v>68.84</v>
      </c>
      <c r="S52" s="117">
        <v>71.37</v>
      </c>
      <c r="T52" s="117">
        <v>73.38</v>
      </c>
      <c r="U52" s="117">
        <v>74.45</v>
      </c>
      <c r="V52" s="117">
        <v>74.45</v>
      </c>
      <c r="W52" s="117">
        <v>80.3</v>
      </c>
    </row>
    <row r="53" spans="1:23" ht="13.5" x14ac:dyDescent="0.25">
      <c r="A53" s="122">
        <v>47</v>
      </c>
      <c r="B53" s="118">
        <v>24.72</v>
      </c>
      <c r="C53" s="118">
        <v>33.99</v>
      </c>
      <c r="D53" s="118">
        <v>58.82</v>
      </c>
      <c r="E53" s="118">
        <v>63.42</v>
      </c>
      <c r="F53" s="118">
        <v>68.3</v>
      </c>
      <c r="G53" s="118">
        <v>70.599999999999994</v>
      </c>
      <c r="H53" s="118">
        <v>72.75</v>
      </c>
      <c r="I53" s="118">
        <v>73.849999999999994</v>
      </c>
      <c r="J53" s="118">
        <v>73.849999999999994</v>
      </c>
      <c r="K53" s="118">
        <v>78.540000000000006</v>
      </c>
      <c r="L53" s="321"/>
      <c r="M53" s="122">
        <v>47</v>
      </c>
      <c r="N53" s="118">
        <v>26.49</v>
      </c>
      <c r="O53" s="118">
        <v>35.75</v>
      </c>
      <c r="P53" s="118">
        <v>60.6</v>
      </c>
      <c r="Q53" s="118">
        <v>65.180000000000007</v>
      </c>
      <c r="R53" s="118">
        <v>70.08</v>
      </c>
      <c r="S53" s="118">
        <v>72.36</v>
      </c>
      <c r="T53" s="118">
        <v>74.52</v>
      </c>
      <c r="U53" s="118">
        <v>75.63</v>
      </c>
      <c r="V53" s="118">
        <v>75.63</v>
      </c>
      <c r="W53" s="118">
        <v>80.319999999999993</v>
      </c>
    </row>
    <row r="54" spans="1:23" ht="13.5" x14ac:dyDescent="0.25">
      <c r="A54" s="122">
        <v>48</v>
      </c>
      <c r="B54" s="118">
        <v>24.88</v>
      </c>
      <c r="C54" s="118">
        <v>34.64</v>
      </c>
      <c r="D54" s="118">
        <v>59.66</v>
      </c>
      <c r="E54" s="118">
        <v>64.459999999999994</v>
      </c>
      <c r="F54" s="118">
        <v>69.540000000000006</v>
      </c>
      <c r="G54" s="118">
        <v>71.89</v>
      </c>
      <c r="H54" s="118">
        <v>74.099999999999994</v>
      </c>
      <c r="I54" s="118">
        <v>75.209999999999994</v>
      </c>
      <c r="J54" s="118">
        <v>75.209999999999994</v>
      </c>
      <c r="K54" s="118">
        <v>80.28</v>
      </c>
      <c r="L54" s="321"/>
      <c r="M54" s="122">
        <v>48</v>
      </c>
      <c r="N54" s="118">
        <v>26.65</v>
      </c>
      <c r="O54" s="118">
        <v>36.409999999999997</v>
      </c>
      <c r="P54" s="118">
        <v>61.42</v>
      </c>
      <c r="Q54" s="118">
        <v>66.23</v>
      </c>
      <c r="R54" s="118">
        <v>71.3</v>
      </c>
      <c r="S54" s="118">
        <v>73.650000000000006</v>
      </c>
      <c r="T54" s="118">
        <v>75.86</v>
      </c>
      <c r="U54" s="118">
        <v>76.98</v>
      </c>
      <c r="V54" s="118">
        <v>76.98</v>
      </c>
      <c r="W54" s="118">
        <v>82.04</v>
      </c>
    </row>
    <row r="55" spans="1:23" ht="13.5" x14ac:dyDescent="0.25">
      <c r="A55" s="122">
        <v>49</v>
      </c>
      <c r="B55" s="118">
        <v>25.07</v>
      </c>
      <c r="C55" s="118">
        <v>35.44</v>
      </c>
      <c r="D55" s="118">
        <v>60.5</v>
      </c>
      <c r="E55" s="118">
        <v>64.63</v>
      </c>
      <c r="F55" s="118">
        <v>69.56</v>
      </c>
      <c r="G55" s="118">
        <v>73.03</v>
      </c>
      <c r="H55" s="118">
        <v>75.42</v>
      </c>
      <c r="I55" s="118">
        <v>76.55</v>
      </c>
      <c r="J55" s="118">
        <v>76.55</v>
      </c>
      <c r="K55" s="118">
        <v>80.31</v>
      </c>
      <c r="L55" s="321"/>
      <c r="M55" s="122">
        <v>49</v>
      </c>
      <c r="N55" s="118">
        <v>26.84</v>
      </c>
      <c r="O55" s="118">
        <v>37.21</v>
      </c>
      <c r="P55" s="118">
        <v>62.28</v>
      </c>
      <c r="Q55" s="118">
        <v>66.400000000000006</v>
      </c>
      <c r="R55" s="118">
        <v>71.34</v>
      </c>
      <c r="S55" s="118">
        <v>74.790000000000006</v>
      </c>
      <c r="T55" s="118">
        <v>77.19</v>
      </c>
      <c r="U55" s="118">
        <v>78.319999999999993</v>
      </c>
      <c r="V55" s="118">
        <v>78.319999999999993</v>
      </c>
      <c r="W55" s="118">
        <v>82.07</v>
      </c>
    </row>
    <row r="56" spans="1:23" ht="13.5" x14ac:dyDescent="0.25">
      <c r="A56" s="123">
        <v>50</v>
      </c>
      <c r="B56" s="116">
        <v>25.08</v>
      </c>
      <c r="C56" s="116">
        <v>35.49</v>
      </c>
      <c r="D56" s="116">
        <v>60.53</v>
      </c>
      <c r="E56" s="116">
        <v>64.67</v>
      </c>
      <c r="F56" s="116">
        <v>69.569999999999993</v>
      </c>
      <c r="G56" s="116">
        <v>73.040000000000006</v>
      </c>
      <c r="H56" s="116">
        <v>75.44</v>
      </c>
      <c r="I56" s="116">
        <v>76.56</v>
      </c>
      <c r="J56" s="116">
        <v>76.56</v>
      </c>
      <c r="K56" s="116">
        <v>80.319999999999993</v>
      </c>
      <c r="L56" s="321"/>
      <c r="M56" s="123">
        <v>50</v>
      </c>
      <c r="N56" s="116">
        <v>26.86</v>
      </c>
      <c r="O56" s="116">
        <v>37.26</v>
      </c>
      <c r="P56" s="116">
        <v>62.3</v>
      </c>
      <c r="Q56" s="116">
        <v>66.42</v>
      </c>
      <c r="R56" s="116">
        <v>71.349999999999994</v>
      </c>
      <c r="S56" s="116">
        <v>74.81</v>
      </c>
      <c r="T56" s="116">
        <v>77.209999999999994</v>
      </c>
      <c r="U56" s="116">
        <v>78.33</v>
      </c>
      <c r="V56" s="116">
        <v>78.33</v>
      </c>
      <c r="W56" s="116">
        <v>82.08</v>
      </c>
    </row>
    <row r="57" spans="1:23" ht="13.5" x14ac:dyDescent="0.25">
      <c r="A57" s="121">
        <v>51</v>
      </c>
      <c r="B57" s="117">
        <v>26.43</v>
      </c>
      <c r="C57" s="117">
        <v>36.909999999999997</v>
      </c>
      <c r="D57" s="117">
        <v>62.43</v>
      </c>
      <c r="E57" s="117">
        <v>67.569999999999993</v>
      </c>
      <c r="F57" s="117">
        <v>73.36</v>
      </c>
      <c r="G57" s="117">
        <v>75.55</v>
      </c>
      <c r="H57" s="117">
        <v>78.319999999999993</v>
      </c>
      <c r="I57" s="117">
        <v>79.459999999999994</v>
      </c>
      <c r="J57" s="117">
        <v>79.459999999999994</v>
      </c>
      <c r="K57" s="117">
        <v>82.99</v>
      </c>
      <c r="L57" s="321"/>
      <c r="M57" s="121">
        <v>51</v>
      </c>
      <c r="N57" s="117">
        <v>28.21</v>
      </c>
      <c r="O57" s="117">
        <v>38.69</v>
      </c>
      <c r="P57" s="117">
        <v>64.2</v>
      </c>
      <c r="Q57" s="117">
        <v>69.319999999999993</v>
      </c>
      <c r="R57" s="117">
        <v>75.13</v>
      </c>
      <c r="S57" s="117">
        <v>77.319999999999993</v>
      </c>
      <c r="T57" s="117">
        <v>80.08</v>
      </c>
      <c r="U57" s="117">
        <v>81.22</v>
      </c>
      <c r="V57" s="117">
        <v>81.22</v>
      </c>
      <c r="W57" s="117">
        <v>84.77</v>
      </c>
    </row>
    <row r="58" spans="1:23" ht="13.5" x14ac:dyDescent="0.25">
      <c r="A58" s="122">
        <v>52</v>
      </c>
      <c r="B58" s="118">
        <v>26.84</v>
      </c>
      <c r="C58" s="118">
        <v>37.69</v>
      </c>
      <c r="D58" s="118">
        <v>63.41</v>
      </c>
      <c r="E58" s="118">
        <v>68.59</v>
      </c>
      <c r="F58" s="118">
        <v>74.61</v>
      </c>
      <c r="G58" s="118">
        <v>76.790000000000006</v>
      </c>
      <c r="H58" s="118">
        <v>79.849999999999994</v>
      </c>
      <c r="I58" s="118">
        <v>81.05</v>
      </c>
      <c r="J58" s="118">
        <v>81.05</v>
      </c>
      <c r="K58" s="118">
        <v>85.75</v>
      </c>
      <c r="L58" s="321"/>
      <c r="M58" s="122">
        <v>52</v>
      </c>
      <c r="N58" s="118">
        <v>28.61</v>
      </c>
      <c r="O58" s="118">
        <v>39.46</v>
      </c>
      <c r="P58" s="118">
        <v>65.17</v>
      </c>
      <c r="Q58" s="118">
        <v>70.36</v>
      </c>
      <c r="R58" s="118">
        <v>76.37</v>
      </c>
      <c r="S58" s="118">
        <v>78.55</v>
      </c>
      <c r="T58" s="118">
        <v>81.63</v>
      </c>
      <c r="U58" s="118">
        <v>82.82</v>
      </c>
      <c r="V58" s="118">
        <v>82.82</v>
      </c>
      <c r="W58" s="118">
        <v>87.52</v>
      </c>
    </row>
    <row r="59" spans="1:23" ht="13.5" x14ac:dyDescent="0.25">
      <c r="A59" s="122">
        <v>53</v>
      </c>
      <c r="B59" s="118">
        <v>27.36</v>
      </c>
      <c r="C59" s="118">
        <v>38.32</v>
      </c>
      <c r="D59" s="118">
        <v>64.38</v>
      </c>
      <c r="E59" s="118">
        <v>69.75</v>
      </c>
      <c r="F59" s="118">
        <v>75.95</v>
      </c>
      <c r="G59" s="118">
        <v>78.06</v>
      </c>
      <c r="H59" s="118">
        <v>81.19</v>
      </c>
      <c r="I59" s="118">
        <v>82.41</v>
      </c>
      <c r="J59" s="118">
        <v>82.41</v>
      </c>
      <c r="K59" s="118">
        <v>85.77</v>
      </c>
      <c r="L59" s="321"/>
      <c r="M59" s="122">
        <v>53</v>
      </c>
      <c r="N59" s="118">
        <v>29.13</v>
      </c>
      <c r="O59" s="118">
        <v>40.08</v>
      </c>
      <c r="P59" s="118">
        <v>66.13</v>
      </c>
      <c r="Q59" s="118">
        <v>71.5</v>
      </c>
      <c r="R59" s="118">
        <v>77.709999999999994</v>
      </c>
      <c r="S59" s="118">
        <v>79.819999999999993</v>
      </c>
      <c r="T59" s="118">
        <v>82.96</v>
      </c>
      <c r="U59" s="118">
        <v>84.18</v>
      </c>
      <c r="V59" s="118">
        <v>84.18</v>
      </c>
      <c r="W59" s="118">
        <v>87.55</v>
      </c>
    </row>
    <row r="60" spans="1:23" ht="13.5" x14ac:dyDescent="0.25">
      <c r="A60" s="122">
        <v>54</v>
      </c>
      <c r="B60" s="118">
        <v>27.82</v>
      </c>
      <c r="C60" s="118">
        <v>39.090000000000003</v>
      </c>
      <c r="D60" s="118">
        <v>65.44</v>
      </c>
      <c r="E60" s="118">
        <v>70.78</v>
      </c>
      <c r="F60" s="118">
        <v>77.09</v>
      </c>
      <c r="G60" s="118">
        <v>79.56</v>
      </c>
      <c r="H60" s="118">
        <v>82.72</v>
      </c>
      <c r="I60" s="118">
        <v>83.95</v>
      </c>
      <c r="J60" s="118">
        <v>83.95</v>
      </c>
      <c r="K60" s="118">
        <v>88.11</v>
      </c>
      <c r="L60" s="321"/>
      <c r="M60" s="122">
        <v>54</v>
      </c>
      <c r="N60" s="118">
        <v>29.57</v>
      </c>
      <c r="O60" s="118">
        <v>40.86</v>
      </c>
      <c r="P60" s="118">
        <v>67.209999999999994</v>
      </c>
      <c r="Q60" s="118">
        <v>72.540000000000006</v>
      </c>
      <c r="R60" s="118">
        <v>78.86</v>
      </c>
      <c r="S60" s="118">
        <v>81.34</v>
      </c>
      <c r="T60" s="118">
        <v>84.5</v>
      </c>
      <c r="U60" s="118">
        <v>85.72</v>
      </c>
      <c r="V60" s="118">
        <v>85.72</v>
      </c>
      <c r="W60" s="118">
        <v>89.89</v>
      </c>
    </row>
    <row r="61" spans="1:23" ht="13.5" x14ac:dyDescent="0.25">
      <c r="A61" s="123">
        <v>55</v>
      </c>
      <c r="B61" s="116">
        <v>28.22</v>
      </c>
      <c r="C61" s="116">
        <v>39.79</v>
      </c>
      <c r="D61" s="116">
        <v>66.599999999999994</v>
      </c>
      <c r="E61" s="116">
        <v>71.73</v>
      </c>
      <c r="F61" s="116">
        <v>78.25</v>
      </c>
      <c r="G61" s="116">
        <v>80.88</v>
      </c>
      <c r="H61" s="116">
        <v>83.95</v>
      </c>
      <c r="I61" s="116">
        <v>85.22</v>
      </c>
      <c r="J61" s="116">
        <v>85.22</v>
      </c>
      <c r="K61" s="116">
        <v>90.98</v>
      </c>
      <c r="L61" s="321"/>
      <c r="M61" s="123">
        <v>55</v>
      </c>
      <c r="N61" s="116">
        <v>29.99</v>
      </c>
      <c r="O61" s="116">
        <v>41.57</v>
      </c>
      <c r="P61" s="116">
        <v>68.36</v>
      </c>
      <c r="Q61" s="116">
        <v>73.5</v>
      </c>
      <c r="R61" s="116">
        <v>80.03</v>
      </c>
      <c r="S61" s="116">
        <v>82.65</v>
      </c>
      <c r="T61" s="116">
        <v>85.72</v>
      </c>
      <c r="U61" s="116">
        <v>87</v>
      </c>
      <c r="V61" s="116">
        <v>87</v>
      </c>
      <c r="W61" s="116">
        <v>92.74</v>
      </c>
    </row>
    <row r="62" spans="1:23" ht="13.5" x14ac:dyDescent="0.25">
      <c r="A62" s="121">
        <v>56</v>
      </c>
      <c r="B62" s="117">
        <v>28.76</v>
      </c>
      <c r="C62" s="117">
        <v>40.57</v>
      </c>
      <c r="D62" s="117">
        <v>67.8</v>
      </c>
      <c r="E62" s="117">
        <v>72.56</v>
      </c>
      <c r="F62" s="117">
        <v>79.489999999999995</v>
      </c>
      <c r="G62" s="117">
        <v>82.38</v>
      </c>
      <c r="H62" s="117">
        <v>85.32</v>
      </c>
      <c r="I62" s="117">
        <v>86.59</v>
      </c>
      <c r="J62" s="117">
        <v>86.59</v>
      </c>
      <c r="K62" s="117">
        <v>91</v>
      </c>
      <c r="L62" s="321"/>
      <c r="M62" s="121">
        <v>56</v>
      </c>
      <c r="N62" s="117">
        <v>30.53</v>
      </c>
      <c r="O62" s="117">
        <v>42.33</v>
      </c>
      <c r="P62" s="117">
        <v>69.569999999999993</v>
      </c>
      <c r="Q62" s="117">
        <v>74.33</v>
      </c>
      <c r="R62" s="117">
        <v>81.27</v>
      </c>
      <c r="S62" s="117">
        <v>84.15</v>
      </c>
      <c r="T62" s="117">
        <v>87.07</v>
      </c>
      <c r="U62" s="117">
        <v>88.35</v>
      </c>
      <c r="V62" s="117">
        <v>88.35</v>
      </c>
      <c r="W62" s="117">
        <v>92.76</v>
      </c>
    </row>
    <row r="63" spans="1:23" ht="13.5" x14ac:dyDescent="0.25">
      <c r="A63" s="122">
        <v>57</v>
      </c>
      <c r="B63" s="118">
        <v>29.29</v>
      </c>
      <c r="C63" s="118">
        <v>41.27</v>
      </c>
      <c r="D63" s="118">
        <v>69.03</v>
      </c>
      <c r="E63" s="118">
        <v>73.87</v>
      </c>
      <c r="F63" s="118">
        <v>80.64</v>
      </c>
      <c r="G63" s="118">
        <v>83.75</v>
      </c>
      <c r="H63" s="118">
        <v>86.77</v>
      </c>
      <c r="I63" s="118">
        <v>88.04</v>
      </c>
      <c r="J63" s="118">
        <v>88.04</v>
      </c>
      <c r="K63" s="118">
        <v>93.65</v>
      </c>
      <c r="L63" s="321"/>
      <c r="M63" s="122">
        <v>57</v>
      </c>
      <c r="N63" s="118">
        <v>31.06</v>
      </c>
      <c r="O63" s="118">
        <v>43.02</v>
      </c>
      <c r="P63" s="118">
        <v>70.8</v>
      </c>
      <c r="Q63" s="118">
        <v>75.64</v>
      </c>
      <c r="R63" s="118">
        <v>82.4</v>
      </c>
      <c r="S63" s="118">
        <v>85.5</v>
      </c>
      <c r="T63" s="118">
        <v>88.55</v>
      </c>
      <c r="U63" s="118">
        <v>89.81</v>
      </c>
      <c r="V63" s="118">
        <v>89.81</v>
      </c>
      <c r="W63" s="118">
        <v>95.41</v>
      </c>
    </row>
    <row r="64" spans="1:23" ht="13.5" x14ac:dyDescent="0.25">
      <c r="A64" s="122">
        <v>58</v>
      </c>
      <c r="B64" s="118">
        <v>29.93</v>
      </c>
      <c r="C64" s="118">
        <v>41.95</v>
      </c>
      <c r="D64" s="118">
        <v>70.27</v>
      </c>
      <c r="E64" s="118">
        <v>74.87</v>
      </c>
      <c r="F64" s="118">
        <v>81.88</v>
      </c>
      <c r="G64" s="118">
        <v>85.22</v>
      </c>
      <c r="H64" s="118">
        <v>88.31</v>
      </c>
      <c r="I64" s="118">
        <v>89.61</v>
      </c>
      <c r="J64" s="118">
        <v>89.61</v>
      </c>
      <c r="K64" s="118">
        <v>93.67</v>
      </c>
      <c r="L64" s="321"/>
      <c r="M64" s="122">
        <v>58</v>
      </c>
      <c r="N64" s="118">
        <v>31.7</v>
      </c>
      <c r="O64" s="118">
        <v>43.73</v>
      </c>
      <c r="P64" s="118">
        <v>72.040000000000006</v>
      </c>
      <c r="Q64" s="118">
        <v>76.63</v>
      </c>
      <c r="R64" s="118">
        <v>83.63</v>
      </c>
      <c r="S64" s="118">
        <v>87</v>
      </c>
      <c r="T64" s="118">
        <v>90.08</v>
      </c>
      <c r="U64" s="118">
        <v>91.38</v>
      </c>
      <c r="V64" s="118">
        <v>91.38</v>
      </c>
      <c r="W64" s="118">
        <v>95.43</v>
      </c>
    </row>
    <row r="65" spans="1:23" ht="13.5" x14ac:dyDescent="0.25">
      <c r="A65" s="122">
        <v>59</v>
      </c>
      <c r="B65" s="118">
        <v>30.36</v>
      </c>
      <c r="C65" s="118">
        <v>42.64</v>
      </c>
      <c r="D65" s="118">
        <v>71.5</v>
      </c>
      <c r="E65" s="118">
        <v>75.790000000000006</v>
      </c>
      <c r="F65" s="118">
        <v>83.1</v>
      </c>
      <c r="G65" s="118">
        <v>86.56</v>
      </c>
      <c r="H65" s="118">
        <v>89.87</v>
      </c>
      <c r="I65" s="118">
        <v>91.19</v>
      </c>
      <c r="J65" s="118">
        <v>91.19</v>
      </c>
      <c r="K65" s="118">
        <v>95.07</v>
      </c>
      <c r="L65" s="321"/>
      <c r="M65" s="122">
        <v>59</v>
      </c>
      <c r="N65" s="118">
        <v>32.130000000000003</v>
      </c>
      <c r="O65" s="118">
        <v>44.41</v>
      </c>
      <c r="P65" s="118">
        <v>73.28</v>
      </c>
      <c r="Q65" s="118">
        <v>77.56</v>
      </c>
      <c r="R65" s="118">
        <v>84.87</v>
      </c>
      <c r="S65" s="118">
        <v>88.33</v>
      </c>
      <c r="T65" s="118">
        <v>91.63</v>
      </c>
      <c r="U65" s="118">
        <v>92.96</v>
      </c>
      <c r="V65" s="118">
        <v>92.96</v>
      </c>
      <c r="W65" s="118">
        <v>96.84</v>
      </c>
    </row>
    <row r="66" spans="1:23" ht="13.5" x14ac:dyDescent="0.25">
      <c r="A66" s="123">
        <v>60</v>
      </c>
      <c r="B66" s="116">
        <v>30.68</v>
      </c>
      <c r="C66" s="116">
        <v>42.94</v>
      </c>
      <c r="D66" s="116">
        <v>72.680000000000007</v>
      </c>
      <c r="E66" s="116">
        <v>77.08</v>
      </c>
      <c r="F66" s="116">
        <v>84.45</v>
      </c>
      <c r="G66" s="116">
        <v>88.04</v>
      </c>
      <c r="H66" s="116">
        <v>90.95</v>
      </c>
      <c r="I66" s="116">
        <v>92.28</v>
      </c>
      <c r="J66" s="116">
        <v>92.28</v>
      </c>
      <c r="K66" s="116">
        <v>96.28</v>
      </c>
      <c r="L66" s="321"/>
      <c r="M66" s="123">
        <v>60</v>
      </c>
      <c r="N66" s="116">
        <v>32.450000000000003</v>
      </c>
      <c r="O66" s="116">
        <v>44.71</v>
      </c>
      <c r="P66" s="116">
        <v>74.44</v>
      </c>
      <c r="Q66" s="116">
        <v>78.849999999999994</v>
      </c>
      <c r="R66" s="116">
        <v>86.21</v>
      </c>
      <c r="S66" s="116">
        <v>89.81</v>
      </c>
      <c r="T66" s="116">
        <v>92.71</v>
      </c>
      <c r="U66" s="116">
        <v>94.04</v>
      </c>
      <c r="V66" s="116">
        <v>94.04</v>
      </c>
      <c r="W66" s="116">
        <v>98.05</v>
      </c>
    </row>
    <row r="67" spans="1:23" ht="13.5" x14ac:dyDescent="0.25">
      <c r="A67" s="121">
        <v>61</v>
      </c>
      <c r="B67" s="117">
        <v>31.5</v>
      </c>
      <c r="C67" s="117">
        <v>44.12</v>
      </c>
      <c r="D67" s="117">
        <v>73.91</v>
      </c>
      <c r="E67" s="117">
        <v>78.06</v>
      </c>
      <c r="F67" s="117">
        <v>85.78</v>
      </c>
      <c r="G67" s="117">
        <v>89.4</v>
      </c>
      <c r="H67" s="117">
        <v>90.97</v>
      </c>
      <c r="I67" s="117">
        <v>94.32</v>
      </c>
      <c r="J67" s="117">
        <v>94.32</v>
      </c>
      <c r="K67" s="117">
        <v>100.04</v>
      </c>
      <c r="L67" s="321"/>
      <c r="M67" s="121">
        <v>61</v>
      </c>
      <c r="N67" s="117">
        <v>33.270000000000003</v>
      </c>
      <c r="O67" s="117">
        <v>45.89</v>
      </c>
      <c r="P67" s="117">
        <v>75.680000000000007</v>
      </c>
      <c r="Q67" s="117">
        <v>79.819999999999993</v>
      </c>
      <c r="R67" s="117">
        <v>87.56</v>
      </c>
      <c r="S67" s="117">
        <v>91.16</v>
      </c>
      <c r="T67" s="117">
        <v>92.73</v>
      </c>
      <c r="U67" s="117">
        <v>96.09</v>
      </c>
      <c r="V67" s="117">
        <v>96.09</v>
      </c>
      <c r="W67" s="117">
        <v>101.8</v>
      </c>
    </row>
    <row r="68" spans="1:23" ht="13.5" x14ac:dyDescent="0.25">
      <c r="A68" s="122">
        <v>62</v>
      </c>
      <c r="B68" s="118">
        <v>32.26</v>
      </c>
      <c r="C68" s="118">
        <v>44.91</v>
      </c>
      <c r="D68" s="118">
        <v>75.040000000000006</v>
      </c>
      <c r="E68" s="118">
        <v>79.540000000000006</v>
      </c>
      <c r="F68" s="118">
        <v>87.12</v>
      </c>
      <c r="G68" s="118">
        <v>90.86</v>
      </c>
      <c r="H68" s="118">
        <v>94.36</v>
      </c>
      <c r="I68" s="118">
        <v>95.76</v>
      </c>
      <c r="J68" s="118">
        <v>95.76</v>
      </c>
      <c r="K68" s="118">
        <v>101.22</v>
      </c>
      <c r="L68" s="321"/>
      <c r="M68" s="122">
        <v>62</v>
      </c>
      <c r="N68" s="118">
        <v>34.03</v>
      </c>
      <c r="O68" s="118">
        <v>46.69</v>
      </c>
      <c r="P68" s="118">
        <v>76.81</v>
      </c>
      <c r="Q68" s="118">
        <v>81.319999999999993</v>
      </c>
      <c r="R68" s="118">
        <v>88.9</v>
      </c>
      <c r="S68" s="118">
        <v>92.64</v>
      </c>
      <c r="T68" s="118">
        <v>96.14</v>
      </c>
      <c r="U68" s="118">
        <v>97.53</v>
      </c>
      <c r="V68" s="118">
        <v>97.53</v>
      </c>
      <c r="W68" s="118">
        <v>102.98</v>
      </c>
    </row>
    <row r="69" spans="1:23" ht="13.5" x14ac:dyDescent="0.25">
      <c r="A69" s="122">
        <v>63</v>
      </c>
      <c r="B69" s="118">
        <v>32.79</v>
      </c>
      <c r="C69" s="118">
        <v>45.8</v>
      </c>
      <c r="D69" s="118">
        <v>76.31</v>
      </c>
      <c r="E69" s="118">
        <v>80.69</v>
      </c>
      <c r="F69" s="118">
        <v>88.56</v>
      </c>
      <c r="G69" s="118">
        <v>92.44</v>
      </c>
      <c r="H69" s="118">
        <v>95.92</v>
      </c>
      <c r="I69" s="118">
        <v>97.35</v>
      </c>
      <c r="J69" s="118">
        <v>97.35</v>
      </c>
      <c r="K69" s="118">
        <v>102.47</v>
      </c>
      <c r="L69" s="321"/>
      <c r="M69" s="122">
        <v>63</v>
      </c>
      <c r="N69" s="118">
        <v>34.56</v>
      </c>
      <c r="O69" s="118">
        <v>47.57</v>
      </c>
      <c r="P69" s="118">
        <v>78.08</v>
      </c>
      <c r="Q69" s="118">
        <v>82.46</v>
      </c>
      <c r="R69" s="118">
        <v>90.32</v>
      </c>
      <c r="S69" s="118">
        <v>94.22</v>
      </c>
      <c r="T69" s="118">
        <v>97.7</v>
      </c>
      <c r="U69" s="118">
        <v>99.13</v>
      </c>
      <c r="V69" s="118">
        <v>99.13</v>
      </c>
      <c r="W69" s="118">
        <v>104.23</v>
      </c>
    </row>
    <row r="70" spans="1:23" ht="13.5" x14ac:dyDescent="0.25">
      <c r="A70" s="122">
        <v>64</v>
      </c>
      <c r="B70" s="118">
        <v>33.409999999999997</v>
      </c>
      <c r="C70" s="118">
        <v>46.7</v>
      </c>
      <c r="D70" s="118">
        <v>77.55</v>
      </c>
      <c r="E70" s="118">
        <v>82.03</v>
      </c>
      <c r="F70" s="118">
        <v>90.03</v>
      </c>
      <c r="G70" s="118">
        <v>94.03</v>
      </c>
      <c r="H70" s="118">
        <v>97.47</v>
      </c>
      <c r="I70" s="118">
        <v>98.9</v>
      </c>
      <c r="J70" s="118">
        <v>98.9</v>
      </c>
      <c r="K70" s="118">
        <v>104.79</v>
      </c>
      <c r="L70" s="321"/>
      <c r="M70" s="122">
        <v>64</v>
      </c>
      <c r="N70" s="118">
        <v>35.18</v>
      </c>
      <c r="O70" s="118">
        <v>48.47</v>
      </c>
      <c r="P70" s="118">
        <v>79.31</v>
      </c>
      <c r="Q70" s="118">
        <v>83.81</v>
      </c>
      <c r="R70" s="118">
        <v>91.8</v>
      </c>
      <c r="S70" s="118">
        <v>95.81</v>
      </c>
      <c r="T70" s="118">
        <v>99.23</v>
      </c>
      <c r="U70" s="118">
        <v>100.68</v>
      </c>
      <c r="V70" s="118">
        <v>100.68</v>
      </c>
      <c r="W70" s="118">
        <v>106.55</v>
      </c>
    </row>
    <row r="71" spans="1:23" ht="13.5" x14ac:dyDescent="0.25">
      <c r="A71" s="123">
        <v>65</v>
      </c>
      <c r="B71" s="116">
        <v>33.619999999999997</v>
      </c>
      <c r="C71" s="116">
        <v>47.59</v>
      </c>
      <c r="D71" s="116">
        <v>78.680000000000007</v>
      </c>
      <c r="E71" s="116">
        <v>83.36</v>
      </c>
      <c r="F71" s="116">
        <v>91.47</v>
      </c>
      <c r="G71" s="116">
        <v>95.7</v>
      </c>
      <c r="H71" s="116">
        <v>98.79</v>
      </c>
      <c r="I71" s="116">
        <v>98.92</v>
      </c>
      <c r="J71" s="116">
        <v>98.92</v>
      </c>
      <c r="K71" s="116">
        <v>104.81</v>
      </c>
      <c r="L71" s="321"/>
      <c r="M71" s="123">
        <v>65</v>
      </c>
      <c r="N71" s="116">
        <v>35.39</v>
      </c>
      <c r="O71" s="116">
        <v>49.36</v>
      </c>
      <c r="P71" s="116">
        <v>80.45</v>
      </c>
      <c r="Q71" s="116">
        <v>85.14</v>
      </c>
      <c r="R71" s="116">
        <v>93.23</v>
      </c>
      <c r="S71" s="116">
        <v>97.47</v>
      </c>
      <c r="T71" s="116">
        <v>100.55</v>
      </c>
      <c r="U71" s="116">
        <v>100.7</v>
      </c>
      <c r="V71" s="116">
        <v>100.7</v>
      </c>
      <c r="W71" s="116">
        <v>106.57</v>
      </c>
    </row>
    <row r="72" spans="1:23" ht="13.5" x14ac:dyDescent="0.25">
      <c r="A72" s="121">
        <v>66</v>
      </c>
      <c r="B72" s="117">
        <v>34.61</v>
      </c>
      <c r="C72" s="117">
        <v>48.46</v>
      </c>
      <c r="D72" s="117">
        <v>79.95</v>
      </c>
      <c r="E72" s="117">
        <v>84.72</v>
      </c>
      <c r="F72" s="117">
        <v>92.9</v>
      </c>
      <c r="G72" s="117">
        <v>97.27</v>
      </c>
      <c r="H72" s="117">
        <v>100.56</v>
      </c>
      <c r="I72" s="117">
        <v>102.05</v>
      </c>
      <c r="J72" s="117">
        <v>102.05</v>
      </c>
      <c r="K72" s="117">
        <v>106.82</v>
      </c>
      <c r="L72" s="321"/>
      <c r="M72" s="121">
        <v>66</v>
      </c>
      <c r="N72" s="117">
        <v>36.36</v>
      </c>
      <c r="O72" s="117">
        <v>50.22</v>
      </c>
      <c r="P72" s="117">
        <v>81.709999999999994</v>
      </c>
      <c r="Q72" s="117">
        <v>86.48</v>
      </c>
      <c r="R72" s="117">
        <v>94.66</v>
      </c>
      <c r="S72" s="117">
        <v>99.04</v>
      </c>
      <c r="T72" s="117">
        <v>102.33</v>
      </c>
      <c r="U72" s="117">
        <v>103.83</v>
      </c>
      <c r="V72" s="117">
        <v>103.83</v>
      </c>
      <c r="W72" s="117">
        <v>108.59</v>
      </c>
    </row>
    <row r="73" spans="1:23" ht="13.5" x14ac:dyDescent="0.25">
      <c r="A73" s="122">
        <v>67</v>
      </c>
      <c r="B73" s="118">
        <v>34.76</v>
      </c>
      <c r="C73" s="118">
        <v>49.38</v>
      </c>
      <c r="D73" s="118">
        <v>81.09</v>
      </c>
      <c r="E73" s="118">
        <v>86.19</v>
      </c>
      <c r="F73" s="118">
        <v>94.48</v>
      </c>
      <c r="G73" s="118">
        <v>98.94</v>
      </c>
      <c r="H73" s="118">
        <v>102.31</v>
      </c>
      <c r="I73" s="118">
        <v>103.84</v>
      </c>
      <c r="J73" s="118">
        <v>103.84</v>
      </c>
      <c r="K73" s="118">
        <v>108.59</v>
      </c>
      <c r="L73" s="321"/>
      <c r="M73" s="122">
        <v>67</v>
      </c>
      <c r="N73" s="118">
        <v>36.54</v>
      </c>
      <c r="O73" s="118">
        <v>51.14</v>
      </c>
      <c r="P73" s="118">
        <v>82.87</v>
      </c>
      <c r="Q73" s="118">
        <v>87.97</v>
      </c>
      <c r="R73" s="118">
        <v>96.24</v>
      </c>
      <c r="S73" s="118">
        <v>100.72</v>
      </c>
      <c r="T73" s="118">
        <v>104.09</v>
      </c>
      <c r="U73" s="118">
        <v>105.59</v>
      </c>
      <c r="V73" s="118">
        <v>105.59</v>
      </c>
      <c r="W73" s="118">
        <v>110.36</v>
      </c>
    </row>
    <row r="74" spans="1:23" ht="13.5" x14ac:dyDescent="0.25">
      <c r="A74" s="122">
        <v>68</v>
      </c>
      <c r="B74" s="118">
        <v>35.869999999999997</v>
      </c>
      <c r="C74" s="118">
        <v>50.23</v>
      </c>
      <c r="D74" s="118">
        <v>82.34</v>
      </c>
      <c r="E74" s="118">
        <v>87.63</v>
      </c>
      <c r="F74" s="118">
        <v>95.92</v>
      </c>
      <c r="G74" s="118">
        <v>98.98</v>
      </c>
      <c r="H74" s="118">
        <v>103.95</v>
      </c>
      <c r="I74" s="118">
        <v>105.49</v>
      </c>
      <c r="J74" s="118">
        <v>105.49</v>
      </c>
      <c r="K74" s="118">
        <v>110.87</v>
      </c>
      <c r="L74" s="321"/>
      <c r="M74" s="122">
        <v>68</v>
      </c>
      <c r="N74" s="118">
        <v>37.619999999999997</v>
      </c>
      <c r="O74" s="118">
        <v>52.01</v>
      </c>
      <c r="P74" s="118">
        <v>84.11</v>
      </c>
      <c r="Q74" s="118">
        <v>89.4</v>
      </c>
      <c r="R74" s="118">
        <v>97.7</v>
      </c>
      <c r="S74" s="118">
        <v>100.74</v>
      </c>
      <c r="T74" s="118">
        <v>105.73</v>
      </c>
      <c r="U74" s="118">
        <v>107.26</v>
      </c>
      <c r="V74" s="118">
        <v>107.26</v>
      </c>
      <c r="W74" s="118">
        <v>112.64</v>
      </c>
    </row>
    <row r="75" spans="1:23" ht="13.5" x14ac:dyDescent="0.25">
      <c r="A75" s="122">
        <v>69</v>
      </c>
      <c r="B75" s="118">
        <v>36.4</v>
      </c>
      <c r="C75" s="118">
        <v>51.14</v>
      </c>
      <c r="D75" s="118">
        <v>83.56</v>
      </c>
      <c r="E75" s="118">
        <v>89.09</v>
      </c>
      <c r="F75" s="118">
        <v>95.95</v>
      </c>
      <c r="G75" s="118">
        <v>99.46</v>
      </c>
      <c r="H75" s="118">
        <v>105.72</v>
      </c>
      <c r="I75" s="118">
        <v>107.28</v>
      </c>
      <c r="J75" s="118">
        <v>107.28</v>
      </c>
      <c r="K75" s="118">
        <v>112.68</v>
      </c>
      <c r="L75" s="321"/>
      <c r="M75" s="122">
        <v>69</v>
      </c>
      <c r="N75" s="118">
        <v>38.159999999999997</v>
      </c>
      <c r="O75" s="118">
        <v>52.92</v>
      </c>
      <c r="P75" s="118">
        <v>85.34</v>
      </c>
      <c r="Q75" s="118">
        <v>90.85</v>
      </c>
      <c r="R75" s="118">
        <v>97.72</v>
      </c>
      <c r="S75" s="118">
        <v>101.23</v>
      </c>
      <c r="T75" s="118">
        <v>107.47</v>
      </c>
      <c r="U75" s="118">
        <v>109.04</v>
      </c>
      <c r="V75" s="118">
        <v>109.04</v>
      </c>
      <c r="W75" s="118">
        <v>114.44</v>
      </c>
    </row>
    <row r="76" spans="1:23" ht="13.5" x14ac:dyDescent="0.25">
      <c r="A76" s="123">
        <v>70</v>
      </c>
      <c r="B76" s="116">
        <v>36.409999999999997</v>
      </c>
      <c r="C76" s="116">
        <v>51.54</v>
      </c>
      <c r="D76" s="116">
        <v>83.57</v>
      </c>
      <c r="E76" s="116">
        <v>90.45</v>
      </c>
      <c r="F76" s="116">
        <v>97.4</v>
      </c>
      <c r="G76" s="116">
        <v>100.7</v>
      </c>
      <c r="H76" s="116">
        <v>107.14</v>
      </c>
      <c r="I76" s="116">
        <v>108.73</v>
      </c>
      <c r="J76" s="116">
        <v>108.73</v>
      </c>
      <c r="K76" s="116">
        <v>114.31</v>
      </c>
      <c r="L76" s="321"/>
      <c r="M76" s="123">
        <v>70</v>
      </c>
      <c r="N76" s="116">
        <v>38.17</v>
      </c>
      <c r="O76" s="116">
        <v>53.3</v>
      </c>
      <c r="P76" s="116">
        <v>85.35</v>
      </c>
      <c r="Q76" s="116">
        <v>92.21</v>
      </c>
      <c r="R76" s="116">
        <v>99.16</v>
      </c>
      <c r="S76" s="116">
        <v>102.47</v>
      </c>
      <c r="T76" s="116">
        <v>108.92</v>
      </c>
      <c r="U76" s="116">
        <v>110.5</v>
      </c>
      <c r="V76" s="116">
        <v>110.5</v>
      </c>
      <c r="W76" s="116">
        <v>116.07</v>
      </c>
    </row>
    <row r="77" spans="1:23" ht="13.5" x14ac:dyDescent="0.25">
      <c r="A77" s="121">
        <v>71</v>
      </c>
      <c r="B77" s="117">
        <v>37.65</v>
      </c>
      <c r="C77" s="117">
        <v>52.99</v>
      </c>
      <c r="D77" s="117">
        <v>85.99</v>
      </c>
      <c r="E77" s="117">
        <v>91.9</v>
      </c>
      <c r="F77" s="117">
        <v>97.84</v>
      </c>
      <c r="G77" s="117">
        <v>102.08</v>
      </c>
      <c r="H77" s="117">
        <v>109.08</v>
      </c>
      <c r="I77" s="117">
        <v>110.7</v>
      </c>
      <c r="J77" s="117">
        <v>110.7</v>
      </c>
      <c r="K77" s="117">
        <v>116.01</v>
      </c>
      <c r="L77" s="321"/>
      <c r="M77" s="121">
        <v>71</v>
      </c>
      <c r="N77" s="117">
        <v>39.42</v>
      </c>
      <c r="O77" s="117">
        <v>54.76</v>
      </c>
      <c r="P77" s="117">
        <v>87.75</v>
      </c>
      <c r="Q77" s="117">
        <v>93.67</v>
      </c>
      <c r="R77" s="117">
        <v>99.61</v>
      </c>
      <c r="S77" s="117">
        <v>103.86</v>
      </c>
      <c r="T77" s="117">
        <v>110.86</v>
      </c>
      <c r="U77" s="117">
        <v>112.47</v>
      </c>
      <c r="V77" s="117">
        <v>112.47</v>
      </c>
      <c r="W77" s="117">
        <v>117.78</v>
      </c>
    </row>
    <row r="78" spans="1:23" ht="13.5" x14ac:dyDescent="0.25">
      <c r="A78" s="122">
        <v>72</v>
      </c>
      <c r="B78" s="118">
        <v>37.979999999999997</v>
      </c>
      <c r="C78" s="118">
        <v>53.43</v>
      </c>
      <c r="D78" s="118">
        <v>86</v>
      </c>
      <c r="E78" s="118">
        <v>93.37</v>
      </c>
      <c r="F78" s="118">
        <v>99.03</v>
      </c>
      <c r="G78" s="118">
        <v>103.42</v>
      </c>
      <c r="H78" s="118">
        <v>109.11</v>
      </c>
      <c r="I78" s="118">
        <v>110.71</v>
      </c>
      <c r="J78" s="118">
        <v>110.71</v>
      </c>
      <c r="K78" s="118">
        <v>118.22</v>
      </c>
      <c r="L78" s="321"/>
      <c r="M78" s="122">
        <v>72</v>
      </c>
      <c r="N78" s="118">
        <v>39.75</v>
      </c>
      <c r="O78" s="118">
        <v>55.2</v>
      </c>
      <c r="P78" s="118">
        <v>87.76</v>
      </c>
      <c r="Q78" s="118">
        <v>95.13</v>
      </c>
      <c r="R78" s="118">
        <v>100.79</v>
      </c>
      <c r="S78" s="118">
        <v>105.19</v>
      </c>
      <c r="T78" s="118">
        <v>110.88</v>
      </c>
      <c r="U78" s="118">
        <v>112.48</v>
      </c>
      <c r="V78" s="118">
        <v>112.48</v>
      </c>
      <c r="W78" s="118">
        <v>119.99</v>
      </c>
    </row>
    <row r="79" spans="1:23" ht="13.5" x14ac:dyDescent="0.25">
      <c r="A79" s="122">
        <v>73</v>
      </c>
      <c r="B79" s="118">
        <v>37.99</v>
      </c>
      <c r="C79" s="118">
        <v>54.89</v>
      </c>
      <c r="D79" s="118">
        <v>86.03</v>
      </c>
      <c r="E79" s="118">
        <v>93.38</v>
      </c>
      <c r="F79" s="118">
        <v>100.39</v>
      </c>
      <c r="G79" s="118">
        <v>105.06</v>
      </c>
      <c r="H79" s="118">
        <v>111.02</v>
      </c>
      <c r="I79" s="118">
        <v>112.63</v>
      </c>
      <c r="J79" s="118">
        <v>112.63</v>
      </c>
      <c r="K79" s="118">
        <v>121.48</v>
      </c>
      <c r="L79" s="321"/>
      <c r="M79" s="122">
        <v>73</v>
      </c>
      <c r="N79" s="118">
        <v>39.76</v>
      </c>
      <c r="O79" s="118">
        <v>56.66</v>
      </c>
      <c r="P79" s="118">
        <v>87.79</v>
      </c>
      <c r="Q79" s="118">
        <v>95.14</v>
      </c>
      <c r="R79" s="118">
        <v>102.15</v>
      </c>
      <c r="S79" s="118">
        <v>106.82</v>
      </c>
      <c r="T79" s="118">
        <v>112.79</v>
      </c>
      <c r="U79" s="118">
        <v>114.39</v>
      </c>
      <c r="V79" s="118">
        <v>114.39</v>
      </c>
      <c r="W79" s="118">
        <v>123.26</v>
      </c>
    </row>
    <row r="80" spans="1:23" ht="13.5" x14ac:dyDescent="0.25">
      <c r="A80" s="122">
        <v>74</v>
      </c>
      <c r="B80" s="118">
        <v>38.01</v>
      </c>
      <c r="C80" s="118">
        <v>55.79</v>
      </c>
      <c r="D80" s="118">
        <v>87.13</v>
      </c>
      <c r="E80" s="118">
        <v>96.25</v>
      </c>
      <c r="F80" s="118">
        <v>101.97</v>
      </c>
      <c r="G80" s="118">
        <v>109.32</v>
      </c>
      <c r="H80" s="118">
        <v>111.51</v>
      </c>
      <c r="I80" s="118">
        <v>112.65</v>
      </c>
      <c r="J80" s="118">
        <v>112.65</v>
      </c>
      <c r="K80" s="118">
        <v>121.49</v>
      </c>
      <c r="L80" s="321"/>
      <c r="M80" s="122">
        <v>74</v>
      </c>
      <c r="N80" s="118">
        <v>39.770000000000003</v>
      </c>
      <c r="O80" s="118">
        <v>57.55</v>
      </c>
      <c r="P80" s="118">
        <v>88.91</v>
      </c>
      <c r="Q80" s="118">
        <v>98.03</v>
      </c>
      <c r="R80" s="118">
        <v>103.73</v>
      </c>
      <c r="S80" s="118">
        <v>111.1</v>
      </c>
      <c r="T80" s="118">
        <v>113.29</v>
      </c>
      <c r="U80" s="118">
        <v>114.42</v>
      </c>
      <c r="V80" s="118">
        <v>114.42</v>
      </c>
      <c r="W80" s="118">
        <v>123.27</v>
      </c>
    </row>
    <row r="81" spans="1:23" ht="13.5" x14ac:dyDescent="0.25">
      <c r="A81" s="123">
        <v>75</v>
      </c>
      <c r="B81" s="116">
        <v>38.04</v>
      </c>
      <c r="C81" s="116">
        <v>56.25</v>
      </c>
      <c r="D81" s="116">
        <v>89.61</v>
      </c>
      <c r="E81" s="116">
        <v>96.28</v>
      </c>
      <c r="F81" s="116">
        <v>102.74</v>
      </c>
      <c r="G81" s="116">
        <v>110.83</v>
      </c>
      <c r="H81" s="116">
        <v>112.65</v>
      </c>
      <c r="I81" s="116">
        <v>112.66</v>
      </c>
      <c r="J81" s="116">
        <v>112.66</v>
      </c>
      <c r="K81" s="116">
        <v>121.52</v>
      </c>
      <c r="L81" s="321"/>
      <c r="M81" s="123">
        <v>75</v>
      </c>
      <c r="N81" s="116">
        <v>39.79</v>
      </c>
      <c r="O81" s="116">
        <v>58.02</v>
      </c>
      <c r="P81" s="116">
        <v>91.38</v>
      </c>
      <c r="Q81" s="116">
        <v>98.05</v>
      </c>
      <c r="R81" s="116">
        <v>104.51</v>
      </c>
      <c r="S81" s="116">
        <v>112.59</v>
      </c>
      <c r="T81" s="116">
        <v>114.42</v>
      </c>
      <c r="U81" s="116">
        <v>114.43</v>
      </c>
      <c r="V81" s="116">
        <v>114.43</v>
      </c>
      <c r="W81" s="116">
        <v>123.29</v>
      </c>
    </row>
    <row r="82" spans="1:23" ht="13.5" x14ac:dyDescent="0.25">
      <c r="A82" s="121">
        <v>76</v>
      </c>
      <c r="B82" s="117">
        <v>40.4</v>
      </c>
      <c r="C82" s="117">
        <v>57.64</v>
      </c>
      <c r="D82" s="117">
        <v>92.01</v>
      </c>
      <c r="E82" s="117">
        <v>99.06</v>
      </c>
      <c r="F82" s="117">
        <v>104.76</v>
      </c>
      <c r="G82" s="117">
        <v>110.83</v>
      </c>
      <c r="H82" s="117">
        <v>116.72</v>
      </c>
      <c r="I82" s="117">
        <v>117.35</v>
      </c>
      <c r="J82" s="117">
        <v>117.35</v>
      </c>
      <c r="K82" s="117">
        <v>126.86</v>
      </c>
      <c r="L82" s="321"/>
      <c r="M82" s="121">
        <v>76</v>
      </c>
      <c r="N82" s="117">
        <v>42.18</v>
      </c>
      <c r="O82" s="117">
        <v>59.41</v>
      </c>
      <c r="P82" s="117">
        <v>93.77</v>
      </c>
      <c r="Q82" s="117">
        <v>100.82</v>
      </c>
      <c r="R82" s="117">
        <v>106.52</v>
      </c>
      <c r="S82" s="117">
        <v>112.59</v>
      </c>
      <c r="T82" s="117">
        <v>118.49</v>
      </c>
      <c r="U82" s="117">
        <v>119.13</v>
      </c>
      <c r="V82" s="117">
        <v>119.13</v>
      </c>
      <c r="W82" s="117">
        <v>128.63999999999999</v>
      </c>
    </row>
    <row r="83" spans="1:23" ht="13.5" x14ac:dyDescent="0.25">
      <c r="A83" s="122">
        <v>77</v>
      </c>
      <c r="B83" s="118">
        <v>40.43</v>
      </c>
      <c r="C83" s="118">
        <v>58.01</v>
      </c>
      <c r="D83" s="118">
        <v>92.41</v>
      </c>
      <c r="E83" s="118">
        <v>99.09</v>
      </c>
      <c r="F83" s="118">
        <v>106.13</v>
      </c>
      <c r="G83" s="118">
        <v>111.51</v>
      </c>
      <c r="H83" s="118">
        <v>116.95</v>
      </c>
      <c r="I83" s="118">
        <v>120.02</v>
      </c>
      <c r="J83" s="118">
        <v>120.02</v>
      </c>
      <c r="K83" s="118">
        <v>126.88</v>
      </c>
      <c r="L83" s="321"/>
      <c r="M83" s="122">
        <v>77</v>
      </c>
      <c r="N83" s="118">
        <v>42.2</v>
      </c>
      <c r="O83" s="118">
        <v>59.78</v>
      </c>
      <c r="P83" s="118">
        <v>94.18</v>
      </c>
      <c r="Q83" s="118">
        <v>100.84</v>
      </c>
      <c r="R83" s="118">
        <v>107.91</v>
      </c>
      <c r="S83" s="118">
        <v>113.29</v>
      </c>
      <c r="T83" s="118">
        <v>118.72</v>
      </c>
      <c r="U83" s="118">
        <v>121.78</v>
      </c>
      <c r="V83" s="118">
        <v>121.78</v>
      </c>
      <c r="W83" s="118">
        <v>128.66</v>
      </c>
    </row>
    <row r="84" spans="1:23" ht="13.5" x14ac:dyDescent="0.25">
      <c r="A84" s="122">
        <v>78</v>
      </c>
      <c r="B84" s="118">
        <v>40.43</v>
      </c>
      <c r="C84" s="118">
        <v>58.34</v>
      </c>
      <c r="D84" s="118">
        <v>92.42</v>
      </c>
      <c r="E84" s="118">
        <v>99.61</v>
      </c>
      <c r="F84" s="118">
        <v>107.44</v>
      </c>
      <c r="G84" s="118">
        <v>112.99</v>
      </c>
      <c r="H84" s="118">
        <v>118.75</v>
      </c>
      <c r="I84" s="118">
        <v>121.59</v>
      </c>
      <c r="J84" s="118">
        <v>121.59</v>
      </c>
      <c r="K84" s="118">
        <v>127.97</v>
      </c>
      <c r="L84" s="321"/>
      <c r="M84" s="122">
        <v>78</v>
      </c>
      <c r="N84" s="118">
        <v>42.2</v>
      </c>
      <c r="O84" s="118">
        <v>60.11</v>
      </c>
      <c r="P84" s="118">
        <v>94.19</v>
      </c>
      <c r="Q84" s="118">
        <v>101.37</v>
      </c>
      <c r="R84" s="118">
        <v>109.22</v>
      </c>
      <c r="S84" s="118">
        <v>114.75</v>
      </c>
      <c r="T84" s="118">
        <v>120.52</v>
      </c>
      <c r="U84" s="118">
        <v>123.35</v>
      </c>
      <c r="V84" s="118">
        <v>123.35</v>
      </c>
      <c r="W84" s="118">
        <v>129.72999999999999</v>
      </c>
    </row>
    <row r="85" spans="1:23" ht="13.5" x14ac:dyDescent="0.25">
      <c r="A85" s="122">
        <v>79</v>
      </c>
      <c r="B85" s="118">
        <v>40.44</v>
      </c>
      <c r="C85" s="118">
        <v>59.68</v>
      </c>
      <c r="D85" s="118">
        <v>92.73</v>
      </c>
      <c r="E85" s="118">
        <v>102.43</v>
      </c>
      <c r="F85" s="118">
        <v>108.84</v>
      </c>
      <c r="G85" s="118">
        <v>114.54</v>
      </c>
      <c r="H85" s="118">
        <v>120.5</v>
      </c>
      <c r="I85" s="118">
        <v>123.16</v>
      </c>
      <c r="J85" s="118">
        <v>123.16</v>
      </c>
      <c r="K85" s="118">
        <v>130.41</v>
      </c>
      <c r="L85" s="321"/>
      <c r="M85" s="122">
        <v>79</v>
      </c>
      <c r="N85" s="118">
        <v>42.21</v>
      </c>
      <c r="O85" s="118">
        <v>61.44</v>
      </c>
      <c r="P85" s="118">
        <v>94.5</v>
      </c>
      <c r="Q85" s="118">
        <v>104.21</v>
      </c>
      <c r="R85" s="118">
        <v>110.6</v>
      </c>
      <c r="S85" s="118">
        <v>116.31</v>
      </c>
      <c r="T85" s="118">
        <v>122.27</v>
      </c>
      <c r="U85" s="118">
        <v>124.92</v>
      </c>
      <c r="V85" s="118">
        <v>124.92</v>
      </c>
      <c r="W85" s="118">
        <v>132.16999999999999</v>
      </c>
    </row>
    <row r="86" spans="1:23" ht="13.5" x14ac:dyDescent="0.25">
      <c r="A86" s="123">
        <v>80</v>
      </c>
      <c r="B86" s="116">
        <v>40.46</v>
      </c>
      <c r="C86" s="116">
        <v>59.69</v>
      </c>
      <c r="D86" s="116">
        <v>93.46</v>
      </c>
      <c r="E86" s="116">
        <v>102.55</v>
      </c>
      <c r="F86" s="116">
        <v>109.38</v>
      </c>
      <c r="G86" s="116">
        <v>116.25</v>
      </c>
      <c r="H86" s="116">
        <v>121.58</v>
      </c>
      <c r="I86" s="116">
        <v>124.72</v>
      </c>
      <c r="J86" s="116">
        <v>124.72</v>
      </c>
      <c r="K86" s="116">
        <v>131.6</v>
      </c>
      <c r="L86" s="321"/>
      <c r="M86" s="123">
        <v>80</v>
      </c>
      <c r="N86" s="116">
        <v>42.23</v>
      </c>
      <c r="O86" s="116">
        <v>61.45</v>
      </c>
      <c r="P86" s="116">
        <v>95.23</v>
      </c>
      <c r="Q86" s="116">
        <v>104.3</v>
      </c>
      <c r="R86" s="116">
        <v>111.16</v>
      </c>
      <c r="S86" s="116">
        <v>118.01</v>
      </c>
      <c r="T86" s="116">
        <v>123.34</v>
      </c>
      <c r="U86" s="116">
        <v>126.49</v>
      </c>
      <c r="V86" s="116">
        <v>126.49</v>
      </c>
      <c r="W86" s="116">
        <v>133.38</v>
      </c>
    </row>
    <row r="87" spans="1:23" ht="13.5" x14ac:dyDescent="0.25">
      <c r="A87" s="121">
        <v>81</v>
      </c>
      <c r="B87" s="117">
        <v>43.19</v>
      </c>
      <c r="C87" s="117">
        <v>60.87</v>
      </c>
      <c r="D87" s="117">
        <v>94.59</v>
      </c>
      <c r="E87" s="117">
        <v>103.8</v>
      </c>
      <c r="F87" s="117">
        <v>111.15</v>
      </c>
      <c r="G87" s="117">
        <v>117.76</v>
      </c>
      <c r="H87" s="117">
        <v>123.51</v>
      </c>
      <c r="I87" s="117">
        <v>124.75</v>
      </c>
      <c r="J87" s="117">
        <v>124.75</v>
      </c>
      <c r="K87" s="117">
        <v>131.96</v>
      </c>
      <c r="L87" s="321"/>
      <c r="M87" s="121">
        <v>81</v>
      </c>
      <c r="N87" s="117">
        <v>44.96</v>
      </c>
      <c r="O87" s="117">
        <v>62.63</v>
      </c>
      <c r="P87" s="117">
        <v>96.36</v>
      </c>
      <c r="Q87" s="117">
        <v>105.56</v>
      </c>
      <c r="R87" s="117">
        <v>112.91</v>
      </c>
      <c r="S87" s="117">
        <v>119.53</v>
      </c>
      <c r="T87" s="117">
        <v>125.26</v>
      </c>
      <c r="U87" s="117">
        <v>126.51</v>
      </c>
      <c r="V87" s="117">
        <v>126.51</v>
      </c>
      <c r="W87" s="117">
        <v>133.72999999999999</v>
      </c>
    </row>
    <row r="88" spans="1:23" ht="13.5" x14ac:dyDescent="0.25">
      <c r="A88" s="122">
        <v>82</v>
      </c>
      <c r="B88" s="118">
        <v>43.87</v>
      </c>
      <c r="C88" s="118">
        <v>62.83</v>
      </c>
      <c r="D88" s="118">
        <v>97.76</v>
      </c>
      <c r="E88" s="118">
        <v>106.99</v>
      </c>
      <c r="F88" s="118">
        <v>111.96</v>
      </c>
      <c r="G88" s="118">
        <v>119.46</v>
      </c>
      <c r="H88" s="118">
        <v>125.87</v>
      </c>
      <c r="I88" s="118">
        <v>127.74</v>
      </c>
      <c r="J88" s="118">
        <v>127.74</v>
      </c>
      <c r="K88" s="118">
        <v>136.16</v>
      </c>
      <c r="L88" s="321"/>
      <c r="M88" s="122">
        <v>82</v>
      </c>
      <c r="N88" s="118">
        <v>45.65</v>
      </c>
      <c r="O88" s="118">
        <v>64.58</v>
      </c>
      <c r="P88" s="118">
        <v>99.53</v>
      </c>
      <c r="Q88" s="118">
        <v>108.75</v>
      </c>
      <c r="R88" s="118">
        <v>113.72</v>
      </c>
      <c r="S88" s="118">
        <v>121.22</v>
      </c>
      <c r="T88" s="118">
        <v>127.64</v>
      </c>
      <c r="U88" s="118">
        <v>129.51</v>
      </c>
      <c r="V88" s="118">
        <v>129.51</v>
      </c>
      <c r="W88" s="118">
        <v>137.93</v>
      </c>
    </row>
    <row r="89" spans="1:23" ht="13.5" x14ac:dyDescent="0.25">
      <c r="A89" s="122">
        <v>83</v>
      </c>
      <c r="B89" s="118">
        <v>44.38</v>
      </c>
      <c r="C89" s="118">
        <v>63.58</v>
      </c>
      <c r="D89" s="118">
        <v>97.92</v>
      </c>
      <c r="E89" s="118">
        <v>106.99</v>
      </c>
      <c r="F89" s="118">
        <v>114.07</v>
      </c>
      <c r="G89" s="118">
        <v>121.15</v>
      </c>
      <c r="H89" s="118">
        <v>126.71</v>
      </c>
      <c r="I89" s="118">
        <v>128.1</v>
      </c>
      <c r="J89" s="118">
        <v>128.1</v>
      </c>
      <c r="K89" s="118">
        <v>136.19</v>
      </c>
      <c r="L89" s="321"/>
      <c r="M89" s="122">
        <v>83</v>
      </c>
      <c r="N89" s="118">
        <v>46.14</v>
      </c>
      <c r="O89" s="118">
        <v>65.349999999999994</v>
      </c>
      <c r="P89" s="118">
        <v>99.68</v>
      </c>
      <c r="Q89" s="118">
        <v>108.75</v>
      </c>
      <c r="R89" s="118">
        <v>115.84</v>
      </c>
      <c r="S89" s="118">
        <v>122.93</v>
      </c>
      <c r="T89" s="118">
        <v>128.46</v>
      </c>
      <c r="U89" s="118">
        <v>129.88</v>
      </c>
      <c r="V89" s="118">
        <v>129.88</v>
      </c>
      <c r="W89" s="118">
        <v>137.96</v>
      </c>
    </row>
    <row r="90" spans="1:23" ht="13.5" x14ac:dyDescent="0.25">
      <c r="A90" s="122">
        <v>84</v>
      </c>
      <c r="B90" s="118">
        <v>44.4</v>
      </c>
      <c r="C90" s="118">
        <v>63.67</v>
      </c>
      <c r="D90" s="118">
        <v>98.98</v>
      </c>
      <c r="E90" s="118">
        <v>107.71</v>
      </c>
      <c r="F90" s="118">
        <v>114.09</v>
      </c>
      <c r="G90" s="118">
        <v>122.92</v>
      </c>
      <c r="H90" s="118">
        <v>128.1</v>
      </c>
      <c r="I90" s="118">
        <v>128.13999999999999</v>
      </c>
      <c r="J90" s="118">
        <v>128.13999999999999</v>
      </c>
      <c r="K90" s="118">
        <v>136.19999999999999</v>
      </c>
      <c r="L90" s="321"/>
      <c r="M90" s="122">
        <v>84</v>
      </c>
      <c r="N90" s="118">
        <v>46.16</v>
      </c>
      <c r="O90" s="118">
        <v>65.45</v>
      </c>
      <c r="P90" s="118">
        <v>100.74</v>
      </c>
      <c r="Q90" s="118">
        <v>109.49</v>
      </c>
      <c r="R90" s="118">
        <v>115.86</v>
      </c>
      <c r="S90" s="118">
        <v>124.67</v>
      </c>
      <c r="T90" s="118">
        <v>129.88</v>
      </c>
      <c r="U90" s="118">
        <v>129.91999999999999</v>
      </c>
      <c r="V90" s="118">
        <v>129.91999999999999</v>
      </c>
      <c r="W90" s="118">
        <v>137.97</v>
      </c>
    </row>
    <row r="91" spans="1:23" ht="13.5" x14ac:dyDescent="0.25">
      <c r="A91" s="123">
        <v>85</v>
      </c>
      <c r="B91" s="116">
        <v>44.41</v>
      </c>
      <c r="C91" s="116">
        <v>64.47</v>
      </c>
      <c r="D91" s="116">
        <v>100.56</v>
      </c>
      <c r="E91" s="116">
        <v>110.82</v>
      </c>
      <c r="F91" s="116">
        <v>116.8</v>
      </c>
      <c r="G91" s="116">
        <v>124.51</v>
      </c>
      <c r="H91" s="116">
        <v>129.66999999999999</v>
      </c>
      <c r="I91" s="116">
        <v>129.79</v>
      </c>
      <c r="J91" s="116">
        <v>129.79</v>
      </c>
      <c r="K91" s="116">
        <v>139.27000000000001</v>
      </c>
      <c r="L91" s="321"/>
      <c r="M91" s="123">
        <v>85</v>
      </c>
      <c r="N91" s="116">
        <v>46.18</v>
      </c>
      <c r="O91" s="116">
        <v>66.239999999999995</v>
      </c>
      <c r="P91" s="116">
        <v>102.33</v>
      </c>
      <c r="Q91" s="116">
        <v>112.58</v>
      </c>
      <c r="R91" s="116">
        <v>118.56</v>
      </c>
      <c r="S91" s="116">
        <v>126.26</v>
      </c>
      <c r="T91" s="116">
        <v>131.44</v>
      </c>
      <c r="U91" s="116">
        <v>131.55000000000001</v>
      </c>
      <c r="V91" s="116">
        <v>131.55000000000001</v>
      </c>
      <c r="W91" s="116">
        <v>141.04</v>
      </c>
    </row>
    <row r="92" spans="1:23" ht="13.5" x14ac:dyDescent="0.25">
      <c r="A92" s="121">
        <v>86</v>
      </c>
      <c r="B92" s="117">
        <v>45.84</v>
      </c>
      <c r="C92" s="117">
        <v>65.260000000000005</v>
      </c>
      <c r="D92" s="117">
        <v>102.69</v>
      </c>
      <c r="E92" s="117">
        <v>110.83</v>
      </c>
      <c r="F92" s="117">
        <v>116.82</v>
      </c>
      <c r="G92" s="117">
        <v>126.05</v>
      </c>
      <c r="H92" s="117">
        <v>131.22</v>
      </c>
      <c r="I92" s="117">
        <v>132.55000000000001</v>
      </c>
      <c r="J92" s="117">
        <v>132.55000000000001</v>
      </c>
      <c r="K92" s="117">
        <v>139.29</v>
      </c>
      <c r="L92" s="321"/>
      <c r="M92" s="121">
        <v>86</v>
      </c>
      <c r="N92" s="117">
        <v>47.61</v>
      </c>
      <c r="O92" s="117">
        <v>67.040000000000006</v>
      </c>
      <c r="P92" s="117">
        <v>104.47</v>
      </c>
      <c r="Q92" s="117">
        <v>112.59</v>
      </c>
      <c r="R92" s="117">
        <v>118.59</v>
      </c>
      <c r="S92" s="117">
        <v>127.81</v>
      </c>
      <c r="T92" s="117">
        <v>132.99</v>
      </c>
      <c r="U92" s="117">
        <v>134.32</v>
      </c>
      <c r="V92" s="117">
        <v>134.32</v>
      </c>
      <c r="W92" s="117">
        <v>141.06</v>
      </c>
    </row>
    <row r="93" spans="1:23" ht="13.5" x14ac:dyDescent="0.25">
      <c r="A93" s="122">
        <v>87</v>
      </c>
      <c r="B93" s="118">
        <v>45.87</v>
      </c>
      <c r="C93" s="118">
        <v>66.66</v>
      </c>
      <c r="D93" s="118">
        <v>104.28</v>
      </c>
      <c r="E93" s="118">
        <v>111.89</v>
      </c>
      <c r="F93" s="118">
        <v>116.82</v>
      </c>
      <c r="G93" s="118">
        <v>127.81</v>
      </c>
      <c r="H93" s="118">
        <v>132.68</v>
      </c>
      <c r="I93" s="118">
        <v>134.03</v>
      </c>
      <c r="J93" s="118">
        <v>134.03</v>
      </c>
      <c r="K93" s="118">
        <v>143.76</v>
      </c>
      <c r="L93" s="321"/>
      <c r="M93" s="122">
        <v>87</v>
      </c>
      <c r="N93" s="118">
        <v>47.63</v>
      </c>
      <c r="O93" s="118">
        <v>68.430000000000007</v>
      </c>
      <c r="P93" s="118">
        <v>106.06</v>
      </c>
      <c r="Q93" s="118">
        <v>113.66</v>
      </c>
      <c r="R93" s="118">
        <v>118.59</v>
      </c>
      <c r="S93" s="118">
        <v>129.58000000000001</v>
      </c>
      <c r="T93" s="118">
        <v>134.44</v>
      </c>
      <c r="U93" s="118">
        <v>135.80000000000001</v>
      </c>
      <c r="V93" s="118">
        <v>135.80000000000001</v>
      </c>
      <c r="W93" s="118">
        <v>145.53</v>
      </c>
    </row>
    <row r="94" spans="1:23" ht="13.5" x14ac:dyDescent="0.25">
      <c r="A94" s="122">
        <v>88</v>
      </c>
      <c r="B94" s="118">
        <v>45.88</v>
      </c>
      <c r="C94" s="118">
        <v>66.81</v>
      </c>
      <c r="D94" s="118">
        <v>105.3</v>
      </c>
      <c r="E94" s="118">
        <v>113.1</v>
      </c>
      <c r="F94" s="118">
        <v>120.23</v>
      </c>
      <c r="G94" s="118">
        <v>129.24</v>
      </c>
      <c r="H94" s="118">
        <v>135.13999999999999</v>
      </c>
      <c r="I94" s="118">
        <v>135.9</v>
      </c>
      <c r="J94" s="118">
        <v>135.9</v>
      </c>
      <c r="K94" s="118">
        <v>143.78</v>
      </c>
      <c r="L94" s="321"/>
      <c r="M94" s="122">
        <v>88</v>
      </c>
      <c r="N94" s="118">
        <v>47.64</v>
      </c>
      <c r="O94" s="118">
        <v>68.58</v>
      </c>
      <c r="P94" s="118">
        <v>107.08</v>
      </c>
      <c r="Q94" s="118">
        <v>114.88</v>
      </c>
      <c r="R94" s="118">
        <v>122</v>
      </c>
      <c r="S94" s="118">
        <v>131.01</v>
      </c>
      <c r="T94" s="118">
        <v>136.91</v>
      </c>
      <c r="U94" s="118">
        <v>137.66999999999999</v>
      </c>
      <c r="V94" s="118">
        <v>137.66999999999999</v>
      </c>
      <c r="W94" s="118">
        <v>145.55000000000001</v>
      </c>
    </row>
    <row r="95" spans="1:23" ht="13.5" x14ac:dyDescent="0.25">
      <c r="A95" s="122">
        <v>89</v>
      </c>
      <c r="B95" s="118">
        <v>45.9</v>
      </c>
      <c r="C95" s="118">
        <v>66.819999999999993</v>
      </c>
      <c r="D95" s="118">
        <v>107.44</v>
      </c>
      <c r="E95" s="118">
        <v>114.3</v>
      </c>
      <c r="F95" s="118">
        <v>126.25</v>
      </c>
      <c r="G95" s="118">
        <v>130.68</v>
      </c>
      <c r="H95" s="118">
        <v>135.86000000000001</v>
      </c>
      <c r="I95" s="118">
        <v>138.33000000000001</v>
      </c>
      <c r="J95" s="118">
        <v>138.33000000000001</v>
      </c>
      <c r="K95" s="118">
        <v>148.05000000000001</v>
      </c>
      <c r="L95" s="321"/>
      <c r="M95" s="122">
        <v>89</v>
      </c>
      <c r="N95" s="118">
        <v>47.66</v>
      </c>
      <c r="O95" s="118">
        <v>68.59</v>
      </c>
      <c r="P95" s="118">
        <v>109.22</v>
      </c>
      <c r="Q95" s="118">
        <v>116.06</v>
      </c>
      <c r="R95" s="118">
        <v>128.03</v>
      </c>
      <c r="S95" s="118">
        <v>132.44999999999999</v>
      </c>
      <c r="T95" s="118">
        <v>137.62</v>
      </c>
      <c r="U95" s="118">
        <v>140.11000000000001</v>
      </c>
      <c r="V95" s="118">
        <v>140.11000000000001</v>
      </c>
      <c r="W95" s="118">
        <v>149.83000000000001</v>
      </c>
    </row>
    <row r="96" spans="1:23" ht="13.5" x14ac:dyDescent="0.25">
      <c r="A96" s="123">
        <v>90</v>
      </c>
      <c r="B96" s="116">
        <v>45.92</v>
      </c>
      <c r="C96" s="116">
        <v>66.84</v>
      </c>
      <c r="D96" s="116">
        <v>109.2</v>
      </c>
      <c r="E96" s="116">
        <v>115.56</v>
      </c>
      <c r="F96" s="116">
        <v>126.26</v>
      </c>
      <c r="G96" s="116">
        <v>132.1</v>
      </c>
      <c r="H96" s="116">
        <v>137.29</v>
      </c>
      <c r="I96" s="116">
        <v>138.36000000000001</v>
      </c>
      <c r="J96" s="116">
        <v>138.36000000000001</v>
      </c>
      <c r="K96" s="116">
        <v>149.97999999999999</v>
      </c>
      <c r="L96" s="321"/>
      <c r="M96" s="123">
        <v>90</v>
      </c>
      <c r="N96" s="116">
        <v>47.68</v>
      </c>
      <c r="O96" s="116">
        <v>68.599999999999994</v>
      </c>
      <c r="P96" s="116">
        <v>110.95</v>
      </c>
      <c r="Q96" s="116">
        <v>117.33</v>
      </c>
      <c r="R96" s="116">
        <v>128.04</v>
      </c>
      <c r="S96" s="116">
        <v>133.86000000000001</v>
      </c>
      <c r="T96" s="116">
        <v>139.06</v>
      </c>
      <c r="U96" s="116">
        <v>140.13</v>
      </c>
      <c r="V96" s="116">
        <v>140.13</v>
      </c>
      <c r="W96" s="116">
        <v>151.76</v>
      </c>
    </row>
    <row r="97" spans="1:23" ht="13.5" x14ac:dyDescent="0.25">
      <c r="A97" s="121">
        <v>91</v>
      </c>
      <c r="B97" s="117">
        <v>48.57</v>
      </c>
      <c r="C97" s="117">
        <v>69.73</v>
      </c>
      <c r="D97" s="117">
        <v>110.65</v>
      </c>
      <c r="E97" s="117">
        <v>117</v>
      </c>
      <c r="F97" s="117">
        <v>129.03</v>
      </c>
      <c r="G97" s="117">
        <v>133.63</v>
      </c>
      <c r="H97" s="117">
        <v>138.81</v>
      </c>
      <c r="I97" s="117">
        <v>141.87</v>
      </c>
      <c r="J97" s="117">
        <v>141.87</v>
      </c>
      <c r="K97" s="117">
        <v>152.81</v>
      </c>
      <c r="L97" s="321"/>
      <c r="M97" s="121">
        <v>91</v>
      </c>
      <c r="N97" s="117">
        <v>50.33</v>
      </c>
      <c r="O97" s="117">
        <v>71.489999999999995</v>
      </c>
      <c r="P97" s="117">
        <v>112.43</v>
      </c>
      <c r="Q97" s="117">
        <v>118.76</v>
      </c>
      <c r="R97" s="117">
        <v>130.81</v>
      </c>
      <c r="S97" s="117">
        <v>135.38</v>
      </c>
      <c r="T97" s="117">
        <v>140.58000000000001</v>
      </c>
      <c r="U97" s="117">
        <v>143.63999999999999</v>
      </c>
      <c r="V97" s="117">
        <v>143.63999999999999</v>
      </c>
      <c r="W97" s="117">
        <v>154.59</v>
      </c>
    </row>
    <row r="98" spans="1:23" ht="13.5" x14ac:dyDescent="0.25">
      <c r="A98" s="122">
        <v>92</v>
      </c>
      <c r="B98" s="118">
        <v>48.6</v>
      </c>
      <c r="C98" s="118">
        <v>69.75</v>
      </c>
      <c r="D98" s="118">
        <v>112.11</v>
      </c>
      <c r="E98" s="118">
        <v>118.62</v>
      </c>
      <c r="F98" s="118">
        <v>129.07</v>
      </c>
      <c r="G98" s="118">
        <v>135.9</v>
      </c>
      <c r="H98" s="118">
        <v>140.78</v>
      </c>
      <c r="I98" s="118">
        <v>143.41999999999999</v>
      </c>
      <c r="J98" s="118">
        <v>143.41999999999999</v>
      </c>
      <c r="K98" s="118">
        <v>154.18</v>
      </c>
      <c r="L98" s="321"/>
      <c r="M98" s="122">
        <v>92</v>
      </c>
      <c r="N98" s="118">
        <v>50.38</v>
      </c>
      <c r="O98" s="118">
        <v>71.5</v>
      </c>
      <c r="P98" s="118">
        <v>113.88</v>
      </c>
      <c r="Q98" s="118">
        <v>120.39</v>
      </c>
      <c r="R98" s="118">
        <v>130.84</v>
      </c>
      <c r="S98" s="118">
        <v>137.66999999999999</v>
      </c>
      <c r="T98" s="118">
        <v>142.55000000000001</v>
      </c>
      <c r="U98" s="118">
        <v>145.19999999999999</v>
      </c>
      <c r="V98" s="118">
        <v>145.19999999999999</v>
      </c>
      <c r="W98" s="118">
        <v>155.94999999999999</v>
      </c>
    </row>
    <row r="99" spans="1:23" ht="13.5" x14ac:dyDescent="0.25">
      <c r="A99" s="122">
        <v>93</v>
      </c>
      <c r="B99" s="118">
        <v>48.61</v>
      </c>
      <c r="C99" s="118">
        <v>69.95</v>
      </c>
      <c r="D99" s="118">
        <v>113.44</v>
      </c>
      <c r="E99" s="118">
        <v>120.07</v>
      </c>
      <c r="F99" s="118">
        <v>129.08000000000001</v>
      </c>
      <c r="G99" s="118">
        <v>137.37</v>
      </c>
      <c r="H99" s="118">
        <v>141.91</v>
      </c>
      <c r="I99" s="118">
        <v>144.97</v>
      </c>
      <c r="J99" s="118">
        <v>144.97</v>
      </c>
      <c r="K99" s="118">
        <v>154.21</v>
      </c>
      <c r="L99" s="321"/>
      <c r="M99" s="122">
        <v>93</v>
      </c>
      <c r="N99" s="118">
        <v>50.39</v>
      </c>
      <c r="O99" s="118">
        <v>71.73</v>
      </c>
      <c r="P99" s="118">
        <v>115.22</v>
      </c>
      <c r="Q99" s="118">
        <v>121.83</v>
      </c>
      <c r="R99" s="118">
        <v>130.85</v>
      </c>
      <c r="S99" s="118">
        <v>139.15</v>
      </c>
      <c r="T99" s="118">
        <v>143.68</v>
      </c>
      <c r="U99" s="118">
        <v>146.74</v>
      </c>
      <c r="V99" s="118">
        <v>146.74</v>
      </c>
      <c r="W99" s="118">
        <v>155.97999999999999</v>
      </c>
    </row>
    <row r="100" spans="1:23" ht="13.5" x14ac:dyDescent="0.25">
      <c r="A100" s="122">
        <v>94</v>
      </c>
      <c r="B100" s="118">
        <v>48.62</v>
      </c>
      <c r="C100" s="118">
        <v>70.66</v>
      </c>
      <c r="D100" s="118">
        <v>114.84</v>
      </c>
      <c r="E100" s="118">
        <v>121.42</v>
      </c>
      <c r="F100" s="118">
        <v>129.4</v>
      </c>
      <c r="G100" s="118">
        <v>138.07</v>
      </c>
      <c r="H100" s="118">
        <v>143.35</v>
      </c>
      <c r="I100" s="118">
        <v>146.44</v>
      </c>
      <c r="J100" s="118">
        <v>146.44</v>
      </c>
      <c r="K100" s="118">
        <v>158.13</v>
      </c>
      <c r="L100" s="321"/>
      <c r="M100" s="122">
        <v>94</v>
      </c>
      <c r="N100" s="118">
        <v>50.4</v>
      </c>
      <c r="O100" s="118">
        <v>72.430000000000007</v>
      </c>
      <c r="P100" s="118">
        <v>116.61</v>
      </c>
      <c r="Q100" s="118">
        <v>123.2</v>
      </c>
      <c r="R100" s="118">
        <v>131.16999999999999</v>
      </c>
      <c r="S100" s="118">
        <v>139.84</v>
      </c>
      <c r="T100" s="118">
        <v>145.12</v>
      </c>
      <c r="U100" s="118">
        <v>148.21</v>
      </c>
      <c r="V100" s="118">
        <v>148.21</v>
      </c>
      <c r="W100" s="118">
        <v>159.88999999999999</v>
      </c>
    </row>
    <row r="101" spans="1:23" ht="13.5" x14ac:dyDescent="0.25">
      <c r="A101" s="123">
        <v>95</v>
      </c>
      <c r="B101" s="116">
        <v>48.62</v>
      </c>
      <c r="C101" s="116">
        <v>70.67</v>
      </c>
      <c r="D101" s="116">
        <v>115.91</v>
      </c>
      <c r="E101" s="116">
        <v>122.76</v>
      </c>
      <c r="F101" s="116">
        <v>130.87</v>
      </c>
      <c r="G101" s="116">
        <v>139.4</v>
      </c>
      <c r="H101" s="116">
        <v>144.97</v>
      </c>
      <c r="I101" s="116">
        <v>146.44999999999999</v>
      </c>
      <c r="J101" s="116">
        <v>146.44999999999999</v>
      </c>
      <c r="K101" s="116">
        <v>158.13999999999999</v>
      </c>
      <c r="L101" s="321"/>
      <c r="M101" s="123">
        <v>95</v>
      </c>
      <c r="N101" s="116">
        <v>50.4</v>
      </c>
      <c r="O101" s="116">
        <v>72.44</v>
      </c>
      <c r="P101" s="116">
        <v>117.67</v>
      </c>
      <c r="Q101" s="116">
        <v>124.54</v>
      </c>
      <c r="R101" s="116">
        <v>132.65</v>
      </c>
      <c r="S101" s="116">
        <v>141.16999999999999</v>
      </c>
      <c r="T101" s="116">
        <v>146.74</v>
      </c>
      <c r="U101" s="116">
        <v>148.22999999999999</v>
      </c>
      <c r="V101" s="116">
        <v>148.22999999999999</v>
      </c>
      <c r="W101" s="116">
        <v>159.9</v>
      </c>
    </row>
    <row r="102" spans="1:23" ht="13.5" x14ac:dyDescent="0.25">
      <c r="A102" s="121">
        <v>96</v>
      </c>
      <c r="B102" s="117">
        <v>51.47</v>
      </c>
      <c r="C102" s="117">
        <v>73.47</v>
      </c>
      <c r="D102" s="117">
        <v>117.16</v>
      </c>
      <c r="E102" s="117">
        <v>124.1</v>
      </c>
      <c r="F102" s="117">
        <v>132.33000000000001</v>
      </c>
      <c r="G102" s="117">
        <v>140.94</v>
      </c>
      <c r="H102" s="117">
        <v>146.41999999999999</v>
      </c>
      <c r="I102" s="117">
        <v>146.47</v>
      </c>
      <c r="J102" s="117">
        <v>146.47</v>
      </c>
      <c r="K102" s="117">
        <v>158.16</v>
      </c>
      <c r="L102" s="321"/>
      <c r="M102" s="121">
        <v>96</v>
      </c>
      <c r="N102" s="117">
        <v>53.24</v>
      </c>
      <c r="O102" s="117">
        <v>75.23</v>
      </c>
      <c r="P102" s="117">
        <v>118.93</v>
      </c>
      <c r="Q102" s="117">
        <v>125.87</v>
      </c>
      <c r="R102" s="117">
        <v>134.08000000000001</v>
      </c>
      <c r="S102" s="117">
        <v>142.69999999999999</v>
      </c>
      <c r="T102" s="117">
        <v>148.18</v>
      </c>
      <c r="U102" s="117">
        <v>148.25</v>
      </c>
      <c r="V102" s="117">
        <v>148.25</v>
      </c>
      <c r="W102" s="117">
        <v>159.91999999999999</v>
      </c>
    </row>
    <row r="103" spans="1:23" ht="13.5" x14ac:dyDescent="0.25">
      <c r="A103" s="122">
        <v>97</v>
      </c>
      <c r="B103" s="118">
        <v>51.92</v>
      </c>
      <c r="C103" s="118">
        <v>73.569999999999993</v>
      </c>
      <c r="D103" s="118">
        <v>118.36</v>
      </c>
      <c r="E103" s="118">
        <v>125.6</v>
      </c>
      <c r="F103" s="118">
        <v>136.21</v>
      </c>
      <c r="G103" s="118">
        <v>143.34</v>
      </c>
      <c r="H103" s="118">
        <v>148.96</v>
      </c>
      <c r="I103" s="118">
        <v>149.76</v>
      </c>
      <c r="J103" s="118">
        <v>149.76</v>
      </c>
      <c r="K103" s="118">
        <v>158.16999999999999</v>
      </c>
      <c r="L103" s="321"/>
      <c r="M103" s="122">
        <v>97</v>
      </c>
      <c r="N103" s="118">
        <v>53.7</v>
      </c>
      <c r="O103" s="118">
        <v>75.33</v>
      </c>
      <c r="P103" s="118">
        <v>120.12</v>
      </c>
      <c r="Q103" s="118">
        <v>127.37</v>
      </c>
      <c r="R103" s="118">
        <v>137.97999999999999</v>
      </c>
      <c r="S103" s="118">
        <v>145.11000000000001</v>
      </c>
      <c r="T103" s="118">
        <v>150.71</v>
      </c>
      <c r="U103" s="118">
        <v>151.53</v>
      </c>
      <c r="V103" s="118">
        <v>151.53</v>
      </c>
      <c r="W103" s="118">
        <v>159.93</v>
      </c>
    </row>
    <row r="104" spans="1:23" ht="13.5" x14ac:dyDescent="0.25">
      <c r="A104" s="122">
        <v>98</v>
      </c>
      <c r="B104" s="118">
        <v>51.95</v>
      </c>
      <c r="C104" s="118">
        <v>74.36</v>
      </c>
      <c r="D104" s="118">
        <v>119.59</v>
      </c>
      <c r="E104" s="118">
        <v>125.61</v>
      </c>
      <c r="F104" s="118">
        <v>136.22999999999999</v>
      </c>
      <c r="G104" s="118">
        <v>143.88999999999999</v>
      </c>
      <c r="H104" s="118">
        <v>149.55000000000001</v>
      </c>
      <c r="I104" s="118">
        <v>149.91</v>
      </c>
      <c r="J104" s="118">
        <v>149.91</v>
      </c>
      <c r="K104" s="118">
        <v>164.67</v>
      </c>
      <c r="L104" s="321"/>
      <c r="M104" s="122">
        <v>98</v>
      </c>
      <c r="N104" s="118">
        <v>53.72</v>
      </c>
      <c r="O104" s="118">
        <v>76.12</v>
      </c>
      <c r="P104" s="118">
        <v>121.37</v>
      </c>
      <c r="Q104" s="118">
        <v>127.38</v>
      </c>
      <c r="R104" s="118">
        <v>138</v>
      </c>
      <c r="S104" s="118">
        <v>145.63999999999999</v>
      </c>
      <c r="T104" s="118">
        <v>151.30000000000001</v>
      </c>
      <c r="U104" s="118">
        <v>151.68</v>
      </c>
      <c r="V104" s="118">
        <v>151.68</v>
      </c>
      <c r="W104" s="118">
        <v>166.45</v>
      </c>
    </row>
    <row r="105" spans="1:23" ht="13.5" x14ac:dyDescent="0.25">
      <c r="A105" s="122">
        <v>99</v>
      </c>
      <c r="B105" s="118">
        <v>53.02</v>
      </c>
      <c r="C105" s="118">
        <v>74.430000000000007</v>
      </c>
      <c r="D105" s="118">
        <v>120.58</v>
      </c>
      <c r="E105" s="118">
        <v>128.29</v>
      </c>
      <c r="F105" s="118">
        <v>136.47999999999999</v>
      </c>
      <c r="G105" s="118">
        <v>145.41999999999999</v>
      </c>
      <c r="H105" s="118">
        <v>151.09</v>
      </c>
      <c r="I105" s="118">
        <v>151.55000000000001</v>
      </c>
      <c r="J105" s="118">
        <v>151.55000000000001</v>
      </c>
      <c r="K105" s="118">
        <v>167.97</v>
      </c>
      <c r="L105" s="321"/>
      <c r="M105" s="122">
        <v>99</v>
      </c>
      <c r="N105" s="118">
        <v>54.79</v>
      </c>
      <c r="O105" s="118">
        <v>76.2</v>
      </c>
      <c r="P105" s="118">
        <v>122.35</v>
      </c>
      <c r="Q105" s="118">
        <v>130.04</v>
      </c>
      <c r="R105" s="118">
        <v>138.25</v>
      </c>
      <c r="S105" s="118">
        <v>147.18</v>
      </c>
      <c r="T105" s="118">
        <v>152.84</v>
      </c>
      <c r="U105" s="118">
        <v>153.33000000000001</v>
      </c>
      <c r="V105" s="118">
        <v>153.33000000000001</v>
      </c>
      <c r="W105" s="118">
        <v>169.73</v>
      </c>
    </row>
    <row r="106" spans="1:23" ht="13.5" x14ac:dyDescent="0.25">
      <c r="A106" s="123">
        <v>100</v>
      </c>
      <c r="B106" s="116">
        <v>53.47</v>
      </c>
      <c r="C106" s="116">
        <v>75.89</v>
      </c>
      <c r="D106" s="116">
        <v>121.38</v>
      </c>
      <c r="E106" s="116">
        <v>129.65</v>
      </c>
      <c r="F106" s="116">
        <v>141.31</v>
      </c>
      <c r="G106" s="116">
        <v>147.15</v>
      </c>
      <c r="H106" s="116">
        <v>152.69999999999999</v>
      </c>
      <c r="I106" s="116">
        <v>155.13999999999999</v>
      </c>
      <c r="J106" s="116">
        <v>155.13999999999999</v>
      </c>
      <c r="K106" s="116">
        <v>167.98</v>
      </c>
      <c r="L106" s="321"/>
      <c r="M106" s="123">
        <v>100</v>
      </c>
      <c r="N106" s="116">
        <v>55.24</v>
      </c>
      <c r="O106" s="116">
        <v>77.650000000000006</v>
      </c>
      <c r="P106" s="116">
        <v>123.15</v>
      </c>
      <c r="Q106" s="116">
        <v>131.41999999999999</v>
      </c>
      <c r="R106" s="116">
        <v>143.08000000000001</v>
      </c>
      <c r="S106" s="116">
        <v>148.91999999999999</v>
      </c>
      <c r="T106" s="116">
        <v>154.44999999999999</v>
      </c>
      <c r="U106" s="116">
        <v>156.9</v>
      </c>
      <c r="V106" s="116">
        <v>156.9</v>
      </c>
      <c r="W106" s="116">
        <v>169.74</v>
      </c>
    </row>
    <row r="107" spans="1:23" ht="13.5" x14ac:dyDescent="0.25">
      <c r="A107" s="122">
        <v>101</v>
      </c>
      <c r="B107" s="118">
        <v>53.98</v>
      </c>
      <c r="C107" s="118">
        <v>76.63</v>
      </c>
      <c r="D107" s="118">
        <v>122.6</v>
      </c>
      <c r="E107" s="118">
        <v>130.91999999999999</v>
      </c>
      <c r="F107" s="118">
        <v>142.72</v>
      </c>
      <c r="G107" s="118">
        <v>148.63</v>
      </c>
      <c r="H107" s="118">
        <v>154.21</v>
      </c>
      <c r="I107" s="118">
        <v>156.69</v>
      </c>
      <c r="J107" s="118">
        <v>156.69</v>
      </c>
      <c r="K107" s="118">
        <v>169.68</v>
      </c>
      <c r="L107" s="321"/>
      <c r="M107" s="122">
        <v>101</v>
      </c>
      <c r="N107" s="118">
        <v>55.75</v>
      </c>
      <c r="O107" s="118">
        <v>78.400000000000006</v>
      </c>
      <c r="P107" s="118">
        <v>124.36</v>
      </c>
      <c r="Q107" s="118">
        <v>132.69999999999999</v>
      </c>
      <c r="R107" s="118">
        <v>144.5</v>
      </c>
      <c r="S107" s="118">
        <v>150.38999999999999</v>
      </c>
      <c r="T107" s="118">
        <v>155.97999999999999</v>
      </c>
      <c r="U107" s="118">
        <v>158.46</v>
      </c>
      <c r="V107" s="118">
        <v>158.46</v>
      </c>
      <c r="W107" s="118">
        <v>171.45</v>
      </c>
    </row>
    <row r="108" spans="1:23" ht="13.5" x14ac:dyDescent="0.25">
      <c r="A108" s="122">
        <v>102</v>
      </c>
      <c r="B108" s="118">
        <v>54.53</v>
      </c>
      <c r="C108" s="118">
        <v>77.400000000000006</v>
      </c>
      <c r="D108" s="118">
        <v>123.78</v>
      </c>
      <c r="E108" s="118">
        <v>132.22999999999999</v>
      </c>
      <c r="F108" s="118">
        <v>144.13</v>
      </c>
      <c r="G108" s="118">
        <v>150.09</v>
      </c>
      <c r="H108" s="118">
        <v>155.74</v>
      </c>
      <c r="I108" s="118">
        <v>158.22999999999999</v>
      </c>
      <c r="J108" s="118">
        <v>158.22999999999999</v>
      </c>
      <c r="K108" s="118">
        <v>171.37</v>
      </c>
      <c r="L108" s="321"/>
      <c r="M108" s="122">
        <v>102</v>
      </c>
      <c r="N108" s="118">
        <v>56.3</v>
      </c>
      <c r="O108" s="118">
        <v>79.17</v>
      </c>
      <c r="P108" s="118">
        <v>125.54</v>
      </c>
      <c r="Q108" s="118">
        <v>134.01</v>
      </c>
      <c r="R108" s="118">
        <v>145.88999999999999</v>
      </c>
      <c r="S108" s="118">
        <v>151.86000000000001</v>
      </c>
      <c r="T108" s="118">
        <v>157.5</v>
      </c>
      <c r="U108" s="118">
        <v>160.01</v>
      </c>
      <c r="V108" s="118">
        <v>160.01</v>
      </c>
      <c r="W108" s="118">
        <v>173.15</v>
      </c>
    </row>
    <row r="109" spans="1:23" ht="13.5" x14ac:dyDescent="0.25">
      <c r="A109" s="122">
        <v>103</v>
      </c>
      <c r="B109" s="118">
        <v>55.06</v>
      </c>
      <c r="C109" s="118">
        <v>78.16</v>
      </c>
      <c r="D109" s="118">
        <v>125.01</v>
      </c>
      <c r="E109" s="118">
        <v>133.53</v>
      </c>
      <c r="F109" s="118">
        <v>145.56</v>
      </c>
      <c r="G109" s="118">
        <v>151.56</v>
      </c>
      <c r="H109" s="118">
        <v>157.27000000000001</v>
      </c>
      <c r="I109" s="118">
        <v>159.79</v>
      </c>
      <c r="J109" s="118">
        <v>159.79</v>
      </c>
      <c r="K109" s="118">
        <v>173.07</v>
      </c>
      <c r="L109" s="321"/>
      <c r="M109" s="122">
        <v>103</v>
      </c>
      <c r="N109" s="118">
        <v>56.84</v>
      </c>
      <c r="O109" s="118">
        <v>79.930000000000007</v>
      </c>
      <c r="P109" s="118">
        <v>126.78</v>
      </c>
      <c r="Q109" s="118">
        <v>135.30000000000001</v>
      </c>
      <c r="R109" s="118">
        <v>147.34</v>
      </c>
      <c r="S109" s="118">
        <v>153.34</v>
      </c>
      <c r="T109" s="118">
        <v>159.04</v>
      </c>
      <c r="U109" s="118">
        <v>161.57</v>
      </c>
      <c r="V109" s="118">
        <v>161.57</v>
      </c>
      <c r="W109" s="118">
        <v>174.84</v>
      </c>
    </row>
    <row r="110" spans="1:23" ht="13.5" x14ac:dyDescent="0.25">
      <c r="A110" s="122">
        <v>104</v>
      </c>
      <c r="B110" s="118">
        <v>55.6</v>
      </c>
      <c r="C110" s="118">
        <v>78.92</v>
      </c>
      <c r="D110" s="118">
        <v>126.22</v>
      </c>
      <c r="E110" s="118">
        <v>134.81</v>
      </c>
      <c r="F110" s="118">
        <v>146.96</v>
      </c>
      <c r="G110" s="118">
        <v>153.04</v>
      </c>
      <c r="H110" s="118">
        <v>158.79</v>
      </c>
      <c r="I110" s="118">
        <v>161.34</v>
      </c>
      <c r="J110" s="118">
        <v>161.34</v>
      </c>
      <c r="K110" s="118">
        <v>174.77</v>
      </c>
      <c r="L110" s="321"/>
      <c r="M110" s="122">
        <v>104</v>
      </c>
      <c r="N110" s="118">
        <v>57.37</v>
      </c>
      <c r="O110" s="118">
        <v>80.69</v>
      </c>
      <c r="P110" s="118">
        <v>128</v>
      </c>
      <c r="Q110" s="118">
        <v>136.58000000000001</v>
      </c>
      <c r="R110" s="118">
        <v>148.72999999999999</v>
      </c>
      <c r="S110" s="118">
        <v>154.80000000000001</v>
      </c>
      <c r="T110" s="118">
        <v>160.56</v>
      </c>
      <c r="U110" s="118">
        <v>163.1</v>
      </c>
      <c r="V110" s="118">
        <v>163.1</v>
      </c>
      <c r="W110" s="118">
        <v>176.54</v>
      </c>
    </row>
    <row r="111" spans="1:23" ht="13.5" x14ac:dyDescent="0.25">
      <c r="A111" s="123">
        <v>105</v>
      </c>
      <c r="B111" s="116">
        <v>56.13</v>
      </c>
      <c r="C111" s="116">
        <v>79.680000000000007</v>
      </c>
      <c r="D111" s="116">
        <v>127.45</v>
      </c>
      <c r="E111" s="116">
        <v>136.12</v>
      </c>
      <c r="F111" s="116">
        <v>148.37</v>
      </c>
      <c r="G111" s="116">
        <v>154.5</v>
      </c>
      <c r="H111" s="116">
        <v>160.32</v>
      </c>
      <c r="I111" s="116">
        <v>162.9</v>
      </c>
      <c r="J111" s="116">
        <v>162.9</v>
      </c>
      <c r="K111" s="116">
        <v>176.47</v>
      </c>
      <c r="L111" s="321"/>
      <c r="M111" s="123">
        <v>105</v>
      </c>
      <c r="N111" s="116">
        <v>57.9</v>
      </c>
      <c r="O111" s="116">
        <v>81.430000000000007</v>
      </c>
      <c r="P111" s="116">
        <v>129.22</v>
      </c>
      <c r="Q111" s="116">
        <v>137.88</v>
      </c>
      <c r="R111" s="116">
        <v>150.15</v>
      </c>
      <c r="S111" s="116">
        <v>156.27000000000001</v>
      </c>
      <c r="T111" s="116">
        <v>162.08000000000001</v>
      </c>
      <c r="U111" s="116">
        <v>164.66</v>
      </c>
      <c r="V111" s="116">
        <v>164.66</v>
      </c>
      <c r="W111" s="116">
        <v>178.24</v>
      </c>
    </row>
    <row r="112" spans="1:23" ht="13.5" x14ac:dyDescent="0.25">
      <c r="A112" s="121">
        <v>106</v>
      </c>
      <c r="B112" s="117">
        <v>56.66</v>
      </c>
      <c r="C112" s="117">
        <v>80.430000000000007</v>
      </c>
      <c r="D112" s="117">
        <v>128.63999999999999</v>
      </c>
      <c r="E112" s="117">
        <v>137.43</v>
      </c>
      <c r="F112" s="117">
        <v>149.81</v>
      </c>
      <c r="G112" s="117">
        <v>155.97999999999999</v>
      </c>
      <c r="H112" s="117">
        <v>161.85</v>
      </c>
      <c r="I112" s="117">
        <v>164.45</v>
      </c>
      <c r="J112" s="117">
        <v>164.45</v>
      </c>
      <c r="K112" s="117">
        <v>178.18</v>
      </c>
      <c r="L112" s="321"/>
      <c r="M112" s="121">
        <v>106</v>
      </c>
      <c r="N112" s="117">
        <v>58.44</v>
      </c>
      <c r="O112" s="117">
        <v>82.21</v>
      </c>
      <c r="P112" s="117">
        <v>130.41</v>
      </c>
      <c r="Q112" s="117">
        <v>139.19</v>
      </c>
      <c r="R112" s="117">
        <v>151.56</v>
      </c>
      <c r="S112" s="117">
        <v>157.75</v>
      </c>
      <c r="T112" s="117">
        <v>163.62</v>
      </c>
      <c r="U112" s="117">
        <v>166.22</v>
      </c>
      <c r="V112" s="117">
        <v>166.22</v>
      </c>
      <c r="W112" s="117">
        <v>179.95</v>
      </c>
    </row>
    <row r="113" spans="1:23" ht="13.5" x14ac:dyDescent="0.25">
      <c r="A113" s="122">
        <v>107</v>
      </c>
      <c r="B113" s="118">
        <v>57.21</v>
      </c>
      <c r="C113" s="118">
        <v>81.19</v>
      </c>
      <c r="D113" s="118">
        <v>129.87</v>
      </c>
      <c r="E113" s="118">
        <v>138.72999999999999</v>
      </c>
      <c r="F113" s="118">
        <v>151.22</v>
      </c>
      <c r="G113" s="118">
        <v>157.44999999999999</v>
      </c>
      <c r="H113" s="118">
        <v>163.37</v>
      </c>
      <c r="I113" s="118">
        <v>166.01</v>
      </c>
      <c r="J113" s="118">
        <v>166.01</v>
      </c>
      <c r="K113" s="118">
        <v>179.87</v>
      </c>
      <c r="L113" s="321"/>
      <c r="M113" s="122">
        <v>107</v>
      </c>
      <c r="N113" s="118">
        <v>58.98</v>
      </c>
      <c r="O113" s="118">
        <v>82.96</v>
      </c>
      <c r="P113" s="118">
        <v>131.62</v>
      </c>
      <c r="Q113" s="118">
        <v>140.49</v>
      </c>
      <c r="R113" s="118">
        <v>153</v>
      </c>
      <c r="S113" s="118">
        <v>159.22</v>
      </c>
      <c r="T113" s="118">
        <v>165.15</v>
      </c>
      <c r="U113" s="118">
        <v>167.78</v>
      </c>
      <c r="V113" s="118">
        <v>167.78</v>
      </c>
      <c r="W113" s="118">
        <v>181.63</v>
      </c>
    </row>
    <row r="114" spans="1:23" ht="13.5" x14ac:dyDescent="0.25">
      <c r="A114" s="122">
        <v>108</v>
      </c>
      <c r="B114" s="118">
        <v>57.72</v>
      </c>
      <c r="C114" s="118">
        <v>81.95</v>
      </c>
      <c r="D114" s="118">
        <v>131.09</v>
      </c>
      <c r="E114" s="118">
        <v>140.02000000000001</v>
      </c>
      <c r="F114" s="118">
        <v>152.61000000000001</v>
      </c>
      <c r="G114" s="118">
        <v>158.91999999999999</v>
      </c>
      <c r="H114" s="118">
        <v>164.89</v>
      </c>
      <c r="I114" s="118">
        <v>167.55</v>
      </c>
      <c r="J114" s="118">
        <v>167.55</v>
      </c>
      <c r="K114" s="118">
        <v>181.58</v>
      </c>
      <c r="L114" s="321"/>
      <c r="M114" s="122">
        <v>108</v>
      </c>
      <c r="N114" s="118">
        <v>59.48</v>
      </c>
      <c r="O114" s="118">
        <v>83.72</v>
      </c>
      <c r="P114" s="118">
        <v>132.85</v>
      </c>
      <c r="Q114" s="118">
        <v>141.79</v>
      </c>
      <c r="R114" s="118">
        <v>154.38</v>
      </c>
      <c r="S114" s="118">
        <v>160.68</v>
      </c>
      <c r="T114" s="118">
        <v>166.66</v>
      </c>
      <c r="U114" s="118">
        <v>169.32</v>
      </c>
      <c r="V114" s="118">
        <v>169.32</v>
      </c>
      <c r="W114" s="118">
        <v>183.35</v>
      </c>
    </row>
    <row r="115" spans="1:23" ht="13.5" x14ac:dyDescent="0.25">
      <c r="A115" s="122">
        <v>109</v>
      </c>
      <c r="B115" s="118">
        <v>58.26</v>
      </c>
      <c r="C115" s="118">
        <v>82.71</v>
      </c>
      <c r="D115" s="118">
        <v>132.31</v>
      </c>
      <c r="E115" s="118">
        <v>141.31</v>
      </c>
      <c r="F115" s="118">
        <v>154.04</v>
      </c>
      <c r="G115" s="118">
        <v>160.38999999999999</v>
      </c>
      <c r="H115" s="118">
        <v>166.43</v>
      </c>
      <c r="I115" s="118">
        <v>169.11</v>
      </c>
      <c r="J115" s="118">
        <v>169.11</v>
      </c>
      <c r="K115" s="118">
        <v>183.26</v>
      </c>
      <c r="L115" s="321"/>
      <c r="M115" s="122">
        <v>109</v>
      </c>
      <c r="N115" s="118">
        <v>60.04</v>
      </c>
      <c r="O115" s="118">
        <v>84.49</v>
      </c>
      <c r="P115" s="118">
        <v>134.07</v>
      </c>
      <c r="Q115" s="118">
        <v>143.08000000000001</v>
      </c>
      <c r="R115" s="118">
        <v>155.80000000000001</v>
      </c>
      <c r="S115" s="118">
        <v>162.16</v>
      </c>
      <c r="T115" s="118">
        <v>168.18</v>
      </c>
      <c r="U115" s="118">
        <v>170.88</v>
      </c>
      <c r="V115" s="118">
        <v>170.88</v>
      </c>
      <c r="W115" s="118">
        <v>185.03</v>
      </c>
    </row>
    <row r="116" spans="1:23" ht="13.5" x14ac:dyDescent="0.25">
      <c r="A116" s="123">
        <v>110</v>
      </c>
      <c r="B116" s="116">
        <v>58.81</v>
      </c>
      <c r="C116" s="116">
        <v>83.47</v>
      </c>
      <c r="D116" s="116">
        <v>133.49</v>
      </c>
      <c r="E116" s="116">
        <v>142.61000000000001</v>
      </c>
      <c r="F116" s="116">
        <v>155.44999999999999</v>
      </c>
      <c r="G116" s="116">
        <v>161.86000000000001</v>
      </c>
      <c r="H116" s="116">
        <v>167.95</v>
      </c>
      <c r="I116" s="116">
        <v>170.65</v>
      </c>
      <c r="J116" s="116">
        <v>170.65</v>
      </c>
      <c r="K116" s="116">
        <v>184.98</v>
      </c>
      <c r="L116" s="321"/>
      <c r="M116" s="123">
        <v>110</v>
      </c>
      <c r="N116" s="116">
        <v>60.59</v>
      </c>
      <c r="O116" s="116">
        <v>85.22</v>
      </c>
      <c r="P116" s="116">
        <v>135.27000000000001</v>
      </c>
      <c r="Q116" s="116">
        <v>144.37</v>
      </c>
      <c r="R116" s="116">
        <v>157.21</v>
      </c>
      <c r="S116" s="116">
        <v>163.63</v>
      </c>
      <c r="T116" s="116">
        <v>169.71</v>
      </c>
      <c r="U116" s="116">
        <v>172.43</v>
      </c>
      <c r="V116" s="116">
        <v>172.43</v>
      </c>
      <c r="W116" s="116">
        <v>186.75</v>
      </c>
    </row>
    <row r="117" spans="1:23" ht="13.5" x14ac:dyDescent="0.25">
      <c r="A117" s="121">
        <v>111</v>
      </c>
      <c r="B117" s="117">
        <v>59.33</v>
      </c>
      <c r="C117" s="117">
        <v>84.23</v>
      </c>
      <c r="D117" s="117">
        <v>134.72</v>
      </c>
      <c r="E117" s="117">
        <v>143.91</v>
      </c>
      <c r="F117" s="117">
        <v>156.87</v>
      </c>
      <c r="G117" s="117">
        <v>163.33000000000001</v>
      </c>
      <c r="H117" s="117">
        <v>169.47</v>
      </c>
      <c r="I117" s="117">
        <v>172.21</v>
      </c>
      <c r="J117" s="117">
        <v>172.21</v>
      </c>
      <c r="K117" s="117">
        <v>186.67</v>
      </c>
      <c r="L117" s="321"/>
      <c r="M117" s="121">
        <v>111</v>
      </c>
      <c r="N117" s="117">
        <v>61.08</v>
      </c>
      <c r="O117" s="117">
        <v>86</v>
      </c>
      <c r="P117" s="117">
        <v>136.49</v>
      </c>
      <c r="Q117" s="117">
        <v>145.66999999999999</v>
      </c>
      <c r="R117" s="117">
        <v>158.63999999999999</v>
      </c>
      <c r="S117" s="117">
        <v>165.1</v>
      </c>
      <c r="T117" s="117">
        <v>171.25</v>
      </c>
      <c r="U117" s="117">
        <v>173.99</v>
      </c>
      <c r="V117" s="117">
        <v>173.99</v>
      </c>
      <c r="W117" s="117">
        <v>188.44</v>
      </c>
    </row>
    <row r="118" spans="1:23" ht="13.5" x14ac:dyDescent="0.25">
      <c r="A118" s="122">
        <v>112</v>
      </c>
      <c r="B118" s="118">
        <v>59.87</v>
      </c>
      <c r="C118" s="118">
        <v>84.98</v>
      </c>
      <c r="D118" s="118">
        <v>135.93</v>
      </c>
      <c r="E118" s="118">
        <v>145.19999999999999</v>
      </c>
      <c r="F118" s="118">
        <v>158.26</v>
      </c>
      <c r="G118" s="118">
        <v>164.8</v>
      </c>
      <c r="H118" s="118">
        <v>171</v>
      </c>
      <c r="I118" s="118">
        <v>173.76</v>
      </c>
      <c r="J118" s="118">
        <v>173.76</v>
      </c>
      <c r="K118" s="118">
        <v>188.37</v>
      </c>
      <c r="L118" s="321"/>
      <c r="M118" s="122">
        <v>112</v>
      </c>
      <c r="N118" s="118">
        <v>61.65</v>
      </c>
      <c r="O118" s="118">
        <v>86.75</v>
      </c>
      <c r="P118" s="118">
        <v>137.69999999999999</v>
      </c>
      <c r="Q118" s="118">
        <v>146.96</v>
      </c>
      <c r="R118" s="118">
        <v>160.03</v>
      </c>
      <c r="S118" s="118">
        <v>166.56</v>
      </c>
      <c r="T118" s="118">
        <v>172.77</v>
      </c>
      <c r="U118" s="118">
        <v>175.54</v>
      </c>
      <c r="V118" s="118">
        <v>175.54</v>
      </c>
      <c r="W118" s="118">
        <v>190.14</v>
      </c>
    </row>
    <row r="119" spans="1:23" ht="13.5" x14ac:dyDescent="0.25">
      <c r="A119" s="122">
        <v>113</v>
      </c>
      <c r="B119" s="118">
        <v>60.41</v>
      </c>
      <c r="C119" s="118">
        <v>85.75</v>
      </c>
      <c r="D119" s="118">
        <v>137.16999999999999</v>
      </c>
      <c r="E119" s="118">
        <v>146.47999999999999</v>
      </c>
      <c r="F119" s="118">
        <v>159.69999999999999</v>
      </c>
      <c r="G119" s="118">
        <v>166.26</v>
      </c>
      <c r="H119" s="118">
        <v>172.53</v>
      </c>
      <c r="I119" s="118">
        <v>175.32</v>
      </c>
      <c r="J119" s="118">
        <v>175.32</v>
      </c>
      <c r="K119" s="118">
        <v>190.07</v>
      </c>
      <c r="L119" s="321"/>
      <c r="M119" s="122">
        <v>113</v>
      </c>
      <c r="N119" s="118">
        <v>62.19</v>
      </c>
      <c r="O119" s="118">
        <v>87.52</v>
      </c>
      <c r="P119" s="118">
        <v>138.93</v>
      </c>
      <c r="Q119" s="118">
        <v>148.26</v>
      </c>
      <c r="R119" s="118">
        <v>161.46</v>
      </c>
      <c r="S119" s="118">
        <v>168.04</v>
      </c>
      <c r="T119" s="118">
        <v>174.31</v>
      </c>
      <c r="U119" s="118">
        <v>177.08</v>
      </c>
      <c r="V119" s="118">
        <v>177.08</v>
      </c>
      <c r="W119" s="118">
        <v>191.84</v>
      </c>
    </row>
    <row r="120" spans="1:23" ht="13.5" x14ac:dyDescent="0.25">
      <c r="A120" s="122">
        <v>114</v>
      </c>
      <c r="B120" s="118">
        <v>60.96</v>
      </c>
      <c r="C120" s="118">
        <v>86.5</v>
      </c>
      <c r="D120" s="118">
        <v>138.37</v>
      </c>
      <c r="E120" s="118">
        <v>147.79</v>
      </c>
      <c r="F120" s="118">
        <v>161.11000000000001</v>
      </c>
      <c r="G120" s="118">
        <v>167.75</v>
      </c>
      <c r="H120" s="118">
        <v>174.06</v>
      </c>
      <c r="I120" s="118">
        <v>176.87</v>
      </c>
      <c r="J120" s="118">
        <v>176.87</v>
      </c>
      <c r="K120" s="118">
        <v>191.78</v>
      </c>
      <c r="L120" s="321"/>
      <c r="M120" s="122">
        <v>114</v>
      </c>
      <c r="N120" s="118">
        <v>62.72</v>
      </c>
      <c r="O120" s="118">
        <v>88.28</v>
      </c>
      <c r="P120" s="118">
        <v>140.13999999999999</v>
      </c>
      <c r="Q120" s="118">
        <v>149.57</v>
      </c>
      <c r="R120" s="118">
        <v>162.87</v>
      </c>
      <c r="S120" s="118">
        <v>169.52</v>
      </c>
      <c r="T120" s="118">
        <v>175.83</v>
      </c>
      <c r="U120" s="118">
        <v>178.63</v>
      </c>
      <c r="V120" s="118">
        <v>178.63</v>
      </c>
      <c r="W120" s="118">
        <v>193.54</v>
      </c>
    </row>
    <row r="121" spans="1:23" ht="13.5" x14ac:dyDescent="0.25">
      <c r="A121" s="123">
        <v>115</v>
      </c>
      <c r="B121" s="116">
        <v>61.48</v>
      </c>
      <c r="C121" s="116">
        <v>87.27</v>
      </c>
      <c r="D121" s="116">
        <v>139.58000000000001</v>
      </c>
      <c r="E121" s="116">
        <v>149.08000000000001</v>
      </c>
      <c r="F121" s="116">
        <v>162.51</v>
      </c>
      <c r="G121" s="116">
        <v>169.22</v>
      </c>
      <c r="H121" s="116">
        <v>175.59</v>
      </c>
      <c r="I121" s="116">
        <v>178.42</v>
      </c>
      <c r="J121" s="116">
        <v>178.42</v>
      </c>
      <c r="K121" s="116">
        <v>193.46</v>
      </c>
      <c r="L121" s="321"/>
      <c r="M121" s="123">
        <v>115</v>
      </c>
      <c r="N121" s="116">
        <v>63.24</v>
      </c>
      <c r="O121" s="116">
        <v>89.02</v>
      </c>
      <c r="P121" s="116">
        <v>141.35</v>
      </c>
      <c r="Q121" s="116">
        <v>150.86000000000001</v>
      </c>
      <c r="R121" s="116">
        <v>164.28</v>
      </c>
      <c r="S121" s="116">
        <v>170.98</v>
      </c>
      <c r="T121" s="116">
        <v>177.35</v>
      </c>
      <c r="U121" s="116">
        <v>180.19</v>
      </c>
      <c r="V121" s="116">
        <v>180.19</v>
      </c>
      <c r="W121" s="116">
        <v>195.24</v>
      </c>
    </row>
    <row r="122" spans="1:23" ht="13.5" x14ac:dyDescent="0.25">
      <c r="A122" s="121">
        <v>116</v>
      </c>
      <c r="B122" s="117">
        <v>62</v>
      </c>
      <c r="C122" s="117">
        <v>88.03</v>
      </c>
      <c r="D122" s="117">
        <v>140.80000000000001</v>
      </c>
      <c r="E122" s="117">
        <v>150.37</v>
      </c>
      <c r="F122" s="117">
        <v>163.92</v>
      </c>
      <c r="G122" s="117">
        <v>170.67</v>
      </c>
      <c r="H122" s="117">
        <v>177.12</v>
      </c>
      <c r="I122" s="117">
        <v>179.94</v>
      </c>
      <c r="J122" s="117">
        <v>179.94</v>
      </c>
      <c r="K122" s="117">
        <v>195.18</v>
      </c>
      <c r="L122" s="321"/>
      <c r="M122" s="121">
        <v>116</v>
      </c>
      <c r="N122" s="117">
        <v>63.77</v>
      </c>
      <c r="O122" s="117">
        <v>89.8</v>
      </c>
      <c r="P122" s="117">
        <v>142.57</v>
      </c>
      <c r="Q122" s="117">
        <v>152.13999999999999</v>
      </c>
      <c r="R122" s="117">
        <v>165.69</v>
      </c>
      <c r="S122" s="117">
        <v>172.45</v>
      </c>
      <c r="T122" s="117">
        <v>178.88</v>
      </c>
      <c r="U122" s="117">
        <v>181.72</v>
      </c>
      <c r="V122" s="117">
        <v>181.72</v>
      </c>
      <c r="W122" s="117">
        <v>196.94</v>
      </c>
    </row>
    <row r="123" spans="1:23" ht="13.5" x14ac:dyDescent="0.25">
      <c r="A123" s="122">
        <v>117</v>
      </c>
      <c r="B123" s="118">
        <v>62.55</v>
      </c>
      <c r="C123" s="118">
        <v>88.78</v>
      </c>
      <c r="D123" s="118">
        <v>142</v>
      </c>
      <c r="E123" s="118">
        <v>151.69</v>
      </c>
      <c r="F123" s="118">
        <v>165.35</v>
      </c>
      <c r="G123" s="118">
        <v>172.16</v>
      </c>
      <c r="H123" s="118">
        <v>178.63</v>
      </c>
      <c r="I123" s="118">
        <v>181.51</v>
      </c>
      <c r="J123" s="118">
        <v>181.51</v>
      </c>
      <c r="K123" s="118">
        <v>196.87</v>
      </c>
      <c r="L123" s="321"/>
      <c r="M123" s="122">
        <v>117</v>
      </c>
      <c r="N123" s="118">
        <v>64.3</v>
      </c>
      <c r="O123" s="118">
        <v>90.54</v>
      </c>
      <c r="P123" s="118">
        <v>143.76</v>
      </c>
      <c r="Q123" s="118">
        <v>153.44999999999999</v>
      </c>
      <c r="R123" s="118">
        <v>167.12</v>
      </c>
      <c r="S123" s="118">
        <v>173.93</v>
      </c>
      <c r="T123" s="118">
        <v>180.4</v>
      </c>
      <c r="U123" s="118">
        <v>183.27</v>
      </c>
      <c r="V123" s="118">
        <v>183.27</v>
      </c>
      <c r="W123" s="118">
        <v>198.64</v>
      </c>
    </row>
    <row r="124" spans="1:23" ht="13.5" x14ac:dyDescent="0.25">
      <c r="A124" s="122">
        <v>118</v>
      </c>
      <c r="B124" s="118">
        <v>63.07</v>
      </c>
      <c r="C124" s="118">
        <v>89.54</v>
      </c>
      <c r="D124" s="118">
        <v>143.22999999999999</v>
      </c>
      <c r="E124" s="118">
        <v>152.99</v>
      </c>
      <c r="F124" s="118">
        <v>166.76</v>
      </c>
      <c r="G124" s="118">
        <v>173.66</v>
      </c>
      <c r="H124" s="118">
        <v>180.17</v>
      </c>
      <c r="I124" s="118">
        <v>183.06</v>
      </c>
      <c r="J124" s="118">
        <v>183.06</v>
      </c>
      <c r="K124" s="118">
        <v>198.57</v>
      </c>
      <c r="L124" s="321"/>
      <c r="M124" s="122">
        <v>118</v>
      </c>
      <c r="N124" s="118">
        <v>64.83</v>
      </c>
      <c r="O124" s="118">
        <v>91.31</v>
      </c>
      <c r="P124" s="118">
        <v>144.99</v>
      </c>
      <c r="Q124" s="118">
        <v>154.74</v>
      </c>
      <c r="R124" s="118">
        <v>168.51</v>
      </c>
      <c r="S124" s="118">
        <v>175.41</v>
      </c>
      <c r="T124" s="118">
        <v>181.93</v>
      </c>
      <c r="U124" s="118">
        <v>184.82</v>
      </c>
      <c r="V124" s="118">
        <v>184.82</v>
      </c>
      <c r="W124" s="118">
        <v>200.35</v>
      </c>
    </row>
    <row r="125" spans="1:23" ht="13.5" x14ac:dyDescent="0.25">
      <c r="A125" s="122">
        <v>119</v>
      </c>
      <c r="B125" s="118">
        <v>63.61</v>
      </c>
      <c r="C125" s="118">
        <v>90.28</v>
      </c>
      <c r="D125" s="118">
        <v>144.44</v>
      </c>
      <c r="E125" s="118">
        <v>154.27000000000001</v>
      </c>
      <c r="F125" s="118">
        <v>168.16</v>
      </c>
      <c r="G125" s="118">
        <v>175.12</v>
      </c>
      <c r="H125" s="118">
        <v>181.68</v>
      </c>
      <c r="I125" s="118">
        <v>184.61</v>
      </c>
      <c r="J125" s="118">
        <v>184.61</v>
      </c>
      <c r="K125" s="118">
        <v>200.26</v>
      </c>
      <c r="L125" s="321"/>
      <c r="M125" s="122">
        <v>119</v>
      </c>
      <c r="N125" s="118">
        <v>65.38</v>
      </c>
      <c r="O125" s="118">
        <v>92.06</v>
      </c>
      <c r="P125" s="118">
        <v>146.19999999999999</v>
      </c>
      <c r="Q125" s="118">
        <v>156.03</v>
      </c>
      <c r="R125" s="118">
        <v>169.94</v>
      </c>
      <c r="S125" s="118">
        <v>176.9</v>
      </c>
      <c r="T125" s="118">
        <v>183.45</v>
      </c>
      <c r="U125" s="118">
        <v>186.38</v>
      </c>
      <c r="V125" s="118">
        <v>186.38</v>
      </c>
      <c r="W125" s="118">
        <v>202.02</v>
      </c>
    </row>
    <row r="126" spans="1:23" ht="13.5" x14ac:dyDescent="0.25">
      <c r="A126" s="123">
        <v>120</v>
      </c>
      <c r="B126" s="116">
        <v>64.150000000000006</v>
      </c>
      <c r="C126" s="116">
        <v>91.06</v>
      </c>
      <c r="D126" s="116">
        <v>145.66</v>
      </c>
      <c r="E126" s="116">
        <v>155.57</v>
      </c>
      <c r="F126" s="116">
        <v>169.58</v>
      </c>
      <c r="G126" s="116">
        <v>176.6</v>
      </c>
      <c r="H126" s="116">
        <v>183.22</v>
      </c>
      <c r="I126" s="116">
        <v>186.16</v>
      </c>
      <c r="J126" s="116">
        <v>186.16</v>
      </c>
      <c r="K126" s="116">
        <v>201.96</v>
      </c>
      <c r="L126" s="321"/>
      <c r="M126" s="123">
        <v>120</v>
      </c>
      <c r="N126" s="116">
        <v>65.91</v>
      </c>
      <c r="O126" s="116">
        <v>92.83</v>
      </c>
      <c r="P126" s="116">
        <v>147.43</v>
      </c>
      <c r="Q126" s="116">
        <v>157.34</v>
      </c>
      <c r="R126" s="116">
        <v>171.34</v>
      </c>
      <c r="S126" s="116">
        <v>178.36</v>
      </c>
      <c r="T126" s="116">
        <v>184.99</v>
      </c>
      <c r="U126" s="116">
        <v>187.93</v>
      </c>
      <c r="V126" s="116">
        <v>187.93</v>
      </c>
      <c r="W126" s="116">
        <v>203.73</v>
      </c>
    </row>
    <row r="127" spans="1:23" ht="13.5" x14ac:dyDescent="0.25">
      <c r="A127" s="121">
        <v>121</v>
      </c>
      <c r="B127" s="117">
        <v>64.709999999999994</v>
      </c>
      <c r="C127" s="117">
        <v>91.82</v>
      </c>
      <c r="D127" s="117">
        <v>146.85</v>
      </c>
      <c r="E127" s="117">
        <v>156.87</v>
      </c>
      <c r="F127" s="117">
        <v>170.99</v>
      </c>
      <c r="G127" s="117">
        <v>178.05</v>
      </c>
      <c r="H127" s="117">
        <v>184.73</v>
      </c>
      <c r="I127" s="117">
        <v>187.72</v>
      </c>
      <c r="J127" s="117">
        <v>187.72</v>
      </c>
      <c r="K127" s="117">
        <v>203.67</v>
      </c>
      <c r="L127" s="321"/>
      <c r="M127" s="121">
        <v>121</v>
      </c>
      <c r="N127" s="117">
        <v>66.459999999999994</v>
      </c>
      <c r="O127" s="117">
        <v>93.59</v>
      </c>
      <c r="P127" s="117">
        <v>148.62</v>
      </c>
      <c r="Q127" s="117">
        <v>158.63999999999999</v>
      </c>
      <c r="R127" s="117">
        <v>172.76</v>
      </c>
      <c r="S127" s="117">
        <v>179.82</v>
      </c>
      <c r="T127" s="117">
        <v>186.5</v>
      </c>
      <c r="U127" s="117">
        <v>189.47</v>
      </c>
      <c r="V127" s="117">
        <v>189.47</v>
      </c>
      <c r="W127" s="117">
        <v>205.44</v>
      </c>
    </row>
    <row r="128" spans="1:23" ht="13.5" x14ac:dyDescent="0.25">
      <c r="A128" s="122">
        <v>122</v>
      </c>
      <c r="B128" s="118">
        <v>65.209999999999994</v>
      </c>
      <c r="C128" s="118">
        <v>92.58</v>
      </c>
      <c r="D128" s="118">
        <v>148.07</v>
      </c>
      <c r="E128" s="118">
        <v>158.16</v>
      </c>
      <c r="F128" s="118">
        <v>172.41</v>
      </c>
      <c r="G128" s="118">
        <v>179.53</v>
      </c>
      <c r="H128" s="118">
        <v>186.28</v>
      </c>
      <c r="I128" s="118">
        <v>189.27</v>
      </c>
      <c r="J128" s="118">
        <v>189.27</v>
      </c>
      <c r="K128" s="118">
        <v>205.36</v>
      </c>
      <c r="L128" s="321"/>
      <c r="M128" s="122">
        <v>122</v>
      </c>
      <c r="N128" s="118">
        <v>66.98</v>
      </c>
      <c r="O128" s="118">
        <v>94.34</v>
      </c>
      <c r="P128" s="118">
        <v>149.85</v>
      </c>
      <c r="Q128" s="118">
        <v>159.91999999999999</v>
      </c>
      <c r="R128" s="118">
        <v>174.16</v>
      </c>
      <c r="S128" s="118">
        <v>181.3</v>
      </c>
      <c r="T128" s="118">
        <v>188.05</v>
      </c>
      <c r="U128" s="118">
        <v>191.02</v>
      </c>
      <c r="V128" s="118">
        <v>191.02</v>
      </c>
      <c r="W128" s="118">
        <v>207.13</v>
      </c>
    </row>
    <row r="129" spans="1:23" ht="13.5" x14ac:dyDescent="0.25">
      <c r="A129" s="122">
        <v>123</v>
      </c>
      <c r="B129" s="118">
        <v>65.75</v>
      </c>
      <c r="C129" s="118">
        <v>93.34</v>
      </c>
      <c r="D129" s="118">
        <v>149.29</v>
      </c>
      <c r="E129" s="118">
        <v>159.46</v>
      </c>
      <c r="F129" s="118">
        <v>173.8</v>
      </c>
      <c r="G129" s="118">
        <v>181</v>
      </c>
      <c r="H129" s="118">
        <v>187.79</v>
      </c>
      <c r="I129" s="118">
        <v>190.82</v>
      </c>
      <c r="J129" s="118">
        <v>190.82</v>
      </c>
      <c r="K129" s="118">
        <v>207.06</v>
      </c>
      <c r="L129" s="321"/>
      <c r="M129" s="122">
        <v>123</v>
      </c>
      <c r="N129" s="118">
        <v>67.52</v>
      </c>
      <c r="O129" s="118">
        <v>95.1</v>
      </c>
      <c r="P129" s="118">
        <v>151.05000000000001</v>
      </c>
      <c r="Q129" s="118">
        <v>161.22999999999999</v>
      </c>
      <c r="R129" s="118">
        <v>175.58</v>
      </c>
      <c r="S129" s="118">
        <v>182.76</v>
      </c>
      <c r="T129" s="118">
        <v>189.57</v>
      </c>
      <c r="U129" s="118">
        <v>192.58</v>
      </c>
      <c r="V129" s="118">
        <v>192.58</v>
      </c>
      <c r="W129" s="118">
        <v>208.83</v>
      </c>
    </row>
    <row r="130" spans="1:23" ht="13.5" x14ac:dyDescent="0.25">
      <c r="A130" s="122">
        <v>124</v>
      </c>
      <c r="B130" s="118">
        <v>66.3</v>
      </c>
      <c r="C130" s="118">
        <v>94.08</v>
      </c>
      <c r="D130" s="118">
        <v>150.51</v>
      </c>
      <c r="E130" s="118">
        <v>160.76</v>
      </c>
      <c r="F130" s="118">
        <v>175.24</v>
      </c>
      <c r="G130" s="118">
        <v>182.46</v>
      </c>
      <c r="H130" s="118">
        <v>189.32</v>
      </c>
      <c r="I130" s="118">
        <v>192.38</v>
      </c>
      <c r="J130" s="118">
        <v>192.38</v>
      </c>
      <c r="K130" s="118">
        <v>208.75</v>
      </c>
      <c r="L130" s="321"/>
      <c r="M130" s="122">
        <v>124</v>
      </c>
      <c r="N130" s="118">
        <v>68.05</v>
      </c>
      <c r="O130" s="118">
        <v>95.85</v>
      </c>
      <c r="P130" s="118">
        <v>152.27000000000001</v>
      </c>
      <c r="Q130" s="118">
        <v>162.52000000000001</v>
      </c>
      <c r="R130" s="118">
        <v>177</v>
      </c>
      <c r="S130" s="118">
        <v>184.24</v>
      </c>
      <c r="T130" s="118">
        <v>191.07</v>
      </c>
      <c r="U130" s="118">
        <v>194.14</v>
      </c>
      <c r="V130" s="118">
        <v>194.14</v>
      </c>
      <c r="W130" s="118">
        <v>210.53</v>
      </c>
    </row>
    <row r="131" spans="1:23" ht="13.5" x14ac:dyDescent="0.25">
      <c r="A131" s="123">
        <v>125</v>
      </c>
      <c r="B131" s="116">
        <v>66.81</v>
      </c>
      <c r="C131" s="116">
        <v>94.86</v>
      </c>
      <c r="D131" s="116">
        <v>151.72</v>
      </c>
      <c r="E131" s="116">
        <v>162.04</v>
      </c>
      <c r="F131" s="116">
        <v>176.64</v>
      </c>
      <c r="G131" s="116">
        <v>183.95</v>
      </c>
      <c r="H131" s="116">
        <v>190.86</v>
      </c>
      <c r="I131" s="116">
        <v>193.91</v>
      </c>
      <c r="J131" s="116">
        <v>193.91</v>
      </c>
      <c r="K131" s="116">
        <v>210.46</v>
      </c>
      <c r="L131" s="321"/>
      <c r="M131" s="123">
        <v>125</v>
      </c>
      <c r="N131" s="116">
        <v>68.58</v>
      </c>
      <c r="O131" s="116">
        <v>96.63</v>
      </c>
      <c r="P131" s="116">
        <v>153.47</v>
      </c>
      <c r="Q131" s="116">
        <v>163.81</v>
      </c>
      <c r="R131" s="116">
        <v>178.41</v>
      </c>
      <c r="S131" s="116">
        <v>185.71</v>
      </c>
      <c r="T131" s="116">
        <v>192.61</v>
      </c>
      <c r="U131" s="116">
        <v>195.69</v>
      </c>
      <c r="V131" s="116">
        <v>195.69</v>
      </c>
      <c r="W131" s="116">
        <v>212.23</v>
      </c>
    </row>
    <row r="132" spans="1:23" ht="13.5" x14ac:dyDescent="0.25">
      <c r="A132" s="121">
        <v>126</v>
      </c>
      <c r="B132" s="117">
        <v>67.36</v>
      </c>
      <c r="C132" s="117">
        <v>95.6</v>
      </c>
      <c r="D132" s="117">
        <v>152.93</v>
      </c>
      <c r="E132" s="117">
        <v>163.36000000000001</v>
      </c>
      <c r="F132" s="117">
        <v>178.05</v>
      </c>
      <c r="G132" s="117">
        <v>185.41</v>
      </c>
      <c r="H132" s="117">
        <v>192.38</v>
      </c>
      <c r="I132" s="117">
        <v>195.47</v>
      </c>
      <c r="J132" s="117">
        <v>195.47</v>
      </c>
      <c r="K132" s="117">
        <v>212.17</v>
      </c>
      <c r="L132" s="321"/>
      <c r="M132" s="121">
        <v>126</v>
      </c>
      <c r="N132" s="117">
        <v>69.13</v>
      </c>
      <c r="O132" s="117">
        <v>97.37</v>
      </c>
      <c r="P132" s="117">
        <v>154.69999999999999</v>
      </c>
      <c r="Q132" s="117">
        <v>165.14</v>
      </c>
      <c r="R132" s="117">
        <v>179.82</v>
      </c>
      <c r="S132" s="117">
        <v>187.18</v>
      </c>
      <c r="T132" s="117">
        <v>194.14</v>
      </c>
      <c r="U132" s="117">
        <v>197.24</v>
      </c>
      <c r="V132" s="117">
        <v>197.24</v>
      </c>
      <c r="W132" s="117">
        <v>213.93</v>
      </c>
    </row>
    <row r="133" spans="1:23" ht="13.5" x14ac:dyDescent="0.25">
      <c r="A133" s="122">
        <v>127</v>
      </c>
      <c r="B133" s="118">
        <v>67.900000000000006</v>
      </c>
      <c r="C133" s="118">
        <v>96.37</v>
      </c>
      <c r="D133" s="118">
        <v>154.13</v>
      </c>
      <c r="E133" s="118">
        <v>164.64</v>
      </c>
      <c r="F133" s="118">
        <v>179.46</v>
      </c>
      <c r="G133" s="118">
        <v>186.89</v>
      </c>
      <c r="H133" s="118">
        <v>193.9</v>
      </c>
      <c r="I133" s="118">
        <v>197.02</v>
      </c>
      <c r="J133" s="118">
        <v>197.02</v>
      </c>
      <c r="K133" s="118">
        <v>213.85</v>
      </c>
      <c r="L133" s="321"/>
      <c r="M133" s="122">
        <v>127</v>
      </c>
      <c r="N133" s="118">
        <v>69.66</v>
      </c>
      <c r="O133" s="118">
        <v>98.14</v>
      </c>
      <c r="P133" s="118">
        <v>155.9</v>
      </c>
      <c r="Q133" s="118">
        <v>166.42</v>
      </c>
      <c r="R133" s="118">
        <v>181.23</v>
      </c>
      <c r="S133" s="118">
        <v>188.66</v>
      </c>
      <c r="T133" s="118">
        <v>195.68</v>
      </c>
      <c r="U133" s="118">
        <v>198.79</v>
      </c>
      <c r="V133" s="118">
        <v>198.79</v>
      </c>
      <c r="W133" s="118">
        <v>215.63</v>
      </c>
    </row>
    <row r="134" spans="1:23" ht="13.5" x14ac:dyDescent="0.25">
      <c r="A134" s="122">
        <v>128</v>
      </c>
      <c r="B134" s="118">
        <v>68.430000000000007</v>
      </c>
      <c r="C134" s="118">
        <v>97.13</v>
      </c>
      <c r="D134" s="118">
        <v>155.36000000000001</v>
      </c>
      <c r="E134" s="118">
        <v>165.93</v>
      </c>
      <c r="F134" s="118">
        <v>180.88</v>
      </c>
      <c r="G134" s="118">
        <v>188.36</v>
      </c>
      <c r="H134" s="118">
        <v>195.42</v>
      </c>
      <c r="I134" s="118">
        <v>198.58</v>
      </c>
      <c r="J134" s="118">
        <v>198.58</v>
      </c>
      <c r="K134" s="118">
        <v>215.57</v>
      </c>
      <c r="L134" s="321"/>
      <c r="M134" s="122">
        <v>128</v>
      </c>
      <c r="N134" s="118">
        <v>70.19</v>
      </c>
      <c r="O134" s="118">
        <v>98.89</v>
      </c>
      <c r="P134" s="118">
        <v>157.13999999999999</v>
      </c>
      <c r="Q134" s="118">
        <v>167.7</v>
      </c>
      <c r="R134" s="118">
        <v>182.66</v>
      </c>
      <c r="S134" s="118">
        <v>190.12</v>
      </c>
      <c r="T134" s="118">
        <v>197.19</v>
      </c>
      <c r="U134" s="118">
        <v>200.36</v>
      </c>
      <c r="V134" s="118">
        <v>200.36</v>
      </c>
      <c r="W134" s="118">
        <v>217.32</v>
      </c>
    </row>
    <row r="135" spans="1:23" ht="13.5" x14ac:dyDescent="0.25">
      <c r="A135" s="122">
        <v>129</v>
      </c>
      <c r="B135" s="118">
        <v>68.959999999999994</v>
      </c>
      <c r="C135" s="118">
        <v>97.89</v>
      </c>
      <c r="D135" s="118">
        <v>156.58000000000001</v>
      </c>
      <c r="E135" s="118">
        <v>167.24</v>
      </c>
      <c r="F135" s="118">
        <v>182.29</v>
      </c>
      <c r="G135" s="118">
        <v>189.81</v>
      </c>
      <c r="H135" s="118">
        <v>196.96</v>
      </c>
      <c r="I135" s="118">
        <v>200.13</v>
      </c>
      <c r="J135" s="118">
        <v>200.13</v>
      </c>
      <c r="K135" s="118">
        <v>217.26</v>
      </c>
      <c r="L135" s="321"/>
      <c r="M135" s="122">
        <v>129</v>
      </c>
      <c r="N135" s="118">
        <v>70.73</v>
      </c>
      <c r="O135" s="118">
        <v>99.66</v>
      </c>
      <c r="P135" s="118">
        <v>158.35</v>
      </c>
      <c r="Q135" s="118">
        <v>169.01</v>
      </c>
      <c r="R135" s="118">
        <v>184.05</v>
      </c>
      <c r="S135" s="118">
        <v>191.58</v>
      </c>
      <c r="T135" s="118">
        <v>198.74</v>
      </c>
      <c r="U135" s="118">
        <v>201.91</v>
      </c>
      <c r="V135" s="118">
        <v>201.91</v>
      </c>
      <c r="W135" s="118">
        <v>219.02</v>
      </c>
    </row>
    <row r="136" spans="1:23" ht="13.5" x14ac:dyDescent="0.25">
      <c r="A136" s="123">
        <v>130</v>
      </c>
      <c r="B136" s="116">
        <v>69.5</v>
      </c>
      <c r="C136" s="116">
        <v>98.65</v>
      </c>
      <c r="D136" s="116">
        <v>157.77000000000001</v>
      </c>
      <c r="E136" s="116">
        <v>168.52</v>
      </c>
      <c r="F136" s="116">
        <v>183.7</v>
      </c>
      <c r="G136" s="116">
        <v>191.29</v>
      </c>
      <c r="H136" s="116">
        <v>198.48</v>
      </c>
      <c r="I136" s="116">
        <v>201.69</v>
      </c>
      <c r="J136" s="116">
        <v>201.69</v>
      </c>
      <c r="K136" s="116">
        <v>218.95</v>
      </c>
      <c r="L136" s="321"/>
      <c r="M136" s="123">
        <v>130</v>
      </c>
      <c r="N136" s="116">
        <v>71.260000000000005</v>
      </c>
      <c r="O136" s="116">
        <v>100.42</v>
      </c>
      <c r="P136" s="116">
        <v>159.54</v>
      </c>
      <c r="Q136" s="116">
        <v>170.3</v>
      </c>
      <c r="R136" s="116">
        <v>185.48</v>
      </c>
      <c r="S136" s="116">
        <v>193.07</v>
      </c>
      <c r="T136" s="116">
        <v>200.25</v>
      </c>
      <c r="U136" s="116">
        <v>203.46</v>
      </c>
      <c r="V136" s="116">
        <v>203.46</v>
      </c>
      <c r="W136" s="116">
        <v>220.73</v>
      </c>
    </row>
    <row r="137" spans="1:23" ht="13.5" x14ac:dyDescent="0.25">
      <c r="A137" s="121">
        <v>131</v>
      </c>
      <c r="B137" s="117">
        <v>70.03</v>
      </c>
      <c r="C137" s="117">
        <v>99.42</v>
      </c>
      <c r="D137" s="117">
        <v>158.99</v>
      </c>
      <c r="E137" s="117">
        <v>169.83</v>
      </c>
      <c r="F137" s="117">
        <v>185.12</v>
      </c>
      <c r="G137" s="117">
        <v>192.77</v>
      </c>
      <c r="H137" s="117">
        <v>200.02</v>
      </c>
      <c r="I137" s="117">
        <v>203.24</v>
      </c>
      <c r="J137" s="117">
        <v>203.24</v>
      </c>
      <c r="K137" s="117">
        <v>220.67</v>
      </c>
      <c r="L137" s="321"/>
      <c r="M137" s="121">
        <v>131</v>
      </c>
      <c r="N137" s="117">
        <v>71.790000000000006</v>
      </c>
      <c r="O137" s="117">
        <v>101.19</v>
      </c>
      <c r="P137" s="117">
        <v>160.77000000000001</v>
      </c>
      <c r="Q137" s="117">
        <v>171.59</v>
      </c>
      <c r="R137" s="117">
        <v>186.89</v>
      </c>
      <c r="S137" s="117">
        <v>194.52</v>
      </c>
      <c r="T137" s="117">
        <v>201.78</v>
      </c>
      <c r="U137" s="117">
        <v>205</v>
      </c>
      <c r="V137" s="117">
        <v>205</v>
      </c>
      <c r="W137" s="117">
        <v>222.43</v>
      </c>
    </row>
    <row r="138" spans="1:23" ht="13.5" x14ac:dyDescent="0.25">
      <c r="A138" s="122">
        <v>132</v>
      </c>
      <c r="B138" s="118">
        <v>70.55</v>
      </c>
      <c r="C138" s="118">
        <v>100.16</v>
      </c>
      <c r="D138" s="118">
        <v>160.19</v>
      </c>
      <c r="E138" s="118">
        <v>171.13</v>
      </c>
      <c r="F138" s="118">
        <v>186.54</v>
      </c>
      <c r="G138" s="118">
        <v>194.23</v>
      </c>
      <c r="H138" s="118">
        <v>201.53</v>
      </c>
      <c r="I138" s="118">
        <v>204.78</v>
      </c>
      <c r="J138" s="118">
        <v>204.78</v>
      </c>
      <c r="K138" s="118">
        <v>222.35</v>
      </c>
      <c r="L138" s="321"/>
      <c r="M138" s="122">
        <v>132</v>
      </c>
      <c r="N138" s="118">
        <v>72.319999999999993</v>
      </c>
      <c r="O138" s="118">
        <v>101.94</v>
      </c>
      <c r="P138" s="118">
        <v>161.96</v>
      </c>
      <c r="Q138" s="118">
        <v>172.89</v>
      </c>
      <c r="R138" s="118">
        <v>188.31</v>
      </c>
      <c r="S138" s="118">
        <v>196.01</v>
      </c>
      <c r="T138" s="118">
        <v>203.3</v>
      </c>
      <c r="U138" s="118">
        <v>206.55</v>
      </c>
      <c r="V138" s="118">
        <v>206.55</v>
      </c>
      <c r="W138" s="118">
        <v>224.11</v>
      </c>
    </row>
    <row r="139" spans="1:23" ht="13.5" x14ac:dyDescent="0.25">
      <c r="A139" s="122">
        <v>133</v>
      </c>
      <c r="B139" s="118">
        <v>71.09</v>
      </c>
      <c r="C139" s="118">
        <v>100.91</v>
      </c>
      <c r="D139" s="118">
        <v>161.43</v>
      </c>
      <c r="E139" s="118">
        <v>172.43</v>
      </c>
      <c r="F139" s="118">
        <v>187.94</v>
      </c>
      <c r="G139" s="118">
        <v>195.71</v>
      </c>
      <c r="H139" s="118">
        <v>203.06</v>
      </c>
      <c r="I139" s="118">
        <v>206.32</v>
      </c>
      <c r="J139" s="118">
        <v>206.32</v>
      </c>
      <c r="K139" s="118">
        <v>224.06</v>
      </c>
      <c r="L139" s="321"/>
      <c r="M139" s="122">
        <v>133</v>
      </c>
      <c r="N139" s="118">
        <v>72.849999999999994</v>
      </c>
      <c r="O139" s="118">
        <v>102.67</v>
      </c>
      <c r="P139" s="118">
        <v>163.19999999999999</v>
      </c>
      <c r="Q139" s="118">
        <v>174.19</v>
      </c>
      <c r="R139" s="118">
        <v>189.7</v>
      </c>
      <c r="S139" s="118">
        <v>197.48</v>
      </c>
      <c r="T139" s="118">
        <v>204.83</v>
      </c>
      <c r="U139" s="118">
        <v>208.1</v>
      </c>
      <c r="V139" s="118">
        <v>208.1</v>
      </c>
      <c r="W139" s="118">
        <v>225.83</v>
      </c>
    </row>
    <row r="140" spans="1:23" ht="13.5" x14ac:dyDescent="0.25">
      <c r="A140" s="122">
        <v>134</v>
      </c>
      <c r="B140" s="118">
        <v>71.650000000000006</v>
      </c>
      <c r="C140" s="118">
        <v>101.69</v>
      </c>
      <c r="D140" s="118">
        <v>162.63999999999999</v>
      </c>
      <c r="E140" s="118">
        <v>173.71</v>
      </c>
      <c r="F140" s="118">
        <v>189.37</v>
      </c>
      <c r="G140" s="118">
        <v>197.18</v>
      </c>
      <c r="H140" s="118">
        <v>204.59</v>
      </c>
      <c r="I140" s="118">
        <v>207.88</v>
      </c>
      <c r="J140" s="118">
        <v>207.88</v>
      </c>
      <c r="K140" s="118">
        <v>225.76</v>
      </c>
      <c r="L140" s="321"/>
      <c r="M140" s="122">
        <v>134</v>
      </c>
      <c r="N140" s="118">
        <v>73.400000000000006</v>
      </c>
      <c r="O140" s="118">
        <v>103.45</v>
      </c>
      <c r="P140" s="118">
        <v>164.39</v>
      </c>
      <c r="Q140" s="118">
        <v>175.47</v>
      </c>
      <c r="R140" s="118">
        <v>191.15</v>
      </c>
      <c r="S140" s="118">
        <v>198.95</v>
      </c>
      <c r="T140" s="118">
        <v>206.35</v>
      </c>
      <c r="U140" s="118">
        <v>209.66</v>
      </c>
      <c r="V140" s="118">
        <v>209.66</v>
      </c>
      <c r="W140" s="118">
        <v>227.52</v>
      </c>
    </row>
    <row r="141" spans="1:23" ht="13.5" x14ac:dyDescent="0.25">
      <c r="A141" s="123">
        <v>135</v>
      </c>
      <c r="B141" s="116">
        <v>72.180000000000007</v>
      </c>
      <c r="C141" s="116">
        <v>102.43</v>
      </c>
      <c r="D141" s="116">
        <v>163.85</v>
      </c>
      <c r="E141" s="116">
        <v>175.01</v>
      </c>
      <c r="F141" s="116">
        <v>190.76</v>
      </c>
      <c r="G141" s="116">
        <v>198.66</v>
      </c>
      <c r="H141" s="116">
        <v>206.11</v>
      </c>
      <c r="I141" s="116">
        <v>209.43</v>
      </c>
      <c r="J141" s="116">
        <v>209.43</v>
      </c>
      <c r="K141" s="116">
        <v>227.46</v>
      </c>
      <c r="L141" s="321"/>
      <c r="M141" s="123">
        <v>135</v>
      </c>
      <c r="N141" s="116">
        <v>73.94</v>
      </c>
      <c r="O141" s="116">
        <v>104.21</v>
      </c>
      <c r="P141" s="116">
        <v>165.62</v>
      </c>
      <c r="Q141" s="116">
        <v>176.77</v>
      </c>
      <c r="R141" s="116">
        <v>192.54</v>
      </c>
      <c r="S141" s="116">
        <v>200.42</v>
      </c>
      <c r="T141" s="116">
        <v>207.88</v>
      </c>
      <c r="U141" s="116">
        <v>211.2</v>
      </c>
      <c r="V141" s="116">
        <v>211.2</v>
      </c>
      <c r="W141" s="116">
        <v>229.22</v>
      </c>
    </row>
    <row r="142" spans="1:23" ht="13.5" x14ac:dyDescent="0.25">
      <c r="A142" s="121">
        <v>136</v>
      </c>
      <c r="B142" s="117">
        <v>72.709999999999994</v>
      </c>
      <c r="C142" s="117">
        <v>103.2</v>
      </c>
      <c r="D142" s="117">
        <v>165.05</v>
      </c>
      <c r="E142" s="117">
        <v>176.31</v>
      </c>
      <c r="F142" s="117">
        <v>192.2</v>
      </c>
      <c r="G142" s="117">
        <v>200.12</v>
      </c>
      <c r="H142" s="117">
        <v>207.64</v>
      </c>
      <c r="I142" s="117">
        <v>210.99</v>
      </c>
      <c r="J142" s="117">
        <v>210.99</v>
      </c>
      <c r="K142" s="117">
        <v>229.15</v>
      </c>
      <c r="L142" s="321"/>
      <c r="M142" s="121">
        <v>136</v>
      </c>
      <c r="N142" s="117">
        <v>74.47</v>
      </c>
      <c r="O142" s="117">
        <v>104.96</v>
      </c>
      <c r="P142" s="117">
        <v>166.81</v>
      </c>
      <c r="Q142" s="117">
        <v>178.09</v>
      </c>
      <c r="R142" s="117">
        <v>193.97</v>
      </c>
      <c r="S142" s="117">
        <v>201.89</v>
      </c>
      <c r="T142" s="117">
        <v>209.41</v>
      </c>
      <c r="U142" s="117">
        <v>212.76</v>
      </c>
      <c r="V142" s="117">
        <v>212.76</v>
      </c>
      <c r="W142" s="117">
        <v>230.93</v>
      </c>
    </row>
    <row r="143" spans="1:23" ht="13.5" x14ac:dyDescent="0.25">
      <c r="A143" s="122">
        <v>137</v>
      </c>
      <c r="B143" s="118">
        <v>73.25</v>
      </c>
      <c r="C143" s="118">
        <v>103.95</v>
      </c>
      <c r="D143" s="118">
        <v>166.26</v>
      </c>
      <c r="E143" s="118">
        <v>177.6</v>
      </c>
      <c r="F143" s="118">
        <v>193.58</v>
      </c>
      <c r="G143" s="118">
        <v>201.6</v>
      </c>
      <c r="H143" s="118">
        <v>209.16</v>
      </c>
      <c r="I143" s="118">
        <v>212.53</v>
      </c>
      <c r="J143" s="118">
        <v>212.53</v>
      </c>
      <c r="K143" s="118">
        <v>230.87</v>
      </c>
      <c r="L143" s="321"/>
      <c r="M143" s="122">
        <v>137</v>
      </c>
      <c r="N143" s="118">
        <v>75.010000000000005</v>
      </c>
      <c r="O143" s="118">
        <v>105.73</v>
      </c>
      <c r="P143" s="118">
        <v>168.04</v>
      </c>
      <c r="Q143" s="118">
        <v>179.38</v>
      </c>
      <c r="R143" s="118">
        <v>195.35</v>
      </c>
      <c r="S143" s="118">
        <v>203.36</v>
      </c>
      <c r="T143" s="118">
        <v>210.93</v>
      </c>
      <c r="U143" s="118">
        <v>214.31</v>
      </c>
      <c r="V143" s="118">
        <v>214.31</v>
      </c>
      <c r="W143" s="118">
        <v>232.62</v>
      </c>
    </row>
    <row r="144" spans="1:23" ht="13.5" x14ac:dyDescent="0.25">
      <c r="A144" s="122">
        <v>138</v>
      </c>
      <c r="B144" s="118">
        <v>73.77</v>
      </c>
      <c r="C144" s="118">
        <v>104.74</v>
      </c>
      <c r="D144" s="118">
        <v>167.49</v>
      </c>
      <c r="E144" s="118">
        <v>178.92</v>
      </c>
      <c r="F144" s="118">
        <v>195.02</v>
      </c>
      <c r="G144" s="118">
        <v>203.07</v>
      </c>
      <c r="H144" s="118">
        <v>210.69</v>
      </c>
      <c r="I144" s="118">
        <v>214.09</v>
      </c>
      <c r="J144" s="118">
        <v>214.09</v>
      </c>
      <c r="K144" s="118">
        <v>232.56</v>
      </c>
      <c r="L144" s="321"/>
      <c r="M144" s="122">
        <v>138</v>
      </c>
      <c r="N144" s="118">
        <v>75.53</v>
      </c>
      <c r="O144" s="118">
        <v>106.5</v>
      </c>
      <c r="P144" s="118">
        <v>169.26</v>
      </c>
      <c r="Q144" s="118">
        <v>180.69</v>
      </c>
      <c r="R144" s="118">
        <v>196.79</v>
      </c>
      <c r="S144" s="118">
        <v>204.84</v>
      </c>
      <c r="T144" s="118">
        <v>212.47</v>
      </c>
      <c r="U144" s="118">
        <v>215.86</v>
      </c>
      <c r="V144" s="118">
        <v>215.86</v>
      </c>
      <c r="W144" s="118">
        <v>234.33</v>
      </c>
    </row>
    <row r="145" spans="1:23" ht="13.5" x14ac:dyDescent="0.25">
      <c r="A145" s="122">
        <v>139</v>
      </c>
      <c r="B145" s="118">
        <v>74.3</v>
      </c>
      <c r="C145" s="118">
        <v>105.48</v>
      </c>
      <c r="D145" s="118">
        <v>168.71</v>
      </c>
      <c r="E145" s="118">
        <v>180.2</v>
      </c>
      <c r="F145" s="118">
        <v>196.41</v>
      </c>
      <c r="G145" s="118">
        <v>204.54</v>
      </c>
      <c r="H145" s="118">
        <v>212.23</v>
      </c>
      <c r="I145" s="118">
        <v>215.65</v>
      </c>
      <c r="J145" s="118">
        <v>215.65</v>
      </c>
      <c r="K145" s="118">
        <v>234.24</v>
      </c>
      <c r="L145" s="321"/>
      <c r="M145" s="122">
        <v>139</v>
      </c>
      <c r="N145" s="118">
        <v>76.06</v>
      </c>
      <c r="O145" s="118">
        <v>107.25</v>
      </c>
      <c r="P145" s="118">
        <v>170.49</v>
      </c>
      <c r="Q145" s="118">
        <v>181.97</v>
      </c>
      <c r="R145" s="118">
        <v>198.19</v>
      </c>
      <c r="S145" s="118">
        <v>206.3</v>
      </c>
      <c r="T145" s="118">
        <v>214.01</v>
      </c>
      <c r="U145" s="118">
        <v>217.41</v>
      </c>
      <c r="V145" s="118">
        <v>217.41</v>
      </c>
      <c r="W145" s="118">
        <v>236.02</v>
      </c>
    </row>
    <row r="146" spans="1:23" ht="13.5" x14ac:dyDescent="0.25">
      <c r="A146" s="123">
        <v>140</v>
      </c>
      <c r="B146" s="116">
        <v>74.84</v>
      </c>
      <c r="C146" s="116">
        <v>106.21</v>
      </c>
      <c r="D146" s="116">
        <v>169.91</v>
      </c>
      <c r="E146" s="116">
        <v>181.49</v>
      </c>
      <c r="F146" s="116">
        <v>197.85</v>
      </c>
      <c r="G146" s="116">
        <v>206.01</v>
      </c>
      <c r="H146" s="116">
        <v>213.75</v>
      </c>
      <c r="I146" s="116">
        <v>217.21</v>
      </c>
      <c r="J146" s="116">
        <v>217.21</v>
      </c>
      <c r="K146" s="116">
        <v>235.96</v>
      </c>
      <c r="L146" s="321"/>
      <c r="M146" s="123">
        <v>140</v>
      </c>
      <c r="N146" s="116">
        <v>76.599999999999994</v>
      </c>
      <c r="O146" s="116">
        <v>107.99</v>
      </c>
      <c r="P146" s="116">
        <v>171.66</v>
      </c>
      <c r="Q146" s="116">
        <v>183.25</v>
      </c>
      <c r="R146" s="116">
        <v>199.61</v>
      </c>
      <c r="S146" s="116">
        <v>207.79</v>
      </c>
      <c r="T146" s="116">
        <v>215.5</v>
      </c>
      <c r="U146" s="116">
        <v>218.97</v>
      </c>
      <c r="V146" s="116">
        <v>218.97</v>
      </c>
      <c r="W146" s="116">
        <v>237.71</v>
      </c>
    </row>
    <row r="147" spans="1:23" ht="13.5" x14ac:dyDescent="0.25">
      <c r="A147" s="121">
        <v>141</v>
      </c>
      <c r="B147" s="117">
        <v>75.38</v>
      </c>
      <c r="C147" s="117">
        <v>106.99</v>
      </c>
      <c r="D147" s="117">
        <v>171.13</v>
      </c>
      <c r="E147" s="117">
        <v>182.8</v>
      </c>
      <c r="F147" s="117">
        <v>199.26</v>
      </c>
      <c r="G147" s="117">
        <v>207.49</v>
      </c>
      <c r="H147" s="117">
        <v>215.3</v>
      </c>
      <c r="I147" s="117">
        <v>218.75</v>
      </c>
      <c r="J147" s="117">
        <v>218.75</v>
      </c>
      <c r="K147" s="117">
        <v>237.66</v>
      </c>
      <c r="L147" s="321"/>
      <c r="M147" s="121">
        <v>141</v>
      </c>
      <c r="N147" s="117">
        <v>77.14</v>
      </c>
      <c r="O147" s="117">
        <v>108.75</v>
      </c>
      <c r="P147" s="117">
        <v>172.89</v>
      </c>
      <c r="Q147" s="117">
        <v>184.57</v>
      </c>
      <c r="R147" s="117">
        <v>201.02</v>
      </c>
      <c r="S147" s="117">
        <v>209.25</v>
      </c>
      <c r="T147" s="117">
        <v>217.05</v>
      </c>
      <c r="U147" s="117">
        <v>220.51</v>
      </c>
      <c r="V147" s="117">
        <v>220.51</v>
      </c>
      <c r="W147" s="117">
        <v>239.43</v>
      </c>
    </row>
    <row r="148" spans="1:23" ht="13.5" x14ac:dyDescent="0.25">
      <c r="A148" s="122">
        <v>142</v>
      </c>
      <c r="B148" s="118">
        <v>75.92</v>
      </c>
      <c r="C148" s="118">
        <v>107.74</v>
      </c>
      <c r="D148" s="118">
        <v>172.36</v>
      </c>
      <c r="E148" s="118">
        <v>184.07</v>
      </c>
      <c r="F148" s="118">
        <v>200.67</v>
      </c>
      <c r="G148" s="118">
        <v>208.96</v>
      </c>
      <c r="H148" s="118">
        <v>216.8</v>
      </c>
      <c r="I148" s="118">
        <v>220.3</v>
      </c>
      <c r="J148" s="118">
        <v>220.3</v>
      </c>
      <c r="K148" s="118">
        <v>239.35</v>
      </c>
      <c r="L148" s="321"/>
      <c r="M148" s="122">
        <v>142</v>
      </c>
      <c r="N148" s="118">
        <v>77.680000000000007</v>
      </c>
      <c r="O148" s="118">
        <v>109.52</v>
      </c>
      <c r="P148" s="118">
        <v>174.11</v>
      </c>
      <c r="Q148" s="118">
        <v>185.85</v>
      </c>
      <c r="R148" s="118">
        <v>202.44</v>
      </c>
      <c r="S148" s="118">
        <v>210.72</v>
      </c>
      <c r="T148" s="118">
        <v>218.57</v>
      </c>
      <c r="U148" s="118">
        <v>222.07</v>
      </c>
      <c r="V148" s="118">
        <v>222.07</v>
      </c>
      <c r="W148" s="118">
        <v>241.12</v>
      </c>
    </row>
    <row r="149" spans="1:23" ht="13.5" x14ac:dyDescent="0.25">
      <c r="A149" s="122">
        <v>143</v>
      </c>
      <c r="B149" s="118">
        <v>76.45</v>
      </c>
      <c r="C149" s="118">
        <v>108.52</v>
      </c>
      <c r="D149" s="118">
        <v>173.56</v>
      </c>
      <c r="E149" s="118">
        <v>185.38</v>
      </c>
      <c r="F149" s="118">
        <v>202.08</v>
      </c>
      <c r="G149" s="118">
        <v>210.42</v>
      </c>
      <c r="H149" s="118">
        <v>218.35</v>
      </c>
      <c r="I149" s="118">
        <v>221.85</v>
      </c>
      <c r="J149" s="118">
        <v>221.85</v>
      </c>
      <c r="K149" s="118">
        <v>241.04</v>
      </c>
      <c r="L149" s="321"/>
      <c r="M149" s="122">
        <v>143</v>
      </c>
      <c r="N149" s="118">
        <v>78.209999999999994</v>
      </c>
      <c r="O149" s="118">
        <v>110.28</v>
      </c>
      <c r="P149" s="118">
        <v>175.34</v>
      </c>
      <c r="Q149" s="118">
        <v>187.15</v>
      </c>
      <c r="R149" s="118">
        <v>203.85</v>
      </c>
      <c r="S149" s="118">
        <v>212.2</v>
      </c>
      <c r="T149" s="118">
        <v>220.12</v>
      </c>
      <c r="U149" s="118">
        <v>223.62</v>
      </c>
      <c r="V149" s="118">
        <v>223.62</v>
      </c>
      <c r="W149" s="118">
        <v>242.81</v>
      </c>
    </row>
    <row r="150" spans="1:23" ht="13.5" x14ac:dyDescent="0.25">
      <c r="A150" s="122">
        <v>144</v>
      </c>
      <c r="B150" s="118">
        <v>76.98</v>
      </c>
      <c r="C150" s="118">
        <v>109.27</v>
      </c>
      <c r="D150" s="118">
        <v>174.77</v>
      </c>
      <c r="E150" s="118">
        <v>186.68</v>
      </c>
      <c r="F150" s="118">
        <v>203.52</v>
      </c>
      <c r="G150" s="118">
        <v>211.9</v>
      </c>
      <c r="H150" s="118">
        <v>219.86</v>
      </c>
      <c r="I150" s="118">
        <v>223.41</v>
      </c>
      <c r="J150" s="118">
        <v>223.41</v>
      </c>
      <c r="K150" s="118">
        <v>242.74</v>
      </c>
      <c r="L150" s="321"/>
      <c r="M150" s="122">
        <v>144</v>
      </c>
      <c r="N150" s="118">
        <v>78.75</v>
      </c>
      <c r="O150" s="118">
        <v>111.04</v>
      </c>
      <c r="P150" s="118">
        <v>176.54</v>
      </c>
      <c r="Q150" s="118">
        <v>188.45</v>
      </c>
      <c r="R150" s="118">
        <v>205.28</v>
      </c>
      <c r="S150" s="118">
        <v>213.68</v>
      </c>
      <c r="T150" s="118">
        <v>221.63</v>
      </c>
      <c r="U150" s="118">
        <v>225.17</v>
      </c>
      <c r="V150" s="118">
        <v>225.17</v>
      </c>
      <c r="W150" s="118">
        <v>244.51</v>
      </c>
    </row>
    <row r="151" spans="1:23" ht="13.5" x14ac:dyDescent="0.25">
      <c r="A151" s="123">
        <v>145</v>
      </c>
      <c r="B151" s="116">
        <v>77.53</v>
      </c>
      <c r="C151" s="116">
        <v>110.04</v>
      </c>
      <c r="D151" s="116">
        <v>175.98</v>
      </c>
      <c r="E151" s="116">
        <v>187.99</v>
      </c>
      <c r="F151" s="116">
        <v>204.91</v>
      </c>
      <c r="G151" s="116">
        <v>213.38</v>
      </c>
      <c r="H151" s="116">
        <v>221.4</v>
      </c>
      <c r="I151" s="116">
        <v>224.96</v>
      </c>
      <c r="J151" s="116">
        <v>224.96</v>
      </c>
      <c r="K151" s="116">
        <v>244.44</v>
      </c>
      <c r="L151" s="321"/>
      <c r="M151" s="123">
        <v>145</v>
      </c>
      <c r="N151" s="116">
        <v>79.290000000000006</v>
      </c>
      <c r="O151" s="116">
        <v>111.8</v>
      </c>
      <c r="P151" s="116">
        <v>177.76</v>
      </c>
      <c r="Q151" s="116">
        <v>189.74</v>
      </c>
      <c r="R151" s="116">
        <v>206.68</v>
      </c>
      <c r="S151" s="116">
        <v>215.14</v>
      </c>
      <c r="T151" s="116">
        <v>223.17</v>
      </c>
      <c r="U151" s="116">
        <v>226.72</v>
      </c>
      <c r="V151" s="116">
        <v>226.72</v>
      </c>
      <c r="W151" s="116">
        <v>246.22</v>
      </c>
    </row>
    <row r="152" spans="1:23" ht="13.5" x14ac:dyDescent="0.25">
      <c r="A152" s="121">
        <v>146</v>
      </c>
      <c r="B152" s="117">
        <v>78.040000000000006</v>
      </c>
      <c r="C152" s="117">
        <v>110.78</v>
      </c>
      <c r="D152" s="117">
        <v>177.21</v>
      </c>
      <c r="E152" s="117">
        <v>189.27</v>
      </c>
      <c r="F152" s="117">
        <v>206.3</v>
      </c>
      <c r="G152" s="117">
        <v>214.83</v>
      </c>
      <c r="H152" s="117">
        <v>222.92</v>
      </c>
      <c r="I152" s="117">
        <v>226.51</v>
      </c>
      <c r="J152" s="117">
        <v>226.51</v>
      </c>
      <c r="K152" s="117">
        <v>246.16</v>
      </c>
      <c r="L152" s="321"/>
      <c r="M152" s="121">
        <v>146</v>
      </c>
      <c r="N152" s="117">
        <v>79.8</v>
      </c>
      <c r="O152" s="117">
        <v>112.55</v>
      </c>
      <c r="P152" s="117">
        <v>178.97</v>
      </c>
      <c r="Q152" s="117">
        <v>191.02</v>
      </c>
      <c r="R152" s="117">
        <v>208.08</v>
      </c>
      <c r="S152" s="117">
        <v>216.6</v>
      </c>
      <c r="T152" s="117">
        <v>224.69</v>
      </c>
      <c r="U152" s="117">
        <v>228.28</v>
      </c>
      <c r="V152" s="117">
        <v>228.28</v>
      </c>
      <c r="W152" s="117">
        <v>247.92</v>
      </c>
    </row>
    <row r="153" spans="1:23" ht="13.5" x14ac:dyDescent="0.25">
      <c r="A153" s="122">
        <v>147</v>
      </c>
      <c r="B153" s="118">
        <v>78.58</v>
      </c>
      <c r="C153" s="118">
        <v>111.53</v>
      </c>
      <c r="D153" s="118">
        <v>178.42</v>
      </c>
      <c r="E153" s="118">
        <v>190.58</v>
      </c>
      <c r="F153" s="118">
        <v>207.73</v>
      </c>
      <c r="G153" s="118">
        <v>216.3</v>
      </c>
      <c r="H153" s="118">
        <v>224.43</v>
      </c>
      <c r="I153" s="118">
        <v>228.06</v>
      </c>
      <c r="J153" s="118">
        <v>228.06</v>
      </c>
      <c r="K153" s="118">
        <v>247.84</v>
      </c>
      <c r="L153" s="321"/>
      <c r="M153" s="122">
        <v>147</v>
      </c>
      <c r="N153" s="118">
        <v>80.349999999999994</v>
      </c>
      <c r="O153" s="118">
        <v>113.31</v>
      </c>
      <c r="P153" s="118">
        <v>180.19</v>
      </c>
      <c r="Q153" s="118">
        <v>192.33</v>
      </c>
      <c r="R153" s="118">
        <v>209.49</v>
      </c>
      <c r="S153" s="118">
        <v>218.07</v>
      </c>
      <c r="T153" s="118">
        <v>226.2</v>
      </c>
      <c r="U153" s="118">
        <v>229.82</v>
      </c>
      <c r="V153" s="118">
        <v>229.82</v>
      </c>
      <c r="W153" s="118">
        <v>249.6</v>
      </c>
    </row>
    <row r="154" spans="1:23" ht="13.5" x14ac:dyDescent="0.25">
      <c r="A154" s="122">
        <v>148</v>
      </c>
      <c r="B154" s="118">
        <v>79.13</v>
      </c>
      <c r="C154" s="118">
        <v>112.31</v>
      </c>
      <c r="D154" s="118">
        <v>179.63</v>
      </c>
      <c r="E154" s="118">
        <v>191.87</v>
      </c>
      <c r="F154" s="118">
        <v>209.14</v>
      </c>
      <c r="G154" s="118">
        <v>217.79</v>
      </c>
      <c r="H154" s="118">
        <v>225.97</v>
      </c>
      <c r="I154" s="118">
        <v>229.62</v>
      </c>
      <c r="J154" s="118">
        <v>229.62</v>
      </c>
      <c r="K154" s="118">
        <v>249.55</v>
      </c>
      <c r="L154" s="321"/>
      <c r="M154" s="122">
        <v>148</v>
      </c>
      <c r="N154" s="118">
        <v>80.89</v>
      </c>
      <c r="O154" s="118">
        <v>114.07</v>
      </c>
      <c r="P154" s="118">
        <v>181.39</v>
      </c>
      <c r="Q154" s="118">
        <v>193.65</v>
      </c>
      <c r="R154" s="118">
        <v>210.91</v>
      </c>
      <c r="S154" s="118">
        <v>219.54</v>
      </c>
      <c r="T154" s="118">
        <v>227.75</v>
      </c>
      <c r="U154" s="118">
        <v>231.37</v>
      </c>
      <c r="V154" s="118">
        <v>231.37</v>
      </c>
      <c r="W154" s="118">
        <v>251.32</v>
      </c>
    </row>
    <row r="155" spans="1:23" ht="13.5" x14ac:dyDescent="0.25">
      <c r="A155" s="122">
        <v>149</v>
      </c>
      <c r="B155" s="118">
        <v>79.650000000000006</v>
      </c>
      <c r="C155" s="118">
        <v>113.06</v>
      </c>
      <c r="D155" s="118">
        <v>180.84</v>
      </c>
      <c r="E155" s="118">
        <v>193.15</v>
      </c>
      <c r="F155" s="118">
        <v>210.56</v>
      </c>
      <c r="G155" s="118">
        <v>219.24</v>
      </c>
      <c r="H155" s="118">
        <v>227.49</v>
      </c>
      <c r="I155" s="118">
        <v>231.14</v>
      </c>
      <c r="J155" s="118">
        <v>231.14</v>
      </c>
      <c r="K155" s="118">
        <v>251.24</v>
      </c>
      <c r="L155" s="321"/>
      <c r="M155" s="122">
        <v>149</v>
      </c>
      <c r="N155" s="118">
        <v>81.41</v>
      </c>
      <c r="O155" s="118">
        <v>114.83</v>
      </c>
      <c r="P155" s="118">
        <v>182.61</v>
      </c>
      <c r="Q155" s="118">
        <v>194.93</v>
      </c>
      <c r="R155" s="118">
        <v>212.32</v>
      </c>
      <c r="S155" s="118">
        <v>221.02</v>
      </c>
      <c r="T155" s="118">
        <v>229.26</v>
      </c>
      <c r="U155" s="118">
        <v>232.9</v>
      </c>
      <c r="V155" s="118">
        <v>232.9</v>
      </c>
      <c r="W155" s="118">
        <v>253</v>
      </c>
    </row>
    <row r="156" spans="1:23" ht="13.5" x14ac:dyDescent="0.25">
      <c r="A156" s="123">
        <v>150</v>
      </c>
      <c r="B156" s="116">
        <v>80.180000000000007</v>
      </c>
      <c r="C156" s="116">
        <v>113.82</v>
      </c>
      <c r="D156" s="116">
        <v>182.07</v>
      </c>
      <c r="E156" s="116">
        <v>194.46</v>
      </c>
      <c r="F156" s="116">
        <v>211.96</v>
      </c>
      <c r="G156" s="116">
        <v>220.72</v>
      </c>
      <c r="H156" s="116">
        <v>229.03</v>
      </c>
      <c r="I156" s="116">
        <v>232.68</v>
      </c>
      <c r="J156" s="116">
        <v>232.68</v>
      </c>
      <c r="K156" s="116">
        <v>252.95</v>
      </c>
      <c r="L156" s="321"/>
      <c r="M156" s="123">
        <v>150</v>
      </c>
      <c r="N156" s="116">
        <v>81.95</v>
      </c>
      <c r="O156" s="116">
        <v>115.58</v>
      </c>
      <c r="P156" s="116">
        <v>183.83</v>
      </c>
      <c r="Q156" s="116">
        <v>196.24</v>
      </c>
      <c r="R156" s="116">
        <v>213.74</v>
      </c>
      <c r="S156" s="116">
        <v>222.48</v>
      </c>
      <c r="T156" s="116">
        <v>230.78</v>
      </c>
      <c r="U156" s="116">
        <v>234.46</v>
      </c>
      <c r="V156" s="116">
        <v>234.46</v>
      </c>
      <c r="W156" s="116">
        <v>254.72</v>
      </c>
    </row>
    <row r="157" spans="1:23" ht="13.5" x14ac:dyDescent="0.25">
      <c r="A157" s="123" t="s">
        <v>375</v>
      </c>
      <c r="B157" s="116">
        <v>0.52</v>
      </c>
      <c r="C157" s="116">
        <v>0.74</v>
      </c>
      <c r="D157" s="116">
        <v>1.19</v>
      </c>
      <c r="E157" s="116">
        <v>1.27</v>
      </c>
      <c r="F157" s="116">
        <v>1.39</v>
      </c>
      <c r="G157" s="116">
        <v>1.45</v>
      </c>
      <c r="H157" s="116">
        <v>1.5</v>
      </c>
      <c r="I157" s="116">
        <v>1.52</v>
      </c>
      <c r="J157" s="116">
        <v>1.52</v>
      </c>
      <c r="K157" s="116">
        <v>1.65</v>
      </c>
      <c r="L157" s="120"/>
      <c r="M157" s="123" t="s">
        <v>376</v>
      </c>
      <c r="N157" s="116">
        <v>2.2799999999999998</v>
      </c>
      <c r="O157" s="116">
        <v>2.4900000000000002</v>
      </c>
      <c r="P157" s="116">
        <v>2.94</v>
      </c>
      <c r="Q157" s="116">
        <v>3.02</v>
      </c>
      <c r="R157" s="116">
        <v>3.14</v>
      </c>
      <c r="S157" s="116">
        <v>3.19</v>
      </c>
      <c r="T157" s="116">
        <v>3.25</v>
      </c>
      <c r="U157" s="116">
        <v>3.27</v>
      </c>
      <c r="V157" s="116">
        <v>3.27</v>
      </c>
      <c r="W157" s="116">
        <v>3.4</v>
      </c>
    </row>
    <row r="159" spans="1:23" x14ac:dyDescent="0.2">
      <c r="A159" s="445" t="s">
        <v>377</v>
      </c>
      <c r="B159" s="324"/>
      <c r="C159" s="324"/>
      <c r="D159" s="324"/>
      <c r="E159" s="324"/>
      <c r="F159" s="324"/>
      <c r="G159" s="324"/>
      <c r="H159" s="324"/>
      <c r="I159" s="324"/>
      <c r="J159" s="324"/>
      <c r="K159" s="324"/>
      <c r="N159" s="324"/>
      <c r="O159" s="324"/>
      <c r="P159" s="324"/>
      <c r="Q159" s="324"/>
      <c r="R159" s="324"/>
      <c r="S159" s="324"/>
      <c r="T159" s="324"/>
      <c r="U159" s="324"/>
      <c r="V159" s="324"/>
      <c r="W159" s="324"/>
    </row>
    <row r="160" spans="1:23" x14ac:dyDescent="0.2">
      <c r="B160" s="324"/>
      <c r="C160" s="324"/>
      <c r="D160" s="324"/>
      <c r="E160" s="324"/>
      <c r="F160" s="324"/>
      <c r="G160" s="324"/>
      <c r="H160" s="324"/>
      <c r="I160" s="324"/>
      <c r="J160" s="324"/>
      <c r="K160" s="324"/>
      <c r="N160" s="324"/>
      <c r="O160" s="324"/>
      <c r="P160" s="324"/>
      <c r="Q160" s="324"/>
      <c r="R160" s="324"/>
      <c r="S160" s="324"/>
      <c r="T160" s="324"/>
      <c r="U160" s="324"/>
      <c r="V160" s="324"/>
      <c r="W160" s="324"/>
    </row>
    <row r="161" spans="1:23" x14ac:dyDescent="0.2">
      <c r="A161" s="527"/>
      <c r="B161" s="324"/>
      <c r="C161" s="324"/>
      <c r="D161" s="324"/>
      <c r="E161" s="324"/>
      <c r="F161" s="324"/>
      <c r="G161" s="324"/>
      <c r="H161" s="324"/>
      <c r="I161" s="324"/>
      <c r="J161" s="324"/>
      <c r="K161" s="324"/>
      <c r="N161" s="324"/>
      <c r="O161" s="324"/>
      <c r="P161" s="324"/>
      <c r="Q161" s="324"/>
      <c r="R161" s="324"/>
      <c r="S161" s="324"/>
      <c r="T161" s="324"/>
      <c r="U161" s="324"/>
      <c r="V161" s="324"/>
      <c r="W161" s="324"/>
    </row>
    <row r="162" spans="1:23" x14ac:dyDescent="0.2">
      <c r="B162" s="324"/>
      <c r="C162" s="324"/>
      <c r="D162" s="324"/>
      <c r="E162" s="324"/>
      <c r="F162" s="324"/>
      <c r="G162" s="324"/>
      <c r="H162" s="324"/>
      <c r="I162" s="324"/>
      <c r="J162" s="324"/>
      <c r="K162" s="324"/>
      <c r="N162" s="324"/>
      <c r="O162" s="324"/>
      <c r="P162" s="324"/>
      <c r="Q162" s="324"/>
      <c r="R162" s="324"/>
      <c r="S162" s="324"/>
      <c r="T162" s="324"/>
      <c r="U162" s="324"/>
      <c r="V162" s="324"/>
      <c r="W162" s="324"/>
    </row>
    <row r="163" spans="1:23" x14ac:dyDescent="0.2">
      <c r="B163" s="324"/>
      <c r="C163" s="324"/>
      <c r="D163" s="324"/>
      <c r="E163" s="324"/>
      <c r="F163" s="324"/>
      <c r="G163" s="324"/>
      <c r="H163" s="324"/>
      <c r="I163" s="324"/>
      <c r="J163" s="324"/>
      <c r="K163" s="324"/>
      <c r="N163" s="324"/>
      <c r="O163" s="324"/>
      <c r="P163" s="324"/>
      <c r="Q163" s="324"/>
      <c r="R163" s="324"/>
      <c r="S163" s="324"/>
      <c r="T163" s="324"/>
      <c r="U163" s="324"/>
      <c r="V163" s="324"/>
      <c r="W163" s="324"/>
    </row>
    <row r="164" spans="1:23" x14ac:dyDescent="0.2">
      <c r="B164" s="324"/>
      <c r="C164" s="324"/>
      <c r="D164" s="324"/>
      <c r="E164" s="324"/>
      <c r="F164" s="324"/>
      <c r="G164" s="324"/>
      <c r="H164" s="324"/>
      <c r="I164" s="324"/>
      <c r="J164" s="324"/>
      <c r="K164" s="324"/>
      <c r="N164" s="324"/>
      <c r="O164" s="324"/>
      <c r="P164" s="324"/>
      <c r="Q164" s="324"/>
      <c r="R164" s="324"/>
      <c r="S164" s="324"/>
      <c r="T164" s="324"/>
      <c r="U164" s="324"/>
      <c r="V164" s="324"/>
      <c r="W164" s="324"/>
    </row>
    <row r="165" spans="1:23" x14ac:dyDescent="0.2">
      <c r="B165" s="324"/>
      <c r="C165" s="324"/>
      <c r="D165" s="324"/>
      <c r="E165" s="324"/>
      <c r="F165" s="324"/>
      <c r="G165" s="324"/>
      <c r="H165" s="324"/>
      <c r="I165" s="324"/>
      <c r="J165" s="324"/>
      <c r="K165" s="324"/>
      <c r="N165" s="324"/>
      <c r="O165" s="324"/>
      <c r="P165" s="324"/>
      <c r="Q165" s="324"/>
      <c r="R165" s="324"/>
      <c r="S165" s="324"/>
      <c r="T165" s="324"/>
      <c r="U165" s="324"/>
      <c r="V165" s="324"/>
      <c r="W165" s="324"/>
    </row>
    <row r="166" spans="1:23" x14ac:dyDescent="0.2">
      <c r="B166" s="324"/>
      <c r="C166" s="324"/>
      <c r="D166" s="324"/>
      <c r="E166" s="324"/>
      <c r="F166" s="324"/>
      <c r="G166" s="324"/>
      <c r="H166" s="324"/>
      <c r="I166" s="324"/>
      <c r="J166" s="324"/>
      <c r="K166" s="324"/>
      <c r="N166" s="324"/>
      <c r="O166" s="324"/>
      <c r="P166" s="324"/>
      <c r="Q166" s="324"/>
      <c r="R166" s="324"/>
      <c r="S166" s="324"/>
      <c r="T166" s="324"/>
      <c r="U166" s="324"/>
      <c r="V166" s="324"/>
      <c r="W166" s="324"/>
    </row>
    <row r="167" spans="1:23" x14ac:dyDescent="0.2">
      <c r="B167" s="324"/>
      <c r="C167" s="324"/>
      <c r="D167" s="324"/>
      <c r="E167" s="324"/>
      <c r="F167" s="324"/>
      <c r="G167" s="324"/>
      <c r="H167" s="324"/>
      <c r="I167" s="324"/>
      <c r="J167" s="324"/>
      <c r="K167" s="324"/>
      <c r="N167" s="324"/>
      <c r="O167" s="324"/>
      <c r="P167" s="324"/>
      <c r="Q167" s="324"/>
      <c r="R167" s="324"/>
      <c r="S167" s="324"/>
      <c r="T167" s="324"/>
      <c r="U167" s="324"/>
      <c r="V167" s="324"/>
      <c r="W167" s="324"/>
    </row>
    <row r="168" spans="1:23" x14ac:dyDescent="0.2">
      <c r="B168" s="324"/>
      <c r="C168" s="324"/>
      <c r="D168" s="324"/>
      <c r="E168" s="324"/>
      <c r="F168" s="324"/>
      <c r="G168" s="324"/>
      <c r="H168" s="324"/>
      <c r="I168" s="324"/>
      <c r="J168" s="324"/>
      <c r="K168" s="324"/>
      <c r="N168" s="324"/>
      <c r="O168" s="324"/>
      <c r="P168" s="324"/>
      <c r="Q168" s="324"/>
      <c r="R168" s="324"/>
      <c r="S168" s="324"/>
      <c r="T168" s="324"/>
      <c r="U168" s="324"/>
      <c r="V168" s="324"/>
      <c r="W168" s="324"/>
    </row>
    <row r="169" spans="1:23" x14ac:dyDescent="0.2">
      <c r="B169" s="324"/>
      <c r="C169" s="324"/>
      <c r="D169" s="324"/>
      <c r="E169" s="324"/>
      <c r="F169" s="324"/>
      <c r="G169" s="324"/>
      <c r="H169" s="324"/>
      <c r="I169" s="324"/>
      <c r="J169" s="324"/>
      <c r="K169" s="324"/>
      <c r="N169" s="324"/>
      <c r="O169" s="324"/>
      <c r="P169" s="324"/>
      <c r="Q169" s="324"/>
      <c r="R169" s="324"/>
      <c r="S169" s="324"/>
      <c r="T169" s="324"/>
      <c r="U169" s="324"/>
      <c r="V169" s="324"/>
      <c r="W169" s="324"/>
    </row>
    <row r="170" spans="1:23" x14ac:dyDescent="0.2">
      <c r="B170" s="324"/>
      <c r="C170" s="324"/>
      <c r="D170" s="324"/>
      <c r="E170" s="324"/>
      <c r="F170" s="324"/>
      <c r="G170" s="324"/>
      <c r="H170" s="324"/>
      <c r="I170" s="324"/>
      <c r="J170" s="324"/>
      <c r="K170" s="324"/>
      <c r="N170" s="324"/>
      <c r="O170" s="324"/>
      <c r="P170" s="324"/>
      <c r="Q170" s="324"/>
      <c r="R170" s="324"/>
      <c r="S170" s="324"/>
      <c r="T170" s="324"/>
      <c r="U170" s="324"/>
      <c r="V170" s="324"/>
      <c r="W170" s="324"/>
    </row>
    <row r="171" spans="1:23" x14ac:dyDescent="0.2">
      <c r="B171" s="324"/>
      <c r="C171" s="324"/>
      <c r="D171" s="324"/>
      <c r="E171" s="324"/>
      <c r="F171" s="324"/>
      <c r="G171" s="324"/>
      <c r="H171" s="324"/>
      <c r="I171" s="324"/>
      <c r="J171" s="324"/>
      <c r="K171" s="324"/>
      <c r="N171" s="324"/>
      <c r="O171" s="324"/>
      <c r="P171" s="324"/>
      <c r="Q171" s="324"/>
      <c r="R171" s="324"/>
      <c r="S171" s="324"/>
      <c r="T171" s="324"/>
      <c r="U171" s="324"/>
      <c r="V171" s="324"/>
      <c r="W171" s="324"/>
    </row>
    <row r="172" spans="1:23" x14ac:dyDescent="0.2">
      <c r="B172" s="324"/>
      <c r="C172" s="324"/>
      <c r="D172" s="324"/>
      <c r="E172" s="324"/>
      <c r="F172" s="324"/>
      <c r="G172" s="324"/>
      <c r="H172" s="324"/>
      <c r="I172" s="324"/>
      <c r="J172" s="324"/>
      <c r="K172" s="324"/>
      <c r="N172" s="324"/>
      <c r="O172" s="324"/>
      <c r="P172" s="324"/>
      <c r="Q172" s="324"/>
      <c r="R172" s="324"/>
      <c r="S172" s="324"/>
      <c r="T172" s="324"/>
      <c r="U172" s="324"/>
      <c r="V172" s="324"/>
      <c r="W172" s="324"/>
    </row>
    <row r="173" spans="1:23" x14ac:dyDescent="0.2">
      <c r="B173" s="324"/>
      <c r="C173" s="324"/>
      <c r="D173" s="324"/>
      <c r="E173" s="324"/>
      <c r="F173" s="324"/>
      <c r="G173" s="324"/>
      <c r="H173" s="324"/>
      <c r="I173" s="324"/>
      <c r="J173" s="324"/>
      <c r="K173" s="324"/>
      <c r="N173" s="324"/>
      <c r="O173" s="324"/>
      <c r="P173" s="324"/>
      <c r="Q173" s="324"/>
      <c r="R173" s="324"/>
      <c r="S173" s="324"/>
      <c r="T173" s="324"/>
      <c r="U173" s="324"/>
      <c r="V173" s="324"/>
      <c r="W173" s="324"/>
    </row>
    <row r="174" spans="1:23" x14ac:dyDescent="0.2">
      <c r="B174" s="324"/>
      <c r="C174" s="324"/>
      <c r="D174" s="324"/>
      <c r="E174" s="324"/>
      <c r="F174" s="324"/>
      <c r="G174" s="324"/>
      <c r="H174" s="324"/>
      <c r="I174" s="324"/>
      <c r="J174" s="324"/>
      <c r="K174" s="324"/>
      <c r="N174" s="324"/>
      <c r="O174" s="324"/>
      <c r="P174" s="324"/>
      <c r="Q174" s="324"/>
      <c r="R174" s="324"/>
      <c r="S174" s="324"/>
      <c r="T174" s="324"/>
      <c r="U174" s="324"/>
      <c r="V174" s="324"/>
      <c r="W174" s="324"/>
    </row>
    <row r="175" spans="1:23" x14ac:dyDescent="0.2">
      <c r="B175" s="324"/>
      <c r="C175" s="324"/>
      <c r="D175" s="324"/>
      <c r="E175" s="324"/>
      <c r="F175" s="324"/>
      <c r="G175" s="324"/>
      <c r="H175" s="324"/>
      <c r="I175" s="324"/>
      <c r="J175" s="324"/>
      <c r="K175" s="324"/>
      <c r="N175" s="324"/>
      <c r="O175" s="324"/>
      <c r="P175" s="324"/>
      <c r="Q175" s="324"/>
      <c r="R175" s="324"/>
      <c r="S175" s="324"/>
      <c r="T175" s="324"/>
      <c r="U175" s="324"/>
      <c r="V175" s="324"/>
      <c r="W175" s="324"/>
    </row>
    <row r="176" spans="1:23" x14ac:dyDescent="0.2">
      <c r="B176" s="324"/>
      <c r="C176" s="324"/>
      <c r="D176" s="324"/>
      <c r="E176" s="324"/>
      <c r="F176" s="324"/>
      <c r="G176" s="324"/>
      <c r="H176" s="324"/>
      <c r="I176" s="324"/>
      <c r="J176" s="324"/>
      <c r="K176" s="324"/>
      <c r="N176" s="324"/>
      <c r="O176" s="324"/>
      <c r="P176" s="324"/>
      <c r="Q176" s="324"/>
      <c r="R176" s="324"/>
      <c r="S176" s="324"/>
      <c r="T176" s="324"/>
      <c r="U176" s="324"/>
      <c r="V176" s="324"/>
      <c r="W176" s="324"/>
    </row>
    <row r="177" spans="2:23" x14ac:dyDescent="0.2">
      <c r="B177" s="324"/>
      <c r="C177" s="324"/>
      <c r="D177" s="324"/>
      <c r="E177" s="324"/>
      <c r="F177" s="324"/>
      <c r="G177" s="324"/>
      <c r="H177" s="324"/>
      <c r="I177" s="324"/>
      <c r="J177" s="324"/>
      <c r="K177" s="324"/>
      <c r="N177" s="324"/>
      <c r="O177" s="324"/>
      <c r="P177" s="324"/>
      <c r="Q177" s="324"/>
      <c r="R177" s="324"/>
      <c r="S177" s="324"/>
      <c r="T177" s="324"/>
      <c r="U177" s="324"/>
      <c r="V177" s="324"/>
      <c r="W177" s="324"/>
    </row>
    <row r="178" spans="2:23" x14ac:dyDescent="0.2">
      <c r="B178" s="324"/>
      <c r="C178" s="324"/>
      <c r="D178" s="324"/>
      <c r="E178" s="324"/>
      <c r="F178" s="324"/>
      <c r="G178" s="324"/>
      <c r="H178" s="324"/>
      <c r="I178" s="324"/>
      <c r="J178" s="324"/>
      <c r="K178" s="324"/>
      <c r="N178" s="324"/>
      <c r="O178" s="324"/>
      <c r="P178" s="324"/>
      <c r="Q178" s="324"/>
      <c r="R178" s="324"/>
      <c r="S178" s="324"/>
      <c r="T178" s="324"/>
      <c r="U178" s="324"/>
      <c r="V178" s="324"/>
      <c r="W178" s="324"/>
    </row>
    <row r="179" spans="2:23" x14ac:dyDescent="0.2">
      <c r="B179" s="324"/>
      <c r="C179" s="324"/>
      <c r="D179" s="324"/>
      <c r="E179" s="324"/>
      <c r="F179" s="324"/>
      <c r="G179" s="324"/>
      <c r="H179" s="324"/>
      <c r="I179" s="324"/>
      <c r="J179" s="324"/>
      <c r="K179" s="324"/>
      <c r="N179" s="324"/>
      <c r="O179" s="324"/>
      <c r="P179" s="324"/>
      <c r="Q179" s="324"/>
      <c r="R179" s="324"/>
      <c r="S179" s="324"/>
      <c r="T179" s="324"/>
      <c r="U179" s="324"/>
      <c r="V179" s="324"/>
      <c r="W179" s="324"/>
    </row>
    <row r="180" spans="2:23" x14ac:dyDescent="0.2">
      <c r="B180" s="324"/>
      <c r="C180" s="324"/>
      <c r="D180" s="324"/>
      <c r="E180" s="324"/>
      <c r="F180" s="324"/>
      <c r="G180" s="324"/>
      <c r="H180" s="324"/>
      <c r="I180" s="324"/>
      <c r="J180" s="324"/>
      <c r="K180" s="324"/>
      <c r="N180" s="324"/>
      <c r="O180" s="324"/>
      <c r="P180" s="324"/>
      <c r="Q180" s="324"/>
      <c r="R180" s="324"/>
      <c r="S180" s="324"/>
      <c r="T180" s="324"/>
      <c r="U180" s="324"/>
      <c r="V180" s="324"/>
      <c r="W180" s="324"/>
    </row>
    <row r="181" spans="2:23" x14ac:dyDescent="0.2">
      <c r="B181" s="324"/>
      <c r="C181" s="324"/>
      <c r="D181" s="324"/>
      <c r="E181" s="324"/>
      <c r="F181" s="324"/>
      <c r="G181" s="324"/>
      <c r="H181" s="324"/>
      <c r="I181" s="324"/>
      <c r="J181" s="324"/>
      <c r="K181" s="324"/>
      <c r="N181" s="324"/>
      <c r="O181" s="324"/>
      <c r="P181" s="324"/>
      <c r="Q181" s="324"/>
      <c r="R181" s="324"/>
      <c r="S181" s="324"/>
      <c r="T181" s="324"/>
      <c r="U181" s="324"/>
      <c r="V181" s="324"/>
      <c r="W181" s="324"/>
    </row>
    <row r="182" spans="2:23" x14ac:dyDescent="0.2">
      <c r="B182" s="324"/>
      <c r="C182" s="324"/>
      <c r="D182" s="324"/>
      <c r="E182" s="324"/>
      <c r="F182" s="324"/>
      <c r="G182" s="324"/>
      <c r="H182" s="324"/>
      <c r="I182" s="324"/>
      <c r="J182" s="324"/>
      <c r="K182" s="324"/>
      <c r="N182" s="324"/>
      <c r="O182" s="324"/>
      <c r="P182" s="324"/>
      <c r="Q182" s="324"/>
      <c r="R182" s="324"/>
      <c r="S182" s="324"/>
      <c r="T182" s="324"/>
      <c r="U182" s="324"/>
      <c r="V182" s="324"/>
      <c r="W182" s="324"/>
    </row>
    <row r="183" spans="2:23" x14ac:dyDescent="0.2">
      <c r="B183" s="324"/>
      <c r="C183" s="324"/>
      <c r="D183" s="324"/>
      <c r="E183" s="324"/>
      <c r="F183" s="324"/>
      <c r="G183" s="324"/>
      <c r="H183" s="324"/>
      <c r="I183" s="324"/>
      <c r="J183" s="324"/>
      <c r="K183" s="324"/>
      <c r="N183" s="324"/>
      <c r="O183" s="324"/>
      <c r="P183" s="324"/>
      <c r="Q183" s="324"/>
      <c r="R183" s="324"/>
      <c r="S183" s="324"/>
      <c r="T183" s="324"/>
      <c r="U183" s="324"/>
      <c r="V183" s="324"/>
      <c r="W183" s="324"/>
    </row>
    <row r="184" spans="2:23" x14ac:dyDescent="0.2">
      <c r="B184" s="324"/>
      <c r="C184" s="324"/>
      <c r="D184" s="324"/>
      <c r="E184" s="324"/>
      <c r="F184" s="324"/>
      <c r="G184" s="324"/>
      <c r="H184" s="324"/>
      <c r="I184" s="324"/>
      <c r="J184" s="324"/>
      <c r="K184" s="324"/>
      <c r="N184" s="324"/>
      <c r="O184" s="324"/>
      <c r="P184" s="324"/>
      <c r="Q184" s="324"/>
      <c r="R184" s="324"/>
      <c r="S184" s="324"/>
      <c r="T184" s="324"/>
      <c r="U184" s="324"/>
      <c r="V184" s="324"/>
      <c r="W184" s="324"/>
    </row>
    <row r="185" spans="2:23" x14ac:dyDescent="0.2">
      <c r="B185" s="324"/>
      <c r="C185" s="324"/>
      <c r="D185" s="324"/>
      <c r="E185" s="324"/>
      <c r="F185" s="324"/>
      <c r="G185" s="324"/>
      <c r="H185" s="324"/>
      <c r="I185" s="324"/>
      <c r="J185" s="324"/>
      <c r="K185" s="324"/>
      <c r="N185" s="324"/>
      <c r="O185" s="324"/>
      <c r="P185" s="324"/>
      <c r="Q185" s="324"/>
      <c r="R185" s="324"/>
      <c r="S185" s="324"/>
      <c r="T185" s="324"/>
      <c r="U185" s="324"/>
      <c r="V185" s="324"/>
      <c r="W185" s="324"/>
    </row>
    <row r="186" spans="2:23" x14ac:dyDescent="0.2">
      <c r="B186" s="324"/>
      <c r="C186" s="324"/>
      <c r="D186" s="324"/>
      <c r="E186" s="324"/>
      <c r="F186" s="324"/>
      <c r="G186" s="324"/>
      <c r="H186" s="324"/>
      <c r="I186" s="324"/>
      <c r="J186" s="324"/>
      <c r="K186" s="324"/>
      <c r="N186" s="324"/>
      <c r="O186" s="324"/>
      <c r="P186" s="324"/>
      <c r="Q186" s="324"/>
      <c r="R186" s="324"/>
      <c r="S186" s="324"/>
      <c r="T186" s="324"/>
      <c r="U186" s="324"/>
      <c r="V186" s="324"/>
      <c r="W186" s="324"/>
    </row>
    <row r="187" spans="2:23" x14ac:dyDescent="0.2">
      <c r="B187" s="324"/>
      <c r="C187" s="324"/>
      <c r="D187" s="324"/>
      <c r="E187" s="324"/>
      <c r="F187" s="324"/>
      <c r="G187" s="324"/>
      <c r="H187" s="324"/>
      <c r="I187" s="324"/>
      <c r="J187" s="324"/>
      <c r="K187" s="324"/>
      <c r="N187" s="324"/>
      <c r="O187" s="324"/>
      <c r="P187" s="324"/>
      <c r="Q187" s="324"/>
      <c r="R187" s="324"/>
      <c r="S187" s="324"/>
      <c r="T187" s="324"/>
      <c r="U187" s="324"/>
      <c r="V187" s="324"/>
      <c r="W187" s="324"/>
    </row>
    <row r="188" spans="2:23" x14ac:dyDescent="0.2">
      <c r="B188" s="324"/>
      <c r="C188" s="324"/>
      <c r="D188" s="324"/>
      <c r="E188" s="324"/>
      <c r="F188" s="324"/>
      <c r="G188" s="324"/>
      <c r="H188" s="324"/>
      <c r="I188" s="324"/>
      <c r="J188" s="324"/>
      <c r="K188" s="324"/>
      <c r="N188" s="324"/>
      <c r="O188" s="324"/>
      <c r="P188" s="324"/>
      <c r="Q188" s="324"/>
      <c r="R188" s="324"/>
      <c r="S188" s="324"/>
      <c r="T188" s="324"/>
      <c r="U188" s="324"/>
      <c r="V188" s="324"/>
      <c r="W188" s="324"/>
    </row>
    <row r="189" spans="2:23" x14ac:dyDescent="0.2">
      <c r="B189" s="324"/>
      <c r="C189" s="324"/>
      <c r="D189" s="324"/>
      <c r="E189" s="324"/>
      <c r="F189" s="324"/>
      <c r="G189" s="324"/>
      <c r="H189" s="324"/>
      <c r="I189" s="324"/>
      <c r="J189" s="324"/>
      <c r="K189" s="324"/>
      <c r="N189" s="324"/>
      <c r="O189" s="324"/>
      <c r="P189" s="324"/>
      <c r="Q189" s="324"/>
      <c r="R189" s="324"/>
      <c r="S189" s="324"/>
      <c r="T189" s="324"/>
      <c r="U189" s="324"/>
      <c r="V189" s="324"/>
      <c r="W189" s="324"/>
    </row>
    <row r="190" spans="2:23" x14ac:dyDescent="0.2">
      <c r="B190" s="324"/>
      <c r="C190" s="324"/>
      <c r="D190" s="324"/>
      <c r="E190" s="324"/>
      <c r="F190" s="324"/>
      <c r="G190" s="324"/>
      <c r="H190" s="324"/>
      <c r="I190" s="324"/>
      <c r="J190" s="324"/>
      <c r="K190" s="324"/>
      <c r="N190" s="324"/>
      <c r="O190" s="324"/>
      <c r="P190" s="324"/>
      <c r="Q190" s="324"/>
      <c r="R190" s="324"/>
      <c r="S190" s="324"/>
      <c r="T190" s="324"/>
      <c r="U190" s="324"/>
      <c r="V190" s="324"/>
      <c r="W190" s="324"/>
    </row>
    <row r="191" spans="2:23" x14ac:dyDescent="0.2">
      <c r="B191" s="324"/>
      <c r="C191" s="324"/>
      <c r="D191" s="324"/>
      <c r="E191" s="324"/>
      <c r="F191" s="324"/>
      <c r="G191" s="324"/>
      <c r="H191" s="324"/>
      <c r="I191" s="324"/>
      <c r="J191" s="324"/>
      <c r="K191" s="324"/>
      <c r="N191" s="324"/>
      <c r="O191" s="324"/>
      <c r="P191" s="324"/>
      <c r="Q191" s="324"/>
      <c r="R191" s="324"/>
      <c r="S191" s="324"/>
      <c r="T191" s="324"/>
      <c r="U191" s="324"/>
      <c r="V191" s="324"/>
      <c r="W191" s="324"/>
    </row>
    <row r="192" spans="2:23" x14ac:dyDescent="0.2">
      <c r="B192" s="324"/>
      <c r="C192" s="324"/>
      <c r="D192" s="324"/>
      <c r="E192" s="324"/>
      <c r="F192" s="324"/>
      <c r="G192" s="324"/>
      <c r="H192" s="324"/>
      <c r="I192" s="324"/>
      <c r="J192" s="324"/>
      <c r="K192" s="324"/>
      <c r="N192" s="324"/>
      <c r="O192" s="324"/>
      <c r="P192" s="324"/>
      <c r="Q192" s="324"/>
      <c r="R192" s="324"/>
      <c r="S192" s="324"/>
      <c r="T192" s="324"/>
      <c r="U192" s="324"/>
      <c r="V192" s="324"/>
      <c r="W192" s="324"/>
    </row>
    <row r="193" spans="2:23" x14ac:dyDescent="0.2">
      <c r="B193" s="324"/>
      <c r="C193" s="324"/>
      <c r="D193" s="324"/>
      <c r="E193" s="324"/>
      <c r="F193" s="324"/>
      <c r="G193" s="324"/>
      <c r="H193" s="324"/>
      <c r="I193" s="324"/>
      <c r="J193" s="324"/>
      <c r="K193" s="324"/>
      <c r="N193" s="324"/>
      <c r="O193" s="324"/>
      <c r="P193" s="324"/>
      <c r="Q193" s="324"/>
      <c r="R193" s="324"/>
      <c r="S193" s="324"/>
      <c r="T193" s="324"/>
      <c r="U193" s="324"/>
      <c r="V193" s="324"/>
      <c r="W193" s="324"/>
    </row>
    <row r="194" spans="2:23" x14ac:dyDescent="0.2">
      <c r="B194" s="324"/>
      <c r="C194" s="324"/>
      <c r="D194" s="324"/>
      <c r="E194" s="324"/>
      <c r="F194" s="324"/>
      <c r="G194" s="324"/>
      <c r="H194" s="324"/>
      <c r="I194" s="324"/>
      <c r="J194" s="324"/>
      <c r="K194" s="324"/>
      <c r="N194" s="324"/>
      <c r="O194" s="324"/>
      <c r="P194" s="324"/>
      <c r="Q194" s="324"/>
      <c r="R194" s="324"/>
      <c r="S194" s="324"/>
      <c r="T194" s="324"/>
      <c r="U194" s="324"/>
      <c r="V194" s="324"/>
      <c r="W194" s="324"/>
    </row>
    <row r="195" spans="2:23" x14ac:dyDescent="0.2">
      <c r="B195" s="324"/>
      <c r="C195" s="324"/>
      <c r="D195" s="324"/>
      <c r="E195" s="324"/>
      <c r="F195" s="324"/>
      <c r="G195" s="324"/>
      <c r="H195" s="324"/>
      <c r="I195" s="324"/>
      <c r="J195" s="324"/>
      <c r="K195" s="324"/>
      <c r="N195" s="324"/>
      <c r="O195" s="324"/>
      <c r="P195" s="324"/>
      <c r="Q195" s="324"/>
      <c r="R195" s="324"/>
      <c r="S195" s="324"/>
      <c r="T195" s="324"/>
      <c r="U195" s="324"/>
      <c r="V195" s="324"/>
      <c r="W195" s="324"/>
    </row>
    <row r="196" spans="2:23" x14ac:dyDescent="0.2">
      <c r="B196" s="324"/>
      <c r="C196" s="324"/>
      <c r="D196" s="324"/>
      <c r="E196" s="324"/>
      <c r="F196" s="324"/>
      <c r="G196" s="324"/>
      <c r="H196" s="324"/>
      <c r="I196" s="324"/>
      <c r="J196" s="324"/>
      <c r="K196" s="324"/>
      <c r="N196" s="324"/>
      <c r="O196" s="324"/>
      <c r="P196" s="324"/>
      <c r="Q196" s="324"/>
      <c r="R196" s="324"/>
      <c r="S196" s="324"/>
      <c r="T196" s="324"/>
      <c r="U196" s="324"/>
      <c r="V196" s="324"/>
      <c r="W196" s="324"/>
    </row>
    <row r="197" spans="2:23" x14ac:dyDescent="0.2">
      <c r="B197" s="324"/>
      <c r="C197" s="324"/>
      <c r="D197" s="324"/>
      <c r="E197" s="324"/>
      <c r="F197" s="324"/>
      <c r="G197" s="324"/>
      <c r="H197" s="324"/>
      <c r="I197" s="324"/>
      <c r="J197" s="324"/>
      <c r="K197" s="324"/>
      <c r="N197" s="324"/>
      <c r="O197" s="324"/>
      <c r="P197" s="324"/>
      <c r="Q197" s="324"/>
      <c r="R197" s="324"/>
      <c r="S197" s="324"/>
      <c r="T197" s="324"/>
      <c r="U197" s="324"/>
      <c r="V197" s="324"/>
      <c r="W197" s="324"/>
    </row>
    <row r="198" spans="2:23" x14ac:dyDescent="0.2">
      <c r="B198" s="324"/>
      <c r="C198" s="324"/>
      <c r="D198" s="324"/>
      <c r="E198" s="324"/>
      <c r="F198" s="324"/>
      <c r="G198" s="324"/>
      <c r="H198" s="324"/>
      <c r="I198" s="324"/>
      <c r="J198" s="324"/>
      <c r="K198" s="324"/>
      <c r="N198" s="324"/>
      <c r="O198" s="324"/>
      <c r="P198" s="324"/>
      <c r="Q198" s="324"/>
      <c r="R198" s="324"/>
      <c r="S198" s="324"/>
      <c r="T198" s="324"/>
      <c r="U198" s="324"/>
      <c r="V198" s="324"/>
      <c r="W198" s="324"/>
    </row>
    <row r="199" spans="2:23" x14ac:dyDescent="0.2">
      <c r="B199" s="324"/>
      <c r="C199" s="324"/>
      <c r="D199" s="324"/>
      <c r="E199" s="324"/>
      <c r="F199" s="324"/>
      <c r="G199" s="324"/>
      <c r="H199" s="324"/>
      <c r="I199" s="324"/>
      <c r="J199" s="324"/>
      <c r="K199" s="324"/>
      <c r="N199" s="324"/>
      <c r="O199" s="324"/>
      <c r="P199" s="324"/>
      <c r="Q199" s="324"/>
      <c r="R199" s="324"/>
      <c r="S199" s="324"/>
      <c r="T199" s="324"/>
      <c r="U199" s="324"/>
      <c r="V199" s="324"/>
      <c r="W199" s="324"/>
    </row>
    <row r="200" spans="2:23" x14ac:dyDescent="0.2">
      <c r="B200" s="324"/>
      <c r="C200" s="324"/>
      <c r="D200" s="324"/>
      <c r="E200" s="324"/>
      <c r="F200" s="324"/>
      <c r="G200" s="324"/>
      <c r="H200" s="324"/>
      <c r="I200" s="324"/>
      <c r="J200" s="324"/>
      <c r="K200" s="324"/>
      <c r="N200" s="324"/>
      <c r="O200" s="324"/>
      <c r="P200" s="324"/>
      <c r="Q200" s="324"/>
      <c r="R200" s="324"/>
      <c r="S200" s="324"/>
      <c r="T200" s="324"/>
      <c r="U200" s="324"/>
      <c r="V200" s="324"/>
      <c r="W200" s="324"/>
    </row>
    <row r="201" spans="2:23" x14ac:dyDescent="0.2">
      <c r="B201" s="324"/>
      <c r="C201" s="324"/>
      <c r="D201" s="324"/>
      <c r="E201" s="324"/>
      <c r="F201" s="324"/>
      <c r="G201" s="324"/>
      <c r="H201" s="324"/>
      <c r="I201" s="324"/>
      <c r="J201" s="324"/>
      <c r="K201" s="324"/>
      <c r="N201" s="324"/>
      <c r="O201" s="324"/>
      <c r="P201" s="324"/>
      <c r="Q201" s="324"/>
      <c r="R201" s="324"/>
      <c r="S201" s="324"/>
      <c r="T201" s="324"/>
      <c r="U201" s="324"/>
      <c r="V201" s="324"/>
      <c r="W201" s="324"/>
    </row>
    <row r="202" spans="2:23" x14ac:dyDescent="0.2">
      <c r="B202" s="324"/>
      <c r="C202" s="324"/>
      <c r="D202" s="324"/>
      <c r="E202" s="324"/>
      <c r="F202" s="324"/>
      <c r="G202" s="324"/>
      <c r="H202" s="324"/>
      <c r="I202" s="324"/>
      <c r="J202" s="324"/>
      <c r="K202" s="324"/>
      <c r="N202" s="324"/>
      <c r="O202" s="324"/>
      <c r="P202" s="324"/>
      <c r="Q202" s="324"/>
      <c r="R202" s="324"/>
      <c r="S202" s="324"/>
      <c r="T202" s="324"/>
      <c r="U202" s="324"/>
      <c r="V202" s="324"/>
      <c r="W202" s="324"/>
    </row>
    <row r="203" spans="2:23" x14ac:dyDescent="0.2">
      <c r="B203" s="324"/>
      <c r="C203" s="324"/>
      <c r="D203" s="324"/>
      <c r="E203" s="324"/>
      <c r="F203" s="324"/>
      <c r="G203" s="324"/>
      <c r="H203" s="324"/>
      <c r="I203" s="324"/>
      <c r="J203" s="324"/>
      <c r="K203" s="324"/>
      <c r="N203" s="324"/>
      <c r="O203" s="324"/>
      <c r="P203" s="324"/>
      <c r="Q203" s="324"/>
      <c r="R203" s="324"/>
      <c r="S203" s="324"/>
      <c r="T203" s="324"/>
      <c r="U203" s="324"/>
      <c r="V203" s="324"/>
      <c r="W203" s="324"/>
    </row>
    <row r="204" spans="2:23" x14ac:dyDescent="0.2">
      <c r="B204" s="324"/>
      <c r="C204" s="324"/>
      <c r="D204" s="324"/>
      <c r="E204" s="324"/>
      <c r="F204" s="324"/>
      <c r="G204" s="324"/>
      <c r="H204" s="324"/>
      <c r="I204" s="324"/>
      <c r="J204" s="324"/>
      <c r="K204" s="324"/>
      <c r="N204" s="324"/>
      <c r="O204" s="324"/>
      <c r="P204" s="324"/>
      <c r="Q204" s="324"/>
      <c r="R204" s="324"/>
      <c r="S204" s="324"/>
      <c r="T204" s="324"/>
      <c r="U204" s="324"/>
      <c r="V204" s="324"/>
      <c r="W204" s="324"/>
    </row>
    <row r="205" spans="2:23" x14ac:dyDescent="0.2">
      <c r="B205" s="324"/>
      <c r="C205" s="324"/>
      <c r="D205" s="324"/>
      <c r="E205" s="324"/>
      <c r="F205" s="324"/>
      <c r="G205" s="324"/>
      <c r="H205" s="324"/>
      <c r="I205" s="324"/>
      <c r="J205" s="324"/>
      <c r="K205" s="324"/>
      <c r="N205" s="324"/>
      <c r="O205" s="324"/>
      <c r="P205" s="324"/>
      <c r="Q205" s="324"/>
      <c r="R205" s="324"/>
      <c r="S205" s="324"/>
      <c r="T205" s="324"/>
      <c r="U205" s="324"/>
      <c r="V205" s="324"/>
      <c r="W205" s="324"/>
    </row>
    <row r="206" spans="2:23" x14ac:dyDescent="0.2">
      <c r="B206" s="324"/>
      <c r="C206" s="324"/>
      <c r="D206" s="324"/>
      <c r="E206" s="324"/>
      <c r="F206" s="324"/>
      <c r="G206" s="324"/>
      <c r="H206" s="324"/>
      <c r="I206" s="324"/>
      <c r="J206" s="324"/>
      <c r="K206" s="324"/>
      <c r="N206" s="324"/>
      <c r="O206" s="324"/>
      <c r="P206" s="324"/>
      <c r="Q206" s="324"/>
      <c r="R206" s="324"/>
      <c r="S206" s="324"/>
      <c r="T206" s="324"/>
      <c r="U206" s="324"/>
      <c r="V206" s="324"/>
      <c r="W206" s="324"/>
    </row>
    <row r="207" spans="2:23" x14ac:dyDescent="0.2">
      <c r="B207" s="324"/>
      <c r="C207" s="324"/>
      <c r="D207" s="324"/>
      <c r="E207" s="324"/>
      <c r="F207" s="324"/>
      <c r="G207" s="324"/>
      <c r="H207" s="324"/>
      <c r="I207" s="324"/>
      <c r="J207" s="324"/>
      <c r="K207" s="324"/>
      <c r="N207" s="324"/>
      <c r="O207" s="324"/>
      <c r="P207" s="324"/>
      <c r="Q207" s="324"/>
      <c r="R207" s="324"/>
      <c r="S207" s="324"/>
      <c r="T207" s="324"/>
      <c r="U207" s="324"/>
      <c r="V207" s="324"/>
      <c r="W207" s="324"/>
    </row>
    <row r="208" spans="2:23" x14ac:dyDescent="0.2">
      <c r="B208" s="324"/>
      <c r="C208" s="324"/>
      <c r="D208" s="324"/>
      <c r="E208" s="324"/>
      <c r="F208" s="324"/>
      <c r="G208" s="324"/>
      <c r="H208" s="324"/>
      <c r="I208" s="324"/>
      <c r="J208" s="324"/>
      <c r="K208" s="324"/>
      <c r="N208" s="324"/>
      <c r="O208" s="324"/>
      <c r="P208" s="324"/>
      <c r="Q208" s="324"/>
      <c r="R208" s="324"/>
      <c r="S208" s="324"/>
      <c r="T208" s="324"/>
      <c r="U208" s="324"/>
      <c r="V208" s="324"/>
      <c r="W208" s="324"/>
    </row>
    <row r="209" spans="2:23" x14ac:dyDescent="0.2">
      <c r="B209" s="324"/>
      <c r="C209" s="324"/>
      <c r="D209" s="324"/>
      <c r="E209" s="324"/>
      <c r="F209" s="324"/>
      <c r="G209" s="324"/>
      <c r="H209" s="324"/>
      <c r="I209" s="324"/>
      <c r="J209" s="324"/>
      <c r="K209" s="324"/>
      <c r="N209" s="324"/>
      <c r="O209" s="324"/>
      <c r="P209" s="324"/>
      <c r="Q209" s="324"/>
      <c r="R209" s="324"/>
      <c r="S209" s="324"/>
      <c r="T209" s="324"/>
      <c r="U209" s="324"/>
      <c r="V209" s="324"/>
      <c r="W209" s="324"/>
    </row>
    <row r="210" spans="2:23" x14ac:dyDescent="0.2">
      <c r="B210" s="324"/>
      <c r="C210" s="324"/>
      <c r="D210" s="324"/>
      <c r="E210" s="324"/>
      <c r="F210" s="324"/>
      <c r="G210" s="324"/>
      <c r="H210" s="324"/>
      <c r="I210" s="324"/>
      <c r="J210" s="324"/>
      <c r="K210" s="324"/>
      <c r="N210" s="324"/>
      <c r="O210" s="324"/>
      <c r="P210" s="324"/>
      <c r="Q210" s="324"/>
      <c r="R210" s="324"/>
      <c r="S210" s="324"/>
      <c r="T210" s="324"/>
      <c r="U210" s="324"/>
      <c r="V210" s="324"/>
      <c r="W210" s="324"/>
    </row>
    <row r="211" spans="2:23" x14ac:dyDescent="0.2">
      <c r="B211" s="324"/>
      <c r="C211" s="324"/>
      <c r="D211" s="324"/>
      <c r="E211" s="324"/>
      <c r="F211" s="324"/>
      <c r="G211" s="324"/>
      <c r="H211" s="324"/>
      <c r="I211" s="324"/>
      <c r="J211" s="324"/>
      <c r="K211" s="324"/>
      <c r="N211" s="324"/>
      <c r="O211" s="324"/>
      <c r="P211" s="324"/>
      <c r="Q211" s="324"/>
      <c r="R211" s="324"/>
      <c r="S211" s="324"/>
      <c r="T211" s="324"/>
      <c r="U211" s="324"/>
      <c r="V211" s="324"/>
      <c r="W211" s="324"/>
    </row>
    <row r="212" spans="2:23" x14ac:dyDescent="0.2">
      <c r="B212" s="324"/>
      <c r="C212" s="324"/>
      <c r="D212" s="324"/>
      <c r="E212" s="324"/>
      <c r="F212" s="324"/>
      <c r="G212" s="324"/>
      <c r="H212" s="324"/>
      <c r="I212" s="324"/>
      <c r="J212" s="324"/>
      <c r="K212" s="324"/>
      <c r="N212" s="324"/>
      <c r="O212" s="324"/>
      <c r="P212" s="324"/>
      <c r="Q212" s="324"/>
      <c r="R212" s="324"/>
      <c r="S212" s="324"/>
      <c r="T212" s="324"/>
      <c r="U212" s="324"/>
      <c r="V212" s="324"/>
      <c r="W212" s="324"/>
    </row>
    <row r="213" spans="2:23" x14ac:dyDescent="0.2">
      <c r="B213" s="324"/>
      <c r="C213" s="324"/>
      <c r="D213" s="324"/>
      <c r="E213" s="324"/>
      <c r="F213" s="324"/>
      <c r="G213" s="324"/>
      <c r="H213" s="324"/>
      <c r="I213" s="324"/>
      <c r="J213" s="324"/>
      <c r="K213" s="324"/>
      <c r="N213" s="324"/>
      <c r="O213" s="324"/>
      <c r="P213" s="324"/>
      <c r="Q213" s="324"/>
      <c r="R213" s="324"/>
      <c r="S213" s="324"/>
      <c r="T213" s="324"/>
      <c r="U213" s="324"/>
      <c r="V213" s="324"/>
      <c r="W213" s="324"/>
    </row>
    <row r="214" spans="2:23" x14ac:dyDescent="0.2">
      <c r="B214" s="324"/>
      <c r="C214" s="324"/>
      <c r="D214" s="324"/>
      <c r="E214" s="324"/>
      <c r="F214" s="324"/>
      <c r="G214" s="324"/>
      <c r="H214" s="324"/>
      <c r="I214" s="324"/>
      <c r="J214" s="324"/>
      <c r="K214" s="324"/>
      <c r="N214" s="324"/>
      <c r="O214" s="324"/>
      <c r="P214" s="324"/>
      <c r="Q214" s="324"/>
      <c r="R214" s="324"/>
      <c r="S214" s="324"/>
      <c r="T214" s="324"/>
      <c r="U214" s="324"/>
      <c r="V214" s="324"/>
      <c r="W214" s="324"/>
    </row>
    <row r="215" spans="2:23" x14ac:dyDescent="0.2">
      <c r="B215" s="324"/>
      <c r="C215" s="324"/>
      <c r="D215" s="324"/>
      <c r="E215" s="324"/>
      <c r="F215" s="324"/>
      <c r="G215" s="324"/>
      <c r="H215" s="324"/>
      <c r="I215" s="324"/>
      <c r="J215" s="324"/>
      <c r="K215" s="324"/>
      <c r="N215" s="324"/>
      <c r="O215" s="324"/>
      <c r="P215" s="324"/>
      <c r="Q215" s="324"/>
      <c r="R215" s="324"/>
      <c r="S215" s="324"/>
      <c r="T215" s="324"/>
      <c r="U215" s="324"/>
      <c r="V215" s="324"/>
      <c r="W215" s="324"/>
    </row>
    <row r="216" spans="2:23" x14ac:dyDescent="0.2">
      <c r="B216" s="324"/>
      <c r="C216" s="324"/>
      <c r="D216" s="324"/>
      <c r="E216" s="324"/>
      <c r="F216" s="324"/>
      <c r="G216" s="324"/>
      <c r="H216" s="324"/>
      <c r="I216" s="324"/>
      <c r="J216" s="324"/>
      <c r="K216" s="324"/>
      <c r="N216" s="324"/>
      <c r="O216" s="324"/>
      <c r="P216" s="324"/>
      <c r="Q216" s="324"/>
      <c r="R216" s="324"/>
      <c r="S216" s="324"/>
      <c r="T216" s="324"/>
      <c r="U216" s="324"/>
      <c r="V216" s="324"/>
      <c r="W216" s="324"/>
    </row>
    <row r="217" spans="2:23" x14ac:dyDescent="0.2">
      <c r="B217" s="324"/>
      <c r="C217" s="324"/>
      <c r="D217" s="324"/>
      <c r="E217" s="324"/>
      <c r="F217" s="324"/>
      <c r="G217" s="324"/>
      <c r="H217" s="324"/>
      <c r="I217" s="324"/>
      <c r="J217" s="324"/>
      <c r="K217" s="324"/>
      <c r="N217" s="324"/>
      <c r="O217" s="324"/>
      <c r="P217" s="324"/>
      <c r="Q217" s="324"/>
      <c r="R217" s="324"/>
      <c r="S217" s="324"/>
      <c r="T217" s="324"/>
      <c r="U217" s="324"/>
      <c r="V217" s="324"/>
      <c r="W217" s="324"/>
    </row>
    <row r="218" spans="2:23" x14ac:dyDescent="0.2">
      <c r="B218" s="324"/>
      <c r="C218" s="324"/>
      <c r="D218" s="324"/>
      <c r="E218" s="324"/>
      <c r="F218" s="324"/>
      <c r="G218" s="324"/>
      <c r="H218" s="324"/>
      <c r="I218" s="324"/>
      <c r="J218" s="324"/>
      <c r="K218" s="324"/>
      <c r="N218" s="324"/>
      <c r="O218" s="324"/>
      <c r="P218" s="324"/>
      <c r="Q218" s="324"/>
      <c r="R218" s="324"/>
      <c r="S218" s="324"/>
      <c r="T218" s="324"/>
      <c r="U218" s="324"/>
      <c r="V218" s="324"/>
      <c r="W218" s="324"/>
    </row>
    <row r="219" spans="2:23" x14ac:dyDescent="0.2">
      <c r="B219" s="324"/>
      <c r="C219" s="324"/>
      <c r="D219" s="324"/>
      <c r="E219" s="324"/>
      <c r="F219" s="324"/>
      <c r="G219" s="324"/>
      <c r="H219" s="324"/>
      <c r="I219" s="324"/>
      <c r="J219" s="324"/>
      <c r="K219" s="324"/>
      <c r="N219" s="324"/>
      <c r="O219" s="324"/>
      <c r="P219" s="324"/>
      <c r="Q219" s="324"/>
      <c r="R219" s="324"/>
      <c r="S219" s="324"/>
      <c r="T219" s="324"/>
      <c r="U219" s="324"/>
      <c r="V219" s="324"/>
      <c r="W219" s="324"/>
    </row>
    <row r="220" spans="2:23" x14ac:dyDescent="0.2">
      <c r="B220" s="324"/>
      <c r="C220" s="324"/>
      <c r="D220" s="324"/>
      <c r="E220" s="324"/>
      <c r="F220" s="324"/>
      <c r="G220" s="324"/>
      <c r="H220" s="324"/>
      <c r="I220" s="324"/>
      <c r="J220" s="324"/>
      <c r="K220" s="324"/>
      <c r="N220" s="324"/>
      <c r="O220" s="324"/>
      <c r="P220" s="324"/>
      <c r="Q220" s="324"/>
      <c r="R220" s="324"/>
      <c r="S220" s="324"/>
      <c r="T220" s="324"/>
      <c r="U220" s="324"/>
      <c r="V220" s="324"/>
      <c r="W220" s="324"/>
    </row>
    <row r="221" spans="2:23" x14ac:dyDescent="0.2">
      <c r="B221" s="324"/>
      <c r="C221" s="324"/>
      <c r="D221" s="324"/>
      <c r="E221" s="324"/>
      <c r="F221" s="324"/>
      <c r="G221" s="324"/>
      <c r="H221" s="324"/>
      <c r="I221" s="324"/>
      <c r="J221" s="324"/>
      <c r="K221" s="324"/>
      <c r="N221" s="324"/>
      <c r="O221" s="324"/>
      <c r="P221" s="324"/>
      <c r="Q221" s="324"/>
      <c r="R221" s="324"/>
      <c r="S221" s="324"/>
      <c r="T221" s="324"/>
      <c r="U221" s="324"/>
      <c r="V221" s="324"/>
      <c r="W221" s="324"/>
    </row>
    <row r="222" spans="2:23" x14ac:dyDescent="0.2">
      <c r="B222" s="324"/>
      <c r="C222" s="324"/>
      <c r="D222" s="324"/>
      <c r="E222" s="324"/>
      <c r="F222" s="324"/>
      <c r="G222" s="324"/>
      <c r="H222" s="324"/>
      <c r="I222" s="324"/>
      <c r="J222" s="324"/>
      <c r="K222" s="324"/>
      <c r="N222" s="324"/>
      <c r="O222" s="324"/>
      <c r="P222" s="324"/>
      <c r="Q222" s="324"/>
      <c r="R222" s="324"/>
      <c r="S222" s="324"/>
      <c r="T222" s="324"/>
      <c r="U222" s="324"/>
      <c r="V222" s="324"/>
      <c r="W222" s="324"/>
    </row>
    <row r="223" spans="2:23" x14ac:dyDescent="0.2">
      <c r="B223" s="324"/>
      <c r="C223" s="324"/>
      <c r="D223" s="324"/>
      <c r="E223" s="324"/>
      <c r="F223" s="324"/>
      <c r="G223" s="324"/>
      <c r="H223" s="324"/>
      <c r="I223" s="324"/>
      <c r="J223" s="324"/>
      <c r="K223" s="324"/>
      <c r="N223" s="324"/>
      <c r="O223" s="324"/>
      <c r="P223" s="324"/>
      <c r="Q223" s="324"/>
      <c r="R223" s="324"/>
      <c r="S223" s="324"/>
      <c r="T223" s="324"/>
      <c r="U223" s="324"/>
      <c r="V223" s="324"/>
      <c r="W223" s="324"/>
    </row>
    <row r="224" spans="2:23" x14ac:dyDescent="0.2">
      <c r="B224" s="324"/>
      <c r="C224" s="324"/>
      <c r="D224" s="324"/>
      <c r="E224" s="324"/>
      <c r="F224" s="324"/>
      <c r="G224" s="324"/>
      <c r="H224" s="324"/>
      <c r="I224" s="324"/>
      <c r="J224" s="324"/>
      <c r="K224" s="324"/>
      <c r="N224" s="324"/>
      <c r="O224" s="324"/>
      <c r="P224" s="324"/>
      <c r="Q224" s="324"/>
      <c r="R224" s="324"/>
      <c r="S224" s="324"/>
      <c r="T224" s="324"/>
      <c r="U224" s="324"/>
      <c r="V224" s="324"/>
      <c r="W224" s="324"/>
    </row>
    <row r="225" spans="2:23" x14ac:dyDescent="0.2">
      <c r="B225" s="324"/>
      <c r="C225" s="324"/>
      <c r="D225" s="324"/>
      <c r="E225" s="324"/>
      <c r="F225" s="324"/>
      <c r="G225" s="324"/>
      <c r="H225" s="324"/>
      <c r="I225" s="324"/>
      <c r="J225" s="324"/>
      <c r="K225" s="324"/>
      <c r="N225" s="324"/>
      <c r="O225" s="324"/>
      <c r="P225" s="324"/>
      <c r="Q225" s="324"/>
      <c r="R225" s="324"/>
      <c r="S225" s="324"/>
      <c r="T225" s="324"/>
      <c r="U225" s="324"/>
      <c r="V225" s="324"/>
      <c r="W225" s="324"/>
    </row>
    <row r="226" spans="2:23" x14ac:dyDescent="0.2">
      <c r="B226" s="324"/>
      <c r="C226" s="324"/>
      <c r="D226" s="324"/>
      <c r="E226" s="324"/>
      <c r="F226" s="324"/>
      <c r="G226" s="324"/>
      <c r="H226" s="324"/>
      <c r="I226" s="324"/>
      <c r="J226" s="324"/>
      <c r="K226" s="324"/>
      <c r="N226" s="324"/>
      <c r="O226" s="324"/>
      <c r="P226" s="324"/>
      <c r="Q226" s="324"/>
      <c r="R226" s="324"/>
      <c r="S226" s="324"/>
      <c r="T226" s="324"/>
      <c r="U226" s="324"/>
      <c r="V226" s="324"/>
      <c r="W226" s="324"/>
    </row>
    <row r="227" spans="2:23" x14ac:dyDescent="0.2">
      <c r="B227" s="324"/>
      <c r="C227" s="324"/>
      <c r="D227" s="324"/>
      <c r="E227" s="324"/>
      <c r="F227" s="324"/>
      <c r="G227" s="324"/>
      <c r="H227" s="324"/>
      <c r="I227" s="324"/>
      <c r="J227" s="324"/>
      <c r="K227" s="324"/>
      <c r="N227" s="324"/>
      <c r="O227" s="324"/>
      <c r="P227" s="324"/>
      <c r="Q227" s="324"/>
      <c r="R227" s="324"/>
      <c r="S227" s="324"/>
      <c r="T227" s="324"/>
      <c r="U227" s="324"/>
      <c r="V227" s="324"/>
      <c r="W227" s="324"/>
    </row>
    <row r="228" spans="2:23" x14ac:dyDescent="0.2">
      <c r="B228" s="324"/>
      <c r="C228" s="324"/>
      <c r="D228" s="324"/>
      <c r="E228" s="324"/>
      <c r="F228" s="324"/>
      <c r="G228" s="324"/>
      <c r="H228" s="324"/>
      <c r="I228" s="324"/>
      <c r="J228" s="324"/>
      <c r="K228" s="324"/>
      <c r="N228" s="324"/>
      <c r="O228" s="324"/>
      <c r="P228" s="324"/>
      <c r="Q228" s="324"/>
      <c r="R228" s="324"/>
      <c r="S228" s="324"/>
      <c r="T228" s="324"/>
      <c r="U228" s="324"/>
      <c r="V228" s="324"/>
      <c r="W228" s="324"/>
    </row>
    <row r="229" spans="2:23" x14ac:dyDescent="0.2">
      <c r="B229" s="324"/>
      <c r="C229" s="324"/>
      <c r="D229" s="324"/>
      <c r="E229" s="324"/>
      <c r="F229" s="324"/>
      <c r="G229" s="324"/>
      <c r="H229" s="324"/>
      <c r="I229" s="324"/>
      <c r="J229" s="324"/>
      <c r="K229" s="324"/>
      <c r="N229" s="324"/>
      <c r="O229" s="324"/>
      <c r="P229" s="324"/>
      <c r="Q229" s="324"/>
      <c r="R229" s="324"/>
      <c r="S229" s="324"/>
      <c r="T229" s="324"/>
      <c r="U229" s="324"/>
      <c r="V229" s="324"/>
      <c r="W229" s="324"/>
    </row>
    <row r="230" spans="2:23" x14ac:dyDescent="0.2">
      <c r="B230" s="324"/>
      <c r="C230" s="324"/>
      <c r="D230" s="324"/>
      <c r="E230" s="324"/>
      <c r="F230" s="324"/>
      <c r="G230" s="324"/>
      <c r="H230" s="324"/>
      <c r="I230" s="324"/>
      <c r="J230" s="324"/>
      <c r="K230" s="324"/>
      <c r="N230" s="324"/>
      <c r="O230" s="324"/>
      <c r="P230" s="324"/>
      <c r="Q230" s="324"/>
      <c r="R230" s="324"/>
      <c r="S230" s="324"/>
      <c r="T230" s="324"/>
      <c r="U230" s="324"/>
      <c r="V230" s="324"/>
      <c r="W230" s="324"/>
    </row>
    <row r="231" spans="2:23" x14ac:dyDescent="0.2">
      <c r="B231" s="324"/>
      <c r="C231" s="324"/>
      <c r="D231" s="324"/>
      <c r="E231" s="324"/>
      <c r="F231" s="324"/>
      <c r="G231" s="324"/>
      <c r="H231" s="324"/>
      <c r="I231" s="324"/>
      <c r="J231" s="324"/>
      <c r="K231" s="324"/>
      <c r="N231" s="324"/>
      <c r="O231" s="324"/>
      <c r="P231" s="324"/>
      <c r="Q231" s="324"/>
      <c r="R231" s="324"/>
      <c r="S231" s="324"/>
      <c r="T231" s="324"/>
      <c r="U231" s="324"/>
      <c r="V231" s="324"/>
      <c r="W231" s="324"/>
    </row>
    <row r="232" spans="2:23" x14ac:dyDescent="0.2">
      <c r="B232" s="324"/>
      <c r="C232" s="324"/>
      <c r="D232" s="324"/>
      <c r="E232" s="324"/>
      <c r="F232" s="324"/>
      <c r="G232" s="324"/>
      <c r="H232" s="324"/>
      <c r="I232" s="324"/>
      <c r="J232" s="324"/>
      <c r="K232" s="324"/>
      <c r="N232" s="324"/>
      <c r="O232" s="324"/>
      <c r="P232" s="324"/>
      <c r="Q232" s="324"/>
      <c r="R232" s="324"/>
      <c r="S232" s="324"/>
      <c r="T232" s="324"/>
      <c r="U232" s="324"/>
      <c r="V232" s="324"/>
      <c r="W232" s="324"/>
    </row>
    <row r="233" spans="2:23" x14ac:dyDescent="0.2">
      <c r="B233" s="324"/>
      <c r="C233" s="324"/>
      <c r="D233" s="324"/>
      <c r="E233" s="324"/>
      <c r="F233" s="324"/>
      <c r="G233" s="324"/>
      <c r="H233" s="324"/>
      <c r="I233" s="324"/>
      <c r="J233" s="324"/>
      <c r="K233" s="324"/>
      <c r="N233" s="324"/>
      <c r="O233" s="324"/>
      <c r="P233" s="324"/>
      <c r="Q233" s="324"/>
      <c r="R233" s="324"/>
      <c r="S233" s="324"/>
      <c r="T233" s="324"/>
      <c r="U233" s="324"/>
      <c r="V233" s="324"/>
      <c r="W233" s="324"/>
    </row>
    <row r="234" spans="2:23" x14ac:dyDescent="0.2">
      <c r="B234" s="324"/>
      <c r="C234" s="324"/>
      <c r="D234" s="324"/>
      <c r="E234" s="324"/>
      <c r="F234" s="324"/>
      <c r="G234" s="324"/>
      <c r="H234" s="324"/>
      <c r="I234" s="324"/>
      <c r="J234" s="324"/>
      <c r="K234" s="324"/>
      <c r="N234" s="324"/>
      <c r="O234" s="324"/>
      <c r="P234" s="324"/>
      <c r="Q234" s="324"/>
      <c r="R234" s="324"/>
      <c r="S234" s="324"/>
      <c r="T234" s="324"/>
      <c r="U234" s="324"/>
      <c r="V234" s="324"/>
      <c r="W234" s="324"/>
    </row>
    <row r="235" spans="2:23" x14ac:dyDescent="0.2">
      <c r="B235" s="324"/>
      <c r="C235" s="324"/>
      <c r="D235" s="324"/>
      <c r="E235" s="324"/>
      <c r="F235" s="324"/>
      <c r="G235" s="324"/>
      <c r="H235" s="324"/>
      <c r="I235" s="324"/>
      <c r="J235" s="324"/>
      <c r="K235" s="324"/>
      <c r="N235" s="324"/>
      <c r="O235" s="324"/>
      <c r="P235" s="324"/>
      <c r="Q235" s="324"/>
      <c r="R235" s="324"/>
      <c r="S235" s="324"/>
      <c r="T235" s="324"/>
      <c r="U235" s="324"/>
      <c r="V235" s="324"/>
      <c r="W235" s="324"/>
    </row>
    <row r="236" spans="2:23" x14ac:dyDescent="0.2">
      <c r="B236" s="324"/>
      <c r="C236" s="324"/>
      <c r="D236" s="324"/>
      <c r="E236" s="324"/>
      <c r="F236" s="324"/>
      <c r="G236" s="324"/>
      <c r="H236" s="324"/>
      <c r="I236" s="324"/>
      <c r="J236" s="324"/>
      <c r="K236" s="324"/>
      <c r="N236" s="324"/>
      <c r="O236" s="324"/>
      <c r="P236" s="324"/>
      <c r="Q236" s="324"/>
      <c r="R236" s="324"/>
      <c r="S236" s="324"/>
      <c r="T236" s="324"/>
      <c r="U236" s="324"/>
      <c r="V236" s="324"/>
      <c r="W236" s="324"/>
    </row>
    <row r="237" spans="2:23" x14ac:dyDescent="0.2">
      <c r="B237" s="324"/>
      <c r="C237" s="324"/>
      <c r="D237" s="324"/>
      <c r="E237" s="324"/>
      <c r="F237" s="324"/>
      <c r="G237" s="324"/>
      <c r="H237" s="324"/>
      <c r="I237" s="324"/>
      <c r="J237" s="324"/>
      <c r="K237" s="324"/>
      <c r="N237" s="324"/>
      <c r="O237" s="324"/>
      <c r="P237" s="324"/>
      <c r="Q237" s="324"/>
      <c r="R237" s="324"/>
      <c r="S237" s="324"/>
      <c r="T237" s="324"/>
      <c r="U237" s="324"/>
      <c r="V237" s="324"/>
      <c r="W237" s="324"/>
    </row>
    <row r="238" spans="2:23" x14ac:dyDescent="0.2">
      <c r="B238" s="324"/>
      <c r="C238" s="324"/>
      <c r="D238" s="324"/>
      <c r="E238" s="324"/>
      <c r="F238" s="324"/>
      <c r="G238" s="324"/>
      <c r="H238" s="324"/>
      <c r="I238" s="324"/>
      <c r="J238" s="324"/>
      <c r="K238" s="324"/>
      <c r="N238" s="324"/>
      <c r="O238" s="324"/>
      <c r="P238" s="324"/>
      <c r="Q238" s="324"/>
      <c r="R238" s="324"/>
      <c r="S238" s="324"/>
      <c r="T238" s="324"/>
      <c r="U238" s="324"/>
      <c r="V238" s="324"/>
      <c r="W238" s="324"/>
    </row>
    <row r="239" spans="2:23" x14ac:dyDescent="0.2">
      <c r="B239" s="324"/>
      <c r="C239" s="324"/>
      <c r="D239" s="324"/>
      <c r="E239" s="324"/>
      <c r="F239" s="324"/>
      <c r="G239" s="324"/>
      <c r="H239" s="324"/>
      <c r="I239" s="324"/>
      <c r="J239" s="324"/>
      <c r="K239" s="324"/>
      <c r="N239" s="324"/>
      <c r="O239" s="324"/>
      <c r="P239" s="324"/>
      <c r="Q239" s="324"/>
      <c r="R239" s="324"/>
      <c r="S239" s="324"/>
      <c r="T239" s="324"/>
      <c r="U239" s="324"/>
      <c r="V239" s="324"/>
      <c r="W239" s="324"/>
    </row>
    <row r="240" spans="2:23" x14ac:dyDescent="0.2">
      <c r="B240" s="324"/>
      <c r="C240" s="324"/>
      <c r="D240" s="324"/>
      <c r="E240" s="324"/>
      <c r="F240" s="324"/>
      <c r="G240" s="324"/>
      <c r="H240" s="324"/>
      <c r="I240" s="324"/>
      <c r="J240" s="324"/>
      <c r="K240" s="324"/>
      <c r="N240" s="324"/>
      <c r="O240" s="324"/>
      <c r="P240" s="324"/>
      <c r="Q240" s="324"/>
      <c r="R240" s="324"/>
      <c r="S240" s="324"/>
      <c r="T240" s="324"/>
      <c r="U240" s="324"/>
      <c r="V240" s="324"/>
      <c r="W240" s="324"/>
    </row>
    <row r="241" spans="2:23" x14ac:dyDescent="0.2">
      <c r="B241" s="324"/>
      <c r="C241" s="324"/>
      <c r="D241" s="324"/>
      <c r="E241" s="324"/>
      <c r="F241" s="324"/>
      <c r="G241" s="324"/>
      <c r="H241" s="324"/>
      <c r="I241" s="324"/>
      <c r="J241" s="324"/>
      <c r="K241" s="324"/>
      <c r="N241" s="324"/>
      <c r="O241" s="324"/>
      <c r="P241" s="324"/>
      <c r="Q241" s="324"/>
      <c r="R241" s="324"/>
      <c r="S241" s="324"/>
      <c r="T241" s="324"/>
      <c r="U241" s="324"/>
      <c r="V241" s="324"/>
      <c r="W241" s="324"/>
    </row>
    <row r="242" spans="2:23" x14ac:dyDescent="0.2">
      <c r="B242" s="324"/>
      <c r="C242" s="324"/>
      <c r="D242" s="324"/>
      <c r="E242" s="324"/>
      <c r="F242" s="324"/>
      <c r="G242" s="324"/>
      <c r="H242" s="324"/>
      <c r="I242" s="324"/>
      <c r="J242" s="324"/>
      <c r="K242" s="324"/>
      <c r="N242" s="324"/>
      <c r="O242" s="324"/>
      <c r="P242" s="324"/>
      <c r="Q242" s="324"/>
      <c r="R242" s="324"/>
      <c r="S242" s="324"/>
      <c r="T242" s="324"/>
      <c r="U242" s="324"/>
      <c r="V242" s="324"/>
      <c r="W242" s="324"/>
    </row>
    <row r="243" spans="2:23" x14ac:dyDescent="0.2">
      <c r="B243" s="324"/>
      <c r="C243" s="324"/>
      <c r="D243" s="324"/>
      <c r="E243" s="324"/>
      <c r="F243" s="324"/>
      <c r="G243" s="324"/>
      <c r="H243" s="324"/>
      <c r="I243" s="324"/>
      <c r="J243" s="324"/>
      <c r="K243" s="324"/>
      <c r="N243" s="324"/>
      <c r="O243" s="324"/>
      <c r="P243" s="324"/>
      <c r="Q243" s="324"/>
      <c r="R243" s="324"/>
      <c r="S243" s="324"/>
      <c r="T243" s="324"/>
      <c r="U243" s="324"/>
      <c r="V243" s="324"/>
      <c r="W243" s="324"/>
    </row>
    <row r="244" spans="2:23" x14ac:dyDescent="0.2">
      <c r="B244" s="324"/>
      <c r="C244" s="324"/>
      <c r="D244" s="324"/>
      <c r="E244" s="324"/>
      <c r="F244" s="324"/>
      <c r="G244" s="324"/>
      <c r="H244" s="324"/>
      <c r="I244" s="324"/>
      <c r="J244" s="324"/>
      <c r="K244" s="324"/>
      <c r="N244" s="324"/>
      <c r="O244" s="324"/>
      <c r="P244" s="324"/>
      <c r="Q244" s="324"/>
      <c r="R244" s="324"/>
      <c r="S244" s="324"/>
      <c r="T244" s="324"/>
      <c r="U244" s="324"/>
      <c r="V244" s="324"/>
      <c r="W244" s="324"/>
    </row>
    <row r="245" spans="2:23" x14ac:dyDescent="0.2">
      <c r="B245" s="324"/>
      <c r="C245" s="324"/>
      <c r="D245" s="324"/>
      <c r="E245" s="324"/>
      <c r="F245" s="324"/>
      <c r="G245" s="324"/>
      <c r="H245" s="324"/>
      <c r="I245" s="324"/>
      <c r="J245" s="324"/>
      <c r="K245" s="324"/>
      <c r="N245" s="324"/>
      <c r="O245" s="324"/>
      <c r="P245" s="324"/>
      <c r="Q245" s="324"/>
      <c r="R245" s="324"/>
      <c r="S245" s="324"/>
      <c r="T245" s="324"/>
      <c r="U245" s="324"/>
      <c r="V245" s="324"/>
      <c r="W245" s="324"/>
    </row>
    <row r="246" spans="2:23" x14ac:dyDescent="0.2">
      <c r="B246" s="324"/>
      <c r="C246" s="324"/>
      <c r="D246" s="324"/>
      <c r="E246" s="324"/>
      <c r="F246" s="324"/>
      <c r="G246" s="324"/>
      <c r="H246" s="324"/>
      <c r="I246" s="324"/>
      <c r="J246" s="324"/>
      <c r="K246" s="324"/>
      <c r="N246" s="324"/>
      <c r="O246" s="324"/>
      <c r="P246" s="324"/>
      <c r="Q246" s="324"/>
      <c r="R246" s="324"/>
      <c r="S246" s="324"/>
      <c r="T246" s="324"/>
      <c r="U246" s="324"/>
      <c r="V246" s="324"/>
      <c r="W246" s="324"/>
    </row>
    <row r="247" spans="2:23" x14ac:dyDescent="0.2">
      <c r="B247" s="324"/>
      <c r="C247" s="324"/>
      <c r="D247" s="324"/>
      <c r="E247" s="324"/>
      <c r="F247" s="324"/>
      <c r="G247" s="324"/>
      <c r="H247" s="324"/>
      <c r="I247" s="324"/>
      <c r="J247" s="324"/>
      <c r="K247" s="324"/>
      <c r="N247" s="324"/>
      <c r="O247" s="324"/>
      <c r="P247" s="324"/>
      <c r="Q247" s="324"/>
      <c r="R247" s="324"/>
      <c r="S247" s="324"/>
      <c r="T247" s="324"/>
      <c r="U247" s="324"/>
      <c r="V247" s="324"/>
      <c r="W247" s="324"/>
    </row>
    <row r="248" spans="2:23" x14ac:dyDescent="0.2">
      <c r="B248" s="324"/>
      <c r="C248" s="324"/>
      <c r="D248" s="324"/>
      <c r="E248" s="324"/>
      <c r="F248" s="324"/>
      <c r="G248" s="324"/>
      <c r="H248" s="324"/>
      <c r="I248" s="324"/>
      <c r="J248" s="324"/>
      <c r="K248" s="324"/>
      <c r="N248" s="324"/>
      <c r="O248" s="324"/>
      <c r="P248" s="324"/>
      <c r="Q248" s="324"/>
      <c r="R248" s="324"/>
      <c r="S248" s="324"/>
      <c r="T248" s="324"/>
      <c r="U248" s="324"/>
      <c r="V248" s="324"/>
      <c r="W248" s="324"/>
    </row>
    <row r="249" spans="2:23" x14ac:dyDescent="0.2">
      <c r="B249" s="324"/>
      <c r="C249" s="324"/>
      <c r="D249" s="324"/>
      <c r="E249" s="324"/>
      <c r="F249" s="324"/>
      <c r="G249" s="324"/>
      <c r="H249" s="324"/>
      <c r="I249" s="324"/>
      <c r="J249" s="324"/>
      <c r="K249" s="324"/>
      <c r="N249" s="324"/>
      <c r="O249" s="324"/>
      <c r="P249" s="324"/>
      <c r="Q249" s="324"/>
      <c r="R249" s="324"/>
      <c r="S249" s="324"/>
      <c r="T249" s="324"/>
      <c r="U249" s="324"/>
      <c r="V249" s="324"/>
      <c r="W249" s="324"/>
    </row>
    <row r="250" spans="2:23" x14ac:dyDescent="0.2">
      <c r="B250" s="324"/>
      <c r="C250" s="324"/>
      <c r="D250" s="324"/>
      <c r="E250" s="324"/>
      <c r="F250" s="324"/>
      <c r="G250" s="324"/>
      <c r="H250" s="324"/>
      <c r="I250" s="324"/>
      <c r="J250" s="324"/>
      <c r="K250" s="324"/>
      <c r="N250" s="324"/>
      <c r="O250" s="324"/>
      <c r="P250" s="324"/>
      <c r="Q250" s="324"/>
      <c r="R250" s="324"/>
      <c r="S250" s="324"/>
      <c r="T250" s="324"/>
      <c r="U250" s="324"/>
      <c r="V250" s="324"/>
      <c r="W250" s="324"/>
    </row>
    <row r="251" spans="2:23" x14ac:dyDescent="0.2">
      <c r="B251" s="324"/>
      <c r="C251" s="324"/>
      <c r="D251" s="324"/>
      <c r="E251" s="324"/>
      <c r="F251" s="324"/>
      <c r="G251" s="324"/>
      <c r="H251" s="324"/>
      <c r="I251" s="324"/>
      <c r="J251" s="324"/>
      <c r="K251" s="324"/>
      <c r="N251" s="324"/>
      <c r="O251" s="324"/>
      <c r="P251" s="324"/>
      <c r="Q251" s="324"/>
      <c r="R251" s="324"/>
      <c r="S251" s="324"/>
      <c r="T251" s="324"/>
      <c r="U251" s="324"/>
      <c r="V251" s="324"/>
      <c r="W251" s="324"/>
    </row>
    <row r="252" spans="2:23" x14ac:dyDescent="0.2">
      <c r="B252" s="324"/>
      <c r="C252" s="324"/>
      <c r="D252" s="324"/>
      <c r="E252" s="324"/>
      <c r="F252" s="324"/>
      <c r="G252" s="324"/>
      <c r="H252" s="324"/>
      <c r="I252" s="324"/>
      <c r="J252" s="324"/>
      <c r="K252" s="324"/>
      <c r="N252" s="324"/>
      <c r="O252" s="324"/>
      <c r="P252" s="324"/>
      <c r="Q252" s="324"/>
      <c r="R252" s="324"/>
      <c r="S252" s="324"/>
      <c r="T252" s="324"/>
      <c r="U252" s="324"/>
      <c r="V252" s="324"/>
      <c r="W252" s="324"/>
    </row>
    <row r="253" spans="2:23" x14ac:dyDescent="0.2">
      <c r="B253" s="324"/>
      <c r="C253" s="324"/>
      <c r="D253" s="324"/>
      <c r="E253" s="324"/>
      <c r="F253" s="324"/>
      <c r="G253" s="324"/>
      <c r="H253" s="324"/>
      <c r="I253" s="324"/>
      <c r="J253" s="324"/>
      <c r="K253" s="324"/>
      <c r="N253" s="324"/>
      <c r="O253" s="324"/>
      <c r="P253" s="324"/>
      <c r="Q253" s="324"/>
      <c r="R253" s="324"/>
      <c r="S253" s="324"/>
      <c r="T253" s="324"/>
      <c r="U253" s="324"/>
      <c r="V253" s="324"/>
      <c r="W253" s="324"/>
    </row>
    <row r="254" spans="2:23" x14ac:dyDescent="0.2">
      <c r="B254" s="324"/>
      <c r="C254" s="324"/>
      <c r="D254" s="324"/>
      <c r="E254" s="324"/>
      <c r="F254" s="324"/>
      <c r="G254" s="324"/>
      <c r="H254" s="324"/>
      <c r="I254" s="324"/>
      <c r="J254" s="324"/>
      <c r="K254" s="324"/>
      <c r="N254" s="324"/>
      <c r="O254" s="324"/>
      <c r="P254" s="324"/>
      <c r="Q254" s="324"/>
      <c r="R254" s="324"/>
      <c r="S254" s="324"/>
      <c r="T254" s="324"/>
      <c r="U254" s="324"/>
      <c r="V254" s="324"/>
      <c r="W254" s="324"/>
    </row>
    <row r="255" spans="2:23" x14ac:dyDescent="0.2">
      <c r="B255" s="324"/>
      <c r="C255" s="324"/>
      <c r="D255" s="324"/>
      <c r="E255" s="324"/>
      <c r="F255" s="324"/>
      <c r="G255" s="324"/>
      <c r="H255" s="324"/>
      <c r="I255" s="324"/>
      <c r="J255" s="324"/>
      <c r="K255" s="324"/>
      <c r="N255" s="324"/>
      <c r="O255" s="324"/>
      <c r="P255" s="324"/>
      <c r="Q255" s="324"/>
      <c r="R255" s="324"/>
      <c r="S255" s="324"/>
      <c r="T255" s="324"/>
      <c r="U255" s="324"/>
      <c r="V255" s="324"/>
      <c r="W255" s="324"/>
    </row>
    <row r="256" spans="2:23" x14ac:dyDescent="0.2">
      <c r="B256" s="324"/>
      <c r="C256" s="324"/>
      <c r="D256" s="324"/>
      <c r="E256" s="324"/>
      <c r="F256" s="324"/>
      <c r="G256" s="324"/>
      <c r="H256" s="324"/>
      <c r="I256" s="324"/>
      <c r="J256" s="324"/>
      <c r="K256" s="324"/>
      <c r="N256" s="324"/>
      <c r="O256" s="324"/>
      <c r="P256" s="324"/>
      <c r="Q256" s="324"/>
      <c r="R256" s="324"/>
      <c r="S256" s="324"/>
      <c r="T256" s="324"/>
      <c r="U256" s="324"/>
      <c r="V256" s="324"/>
      <c r="W256" s="324"/>
    </row>
    <row r="257" spans="2:23" x14ac:dyDescent="0.2">
      <c r="B257" s="324"/>
      <c r="C257" s="324"/>
      <c r="D257" s="324"/>
      <c r="E257" s="324"/>
      <c r="F257" s="324"/>
      <c r="G257" s="324"/>
      <c r="H257" s="324"/>
      <c r="I257" s="324"/>
      <c r="J257" s="324"/>
      <c r="K257" s="324"/>
      <c r="N257" s="324"/>
      <c r="O257" s="324"/>
      <c r="P257" s="324"/>
      <c r="Q257" s="324"/>
      <c r="R257" s="324"/>
      <c r="S257" s="324"/>
      <c r="T257" s="324"/>
      <c r="U257" s="324"/>
      <c r="V257" s="324"/>
      <c r="W257" s="324"/>
    </row>
    <row r="258" spans="2:23" x14ac:dyDescent="0.2">
      <c r="B258" s="324"/>
      <c r="C258" s="324"/>
      <c r="D258" s="324"/>
      <c r="E258" s="324"/>
      <c r="F258" s="324"/>
      <c r="G258" s="324"/>
      <c r="H258" s="324"/>
      <c r="I258" s="324"/>
      <c r="J258" s="324"/>
      <c r="K258" s="324"/>
      <c r="N258" s="324"/>
      <c r="O258" s="324"/>
      <c r="P258" s="324"/>
      <c r="Q258" s="324"/>
      <c r="R258" s="324"/>
      <c r="S258" s="324"/>
      <c r="T258" s="324"/>
      <c r="U258" s="324"/>
      <c r="V258" s="324"/>
      <c r="W258" s="324"/>
    </row>
    <row r="259" spans="2:23" x14ac:dyDescent="0.2">
      <c r="B259" s="324"/>
      <c r="C259" s="324"/>
      <c r="D259" s="324"/>
      <c r="E259" s="324"/>
      <c r="F259" s="324"/>
      <c r="G259" s="324"/>
      <c r="H259" s="324"/>
      <c r="I259" s="324"/>
      <c r="J259" s="324"/>
      <c r="K259" s="324"/>
      <c r="N259" s="324"/>
      <c r="O259" s="324"/>
      <c r="P259" s="324"/>
      <c r="Q259" s="324"/>
      <c r="R259" s="324"/>
      <c r="S259" s="324"/>
      <c r="T259" s="324"/>
      <c r="U259" s="324"/>
      <c r="V259" s="324"/>
      <c r="W259" s="324"/>
    </row>
    <row r="260" spans="2:23" x14ac:dyDescent="0.2">
      <c r="B260" s="324"/>
      <c r="C260" s="324"/>
      <c r="D260" s="324"/>
      <c r="E260" s="324"/>
      <c r="F260" s="324"/>
      <c r="G260" s="324"/>
      <c r="H260" s="324"/>
      <c r="I260" s="324"/>
      <c r="J260" s="324"/>
      <c r="K260" s="324"/>
      <c r="N260" s="324"/>
      <c r="O260" s="324"/>
      <c r="P260" s="324"/>
      <c r="Q260" s="324"/>
      <c r="R260" s="324"/>
      <c r="S260" s="324"/>
      <c r="T260" s="324"/>
      <c r="U260" s="324"/>
      <c r="V260" s="324"/>
      <c r="W260" s="324"/>
    </row>
    <row r="261" spans="2:23" x14ac:dyDescent="0.2">
      <c r="B261" s="324"/>
      <c r="C261" s="324"/>
      <c r="D261" s="324"/>
      <c r="E261" s="324"/>
      <c r="F261" s="324"/>
      <c r="G261" s="324"/>
      <c r="H261" s="324"/>
      <c r="I261" s="324"/>
      <c r="J261" s="324"/>
      <c r="K261" s="324"/>
      <c r="N261" s="324"/>
      <c r="O261" s="324"/>
      <c r="P261" s="324"/>
      <c r="Q261" s="324"/>
      <c r="R261" s="324"/>
      <c r="S261" s="324"/>
      <c r="T261" s="324"/>
      <c r="U261" s="324"/>
      <c r="V261" s="324"/>
      <c r="W261" s="324"/>
    </row>
    <row r="262" spans="2:23" x14ac:dyDescent="0.2">
      <c r="B262" s="324"/>
      <c r="C262" s="324"/>
      <c r="D262" s="324"/>
      <c r="E262" s="324"/>
      <c r="F262" s="324"/>
      <c r="G262" s="324"/>
      <c r="H262" s="324"/>
      <c r="I262" s="324"/>
      <c r="J262" s="324"/>
      <c r="K262" s="324"/>
      <c r="N262" s="324"/>
      <c r="O262" s="324"/>
      <c r="P262" s="324"/>
      <c r="Q262" s="324"/>
      <c r="R262" s="324"/>
      <c r="S262" s="324"/>
      <c r="T262" s="324"/>
      <c r="U262" s="324"/>
      <c r="V262" s="324"/>
      <c r="W262" s="324"/>
    </row>
    <row r="263" spans="2:23" x14ac:dyDescent="0.2">
      <c r="B263" s="324"/>
      <c r="C263" s="324"/>
      <c r="D263" s="324"/>
      <c r="E263" s="324"/>
      <c r="F263" s="324"/>
      <c r="G263" s="324"/>
      <c r="H263" s="324"/>
      <c r="I263" s="324"/>
      <c r="J263" s="324"/>
      <c r="K263" s="324"/>
      <c r="N263" s="324"/>
      <c r="O263" s="324"/>
      <c r="P263" s="324"/>
      <c r="Q263" s="324"/>
      <c r="R263" s="324"/>
      <c r="S263" s="324"/>
      <c r="T263" s="324"/>
      <c r="U263" s="324"/>
      <c r="V263" s="324"/>
      <c r="W263" s="324"/>
    </row>
    <row r="264" spans="2:23" x14ac:dyDescent="0.2">
      <c r="B264" s="324"/>
      <c r="C264" s="324"/>
      <c r="D264" s="324"/>
      <c r="E264" s="324"/>
      <c r="F264" s="324"/>
      <c r="G264" s="324"/>
      <c r="H264" s="324"/>
      <c r="I264" s="324"/>
      <c r="J264" s="324"/>
      <c r="K264" s="324"/>
      <c r="N264" s="324"/>
      <c r="O264" s="324"/>
      <c r="P264" s="324"/>
      <c r="Q264" s="324"/>
      <c r="R264" s="324"/>
      <c r="S264" s="324"/>
      <c r="T264" s="324"/>
      <c r="U264" s="324"/>
      <c r="V264" s="324"/>
      <c r="W264" s="324"/>
    </row>
    <row r="265" spans="2:23" x14ac:dyDescent="0.2">
      <c r="B265" s="324"/>
      <c r="C265" s="324"/>
      <c r="D265" s="324"/>
      <c r="E265" s="324"/>
      <c r="F265" s="324"/>
      <c r="G265" s="324"/>
      <c r="H265" s="324"/>
      <c r="I265" s="324"/>
      <c r="J265" s="324"/>
      <c r="K265" s="324"/>
      <c r="N265" s="324"/>
      <c r="O265" s="324"/>
      <c r="P265" s="324"/>
      <c r="Q265" s="324"/>
      <c r="R265" s="324"/>
      <c r="S265" s="324"/>
      <c r="T265" s="324"/>
      <c r="U265" s="324"/>
      <c r="V265" s="324"/>
      <c r="W265" s="324"/>
    </row>
    <row r="266" spans="2:23" x14ac:dyDescent="0.2">
      <c r="B266" s="324"/>
      <c r="C266" s="324"/>
      <c r="D266" s="324"/>
      <c r="E266" s="324"/>
      <c r="F266" s="324"/>
      <c r="G266" s="324"/>
      <c r="H266" s="324"/>
      <c r="I266" s="324"/>
      <c r="J266" s="324"/>
      <c r="K266" s="324"/>
      <c r="N266" s="324"/>
      <c r="O266" s="324"/>
      <c r="P266" s="324"/>
      <c r="Q266" s="324"/>
      <c r="R266" s="324"/>
      <c r="S266" s="324"/>
      <c r="T266" s="324"/>
      <c r="U266" s="324"/>
      <c r="V266" s="324"/>
      <c r="W266" s="324"/>
    </row>
    <row r="267" spans="2:23" x14ac:dyDescent="0.2">
      <c r="B267" s="324"/>
      <c r="C267" s="324"/>
      <c r="D267" s="324"/>
      <c r="E267" s="324"/>
      <c r="F267" s="324"/>
      <c r="G267" s="324"/>
      <c r="H267" s="324"/>
      <c r="I267" s="324"/>
      <c r="J267" s="324"/>
      <c r="K267" s="324"/>
      <c r="N267" s="324"/>
      <c r="O267" s="324"/>
      <c r="P267" s="324"/>
      <c r="Q267" s="324"/>
      <c r="R267" s="324"/>
      <c r="S267" s="324"/>
      <c r="T267" s="324"/>
      <c r="U267" s="324"/>
      <c r="V267" s="324"/>
      <c r="W267" s="324"/>
    </row>
    <row r="268" spans="2:23" x14ac:dyDescent="0.2">
      <c r="B268" s="324"/>
      <c r="C268" s="324"/>
      <c r="D268" s="324"/>
      <c r="E268" s="324"/>
      <c r="F268" s="324"/>
      <c r="G268" s="324"/>
      <c r="H268" s="324"/>
      <c r="I268" s="324"/>
      <c r="J268" s="324"/>
      <c r="K268" s="324"/>
      <c r="N268" s="324"/>
      <c r="O268" s="324"/>
      <c r="P268" s="324"/>
      <c r="Q268" s="324"/>
      <c r="R268" s="324"/>
      <c r="S268" s="324"/>
      <c r="T268" s="324"/>
      <c r="U268" s="324"/>
      <c r="V268" s="324"/>
      <c r="W268" s="324"/>
    </row>
    <row r="269" spans="2:23" x14ac:dyDescent="0.2">
      <c r="B269" s="324"/>
      <c r="C269" s="324"/>
      <c r="D269" s="324"/>
      <c r="E269" s="324"/>
      <c r="F269" s="324"/>
      <c r="G269" s="324"/>
      <c r="H269" s="324"/>
      <c r="I269" s="324"/>
      <c r="J269" s="324"/>
      <c r="K269" s="324"/>
      <c r="N269" s="324"/>
      <c r="O269" s="324"/>
      <c r="P269" s="324"/>
      <c r="Q269" s="324"/>
      <c r="R269" s="324"/>
      <c r="S269" s="324"/>
      <c r="T269" s="324"/>
      <c r="U269" s="324"/>
      <c r="V269" s="324"/>
      <c r="W269" s="324"/>
    </row>
    <row r="270" spans="2:23" x14ac:dyDescent="0.2">
      <c r="B270" s="324"/>
      <c r="C270" s="324"/>
      <c r="D270" s="324"/>
      <c r="E270" s="324"/>
      <c r="F270" s="324"/>
      <c r="G270" s="324"/>
      <c r="H270" s="324"/>
      <c r="I270" s="324"/>
      <c r="J270" s="324"/>
      <c r="K270" s="324"/>
      <c r="N270" s="324"/>
      <c r="O270" s="324"/>
      <c r="P270" s="324"/>
      <c r="Q270" s="324"/>
      <c r="R270" s="324"/>
      <c r="S270" s="324"/>
      <c r="T270" s="324"/>
      <c r="U270" s="324"/>
      <c r="V270" s="324"/>
      <c r="W270" s="324"/>
    </row>
    <row r="271" spans="2:23" x14ac:dyDescent="0.2">
      <c r="B271" s="324"/>
      <c r="C271" s="324"/>
      <c r="D271" s="324"/>
      <c r="E271" s="324"/>
      <c r="F271" s="324"/>
      <c r="G271" s="324"/>
      <c r="H271" s="324"/>
      <c r="I271" s="324"/>
      <c r="J271" s="324"/>
      <c r="K271" s="324"/>
      <c r="N271" s="324"/>
      <c r="O271" s="324"/>
      <c r="P271" s="324"/>
      <c r="Q271" s="324"/>
      <c r="R271" s="324"/>
      <c r="S271" s="324"/>
      <c r="T271" s="324"/>
      <c r="U271" s="324"/>
      <c r="V271" s="324"/>
      <c r="W271" s="324"/>
    </row>
    <row r="272" spans="2:23" x14ac:dyDescent="0.2">
      <c r="B272" s="324"/>
      <c r="C272" s="324"/>
      <c r="D272" s="324"/>
      <c r="E272" s="324"/>
      <c r="F272" s="324"/>
      <c r="G272" s="324"/>
      <c r="H272" s="324"/>
      <c r="I272" s="324"/>
      <c r="J272" s="324"/>
      <c r="K272" s="324"/>
      <c r="N272" s="324"/>
      <c r="O272" s="324"/>
      <c r="P272" s="324"/>
      <c r="Q272" s="324"/>
      <c r="R272" s="324"/>
      <c r="S272" s="324"/>
      <c r="T272" s="324"/>
      <c r="U272" s="324"/>
      <c r="V272" s="324"/>
      <c r="W272" s="324"/>
    </row>
    <row r="273" spans="2:23" x14ac:dyDescent="0.2">
      <c r="B273" s="324"/>
      <c r="C273" s="324"/>
      <c r="D273" s="324"/>
      <c r="E273" s="324"/>
      <c r="F273" s="324"/>
      <c r="G273" s="324"/>
      <c r="H273" s="324"/>
      <c r="I273" s="324"/>
      <c r="J273" s="324"/>
      <c r="K273" s="324"/>
      <c r="N273" s="324"/>
      <c r="O273" s="324"/>
      <c r="P273" s="324"/>
      <c r="Q273" s="324"/>
      <c r="R273" s="324"/>
      <c r="S273" s="324"/>
      <c r="T273" s="324"/>
      <c r="U273" s="324"/>
      <c r="V273" s="324"/>
      <c r="W273" s="324"/>
    </row>
    <row r="274" spans="2:23" x14ac:dyDescent="0.2">
      <c r="B274" s="324"/>
      <c r="C274" s="324"/>
      <c r="D274" s="324"/>
      <c r="E274" s="324"/>
      <c r="F274" s="324"/>
      <c r="G274" s="324"/>
      <c r="H274" s="324"/>
      <c r="I274" s="324"/>
      <c r="J274" s="324"/>
      <c r="K274" s="324"/>
      <c r="N274" s="324"/>
      <c r="O274" s="324"/>
      <c r="P274" s="324"/>
      <c r="Q274" s="324"/>
      <c r="R274" s="324"/>
      <c r="S274" s="324"/>
      <c r="T274" s="324"/>
      <c r="U274" s="324"/>
      <c r="V274" s="324"/>
      <c r="W274" s="324"/>
    </row>
    <row r="275" spans="2:23" x14ac:dyDescent="0.2">
      <c r="B275" s="324"/>
      <c r="C275" s="324"/>
      <c r="D275" s="324"/>
      <c r="E275" s="324"/>
      <c r="F275" s="324"/>
      <c r="G275" s="324"/>
      <c r="H275" s="324"/>
      <c r="I275" s="324"/>
      <c r="J275" s="324"/>
      <c r="K275" s="324"/>
      <c r="N275" s="324"/>
      <c r="O275" s="324"/>
      <c r="P275" s="324"/>
      <c r="Q275" s="324"/>
      <c r="R275" s="324"/>
      <c r="S275" s="324"/>
      <c r="T275" s="324"/>
      <c r="U275" s="324"/>
      <c r="V275" s="324"/>
      <c r="W275" s="324"/>
    </row>
    <row r="276" spans="2:23" x14ac:dyDescent="0.2">
      <c r="B276" s="324"/>
      <c r="C276" s="324"/>
      <c r="D276" s="324"/>
      <c r="E276" s="324"/>
      <c r="F276" s="324"/>
      <c r="G276" s="324"/>
      <c r="H276" s="324"/>
      <c r="I276" s="324"/>
      <c r="J276" s="324"/>
      <c r="K276" s="324"/>
      <c r="N276" s="324"/>
      <c r="O276" s="324"/>
      <c r="P276" s="324"/>
      <c r="Q276" s="324"/>
      <c r="R276" s="324"/>
      <c r="S276" s="324"/>
      <c r="T276" s="324"/>
      <c r="U276" s="324"/>
      <c r="V276" s="324"/>
      <c r="W276" s="324"/>
    </row>
    <row r="277" spans="2:23" x14ac:dyDescent="0.2">
      <c r="B277" s="324"/>
      <c r="C277" s="324"/>
      <c r="D277" s="324"/>
      <c r="E277" s="324"/>
      <c r="F277" s="324"/>
      <c r="G277" s="324"/>
      <c r="H277" s="324"/>
      <c r="I277" s="324"/>
      <c r="J277" s="324"/>
      <c r="K277" s="324"/>
      <c r="N277" s="324"/>
      <c r="O277" s="324"/>
      <c r="P277" s="324"/>
      <c r="Q277" s="324"/>
      <c r="R277" s="324"/>
      <c r="S277" s="324"/>
      <c r="T277" s="324"/>
      <c r="U277" s="324"/>
      <c r="V277" s="324"/>
      <c r="W277" s="324"/>
    </row>
    <row r="278" spans="2:23" x14ac:dyDescent="0.2">
      <c r="B278" s="324"/>
      <c r="C278" s="324"/>
      <c r="D278" s="324"/>
      <c r="E278" s="324"/>
      <c r="F278" s="324"/>
      <c r="G278" s="324"/>
      <c r="H278" s="324"/>
      <c r="I278" s="324"/>
      <c r="J278" s="324"/>
      <c r="K278" s="324"/>
      <c r="N278" s="324"/>
      <c r="O278" s="324"/>
      <c r="P278" s="324"/>
      <c r="Q278" s="324"/>
      <c r="R278" s="324"/>
      <c r="S278" s="324"/>
      <c r="T278" s="324"/>
      <c r="U278" s="324"/>
      <c r="V278" s="324"/>
      <c r="W278" s="324"/>
    </row>
    <row r="279" spans="2:23" x14ac:dyDescent="0.2">
      <c r="B279" s="324"/>
      <c r="C279" s="324"/>
      <c r="D279" s="324"/>
      <c r="E279" s="324"/>
      <c r="F279" s="324"/>
      <c r="G279" s="324"/>
      <c r="H279" s="324"/>
      <c r="I279" s="324"/>
      <c r="J279" s="324"/>
      <c r="K279" s="324"/>
      <c r="N279" s="324"/>
      <c r="O279" s="324"/>
      <c r="P279" s="324"/>
      <c r="Q279" s="324"/>
      <c r="R279" s="324"/>
      <c r="S279" s="324"/>
      <c r="T279" s="324"/>
      <c r="U279" s="324"/>
      <c r="V279" s="324"/>
      <c r="W279" s="324"/>
    </row>
    <row r="280" spans="2:23" x14ac:dyDescent="0.2">
      <c r="B280" s="324"/>
      <c r="C280" s="324"/>
      <c r="D280" s="324"/>
      <c r="E280" s="324"/>
      <c r="F280" s="324"/>
      <c r="G280" s="324"/>
      <c r="H280" s="324"/>
      <c r="I280" s="324"/>
      <c r="J280" s="324"/>
      <c r="K280" s="324"/>
      <c r="N280" s="324"/>
      <c r="O280" s="324"/>
      <c r="P280" s="324"/>
      <c r="Q280" s="324"/>
      <c r="R280" s="324"/>
      <c r="S280" s="324"/>
      <c r="T280" s="324"/>
      <c r="U280" s="324"/>
      <c r="V280" s="324"/>
      <c r="W280" s="324"/>
    </row>
    <row r="281" spans="2:23" x14ac:dyDescent="0.2">
      <c r="B281" s="324"/>
      <c r="C281" s="324"/>
      <c r="D281" s="324"/>
      <c r="E281" s="324"/>
      <c r="F281" s="324"/>
      <c r="G281" s="324"/>
      <c r="H281" s="324"/>
      <c r="I281" s="324"/>
      <c r="J281" s="324"/>
      <c r="K281" s="324"/>
      <c r="N281" s="324"/>
      <c r="O281" s="324"/>
      <c r="P281" s="324"/>
      <c r="Q281" s="324"/>
      <c r="R281" s="324"/>
      <c r="S281" s="324"/>
      <c r="T281" s="324"/>
      <c r="U281" s="324"/>
      <c r="V281" s="324"/>
      <c r="W281" s="324"/>
    </row>
    <row r="282" spans="2:23" x14ac:dyDescent="0.2">
      <c r="B282" s="324"/>
      <c r="C282" s="324"/>
      <c r="D282" s="324"/>
      <c r="E282" s="324"/>
      <c r="F282" s="324"/>
      <c r="G282" s="324"/>
      <c r="H282" s="324"/>
      <c r="I282" s="324"/>
      <c r="J282" s="324"/>
      <c r="K282" s="324"/>
      <c r="N282" s="324"/>
      <c r="O282" s="324"/>
      <c r="P282" s="324"/>
      <c r="Q282" s="324"/>
      <c r="R282" s="324"/>
      <c r="S282" s="324"/>
      <c r="T282" s="324"/>
      <c r="U282" s="324"/>
      <c r="V282" s="324"/>
      <c r="W282" s="324"/>
    </row>
    <row r="283" spans="2:23" x14ac:dyDescent="0.2">
      <c r="B283" s="324"/>
      <c r="C283" s="324"/>
      <c r="D283" s="324"/>
      <c r="E283" s="324"/>
      <c r="F283" s="324"/>
      <c r="G283" s="324"/>
      <c r="H283" s="324"/>
      <c r="I283" s="324"/>
      <c r="J283" s="324"/>
      <c r="K283" s="324"/>
      <c r="N283" s="324"/>
      <c r="O283" s="324"/>
      <c r="P283" s="324"/>
      <c r="Q283" s="324"/>
      <c r="R283" s="324"/>
      <c r="S283" s="324"/>
      <c r="T283" s="324"/>
      <c r="U283" s="324"/>
      <c r="V283" s="324"/>
      <c r="W283" s="324"/>
    </row>
    <row r="284" spans="2:23" x14ac:dyDescent="0.2">
      <c r="B284" s="324"/>
      <c r="C284" s="324"/>
      <c r="D284" s="324"/>
      <c r="E284" s="324"/>
      <c r="F284" s="324"/>
      <c r="G284" s="324"/>
      <c r="H284" s="324"/>
      <c r="I284" s="324"/>
      <c r="J284" s="324"/>
      <c r="K284" s="324"/>
      <c r="N284" s="324"/>
      <c r="O284" s="324"/>
      <c r="P284" s="324"/>
      <c r="Q284" s="324"/>
      <c r="R284" s="324"/>
      <c r="S284" s="324"/>
      <c r="T284" s="324"/>
      <c r="U284" s="324"/>
      <c r="V284" s="324"/>
      <c r="W284" s="324"/>
    </row>
    <row r="285" spans="2:23" x14ac:dyDescent="0.2">
      <c r="B285" s="324"/>
      <c r="C285" s="324"/>
      <c r="D285" s="324"/>
      <c r="E285" s="324"/>
      <c r="F285" s="324"/>
      <c r="G285" s="324"/>
      <c r="H285" s="324"/>
      <c r="I285" s="324"/>
      <c r="J285" s="324"/>
      <c r="K285" s="324"/>
      <c r="N285" s="324"/>
      <c r="O285" s="324"/>
      <c r="P285" s="324"/>
      <c r="Q285" s="324"/>
      <c r="R285" s="324"/>
      <c r="S285" s="324"/>
      <c r="T285" s="324"/>
      <c r="U285" s="324"/>
      <c r="V285" s="324"/>
      <c r="W285" s="324"/>
    </row>
    <row r="286" spans="2:23" x14ac:dyDescent="0.2">
      <c r="B286" s="324"/>
      <c r="C286" s="324"/>
      <c r="D286" s="324"/>
      <c r="E286" s="324"/>
      <c r="F286" s="324"/>
      <c r="G286" s="324"/>
      <c r="H286" s="324"/>
      <c r="I286" s="324"/>
      <c r="J286" s="324"/>
      <c r="K286" s="324"/>
      <c r="N286" s="324"/>
      <c r="O286" s="324"/>
      <c r="P286" s="324"/>
      <c r="Q286" s="324"/>
      <c r="R286" s="324"/>
      <c r="S286" s="324"/>
      <c r="T286" s="324"/>
      <c r="U286" s="324"/>
      <c r="V286" s="324"/>
      <c r="W286" s="324"/>
    </row>
    <row r="287" spans="2:23" x14ac:dyDescent="0.2">
      <c r="B287" s="324"/>
      <c r="C287" s="324"/>
      <c r="D287" s="324"/>
      <c r="E287" s="324"/>
      <c r="F287" s="324"/>
      <c r="G287" s="324"/>
      <c r="H287" s="324"/>
      <c r="I287" s="324"/>
      <c r="J287" s="324"/>
      <c r="K287" s="324"/>
      <c r="N287" s="324"/>
      <c r="O287" s="324"/>
      <c r="P287" s="324"/>
      <c r="Q287" s="324"/>
      <c r="R287" s="324"/>
      <c r="S287" s="324"/>
      <c r="T287" s="324"/>
      <c r="U287" s="324"/>
      <c r="V287" s="324"/>
      <c r="W287" s="324"/>
    </row>
    <row r="288" spans="2:23" x14ac:dyDescent="0.2">
      <c r="B288" s="324"/>
      <c r="C288" s="324"/>
      <c r="D288" s="324"/>
      <c r="E288" s="324"/>
      <c r="F288" s="324"/>
      <c r="G288" s="324"/>
      <c r="H288" s="324"/>
      <c r="I288" s="324"/>
      <c r="J288" s="324"/>
      <c r="K288" s="324"/>
      <c r="N288" s="324"/>
      <c r="O288" s="324"/>
      <c r="P288" s="324"/>
      <c r="Q288" s="324"/>
      <c r="R288" s="324"/>
      <c r="S288" s="324"/>
      <c r="T288" s="324"/>
      <c r="U288" s="324"/>
      <c r="V288" s="324"/>
      <c r="W288" s="324"/>
    </row>
    <row r="289" spans="2:23" x14ac:dyDescent="0.2">
      <c r="B289" s="324"/>
      <c r="C289" s="324"/>
      <c r="D289" s="324"/>
      <c r="E289" s="324"/>
      <c r="F289" s="324"/>
      <c r="G289" s="324"/>
      <c r="H289" s="324"/>
      <c r="I289" s="324"/>
      <c r="J289" s="324"/>
      <c r="K289" s="324"/>
      <c r="N289" s="324"/>
      <c r="O289" s="324"/>
      <c r="P289" s="324"/>
      <c r="Q289" s="324"/>
      <c r="R289" s="324"/>
      <c r="S289" s="324"/>
      <c r="T289" s="324"/>
      <c r="U289" s="324"/>
      <c r="V289" s="324"/>
      <c r="W289" s="324"/>
    </row>
    <row r="290" spans="2:23" x14ac:dyDescent="0.2">
      <c r="B290" s="324"/>
      <c r="C290" s="324"/>
      <c r="D290" s="324"/>
      <c r="E290" s="324"/>
      <c r="F290" s="324"/>
      <c r="G290" s="324"/>
      <c r="H290" s="324"/>
      <c r="I290" s="324"/>
      <c r="J290" s="324"/>
      <c r="K290" s="324"/>
      <c r="N290" s="324"/>
      <c r="O290" s="324"/>
      <c r="P290" s="324"/>
      <c r="Q290" s="324"/>
      <c r="R290" s="324"/>
      <c r="S290" s="324"/>
      <c r="T290" s="324"/>
      <c r="U290" s="324"/>
      <c r="V290" s="324"/>
      <c r="W290" s="324"/>
    </row>
    <row r="291" spans="2:23" x14ac:dyDescent="0.2">
      <c r="B291" s="324"/>
      <c r="C291" s="324"/>
      <c r="D291" s="324"/>
      <c r="E291" s="324"/>
      <c r="F291" s="324"/>
      <c r="G291" s="324"/>
      <c r="H291" s="324"/>
      <c r="I291" s="324"/>
      <c r="J291" s="324"/>
      <c r="K291" s="324"/>
      <c r="N291" s="324"/>
      <c r="O291" s="324"/>
      <c r="P291" s="324"/>
      <c r="Q291" s="324"/>
      <c r="R291" s="324"/>
      <c r="S291" s="324"/>
      <c r="T291" s="324"/>
      <c r="U291" s="324"/>
      <c r="V291" s="324"/>
      <c r="W291" s="324"/>
    </row>
    <row r="292" spans="2:23" x14ac:dyDescent="0.2">
      <c r="B292" s="324"/>
      <c r="C292" s="324"/>
      <c r="D292" s="324"/>
      <c r="E292" s="324"/>
      <c r="F292" s="324"/>
      <c r="G292" s="324"/>
      <c r="H292" s="324"/>
      <c r="I292" s="324"/>
      <c r="J292" s="324"/>
      <c r="K292" s="324"/>
      <c r="N292" s="324"/>
      <c r="O292" s="324"/>
      <c r="P292" s="324"/>
      <c r="Q292" s="324"/>
      <c r="R292" s="324"/>
      <c r="S292" s="324"/>
      <c r="T292" s="324"/>
      <c r="U292" s="324"/>
      <c r="V292" s="324"/>
      <c r="W292" s="324"/>
    </row>
    <row r="293" spans="2:23" x14ac:dyDescent="0.2">
      <c r="B293" s="324"/>
      <c r="C293" s="324"/>
      <c r="D293" s="324"/>
      <c r="E293" s="324"/>
      <c r="F293" s="324"/>
      <c r="G293" s="324"/>
      <c r="H293" s="324"/>
      <c r="I293" s="324"/>
      <c r="J293" s="324"/>
      <c r="K293" s="324"/>
      <c r="N293" s="324"/>
      <c r="O293" s="324"/>
      <c r="P293" s="324"/>
      <c r="Q293" s="324"/>
      <c r="R293" s="324"/>
      <c r="S293" s="324"/>
      <c r="T293" s="324"/>
      <c r="U293" s="324"/>
      <c r="V293" s="324"/>
      <c r="W293" s="324"/>
    </row>
    <row r="294" spans="2:23" x14ac:dyDescent="0.2">
      <c r="B294" s="324"/>
      <c r="C294" s="324"/>
      <c r="D294" s="324"/>
      <c r="E294" s="324"/>
      <c r="F294" s="324"/>
      <c r="G294" s="324"/>
      <c r="H294" s="324"/>
      <c r="I294" s="324"/>
      <c r="J294" s="324"/>
      <c r="K294" s="324"/>
      <c r="N294" s="324"/>
      <c r="O294" s="324"/>
      <c r="P294" s="324"/>
      <c r="Q294" s="324"/>
      <c r="R294" s="324"/>
      <c r="S294" s="324"/>
      <c r="T294" s="324"/>
      <c r="U294" s="324"/>
      <c r="V294" s="324"/>
      <c r="W294" s="324"/>
    </row>
    <row r="295" spans="2:23" x14ac:dyDescent="0.2">
      <c r="B295" s="324"/>
      <c r="C295" s="324"/>
      <c r="D295" s="324"/>
      <c r="E295" s="324"/>
      <c r="F295" s="324"/>
      <c r="G295" s="324"/>
      <c r="H295" s="324"/>
      <c r="I295" s="324"/>
      <c r="J295" s="324"/>
      <c r="K295" s="324"/>
      <c r="N295" s="324"/>
      <c r="O295" s="324"/>
      <c r="P295" s="324"/>
      <c r="Q295" s="324"/>
      <c r="R295" s="324"/>
      <c r="S295" s="324"/>
      <c r="T295" s="324"/>
      <c r="U295" s="324"/>
      <c r="V295" s="324"/>
      <c r="W295" s="324"/>
    </row>
    <row r="296" spans="2:23" x14ac:dyDescent="0.2">
      <c r="B296" s="324"/>
      <c r="C296" s="324"/>
      <c r="D296" s="324"/>
      <c r="E296" s="324"/>
      <c r="F296" s="324"/>
      <c r="G296" s="324"/>
      <c r="H296" s="324"/>
      <c r="I296" s="324"/>
      <c r="J296" s="324"/>
      <c r="K296" s="324"/>
      <c r="N296" s="324"/>
      <c r="O296" s="324"/>
      <c r="P296" s="324"/>
      <c r="Q296" s="324"/>
      <c r="R296" s="324"/>
      <c r="S296" s="324"/>
      <c r="T296" s="324"/>
      <c r="U296" s="324"/>
      <c r="V296" s="324"/>
      <c r="W296" s="324"/>
    </row>
    <row r="297" spans="2:23" x14ac:dyDescent="0.2">
      <c r="B297" s="324"/>
      <c r="C297" s="324"/>
      <c r="D297" s="324"/>
      <c r="E297" s="324"/>
      <c r="F297" s="324"/>
      <c r="G297" s="324"/>
      <c r="H297" s="324"/>
      <c r="I297" s="324"/>
      <c r="J297" s="324"/>
      <c r="K297" s="324"/>
      <c r="N297" s="324"/>
      <c r="O297" s="324"/>
      <c r="P297" s="324"/>
      <c r="Q297" s="324"/>
      <c r="R297" s="324"/>
      <c r="S297" s="324"/>
      <c r="T297" s="324"/>
      <c r="U297" s="324"/>
      <c r="V297" s="324"/>
      <c r="W297" s="324"/>
    </row>
    <row r="298" spans="2:23" x14ac:dyDescent="0.2">
      <c r="B298" s="324"/>
      <c r="C298" s="324"/>
      <c r="D298" s="324"/>
      <c r="E298" s="324"/>
      <c r="F298" s="324"/>
      <c r="G298" s="324"/>
      <c r="H298" s="324"/>
      <c r="I298" s="324"/>
      <c r="J298" s="324"/>
      <c r="K298" s="324"/>
      <c r="N298" s="324"/>
      <c r="O298" s="324"/>
      <c r="P298" s="324"/>
      <c r="Q298" s="324"/>
      <c r="R298" s="324"/>
      <c r="S298" s="324"/>
      <c r="T298" s="324"/>
      <c r="U298" s="324"/>
      <c r="V298" s="324"/>
      <c r="W298" s="324"/>
    </row>
    <row r="299" spans="2:23" x14ac:dyDescent="0.2">
      <c r="B299" s="324"/>
      <c r="C299" s="324"/>
      <c r="D299" s="324"/>
      <c r="E299" s="324"/>
      <c r="F299" s="324"/>
      <c r="G299" s="324"/>
      <c r="H299" s="324"/>
      <c r="I299" s="324"/>
      <c r="J299" s="324"/>
      <c r="K299" s="324"/>
      <c r="N299" s="324"/>
      <c r="O299" s="324"/>
      <c r="P299" s="324"/>
      <c r="Q299" s="324"/>
      <c r="R299" s="324"/>
      <c r="S299" s="324"/>
      <c r="T299" s="324"/>
      <c r="U299" s="324"/>
      <c r="V299" s="324"/>
      <c r="W299" s="324"/>
    </row>
    <row r="300" spans="2:23" x14ac:dyDescent="0.2">
      <c r="B300" s="324"/>
      <c r="C300" s="324"/>
      <c r="D300" s="324"/>
      <c r="E300" s="324"/>
      <c r="F300" s="324"/>
      <c r="G300" s="324"/>
      <c r="H300" s="324"/>
      <c r="I300" s="324"/>
      <c r="J300" s="324"/>
      <c r="K300" s="324"/>
      <c r="N300" s="324"/>
      <c r="O300" s="324"/>
      <c r="P300" s="324"/>
      <c r="Q300" s="324"/>
      <c r="R300" s="324"/>
      <c r="S300" s="324"/>
      <c r="T300" s="324"/>
      <c r="U300" s="324"/>
      <c r="V300" s="324"/>
      <c r="W300" s="324"/>
    </row>
    <row r="301" spans="2:23" x14ac:dyDescent="0.2">
      <c r="B301" s="324"/>
      <c r="C301" s="324"/>
      <c r="D301" s="324"/>
      <c r="E301" s="324"/>
      <c r="F301" s="324"/>
      <c r="G301" s="324"/>
      <c r="H301" s="324"/>
      <c r="I301" s="324"/>
      <c r="J301" s="324"/>
      <c r="K301" s="324"/>
      <c r="N301" s="324"/>
      <c r="O301" s="324"/>
      <c r="P301" s="324"/>
      <c r="Q301" s="324"/>
      <c r="R301" s="324"/>
      <c r="S301" s="324"/>
      <c r="T301" s="324"/>
      <c r="U301" s="324"/>
      <c r="V301" s="324"/>
      <c r="W301" s="324"/>
    </row>
    <row r="302" spans="2:23" x14ac:dyDescent="0.2">
      <c r="B302" s="324"/>
      <c r="C302" s="324"/>
      <c r="D302" s="324"/>
      <c r="E302" s="324"/>
      <c r="F302" s="324"/>
      <c r="G302" s="324"/>
      <c r="H302" s="324"/>
      <c r="I302" s="324"/>
      <c r="J302" s="324"/>
      <c r="K302" s="324"/>
      <c r="N302" s="324"/>
      <c r="O302" s="324"/>
      <c r="P302" s="324"/>
      <c r="Q302" s="324"/>
      <c r="R302" s="324"/>
      <c r="S302" s="324"/>
      <c r="T302" s="324"/>
      <c r="U302" s="324"/>
      <c r="V302" s="324"/>
      <c r="W302" s="324"/>
    </row>
    <row r="303" spans="2:23" x14ac:dyDescent="0.2">
      <c r="B303" s="324"/>
      <c r="C303" s="324"/>
      <c r="D303" s="324"/>
      <c r="E303" s="324"/>
      <c r="F303" s="324"/>
      <c r="G303" s="324"/>
      <c r="H303" s="324"/>
      <c r="I303" s="324"/>
      <c r="J303" s="324"/>
      <c r="K303" s="324"/>
      <c r="N303" s="324"/>
      <c r="O303" s="324"/>
      <c r="P303" s="324"/>
      <c r="Q303" s="324"/>
      <c r="R303" s="324"/>
      <c r="S303" s="324"/>
      <c r="T303" s="324"/>
      <c r="U303" s="324"/>
      <c r="V303" s="324"/>
      <c r="W303" s="324"/>
    </row>
    <row r="304" spans="2:23" x14ac:dyDescent="0.2">
      <c r="B304" s="324"/>
      <c r="C304" s="324"/>
      <c r="D304" s="324"/>
      <c r="E304" s="324"/>
      <c r="F304" s="324"/>
      <c r="G304" s="324"/>
      <c r="H304" s="324"/>
      <c r="I304" s="324"/>
      <c r="J304" s="324"/>
      <c r="K304" s="324"/>
      <c r="N304" s="324"/>
      <c r="O304" s="324"/>
      <c r="P304" s="324"/>
      <c r="Q304" s="324"/>
      <c r="R304" s="324"/>
      <c r="S304" s="324"/>
      <c r="T304" s="324"/>
      <c r="U304" s="324"/>
      <c r="V304" s="324"/>
      <c r="W304" s="324"/>
    </row>
    <row r="305" spans="2:23" x14ac:dyDescent="0.2">
      <c r="B305" s="324"/>
      <c r="C305" s="324"/>
      <c r="D305" s="324"/>
      <c r="E305" s="324"/>
      <c r="F305" s="324"/>
      <c r="G305" s="324"/>
      <c r="H305" s="324"/>
      <c r="I305" s="324"/>
      <c r="J305" s="324"/>
      <c r="K305" s="324"/>
      <c r="N305" s="324"/>
      <c r="O305" s="324"/>
      <c r="P305" s="324"/>
      <c r="Q305" s="324"/>
      <c r="R305" s="324"/>
      <c r="S305" s="324"/>
      <c r="T305" s="324"/>
      <c r="U305" s="324"/>
      <c r="V305" s="324"/>
      <c r="W305" s="324"/>
    </row>
    <row r="306" spans="2:23" x14ac:dyDescent="0.2">
      <c r="B306" s="324"/>
      <c r="C306" s="324"/>
      <c r="D306" s="324"/>
      <c r="E306" s="324"/>
      <c r="F306" s="324"/>
      <c r="G306" s="324"/>
      <c r="H306" s="324"/>
      <c r="I306" s="324"/>
      <c r="J306" s="324"/>
      <c r="K306" s="324"/>
      <c r="N306" s="324"/>
      <c r="O306" s="324"/>
      <c r="P306" s="324"/>
      <c r="Q306" s="324"/>
      <c r="R306" s="324"/>
      <c r="S306" s="324"/>
      <c r="T306" s="324"/>
      <c r="U306" s="324"/>
      <c r="V306" s="324"/>
      <c r="W306" s="324"/>
    </row>
    <row r="307" spans="2:23" x14ac:dyDescent="0.2">
      <c r="B307" s="324"/>
      <c r="C307" s="324"/>
      <c r="D307" s="324"/>
      <c r="E307" s="324"/>
      <c r="F307" s="324"/>
      <c r="G307" s="324"/>
      <c r="H307" s="324"/>
      <c r="I307" s="324"/>
      <c r="J307" s="324"/>
      <c r="K307" s="324"/>
      <c r="N307" s="324"/>
      <c r="O307" s="324"/>
      <c r="P307" s="324"/>
      <c r="Q307" s="324"/>
      <c r="R307" s="324"/>
      <c r="S307" s="324"/>
      <c r="T307" s="324"/>
      <c r="U307" s="324"/>
      <c r="V307" s="324"/>
      <c r="W307" s="324"/>
    </row>
    <row r="308" spans="2:23" x14ac:dyDescent="0.2">
      <c r="B308" s="324"/>
      <c r="C308" s="324"/>
      <c r="D308" s="324"/>
      <c r="E308" s="324"/>
      <c r="F308" s="324"/>
      <c r="G308" s="324"/>
      <c r="H308" s="324"/>
      <c r="I308" s="324"/>
      <c r="J308" s="324"/>
      <c r="K308" s="324"/>
      <c r="N308" s="324"/>
      <c r="O308" s="324"/>
      <c r="P308" s="324"/>
      <c r="Q308" s="324"/>
      <c r="R308" s="324"/>
      <c r="S308" s="324"/>
      <c r="T308" s="324"/>
      <c r="U308" s="324"/>
      <c r="V308" s="324"/>
      <c r="W308" s="324"/>
    </row>
    <row r="309" spans="2:23" x14ac:dyDescent="0.2">
      <c r="B309" s="324"/>
      <c r="C309" s="324"/>
      <c r="D309" s="324"/>
      <c r="E309" s="324"/>
      <c r="F309" s="324"/>
      <c r="G309" s="324"/>
      <c r="H309" s="324"/>
      <c r="I309" s="324"/>
      <c r="J309" s="324"/>
      <c r="K309" s="324"/>
      <c r="N309" s="324"/>
      <c r="O309" s="324"/>
      <c r="P309" s="324"/>
      <c r="Q309" s="324"/>
      <c r="R309" s="324"/>
      <c r="S309" s="324"/>
      <c r="T309" s="324"/>
      <c r="U309" s="324"/>
      <c r="V309" s="324"/>
      <c r="W309" s="324"/>
    </row>
    <row r="310" spans="2:23" x14ac:dyDescent="0.2">
      <c r="B310" s="324"/>
      <c r="C310" s="324"/>
      <c r="D310" s="324"/>
      <c r="E310" s="324"/>
      <c r="F310" s="324"/>
      <c r="G310" s="324"/>
      <c r="H310" s="324"/>
      <c r="I310" s="324"/>
      <c r="J310" s="324"/>
      <c r="K310" s="324"/>
      <c r="N310" s="324"/>
      <c r="O310" s="324"/>
      <c r="P310" s="324"/>
      <c r="Q310" s="324"/>
      <c r="R310" s="324"/>
      <c r="S310" s="324"/>
      <c r="T310" s="324"/>
      <c r="U310" s="324"/>
      <c r="V310" s="324"/>
      <c r="W310" s="324"/>
    </row>
  </sheetData>
  <mergeCells count="3">
    <mergeCell ref="I1:J1"/>
    <mergeCell ref="U1:V1"/>
    <mergeCell ref="Q1:S1"/>
  </mergeCells>
  <phoneticPr fontId="0" type="noConversion"/>
  <printOptions horizontalCentered="1" verticalCentered="1"/>
  <pageMargins left="0" right="0" top="0.5" bottom="0.5" header="0" footer="0"/>
  <pageSetup scale="89" fitToHeight="3" orientation="portrait" r:id="rId1"/>
  <headerFooter alignWithMargins="0">
    <oddHeader>&amp;CMulti MBG</oddHeader>
    <oddFooter>&amp;CMulti MBG</oddFooter>
  </headerFooter>
  <rowBreaks count="2" manualBreakCount="2">
    <brk id="56" max="22" man="1"/>
    <brk id="106" max="22" man="1"/>
  </rowBreaks>
  <colBreaks count="1" manualBreakCount="1">
    <brk id="12" max="156"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117080EC7F984FB31AAEB0DFA8F7A3" ma:contentTypeVersion="2" ma:contentTypeDescription="Create a new document." ma:contentTypeScope="" ma:versionID="3ce30d157fb3420cfa24d826abc8d766">
  <xsd:schema xmlns:xsd="http://www.w3.org/2001/XMLSchema" xmlns:xs="http://www.w3.org/2001/XMLSchema" xmlns:p="http://schemas.microsoft.com/office/2006/metadata/properties" targetNamespace="http://schemas.microsoft.com/office/2006/metadata/properties" ma:root="true" ma:fieldsID="9abfe3f26f379ab2a533ed41fa8c29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74FDC58-308C-43DE-890A-8AF98168B143}"/>
</file>

<file path=customXml/itemProps2.xml><?xml version="1.0" encoding="utf-8"?>
<ds:datastoreItem xmlns:ds="http://schemas.openxmlformats.org/officeDocument/2006/customXml" ds:itemID="{0ACEE5BF-8EE3-4D94-AB32-26FC9181F1C0}">
  <ds:schemaRefs>
    <ds:schemaRef ds:uri="http://schemas.microsoft.com/sharepoint/v3/contenttype/forms"/>
  </ds:schemaRefs>
</ds:datastoreItem>
</file>

<file path=customXml/itemProps3.xml><?xml version="1.0" encoding="utf-8"?>
<ds:datastoreItem xmlns:ds="http://schemas.openxmlformats.org/officeDocument/2006/customXml" ds:itemID="{1ED05419-EA07-4DAF-BFA1-4F54D91A4DD7}">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26</vt:i4>
      </vt:variant>
    </vt:vector>
  </HeadingPairs>
  <TitlesOfParts>
    <vt:vector size="56" baseType="lpstr">
      <vt:lpstr>Accessorial Conversion File</vt:lpstr>
      <vt:lpstr>Domestic Accessorials</vt:lpstr>
      <vt:lpstr>International Accessorials</vt:lpstr>
      <vt:lpstr>Pick Up Accessorials</vt:lpstr>
      <vt:lpstr>Cover</vt:lpstr>
      <vt:lpstr>Tab Descriptions </vt:lpstr>
      <vt:lpstr>Schedule</vt:lpstr>
      <vt:lpstr>Domestic Zones</vt:lpstr>
      <vt:lpstr>Next Day Air</vt:lpstr>
      <vt:lpstr>Sheet1</vt:lpstr>
      <vt:lpstr>Next Day Air Saver</vt:lpstr>
      <vt:lpstr>2nd Day Air AM </vt:lpstr>
      <vt:lpstr>2nd Day Air </vt:lpstr>
      <vt:lpstr>3 Day Select</vt:lpstr>
      <vt:lpstr>Ground </vt:lpstr>
      <vt:lpstr>Hundredweight</vt:lpstr>
      <vt:lpstr>WW Export</vt:lpstr>
      <vt:lpstr>E-Express Ltr Pak Doc Pkg </vt:lpstr>
      <vt:lpstr>E-Express Saver Ltr Pak Doc Pkg</vt:lpstr>
      <vt:lpstr>E-Expedited Doc Pkg </vt:lpstr>
      <vt:lpstr>E-Standard </vt:lpstr>
      <vt:lpstr>WW Import</vt:lpstr>
      <vt:lpstr>I-Express Ltr Doc Pkg </vt:lpstr>
      <vt:lpstr>I-Express Saver Ltr Doc Pkg </vt:lpstr>
      <vt:lpstr>I-Expedited Doc Pkg  </vt:lpstr>
      <vt:lpstr>I-Standard </vt:lpstr>
      <vt:lpstr>Accessorial Charges</vt:lpstr>
      <vt:lpstr>Grd FSC &amp; Language</vt:lpstr>
      <vt:lpstr>Air FSC &amp; Language</vt:lpstr>
      <vt:lpstr>FSC Cap Language</vt:lpstr>
      <vt:lpstr>'2nd Day Air '!Print_Area</vt:lpstr>
      <vt:lpstr>'2nd Day Air AM '!Print_Area</vt:lpstr>
      <vt:lpstr>'3 Day Select'!Print_Area</vt:lpstr>
      <vt:lpstr>'E-Expedited Doc Pkg '!Print_Area</vt:lpstr>
      <vt:lpstr>'E-Express Ltr Pak Doc Pkg '!Print_Area</vt:lpstr>
      <vt:lpstr>'E-Express Saver Ltr Pak Doc Pkg'!Print_Area</vt:lpstr>
      <vt:lpstr>'E-Standard '!Print_Area</vt:lpstr>
      <vt:lpstr>'Grd FSC &amp; Language'!Print_Area</vt:lpstr>
      <vt:lpstr>'Ground '!Print_Area</vt:lpstr>
      <vt:lpstr>Hundredweight!Print_Area</vt:lpstr>
      <vt:lpstr>'I-Express Ltr Doc Pkg '!Print_Area</vt:lpstr>
      <vt:lpstr>'International Accessorials'!Print_Area</vt:lpstr>
      <vt:lpstr>'I-Standard '!Print_Area</vt:lpstr>
      <vt:lpstr>'Next Day Air'!Print_Area</vt:lpstr>
      <vt:lpstr>'Next Day Air Saver'!Print_Area</vt:lpstr>
      <vt:lpstr>'2nd Day Air '!Print_Titles</vt:lpstr>
      <vt:lpstr>'2nd Day Air AM '!Print_Titles</vt:lpstr>
      <vt:lpstr>'3 Day Select'!Print_Titles</vt:lpstr>
      <vt:lpstr>'E-Expedited Doc Pkg '!Print_Titles</vt:lpstr>
      <vt:lpstr>'E-Express Ltr Pak Doc Pkg '!Print_Titles</vt:lpstr>
      <vt:lpstr>'E-Express Saver Ltr Pak Doc Pkg'!Print_Titles</vt:lpstr>
      <vt:lpstr>'E-Standard '!Print_Titles</vt:lpstr>
      <vt:lpstr>'Ground '!Print_Titles</vt:lpstr>
      <vt:lpstr>'I-Standard '!Print_Titles</vt:lpstr>
      <vt:lpstr>'Next Day Air'!Print_Titles</vt:lpstr>
      <vt:lpstr>'Next Day Air Saver'!Print_Titles</vt:lpstr>
    </vt:vector>
  </TitlesOfParts>
  <Manager/>
  <Company>UPS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Frank Cangemi</dc:creator>
  <cp:keywords/>
  <dc:description/>
  <cp:lastModifiedBy>Urban, Kimberly</cp:lastModifiedBy>
  <dcterms:created xsi:type="dcterms:W3CDTF">2011-05-19T20:10:39Z</dcterms:created>
  <dcterms:modified xsi:type="dcterms:W3CDTF">2021-11-04T15:57:47Z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0x01010044117080EC7F984FB31AAEB0DFA8F7A3</vt:lpwstr>
  </property>
</Properties>
</file>