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S:\Procurement Management\WORKAREA\KACEY\Active\B250175KLB - Lee County Various Boardwalk Repairs - Group 1 - Hurricane Ian\7 - Addendum\Addendum 4\"/>
    </mc:Choice>
  </mc:AlternateContent>
  <xr:revisionPtr revIDLastSave="0" documentId="8_{7D41B1A9-FC64-4162-BF2B-E3F00B532CD2}" xr6:coauthVersionLast="47" xr6:coauthVersionMax="47" xr10:uidLastSave="{00000000-0000-0000-0000-000000000000}"/>
  <bookViews>
    <workbookView xWindow="-120" yWindow="-120" windowWidth="29040" windowHeight="15720" tabRatio="601" xr2:uid="{00000000-000D-0000-FFFF-FFFF00000000}"/>
  </bookViews>
  <sheets>
    <sheet name="BID-PROPOSAL FORM" sheetId="4" r:id="rId1"/>
  </sheets>
  <definedNames>
    <definedName name="_xlnm.Print_Area" localSheetId="0">'BID-PROPOSAL FORM'!$A$1:$F$232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1" i="4" l="1"/>
  <c r="F55" i="4"/>
  <c r="F54" i="4"/>
  <c r="F226" i="4"/>
  <c r="F225" i="4"/>
  <c r="F221" i="4"/>
  <c r="F220" i="4"/>
  <c r="F219" i="4"/>
  <c r="F218" i="4"/>
  <c r="F217" i="4"/>
  <c r="F216" i="4"/>
  <c r="F215" i="4"/>
  <c r="F214" i="4"/>
  <c r="F213" i="4"/>
  <c r="F212" i="4"/>
  <c r="F211" i="4"/>
  <c r="F207" i="4"/>
  <c r="F206" i="4"/>
  <c r="F227" i="4" l="1"/>
  <c r="F222" i="4"/>
  <c r="F208" i="4"/>
  <c r="E228" i="4" l="1"/>
  <c r="F156" i="4"/>
  <c r="F155" i="4"/>
  <c r="F154" i="4"/>
  <c r="F153" i="4"/>
  <c r="F152" i="4"/>
  <c r="F151" i="4"/>
  <c r="F72" i="4"/>
  <c r="F87" i="4"/>
  <c r="F137" i="4"/>
  <c r="F141" i="4"/>
  <c r="F140" i="4"/>
  <c r="F146" i="4"/>
  <c r="F145" i="4"/>
  <c r="F144" i="4"/>
  <c r="F143" i="4"/>
  <c r="F142" i="4"/>
  <c r="F139" i="4"/>
  <c r="F138" i="4"/>
  <c r="F136" i="4"/>
  <c r="F135" i="4"/>
  <c r="F131" i="4"/>
  <c r="F130" i="4"/>
  <c r="F129" i="4"/>
  <c r="F128" i="4"/>
  <c r="F127" i="4"/>
  <c r="F126" i="4"/>
  <c r="F125" i="4"/>
  <c r="F124" i="4"/>
  <c r="F123" i="4"/>
  <c r="F119" i="4"/>
  <c r="F118" i="4"/>
  <c r="F117" i="4"/>
  <c r="F116" i="4"/>
  <c r="F115" i="4"/>
  <c r="F114" i="4"/>
  <c r="F113" i="4"/>
  <c r="F112" i="4"/>
  <c r="F111" i="4"/>
  <c r="F107" i="4"/>
  <c r="F106" i="4"/>
  <c r="F105" i="4"/>
  <c r="F104" i="4"/>
  <c r="F103" i="4"/>
  <c r="F102" i="4"/>
  <c r="F101" i="4"/>
  <c r="F100" i="4"/>
  <c r="F99" i="4"/>
  <c r="F92" i="4"/>
  <c r="F95" i="4"/>
  <c r="F94" i="4"/>
  <c r="F93" i="4"/>
  <c r="F91" i="4"/>
  <c r="F90" i="4"/>
  <c r="F89" i="4"/>
  <c r="F88" i="4"/>
  <c r="F86" i="4"/>
  <c r="F85" i="4"/>
  <c r="F79" i="4"/>
  <c r="F78" i="4"/>
  <c r="F150" i="4"/>
  <c r="F81" i="4"/>
  <c r="F80" i="4"/>
  <c r="F77" i="4"/>
  <c r="F76" i="4"/>
  <c r="F75" i="4"/>
  <c r="F74" i="4"/>
  <c r="F73" i="4"/>
  <c r="F71" i="4"/>
  <c r="F70" i="4"/>
  <c r="F52" i="4"/>
  <c r="F28" i="4"/>
  <c r="F27" i="4"/>
  <c r="F26" i="4"/>
  <c r="F21" i="4"/>
  <c r="F157" i="4" l="1"/>
  <c r="F147" i="4"/>
  <c r="F132" i="4"/>
  <c r="F120" i="4"/>
  <c r="F108" i="4"/>
  <c r="F96" i="4"/>
  <c r="F82" i="4"/>
  <c r="F194" i="4"/>
  <c r="F193" i="4"/>
  <c r="F192" i="4"/>
  <c r="F191" i="4"/>
  <c r="F190" i="4"/>
  <c r="F189" i="4"/>
  <c r="F188" i="4"/>
  <c r="F187" i="4"/>
  <c r="F186" i="4"/>
  <c r="F199" i="4"/>
  <c r="F198" i="4"/>
  <c r="F182" i="4"/>
  <c r="F181" i="4"/>
  <c r="F180" i="4"/>
  <c r="F176" i="4"/>
  <c r="F175" i="4"/>
  <c r="F174" i="4"/>
  <c r="F173" i="4"/>
  <c r="F172" i="4"/>
  <c r="F171" i="4"/>
  <c r="F170" i="4"/>
  <c r="F169" i="4"/>
  <c r="F168" i="4"/>
  <c r="F164" i="4"/>
  <c r="F163" i="4"/>
  <c r="F66" i="4"/>
  <c r="F65" i="4"/>
  <c r="F64" i="4"/>
  <c r="F63" i="4"/>
  <c r="F62" i="4"/>
  <c r="F61" i="4"/>
  <c r="F60" i="4"/>
  <c r="F59" i="4"/>
  <c r="F58" i="4"/>
  <c r="F53" i="4"/>
  <c r="F165" i="4" l="1"/>
  <c r="F183" i="4"/>
  <c r="F195" i="4"/>
  <c r="F177" i="4"/>
  <c r="F200" i="4"/>
  <c r="F67" i="4"/>
  <c r="E158" i="4" s="1"/>
  <c r="E201" i="4" l="1"/>
  <c r="F44" i="4"/>
  <c r="F45" i="4"/>
  <c r="F22" i="4"/>
  <c r="F23" i="4" s="1"/>
  <c r="F29" i="4"/>
  <c r="F30" i="4"/>
  <c r="F31" i="4"/>
  <c r="F32" i="4"/>
  <c r="F33" i="4"/>
  <c r="F34" i="4"/>
  <c r="F38" i="4"/>
  <c r="F39" i="4"/>
  <c r="F40" i="4"/>
  <c r="F46" i="4" l="1"/>
  <c r="F41" i="4"/>
  <c r="F35" i="4"/>
  <c r="E47" i="4" l="1"/>
</calcChain>
</file>

<file path=xl/sharedStrings.xml><?xml version="1.0" encoding="utf-8"?>
<sst xmlns="http://schemas.openxmlformats.org/spreadsheetml/2006/main" count="599" uniqueCount="252">
  <si>
    <t>COMPANY NAME:</t>
  </si>
  <si>
    <t>SOLICITATION:</t>
  </si>
  <si>
    <t>Item</t>
  </si>
  <si>
    <t>Description</t>
  </si>
  <si>
    <t>Unit Price</t>
  </si>
  <si>
    <t>BID SUMMARY</t>
  </si>
  <si>
    <t>(Use Words to Write Total)</t>
  </si>
  <si>
    <t>Estimated
Quantity</t>
  </si>
  <si>
    <t>PROJECT TOTAL:</t>
  </si>
  <si>
    <t>Having carefully examined the Contract Documents, Contractor/Vendor proposes to furnish the following which meeting these specifications.</t>
  </si>
  <si>
    <r>
      <t xml:space="preserve">PROCUREMENT MANAGEMENT DEPARTMENT
</t>
    </r>
    <r>
      <rPr>
        <b/>
        <u/>
        <sz val="18"/>
        <rFont val="Arial"/>
        <family val="2"/>
      </rPr>
      <t>BID/PROPOSAL FORM</t>
    </r>
  </si>
  <si>
    <t xml:space="preserve">Unit of
Measure </t>
  </si>
  <si>
    <t>Extended
Amount</t>
  </si>
  <si>
    <t>Mobilization</t>
  </si>
  <si>
    <t>LS</t>
  </si>
  <si>
    <t>Erosion Control</t>
  </si>
  <si>
    <t>Selective Demolition</t>
  </si>
  <si>
    <t>LF</t>
  </si>
  <si>
    <t>V.L.F</t>
  </si>
  <si>
    <t>Furnish and Install 5/8" Galvanized Fasteners at Pile Caps</t>
  </si>
  <si>
    <t>EA</t>
  </si>
  <si>
    <t>Furnish and Install Galvanized Clips</t>
  </si>
  <si>
    <t>Furnish and Install HDPE Safety Curb</t>
  </si>
  <si>
    <t>Furnish and Install Galvanized Fasteners for Safety Curb</t>
  </si>
  <si>
    <t>Furnish and Install Fasteners Guardrail Galvanized</t>
  </si>
  <si>
    <t>Furnish and Install Driven 10" Timber Pile by 20'</t>
  </si>
  <si>
    <t>Furnish and Install Driven 10" Timber Pile</t>
  </si>
  <si>
    <t>Pile Cleaning and Wrap Installation</t>
  </si>
  <si>
    <t>Furnish and Install Guardrail</t>
  </si>
  <si>
    <t>Furnish and Install 5/8" Galvanized Pile Cap Fasteners</t>
  </si>
  <si>
    <t>Furnsih and Install HDPE Safety Curb</t>
  </si>
  <si>
    <t>Furnish and Install Driven 10" Timber Pile with Wrap</t>
  </si>
  <si>
    <t>V.L.F.</t>
  </si>
  <si>
    <t>SITE WORK</t>
  </si>
  <si>
    <t>Caloosahatchee Regional Park (FEMA DI: 1305710)</t>
  </si>
  <si>
    <t>C-1</t>
  </si>
  <si>
    <t>C-2</t>
  </si>
  <si>
    <t>C-3</t>
  </si>
  <si>
    <t>C-4</t>
  </si>
  <si>
    <t>C-5</t>
  </si>
  <si>
    <t>C-7</t>
  </si>
  <si>
    <t>C-6</t>
  </si>
  <si>
    <t>C-8</t>
  </si>
  <si>
    <t>C-9</t>
  </si>
  <si>
    <t>C-10</t>
  </si>
  <si>
    <t>C-11</t>
  </si>
  <si>
    <t>C-12</t>
  </si>
  <si>
    <t>C-13</t>
  </si>
  <si>
    <t>C-14</t>
  </si>
  <si>
    <t>SUBTOTAL:  SITE WORK</t>
  </si>
  <si>
    <t>Upsize Galvanized Bolt 5/8" to 3/4" (Boardwalk-1)</t>
  </si>
  <si>
    <t>SUBTOTAL:  BOARDWALK-1</t>
  </si>
  <si>
    <t>SUBTOTAL:  BOARDWALK-2</t>
  </si>
  <si>
    <t>Upsize Galvanized Bolt 5/8" to 3/4" (Boardwalk-2)</t>
  </si>
  <si>
    <t>C-15</t>
  </si>
  <si>
    <t>C-16</t>
  </si>
  <si>
    <t>BOARDWALK-1</t>
  </si>
  <si>
    <t>BOARDWALK-2</t>
  </si>
  <si>
    <t>Galt Preserve (FEMA DI: 1291096)</t>
  </si>
  <si>
    <t>Upsize Galvanized Bolt 5/8" to 3/4" (Observation Platform)</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</si>
  <si>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</si>
  <si>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</si>
  <si>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</si>
  <si>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</si>
  <si>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</si>
  <si>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</si>
  <si>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</si>
  <si>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</si>
  <si>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</si>
  <si>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</si>
  <si>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</si>
  <si>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</si>
  <si>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</si>
  <si>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</si>
  <si>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</si>
  <si>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</si>
  <si>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</si>
  <si>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</si>
  <si>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</si>
  <si>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</si>
  <si>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</si>
  <si>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</si>
  <si>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</si>
  <si>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</si>
  <si>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</si>
  <si>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OBSERVATION PLATFORM</t>
  </si>
  <si>
    <t>SUBTOTAL:  OBSERVATION PLATFORM</t>
  </si>
  <si>
    <t>M-1</t>
  </si>
  <si>
    <t>M-2</t>
  </si>
  <si>
    <t>M-3</t>
  </si>
  <si>
    <t>M-4</t>
  </si>
  <si>
    <t>M-5</t>
  </si>
  <si>
    <t>M-6</t>
  </si>
  <si>
    <t>M-7</t>
  </si>
  <si>
    <t>M-8</t>
  </si>
  <si>
    <t>M-9</t>
  </si>
  <si>
    <t>M-10</t>
  </si>
  <si>
    <t>M-11</t>
  </si>
  <si>
    <t>M-12</t>
  </si>
  <si>
    <t>M-13</t>
  </si>
  <si>
    <t>M-14</t>
  </si>
  <si>
    <t>SMITH TRAIL BRIDGE</t>
  </si>
  <si>
    <t>Furnish and Install Stainless Steel Clips</t>
  </si>
  <si>
    <t>Furnish and Install Stainless Steel Fasteners for Safety Curb</t>
  </si>
  <si>
    <t>SUBTOTAL:  SMITH TRAIL BRIDGE</t>
  </si>
  <si>
    <t>SMITH TRAIL BOARDWALK</t>
  </si>
  <si>
    <t>SUBTOTAL:  SMITH TRAIL BOARDWALK</t>
  </si>
  <si>
    <t>M-15</t>
  </si>
  <si>
    <t>M-16</t>
  </si>
  <si>
    <t>M-17</t>
  </si>
  <si>
    <t>M-18</t>
  </si>
  <si>
    <t>M-19</t>
  </si>
  <si>
    <t>M-20</t>
  </si>
  <si>
    <t>M-21</t>
  </si>
  <si>
    <t>M-22</t>
  </si>
  <si>
    <t>Furnish and Install 5/8" Stainless Steel Fasteners at Pile Caps</t>
  </si>
  <si>
    <t>M-23</t>
  </si>
  <si>
    <t>M-24</t>
  </si>
  <si>
    <t>Furnish and Install Guardrail Stainless Steel Fasteners</t>
  </si>
  <si>
    <t>Furnish and Install P.T Wood Guardrail</t>
  </si>
  <si>
    <t>Matanzas Pass Preserve (FEMA DI: 1291129)</t>
  </si>
  <si>
    <t>M-71</t>
  </si>
  <si>
    <t>DAVIS SIMPSON TRAIL BOARDWALK</t>
  </si>
  <si>
    <t>M-25</t>
  </si>
  <si>
    <t>M-26</t>
  </si>
  <si>
    <t>M-27</t>
  </si>
  <si>
    <t>M-28</t>
  </si>
  <si>
    <t>M-29</t>
  </si>
  <si>
    <t>M-30</t>
  </si>
  <si>
    <t>M-31</t>
  </si>
  <si>
    <t>M-32</t>
  </si>
  <si>
    <t>M-33</t>
  </si>
  <si>
    <t>M-34</t>
  </si>
  <si>
    <t>M-35</t>
  </si>
  <si>
    <t>Furnish and Install Kayak Launch and Approach</t>
  </si>
  <si>
    <t>SUBTOTAL:  DAVIS SIMPSON TRAIL BOARDWALK</t>
  </si>
  <si>
    <t>GRESSMAN TRAIL BOARDWALK</t>
  </si>
  <si>
    <t>SUBTOTAL: GRESSMAN TRAIL BOARDWALK</t>
  </si>
  <si>
    <t>ALSOP LOOP BOARDWALK #1</t>
  </si>
  <si>
    <t>SUBTOTAL: ALSOP LOOP BOARDWALK #1</t>
  </si>
  <si>
    <t>ALSOP LOOP BOARDWALK #2</t>
  </si>
  <si>
    <t>SUBTOTAL: ALSOP LOOP BOARDWALK #2</t>
  </si>
  <si>
    <t>SMITH TRAIL OBSERVATION PIER</t>
  </si>
  <si>
    <t>Furnish and Install Metal Covered Roof</t>
  </si>
  <si>
    <t>Furnish and Install Stainless Steel Guardrail Fasteners</t>
  </si>
  <si>
    <t>SUBTOTAL: SMITH TRAIL OBSERVATION PIER</t>
  </si>
  <si>
    <t>Furnish and Install 3 X 12 P.T. Bents at Terminal Platform</t>
  </si>
  <si>
    <t>Furnish and Install 3 X 12 P.T. Stringers</t>
  </si>
  <si>
    <t xml:space="preserve">Furnish and Install 3 X 12 P.T. Bents along Boardwalk </t>
  </si>
  <si>
    <t>Furnish and Install 2 X 6 P.T Composite Decking</t>
  </si>
  <si>
    <t>Furnish and Install 2 X12 P.T. Stringers</t>
  </si>
  <si>
    <t>Upsize Stainless Steel Bolt 5/8" to 3/4" (Smith Trail Bridge)</t>
  </si>
  <si>
    <t>Upsize Stainless Steel Bolt 5/8" to 3/4" (Smith Trail Boardwalk)</t>
  </si>
  <si>
    <t>Upsize Stainless Steel Bolt 5/8" to 3/4" (Davis Simpson Trail Boardwalk)</t>
  </si>
  <si>
    <t>Upsize Stainless Steel Bolt 5/8" to 3/4" (Gressman Trail Boardwalk)</t>
  </si>
  <si>
    <t>Upsize Stainless Steel Bolt 5/8" to 3/4" (Alsop Loop Boardwalk #1)</t>
  </si>
  <si>
    <t>Upsize Stainless Steel Bolt 5/8" to 3/4" (Alsop Loop Boardwalk #2)</t>
  </si>
  <si>
    <t>Upsize Stainless Steel Bolt 5/8" to 3/4" (Smith Trail Observation Pier)</t>
  </si>
  <si>
    <t>Furnish and Install 2 X 6 Composite Decking</t>
  </si>
  <si>
    <t>M-36</t>
  </si>
  <si>
    <t>M-37</t>
  </si>
  <si>
    <t>M-38</t>
  </si>
  <si>
    <t>M-39</t>
  </si>
  <si>
    <t>M-40</t>
  </si>
  <si>
    <t>M-41</t>
  </si>
  <si>
    <t>M-42</t>
  </si>
  <si>
    <t>M-43</t>
  </si>
  <si>
    <t>M-44</t>
  </si>
  <si>
    <t>M-45</t>
  </si>
  <si>
    <t>M-46</t>
  </si>
  <si>
    <t>M-47</t>
  </si>
  <si>
    <t>M-48</t>
  </si>
  <si>
    <t>M-49</t>
  </si>
  <si>
    <t>M-50</t>
  </si>
  <si>
    <t>M-51</t>
  </si>
  <si>
    <t>M-52</t>
  </si>
  <si>
    <t>M-53</t>
  </si>
  <si>
    <t>M-54</t>
  </si>
  <si>
    <t>M-55</t>
  </si>
  <si>
    <t>M-56</t>
  </si>
  <si>
    <t>M-57</t>
  </si>
  <si>
    <t>M-58</t>
  </si>
  <si>
    <t>M-59</t>
  </si>
  <si>
    <t>M-60</t>
  </si>
  <si>
    <t>M-61</t>
  </si>
  <si>
    <t>M-62</t>
  </si>
  <si>
    <t>M-63</t>
  </si>
  <si>
    <t>M-64</t>
  </si>
  <si>
    <t>M-65</t>
  </si>
  <si>
    <t>M-66</t>
  </si>
  <si>
    <t>M-67</t>
  </si>
  <si>
    <t>M-68</t>
  </si>
  <si>
    <t>M-69</t>
  </si>
  <si>
    <t>M-70</t>
  </si>
  <si>
    <t>M-72</t>
  </si>
  <si>
    <t>M-73</t>
  </si>
  <si>
    <t>M-74</t>
  </si>
  <si>
    <t>M-75</t>
  </si>
  <si>
    <t>M-76</t>
  </si>
  <si>
    <t>M-77</t>
  </si>
  <si>
    <t>M-78</t>
  </si>
  <si>
    <t>M-79</t>
  </si>
  <si>
    <t>M-80</t>
  </si>
  <si>
    <t>Furnish and Install 2 X 12 P.T. Stringers</t>
  </si>
  <si>
    <t>ROYAL PALM PARK (FEMA DI: 1291154)</t>
  </si>
  <si>
    <t>R-1</t>
  </si>
  <si>
    <t>R-2</t>
  </si>
  <si>
    <t>BOARDWALK</t>
  </si>
  <si>
    <t>R-3</t>
  </si>
  <si>
    <t>R-4</t>
  </si>
  <si>
    <t>R-5</t>
  </si>
  <si>
    <t>R-6</t>
  </si>
  <si>
    <t>Furnish and Install 2 X10 P.T. Bents Along Boardwalk</t>
  </si>
  <si>
    <t>R-7</t>
  </si>
  <si>
    <t>Furnish and Install 3 X 10 P.T. Bents at Terminal Platform</t>
  </si>
  <si>
    <t>R-8</t>
  </si>
  <si>
    <t>Furnish and Install 2 X 8 P.T. Stringers (10' Span)</t>
  </si>
  <si>
    <t>Furnish and Install 2 X 6 P.T. Decking</t>
  </si>
  <si>
    <t>R-9</t>
  </si>
  <si>
    <t>Furnish and Install Fasteners Below Deck Galvanized, 3/4" at Pile Caps &amp; 5/8" Bolts Remaining Location</t>
  </si>
  <si>
    <t>R-10</t>
  </si>
  <si>
    <t>R-11</t>
  </si>
  <si>
    <t>R-12</t>
  </si>
  <si>
    <t>Fishing Pier Signage</t>
  </si>
  <si>
    <t>SUBTOTAL:  BOARDWALK</t>
  </si>
  <si>
    <t>R-13</t>
  </si>
  <si>
    <t>Furnish and Install 3 X 10 P.T. Bents on Full Structure</t>
  </si>
  <si>
    <t>R-14</t>
  </si>
  <si>
    <t>Furnish and Install 2 X 10 P.T. Stringers (10' Span)</t>
  </si>
  <si>
    <t>SF</t>
  </si>
  <si>
    <t xml:space="preserve">B250175KLB - Lee County Various Boardwalk Repairs - Group 1 - Hurricane Ian </t>
  </si>
  <si>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**Bidders may not adjust or modify data provided within the Bid/Proposal Form.  Bids received with modified data may deem the Bidder as non-responsive and ineligible for award.**</t>
    </r>
    <r>
      <rPr>
        <sz val="11"/>
        <rFont val="Arial"/>
        <family val="2"/>
      </rPr>
      <t xml:space="preserve">
</t>
    </r>
    <r>
      <rPr>
        <b/>
        <sz val="11"/>
        <rFont val="Arial"/>
        <family val="2"/>
      </rPr>
      <t xml:space="preserve">
PLEASE ENSURE you have provided a printed copy of the Bid Schedule with your hard copy submission packages and provided the excel version with your digital submission package.</t>
    </r>
  </si>
  <si>
    <t>BOARDWALK - 1</t>
  </si>
  <si>
    <t>SUBTOTAL:  BOARDWALK - 1</t>
  </si>
  <si>
    <t>BOARDWALK - 2</t>
  </si>
  <si>
    <t>SUBTOTAL:  BOARDWALK - 2</t>
  </si>
  <si>
    <t>HARDENING</t>
  </si>
  <si>
    <t>SUBTOTAL:  HARDENING</t>
  </si>
  <si>
    <t>TOTAL - CALOOSAHATCHEE REGIONAL PARK</t>
  </si>
  <si>
    <t>TOTAL - MATANZAS PASS PRESERVE</t>
  </si>
  <si>
    <t>TOTAL - GALT PRESERVE</t>
  </si>
  <si>
    <t>TOTAL - ROYAL PALM PARK</t>
  </si>
  <si>
    <t xml:space="preserve">PROJECT TOTAL - ALL SITES </t>
  </si>
  <si>
    <t>Entrance Kiosk</t>
  </si>
  <si>
    <t>M-81</t>
  </si>
  <si>
    <t>Furnish and Install P.T. Wood Picket Guardrail</t>
  </si>
  <si>
    <t>Furnish and Install 5/8" Galvanized Fasteners for Guardrail</t>
  </si>
  <si>
    <t>Furnish and Install 2 x 6 P.T. Composite Decking</t>
  </si>
  <si>
    <t>Furnish and Install Galvanized Fasteners for Guardrail</t>
  </si>
  <si>
    <t>Furnish and Install 3 X 12 P.T. Bents Along Boardwalk</t>
  </si>
  <si>
    <t>Furnish and Install 2 X 12 P.T. Bents Along Boardwalk</t>
  </si>
  <si>
    <t>ADDENDUM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</si>
</sst>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6">
    <font>
      <sz val="10"/>
      <name val="Arial"/>
    </font>
    <font>
      <sz val="11"/>
      <color theme="1"/>
      <name val="Calibri"/>
      <family val="2"/>
      <scheme val="minor"/>
    </font>
    <font>
      <sz val="12"/>
      <name val="Arial"/>
      <family val="2"/>
    </font>
    <font>
      <b/>
      <sz val="12"/>
      <name val="Arial"/>
      <family val="2"/>
    </font>
    <font>
      <sz val="10"/>
      <name val="Arial"/>
      <family val="2"/>
    </font>
    <font>
      <sz val="16"/>
      <name val="Arial"/>
      <family val="2"/>
    </font>
    <font>
      <sz val="18"/>
      <name val="Arial"/>
      <family val="2"/>
    </font>
    <font>
      <b/>
      <u/>
      <sz val="18"/>
      <name val="Arial"/>
      <family val="2"/>
    </font>
    <font>
      <b/>
      <sz val="9"/>
      <name val="Arial"/>
      <family val="2"/>
    </font>
    <font>
      <b/>
      <sz val="16"/>
      <name val="Arial"/>
      <family val="2"/>
    </font>
    <font>
      <sz val="14"/>
      <name val="Arial"/>
      <family val="2"/>
    </font>
    <font>
      <sz val="11"/>
      <color theme="1"/>
      <name val="Arial"/>
      <family val="2"/>
    </font>
    <font>
      <b/>
      <sz val="14"/>
      <name val="Arial"/>
      <family val="2"/>
    </font>
    <font>
      <b/>
      <sz val="14"/>
      <name val="FDOT"/>
    </font>
    <font>
      <b/>
      <i/>
      <sz val="16"/>
      <color theme="1"/>
      <name val="Arial"/>
      <family val="2"/>
    </font>
    <font>
      <b/>
      <sz val="14"/>
      <color theme="1"/>
      <name val="Arial"/>
      <family val="2"/>
    </font>
    <font>
      <b/>
      <sz val="18"/>
      <name val="Arial"/>
      <family val="2"/>
    </font>
    <font>
      <sz val="10"/>
      <color theme="1"/>
      <name val="Arial"/>
      <family val="2"/>
    </font>
    <font>
      <sz val="11"/>
      <name val="Arial"/>
      <family val="2"/>
    </font>
    <font>
      <b/>
      <sz val="11"/>
      <name val="Arial"/>
      <family val="2"/>
    </font>
    <font>
      <b/>
      <i/>
      <sz val="14"/>
      <color rgb="FF000000"/>
      <name val="Arial"/>
      <family val="2"/>
    </font>
    <font>
      <b/>
      <i/>
      <sz val="12"/>
      <color rgb="FF0070C0"/>
      <name val="Arial"/>
      <family val="2"/>
    </font>
    <font>
      <sz val="12"/>
      <color rgb="FF0070C0"/>
      <name val="Arial"/>
      <family val="2"/>
    </font>
    <font>
      <b/>
      <i/>
      <sz val="20"/>
      <color rgb="FF000000"/>
      <name val="Arial"/>
      <family val="2"/>
    </font>
    <font>
      <sz val="12"/>
      <name val="FDOT"/>
    </font>
    <font>
      <b/>
      <sz val="16"/>
      <color rgb="FFFF000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0" fontId="4" fillId="0" borderId="0"/>
    <xf numFmtId="0" fontId="1" fillId="0" borderId="0"/>
  </cellStyleXfs>
  <cellXfs count="92">
    <xf numFmtId="0" fontId="0" fillId="0" borderId="0" xfId="0"/>
    <xf numFmtId="0" fontId="2" fillId="0" borderId="0" xfId="0" applyFont="1"/>
    <xf numFmtId="0" fontId="0" fillId="0" borderId="0" xfId="0" applyAlignment="1">
      <alignment vertical="center"/>
    </xf>
    <xf numFmtId="44" fontId="0" fillId="0" borderId="0" xfId="0" applyNumberFormat="1" applyAlignment="1">
      <alignment horizontal="center" vertical="center"/>
    </xf>
    <xf numFmtId="44" fontId="2" fillId="0" borderId="0" xfId="0" applyNumberFormat="1" applyFont="1"/>
    <xf numFmtId="44" fontId="2" fillId="0" borderId="0" xfId="0" applyNumberFormat="1" applyFont="1" applyAlignment="1">
      <alignment horizontal="left"/>
    </xf>
    <xf numFmtId="0" fontId="5" fillId="0" borderId="0" xfId="0" applyFont="1" applyAlignment="1">
      <alignment horizontal="center" wrapText="1"/>
    </xf>
    <xf numFmtId="44" fontId="5" fillId="0" borderId="0" xfId="0" applyNumberFormat="1" applyFont="1" applyAlignment="1">
      <alignment horizontal="center" wrapText="1"/>
    </xf>
    <xf numFmtId="0" fontId="0" fillId="0" borderId="0" xfId="0" applyAlignment="1">
      <alignment horizontal="center"/>
    </xf>
    <xf numFmtId="0" fontId="4" fillId="0" borderId="0" xfId="0" applyFont="1" applyAlignment="1">
      <alignment horizontal="left" vertical="top" wrapText="1"/>
    </xf>
    <xf numFmtId="0" fontId="10" fillId="0" borderId="0" xfId="0" applyFont="1"/>
    <xf numFmtId="0" fontId="11" fillId="0" borderId="0" xfId="0" applyFont="1"/>
    <xf numFmtId="0" fontId="0" fillId="0" borderId="7" xfId="0" applyBorder="1"/>
    <xf numFmtId="0" fontId="0" fillId="0" borderId="10" xfId="0" applyBorder="1"/>
    <xf numFmtId="44" fontId="4" fillId="0" borderId="11" xfId="0" applyNumberFormat="1" applyFont="1" applyBorder="1" applyAlignment="1">
      <alignment horizontal="center" wrapText="1"/>
    </xf>
    <xf numFmtId="44" fontId="4" fillId="0" borderId="11" xfId="0" applyNumberFormat="1" applyFont="1" applyBorder="1" applyAlignment="1">
      <alignment horizontal="center" vertical="center"/>
    </xf>
    <xf numFmtId="0" fontId="4" fillId="0" borderId="11" xfId="0" applyFont="1" applyBorder="1" applyAlignment="1">
      <alignment horizontal="left" vertical="top" wrapText="1"/>
    </xf>
    <xf numFmtId="44" fontId="13" fillId="3" borderId="1" xfId="0" applyNumberFormat="1" applyFont="1" applyFill="1" applyBorder="1" applyAlignment="1">
      <alignment horizontal="right" vertical="center"/>
    </xf>
    <xf numFmtId="0" fontId="0" fillId="0" borderId="1" xfId="0" applyBorder="1"/>
    <xf numFmtId="0" fontId="0" fillId="0" borderId="3" xfId="0" applyBorder="1"/>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9" fillId="0" borderId="0" xfId="0" applyFont="1" applyAlignment="1">
      <alignment horizontal="right" vertical="center" wrapText="1"/>
    </xf>
    <xf numFmtId="164" fontId="12" fillId="0" borderId="0" xfId="0" applyNumberFormat="1" applyFont="1" applyAlignment="1">
      <alignment horizontal="center" vertical="center" wrapText="1"/>
    </xf>
    <xf numFmtId="0" fontId="12" fillId="0" borderId="0" xfId="0" applyFont="1" applyAlignment="1">
      <alignment horizontal="center" vertical="center" wrapText="1"/>
    </xf>
    <xf numFmtId="0" fontId="9" fillId="7" borderId="3" xfId="0" applyFont="1" applyFill="1" applyBorder="1" applyAlignment="1">
      <alignment horizontal="right" vertical="center" wrapText="1"/>
    </xf>
    <xf numFmtId="0" fontId="9" fillId="7" borderId="13" xfId="0" applyFont="1" applyFill="1" applyBorder="1" applyAlignment="1">
      <alignment horizontal="right" vertical="center" wrapText="1"/>
    </xf>
    <xf numFmtId="0" fontId="9" fillId="7" borderId="2" xfId="0" applyFont="1" applyFill="1" applyBorder="1" applyAlignment="1">
      <alignment horizontal="right" vertical="center" wrapText="1"/>
    </xf>
    <xf numFmtId="164" fontId="12" fillId="7" borderId="1" xfId="0"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0" fontId="19" fillId="0" borderId="10" xfId="0" applyFont="1" applyBorder="1"/>
    <xf numFmtId="0" fontId="3" fillId="6" borderId="1" xfId="0" applyFont="1" applyFill="1" applyBorder="1" applyAlignment="1">
      <alignment horizontal="center" vertical="center"/>
    </xf>
    <xf numFmtId="0" fontId="3" fillId="6" borderId="1" xfId="0" applyFont="1" applyFill="1" applyBorder="1" applyAlignment="1">
      <alignment horizontal="center" vertical="center" wrapText="1"/>
    </xf>
    <xf numFmtId="44" fontId="3" fillId="6" borderId="1" xfId="0" applyNumberFormat="1" applyFont="1" applyFill="1" applyBorder="1" applyAlignment="1">
      <alignment horizontal="center" vertical="center"/>
    </xf>
    <xf numFmtId="44" fontId="3" fillId="6" borderId="1" xfId="0" applyNumberFormat="1" applyFont="1" applyFill="1" applyBorder="1" applyAlignment="1">
      <alignment horizontal="center" vertical="center" wrapText="1"/>
    </xf>
    <xf numFmtId="0" fontId="24" fillId="0" borderId="1" xfId="0" applyFont="1" applyBorder="1" applyAlignment="1">
      <alignment horizontal="center" vertical="center"/>
    </xf>
    <xf numFmtId="0" fontId="24" fillId="0" borderId="2" xfId="0" applyFont="1" applyBorder="1" applyAlignment="1" applyProtection="1">
      <alignment horizontal="left" vertical="center"/>
      <protection locked="0"/>
    </xf>
    <xf numFmtId="3" fontId="24" fillId="0" borderId="1" xfId="0" applyNumberFormat="1" applyFont="1" applyBorder="1" applyAlignment="1">
      <alignment horizontal="center" vertical="center"/>
    </xf>
    <xf numFmtId="44" fontId="24" fillId="0" borderId="1" xfId="0" applyNumberFormat="1" applyFont="1" applyBorder="1" applyAlignment="1">
      <alignment horizontal="right" vertical="center"/>
    </xf>
    <xf numFmtId="0" fontId="24" fillId="0" borderId="2" xfId="0" applyFont="1" applyBorder="1" applyAlignment="1">
      <alignment horizontal="left" vertical="center"/>
    </xf>
    <xf numFmtId="0" fontId="24" fillId="0" borderId="2" xfId="0" applyFont="1" applyBorder="1" applyAlignment="1">
      <alignment horizontal="left" vertical="center" wrapText="1"/>
    </xf>
    <xf numFmtId="3" fontId="24" fillId="0" borderId="1" xfId="2" applyNumberFormat="1" applyFont="1" applyBorder="1" applyAlignment="1">
      <alignment horizontal="center" vertical="center"/>
    </xf>
    <xf numFmtId="0" fontId="3" fillId="6" borderId="12" xfId="0" applyFont="1" applyFill="1" applyBorder="1" applyAlignment="1">
      <alignment horizontal="center" vertical="center"/>
    </xf>
    <xf numFmtId="1" fontId="24" fillId="0" borderId="1" xfId="0" applyNumberFormat="1" applyFont="1" applyBorder="1" applyAlignment="1">
      <alignment horizontal="center" vertical="center"/>
    </xf>
    <xf numFmtId="0" fontId="24" fillId="0" borderId="14" xfId="0" applyFont="1" applyBorder="1" applyAlignment="1">
      <alignment horizontal="center" vertical="center"/>
    </xf>
    <xf numFmtId="0" fontId="21" fillId="4" borderId="3" xfId="0" applyFont="1" applyFill="1" applyBorder="1" applyAlignment="1">
      <alignment horizontal="left" vertical="center"/>
    </xf>
    <xf numFmtId="0" fontId="21" fillId="4" borderId="13" xfId="0" applyFont="1" applyFill="1" applyBorder="1" applyAlignment="1">
      <alignment horizontal="left" vertical="center"/>
    </xf>
    <xf numFmtId="0" fontId="21" fillId="4" borderId="2" xfId="0" applyFont="1" applyFill="1" applyBorder="1" applyAlignment="1">
      <alignment horizontal="left" vertical="center"/>
    </xf>
    <xf numFmtId="49" fontId="3" fillId="3" borderId="14" xfId="0" applyNumberFormat="1" applyFont="1" applyFill="1" applyBorder="1" applyAlignment="1">
      <alignment horizontal="right" vertical="center"/>
    </xf>
    <xf numFmtId="49" fontId="3" fillId="3" borderId="1" xfId="0" applyNumberFormat="1" applyFont="1" applyFill="1" applyBorder="1" applyAlignment="1">
      <alignment horizontal="right" vertical="center"/>
    </xf>
    <xf numFmtId="0" fontId="9" fillId="2" borderId="1" xfId="0" applyFont="1" applyFill="1" applyBorder="1" applyAlignment="1">
      <alignment horizontal="right" vertical="center" wrapText="1"/>
    </xf>
    <xf numFmtId="164"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5" fillId="0" borderId="3" xfId="0" applyFont="1" applyBorder="1"/>
    <xf numFmtId="0" fontId="15" fillId="0" borderId="13" xfId="0" applyFont="1" applyBorder="1"/>
    <xf numFmtId="0" fontId="15" fillId="0" borderId="2" xfId="0" applyFont="1" applyBorder="1"/>
    <xf numFmtId="0" fontId="17" fillId="0" borderId="13" xfId="0" applyFont="1" applyBorder="1" applyAlignment="1">
      <alignment horizontal="center" vertical="top"/>
    </xf>
    <xf numFmtId="0" fontId="17" fillId="0" borderId="2" xfId="0" applyFont="1" applyBorder="1" applyAlignment="1">
      <alignment horizontal="center" vertical="top"/>
    </xf>
    <xf numFmtId="0" fontId="21" fillId="4" borderId="12" xfId="0" applyFont="1" applyFill="1" applyBorder="1" applyAlignment="1">
      <alignment horizontal="left" vertical="center"/>
    </xf>
    <xf numFmtId="0" fontId="22" fillId="4" borderId="12" xfId="0" applyFont="1" applyFill="1" applyBorder="1" applyAlignment="1">
      <alignment horizontal="left" vertical="center"/>
    </xf>
    <xf numFmtId="164"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4" fillId="8" borderId="1" xfId="0" applyFont="1" applyFill="1" applyBorder="1" applyAlignment="1">
      <alignment horizontal="left" vertical="center" wrapText="1"/>
    </xf>
    <xf numFmtId="0" fontId="9" fillId="2" borderId="3" xfId="0" applyFont="1" applyFill="1" applyBorder="1" applyAlignment="1">
      <alignment horizontal="right" vertical="center" wrapText="1"/>
    </xf>
    <xf numFmtId="0" fontId="9" fillId="2" borderId="13" xfId="0" applyFont="1" applyFill="1" applyBorder="1" applyAlignment="1">
      <alignment horizontal="right" vertical="center" wrapText="1"/>
    </xf>
    <xf numFmtId="0" fontId="9" fillId="2" borderId="2" xfId="0" applyFont="1" applyFill="1" applyBorder="1" applyAlignment="1">
      <alignment horizontal="right" vertical="center" wrapText="1"/>
    </xf>
    <xf numFmtId="0" fontId="20" fillId="5" borderId="1" xfId="0" applyFont="1" applyFill="1" applyBorder="1" applyAlignment="1">
      <alignment horizontal="left" vertical="center" wrapText="1"/>
    </xf>
    <xf numFmtId="0" fontId="20" fillId="5" borderId="1" xfId="0" applyFont="1" applyFill="1" applyBorder="1" applyAlignment="1">
      <alignment horizontal="left" vertical="center"/>
    </xf>
    <xf numFmtId="0" fontId="16" fillId="0" borderId="8" xfId="0" applyFont="1" applyBorder="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0" xfId="0" applyFont="1" applyAlignment="1">
      <alignment horizontal="center" wrapText="1"/>
    </xf>
    <xf numFmtId="0" fontId="6" fillId="0" borderId="11" xfId="0" applyFont="1" applyBorder="1" applyAlignment="1">
      <alignment horizontal="center" wrapText="1"/>
    </xf>
    <xf numFmtId="0" fontId="19" fillId="0" borderId="5" xfId="0" applyFont="1" applyBorder="1" applyAlignment="1">
      <alignment horizontal="left"/>
    </xf>
    <xf numFmtId="0" fontId="19" fillId="0" borderId="6" xfId="0" applyFont="1" applyBorder="1" applyAlignment="1">
      <alignment horizontal="left"/>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8" fillId="0" borderId="11" xfId="0" applyFont="1" applyBorder="1" applyAlignment="1">
      <alignment horizontal="left" vertical="center" wrapText="1"/>
    </xf>
    <xf numFmtId="0" fontId="18" fillId="0" borderId="10" xfId="0" applyFont="1" applyBorder="1" applyAlignment="1">
      <alignment horizontal="left" vertical="top" wrapText="1"/>
    </xf>
    <xf numFmtId="0" fontId="18" fillId="0" borderId="0" xfId="0" applyFont="1" applyAlignment="1">
      <alignment horizontal="left" vertical="top" wrapText="1"/>
    </xf>
    <xf numFmtId="0" fontId="18" fillId="0" borderId="11" xfId="0" applyFont="1" applyBorder="1" applyAlignment="1">
      <alignment horizontal="left" vertical="top" wrapText="1"/>
    </xf>
    <xf numFmtId="0" fontId="18" fillId="0" borderId="4" xfId="0" applyFont="1" applyBorder="1" applyAlignment="1">
      <alignment horizontal="left" vertical="top" wrapText="1"/>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18" fillId="0" borderId="5" xfId="0" applyFont="1" applyBorder="1" applyAlignment="1">
      <alignment horizontal="left"/>
    </xf>
    <xf numFmtId="0" fontId="18" fillId="0" borderId="6" xfId="0" applyFont="1" applyBorder="1" applyAlignment="1">
      <alignment horizontal="left"/>
    </xf>
    <xf numFmtId="0" fontId="23" fillId="5" borderId="1" xfId="0" applyFont="1" applyFill="1" applyBorder="1" applyAlignment="1">
      <alignment horizontal="center" vertical="center" wrapText="1"/>
    </xf>
    <xf numFmtId="0" fontId="23" fillId="5" borderId="1" xfId="0" applyFont="1" applyFill="1" applyBorder="1" applyAlignment="1">
      <alignment horizontal="center" vertical="center"/>
    </xf>
    <xf numFmtId="0" fontId="12" fillId="2" borderId="3" xfId="0" applyFont="1" applyFill="1" applyBorder="1" applyAlignment="1">
      <alignment horizontal="right" vertical="center" wrapText="1"/>
    </xf>
    <xf numFmtId="0" fontId="12" fillId="2" borderId="13" xfId="0" applyFont="1" applyFill="1" applyBorder="1" applyAlignment="1">
      <alignment horizontal="right" vertical="center" wrapText="1"/>
    </xf>
    <xf numFmtId="0" fontId="12" fillId="2" borderId="2" xfId="0" applyFont="1" applyFill="1" applyBorder="1" applyAlignment="1">
      <alignment horizontal="right" vertical="center" wrapText="1"/>
    </xf>
    <xf numFmtId="0" fontId="25" fillId="0" borderId="0" xfId="0" applyFont="1" applyAlignment="1">
      <alignment horizontal="center" wrapText="1"/>
    </xf>
  </cellXfs>
  <cellStyles count="4">
    <cellStyle name="Normal" xfId="0" builtinId="0"/>
    <cellStyle name="Normal 2" xfId="1" xr:uid="{00000000-0005-0000-0000-000001000000}"/>
    <cellStyle name="Normal 2 3" xfId="2" xr:uid="{00000000-0005-0000-0000-000002000000}"/>
    <cellStyle name="Normal 2 4" xfId="3" xr:uid="{00000000-0005-0000-0000-000003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313685</xdr:colOff>
      <xdr:row>0</xdr:row>
      <xdr:rowOff>31749</xdr:rowOff>
    </xdr:from>
    <xdr:to>
      <xdr:col>1</xdr:col>
      <xdr:colOff>1580095</xdr:colOff>
      <xdr:row>4</xdr:row>
      <xdr:rowOff>247650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13685" y="31749"/>
          <a:ext cx="2698970" cy="100012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V240"/>
  <sheetViews>
    <sheetView tabSelected="1" zoomScale="90" zoomScaleNormal="90" workbookViewId="0">
      <selection activeCell="E158" sqref="E158:F158"/>
    </sheetView>
  </sheetViews>
  <sheetFormatPr defaultColWidth="9.140625" defaultRowHeight="15"/>
  <cols>
    <col min="1" max="1" width="20.42578125" style="1" customWidth="1"/>
    <col min="2" max="2" width="85.42578125" style="1" customWidth="1"/>
    <col min="3" max="3" width="26.5703125" style="1" customWidth="1"/>
    <col min="4" max="4" width="17.85546875" style="1" customWidth="1"/>
    <col min="5" max="5" width="29.140625" style="4" customWidth="1"/>
    <col min="6" max="6" width="26.85546875" style="5" bestFit="1" customWidth="1"/>
  </cols>
  <sheetData>
    <row r="1" spans="1:6" ht="12.75">
      <c r="A1" s="12"/>
      <c r="B1" s="68" t="s">
        <v>10</v>
      </c>
      <c r="C1" s="69"/>
      <c r="D1" s="69"/>
      <c r="E1" s="69"/>
      <c r="F1" s="70"/>
    </row>
    <row r="2" spans="1:6" ht="12.75">
      <c r="A2" s="13"/>
      <c r="B2" s="71"/>
      <c r="C2" s="71"/>
      <c r="D2" s="71"/>
      <c r="E2" s="71"/>
      <c r="F2" s="72"/>
    </row>
    <row r="3" spans="1:6" s="2" customFormat="1" ht="24.95" customHeight="1">
      <c r="A3" s="13"/>
      <c r="B3" s="71"/>
      <c r="C3" s="71"/>
      <c r="D3" s="71"/>
      <c r="E3" s="71"/>
      <c r="F3" s="72"/>
    </row>
    <row r="4" spans="1:6" ht="12.75">
      <c r="A4" s="13"/>
      <c r="B4" s="71"/>
      <c r="C4" s="71"/>
      <c r="D4" s="71"/>
      <c r="E4" s="71"/>
      <c r="F4" s="72"/>
    </row>
    <row r="5" spans="1:6" ht="20.25">
      <c r="A5" s="13"/>
      <c r="B5" s="6"/>
      <c r="C5" s="91" t="s">
        <v>251</v>
      </c>
      <c r="D5" s="6"/>
      <c r="E5" s="7"/>
      <c r="F5" s="14"/>
    </row>
    <row r="6" spans="1:6" ht="12.75">
      <c r="A6" s="13"/>
      <c r="B6"/>
      <c r="C6"/>
      <c r="D6" s="8"/>
      <c r="E6" s="3"/>
      <c r="F6" s="15"/>
    </row>
    <row r="7" spans="1:6" ht="29.25" customHeight="1">
      <c r="A7" s="30" t="s">
        <v>0</v>
      </c>
      <c r="B7" s="84"/>
      <c r="C7" s="84"/>
      <c r="D7" s="84"/>
      <c r="E7" s="84"/>
      <c r="F7" s="85"/>
    </row>
    <row r="8" spans="1:6" ht="12.75">
      <c r="A8" s="13"/>
      <c r="B8"/>
      <c r="C8"/>
      <c r="D8" s="8"/>
      <c r="E8" s="3"/>
      <c r="F8" s="15"/>
    </row>
    <row r="9" spans="1:6" ht="21" customHeight="1">
      <c r="A9" s="30" t="s">
        <v>1</v>
      </c>
      <c r="B9" s="73" t="s">
        <v>230</v>
      </c>
      <c r="C9" s="73"/>
      <c r="D9" s="73"/>
      <c r="E9" s="73"/>
      <c r="F9" s="74"/>
    </row>
    <row r="10" spans="1:6" ht="15" customHeight="1">
      <c r="A10" s="13"/>
      <c r="B10"/>
      <c r="C10"/>
      <c r="D10" s="8"/>
      <c r="E10" s="3"/>
      <c r="F10" s="15"/>
    </row>
    <row r="11" spans="1:6" ht="18" customHeight="1">
      <c r="A11" s="75" t="s">
        <v>9</v>
      </c>
      <c r="B11" s="76"/>
      <c r="C11" s="76"/>
      <c r="D11" s="76"/>
      <c r="E11" s="76"/>
      <c r="F11" s="77"/>
    </row>
    <row r="12" spans="1:6" ht="12.75">
      <c r="A12" s="78" t="s">
        <v>231</v>
      </c>
      <c r="B12" s="79"/>
      <c r="C12" s="79"/>
      <c r="D12" s="79"/>
      <c r="E12" s="79"/>
      <c r="F12" s="80"/>
    </row>
    <row r="13" spans="1:6" ht="12.75">
      <c r="A13" s="78"/>
      <c r="B13" s="79"/>
      <c r="C13" s="79"/>
      <c r="D13" s="79"/>
      <c r="E13" s="79"/>
      <c r="F13" s="80"/>
    </row>
    <row r="14" spans="1:6" ht="12.75">
      <c r="A14" s="78"/>
      <c r="B14" s="79"/>
      <c r="C14" s="79"/>
      <c r="D14" s="79"/>
      <c r="E14" s="79"/>
      <c r="F14" s="80"/>
    </row>
    <row r="15" spans="1:6" ht="144" customHeight="1">
      <c r="A15" s="81"/>
      <c r="B15" s="82"/>
      <c r="C15" s="82"/>
      <c r="D15" s="82"/>
      <c r="E15" s="82"/>
      <c r="F15" s="83"/>
    </row>
    <row r="16" spans="1:6" ht="4.5" hidden="1" customHeight="1">
      <c r="A16" s="20"/>
      <c r="B16" s="21"/>
      <c r="C16" s="21"/>
      <c r="D16" s="21"/>
      <c r="E16" s="9"/>
      <c r="F16" s="16"/>
    </row>
    <row r="17" spans="1:6" ht="35.25" customHeight="1">
      <c r="A17" s="86" t="s">
        <v>230</v>
      </c>
      <c r="B17" s="87"/>
      <c r="C17" s="87"/>
      <c r="D17" s="87"/>
      <c r="E17" s="87"/>
      <c r="F17" s="87"/>
    </row>
    <row r="18" spans="1:6" ht="29.25" customHeight="1">
      <c r="A18" s="66" t="s">
        <v>34</v>
      </c>
      <c r="B18" s="67"/>
      <c r="C18" s="67"/>
      <c r="D18" s="67"/>
      <c r="E18" s="67"/>
      <c r="F18" s="67"/>
    </row>
    <row r="19" spans="1:6" s="10" customFormat="1" ht="33.75" customHeight="1">
      <c r="A19" s="45" t="s">
        <v>33</v>
      </c>
      <c r="B19" s="46"/>
      <c r="C19" s="46"/>
      <c r="D19" s="46"/>
      <c r="E19" s="46"/>
      <c r="F19" s="47"/>
    </row>
    <row r="20" spans="1:6" ht="41.25" customHeight="1">
      <c r="A20" s="42" t="s">
        <v>2</v>
      </c>
      <c r="B20" s="31" t="s">
        <v>3</v>
      </c>
      <c r="C20" s="32" t="s">
        <v>11</v>
      </c>
      <c r="D20" s="32" t="s">
        <v>7</v>
      </c>
      <c r="E20" s="33" t="s">
        <v>4</v>
      </c>
      <c r="F20" s="34" t="s">
        <v>12</v>
      </c>
    </row>
    <row r="21" spans="1:6" ht="19.5" customHeight="1">
      <c r="A21" s="35" t="s">
        <v>35</v>
      </c>
      <c r="B21" s="36" t="s">
        <v>13</v>
      </c>
      <c r="C21" s="35" t="s">
        <v>14</v>
      </c>
      <c r="D21" s="37">
        <v>1</v>
      </c>
      <c r="E21" s="38">
        <v>0</v>
      </c>
      <c r="F21" s="38">
        <f t="shared" ref="F21:F40" si="0">E21*D21</f>
        <v>0</v>
      </c>
    </row>
    <row r="22" spans="1:6" ht="19.5" customHeight="1">
      <c r="A22" s="35" t="s">
        <v>36</v>
      </c>
      <c r="B22" s="36" t="s">
        <v>15</v>
      </c>
      <c r="C22" s="35" t="s">
        <v>14</v>
      </c>
      <c r="D22" s="37">
        <v>1</v>
      </c>
      <c r="E22" s="38">
        <v>0</v>
      </c>
      <c r="F22" s="38">
        <f t="shared" si="0"/>
        <v>0</v>
      </c>
    </row>
    <row r="23" spans="1:6" ht="37.5" customHeight="1">
      <c r="A23" s="48" t="s">
        <v>49</v>
      </c>
      <c r="B23" s="49"/>
      <c r="C23" s="49"/>
      <c r="D23" s="49"/>
      <c r="E23" s="49"/>
      <c r="F23" s="17">
        <f>SUM(F21:F22)</f>
        <v>0</v>
      </c>
    </row>
    <row r="24" spans="1:6" s="10" customFormat="1" ht="35.25" customHeight="1">
      <c r="A24" s="45" t="s">
        <v>232</v>
      </c>
      <c r="B24" s="46"/>
      <c r="C24" s="46"/>
      <c r="D24" s="46"/>
      <c r="E24" s="46"/>
      <c r="F24" s="47"/>
    </row>
    <row r="25" spans="1:6" ht="45" customHeight="1">
      <c r="A25" s="42" t="s">
        <v>2</v>
      </c>
      <c r="B25" s="31" t="s">
        <v>3</v>
      </c>
      <c r="C25" s="32" t="s">
        <v>11</v>
      </c>
      <c r="D25" s="32" t="s">
        <v>7</v>
      </c>
      <c r="E25" s="33" t="s">
        <v>4</v>
      </c>
      <c r="F25" s="34" t="s">
        <v>12</v>
      </c>
    </row>
    <row r="26" spans="1:6" ht="19.5" customHeight="1">
      <c r="A26" s="35" t="s">
        <v>37</v>
      </c>
      <c r="B26" s="39" t="s">
        <v>16</v>
      </c>
      <c r="C26" s="35" t="s">
        <v>14</v>
      </c>
      <c r="D26" s="37">
        <v>1</v>
      </c>
      <c r="E26" s="38">
        <v>0</v>
      </c>
      <c r="F26" s="38">
        <f>E26*D26</f>
        <v>0</v>
      </c>
    </row>
    <row r="27" spans="1:6" ht="19.5" customHeight="1">
      <c r="A27" s="35" t="s">
        <v>38</v>
      </c>
      <c r="B27" s="39" t="s">
        <v>25</v>
      </c>
      <c r="C27" s="35" t="s">
        <v>18</v>
      </c>
      <c r="D27" s="37">
        <v>800</v>
      </c>
      <c r="E27" s="38">
        <v>0</v>
      </c>
      <c r="F27" s="38">
        <f>E27*D27</f>
        <v>0</v>
      </c>
    </row>
    <row r="28" spans="1:6" ht="19.5" customHeight="1">
      <c r="A28" s="35" t="s">
        <v>39</v>
      </c>
      <c r="B28" s="39" t="s">
        <v>250</v>
      </c>
      <c r="C28" s="35" t="s">
        <v>17</v>
      </c>
      <c r="D28" s="37">
        <v>352</v>
      </c>
      <c r="E28" s="38">
        <v>0</v>
      </c>
      <c r="F28" s="38">
        <f>E28*D28</f>
        <v>0</v>
      </c>
    </row>
    <row r="29" spans="1:6" ht="19.5" customHeight="1">
      <c r="A29" s="35" t="s">
        <v>41</v>
      </c>
      <c r="B29" s="39" t="s">
        <v>150</v>
      </c>
      <c r="C29" s="35" t="s">
        <v>17</v>
      </c>
      <c r="D29" s="37">
        <v>1050</v>
      </c>
      <c r="E29" s="38">
        <v>0</v>
      </c>
      <c r="F29" s="38">
        <f t="shared" si="0"/>
        <v>0</v>
      </c>
    </row>
    <row r="30" spans="1:6" ht="19.5" customHeight="1">
      <c r="A30" s="35" t="s">
        <v>40</v>
      </c>
      <c r="B30" s="39" t="s">
        <v>19</v>
      </c>
      <c r="C30" s="35" t="s">
        <v>20</v>
      </c>
      <c r="D30" s="37">
        <v>160</v>
      </c>
      <c r="E30" s="38">
        <v>0</v>
      </c>
      <c r="F30" s="38">
        <f t="shared" si="0"/>
        <v>0</v>
      </c>
    </row>
    <row r="31" spans="1:6" ht="19.5" customHeight="1">
      <c r="A31" s="35" t="s">
        <v>42</v>
      </c>
      <c r="B31" s="39" t="s">
        <v>21</v>
      </c>
      <c r="C31" s="35" t="s">
        <v>20</v>
      </c>
      <c r="D31" s="37">
        <v>115</v>
      </c>
      <c r="E31" s="38">
        <v>0</v>
      </c>
      <c r="F31" s="38">
        <f t="shared" si="0"/>
        <v>0</v>
      </c>
    </row>
    <row r="32" spans="1:6" ht="19.5" customHeight="1">
      <c r="A32" s="43" t="s">
        <v>43</v>
      </c>
      <c r="B32" s="39" t="s">
        <v>149</v>
      </c>
      <c r="C32" s="35" t="s">
        <v>17</v>
      </c>
      <c r="D32" s="37">
        <v>1250</v>
      </c>
      <c r="E32" s="38">
        <v>0</v>
      </c>
      <c r="F32" s="38">
        <f t="shared" si="0"/>
        <v>0</v>
      </c>
    </row>
    <row r="33" spans="1:6" ht="19.5" customHeight="1">
      <c r="A33" s="43" t="s">
        <v>44</v>
      </c>
      <c r="B33" s="39" t="s">
        <v>22</v>
      </c>
      <c r="C33" s="35" t="s">
        <v>17</v>
      </c>
      <c r="D33" s="37">
        <v>500</v>
      </c>
      <c r="E33" s="38">
        <v>0</v>
      </c>
      <c r="F33" s="38">
        <f t="shared" si="0"/>
        <v>0</v>
      </c>
    </row>
    <row r="34" spans="1:6" ht="19.5" customHeight="1">
      <c r="A34" s="43" t="s">
        <v>45</v>
      </c>
      <c r="B34" s="40" t="s">
        <v>23</v>
      </c>
      <c r="C34" s="35" t="s">
        <v>20</v>
      </c>
      <c r="D34" s="37">
        <v>114</v>
      </c>
      <c r="E34" s="38">
        <v>0</v>
      </c>
      <c r="F34" s="38">
        <f t="shared" si="0"/>
        <v>0</v>
      </c>
    </row>
    <row r="35" spans="1:6" ht="37.5" customHeight="1">
      <c r="A35" s="48" t="s">
        <v>233</v>
      </c>
      <c r="B35" s="49"/>
      <c r="C35" s="49"/>
      <c r="D35" s="49"/>
      <c r="E35" s="49"/>
      <c r="F35" s="17">
        <f>SUM(F26:F34)</f>
        <v>0</v>
      </c>
    </row>
    <row r="36" spans="1:6" s="10" customFormat="1" ht="34.5" customHeight="1">
      <c r="A36" s="45" t="s">
        <v>234</v>
      </c>
      <c r="B36" s="46"/>
      <c r="C36" s="46"/>
      <c r="D36" s="46"/>
      <c r="E36" s="46"/>
      <c r="F36" s="47"/>
    </row>
    <row r="37" spans="1:6" ht="43.5" customHeight="1">
      <c r="A37" s="42" t="s">
        <v>2</v>
      </c>
      <c r="B37" s="31" t="s">
        <v>3</v>
      </c>
      <c r="C37" s="32" t="s">
        <v>11</v>
      </c>
      <c r="D37" s="32" t="s">
        <v>7</v>
      </c>
      <c r="E37" s="33" t="s">
        <v>4</v>
      </c>
      <c r="F37" s="34" t="s">
        <v>12</v>
      </c>
    </row>
    <row r="38" spans="1:6" ht="19.5" customHeight="1">
      <c r="A38" s="43" t="s">
        <v>46</v>
      </c>
      <c r="B38" s="40" t="s">
        <v>16</v>
      </c>
      <c r="C38" s="35" t="s">
        <v>14</v>
      </c>
      <c r="D38" s="41">
        <v>1</v>
      </c>
      <c r="E38" s="38">
        <v>0</v>
      </c>
      <c r="F38" s="38">
        <f t="shared" si="0"/>
        <v>0</v>
      </c>
    </row>
    <row r="39" spans="1:6" ht="19.5" customHeight="1">
      <c r="A39" s="35" t="s">
        <v>47</v>
      </c>
      <c r="B39" s="39" t="s">
        <v>245</v>
      </c>
      <c r="C39" s="35" t="s">
        <v>17</v>
      </c>
      <c r="D39" s="41">
        <v>16</v>
      </c>
      <c r="E39" s="38">
        <v>0</v>
      </c>
      <c r="F39" s="38">
        <f t="shared" si="0"/>
        <v>0</v>
      </c>
    </row>
    <row r="40" spans="1:6" ht="19.5" customHeight="1">
      <c r="A40" s="35" t="s">
        <v>48</v>
      </c>
      <c r="B40" s="39" t="s">
        <v>246</v>
      </c>
      <c r="C40" s="35" t="s">
        <v>20</v>
      </c>
      <c r="D40" s="41">
        <v>8</v>
      </c>
      <c r="E40" s="38">
        <v>0</v>
      </c>
      <c r="F40" s="38">
        <f t="shared" si="0"/>
        <v>0</v>
      </c>
    </row>
    <row r="41" spans="1:6" ht="42" customHeight="1">
      <c r="A41" s="48" t="s">
        <v>235</v>
      </c>
      <c r="B41" s="49"/>
      <c r="C41" s="49"/>
      <c r="D41" s="49"/>
      <c r="E41" s="49"/>
      <c r="F41" s="17">
        <f>SUM(F38:F40)</f>
        <v>0</v>
      </c>
    </row>
    <row r="42" spans="1:6" ht="39" customHeight="1">
      <c r="A42" s="58" t="s">
        <v>236</v>
      </c>
      <c r="B42" s="59"/>
      <c r="C42" s="59"/>
      <c r="D42" s="59"/>
      <c r="E42" s="59"/>
      <c r="F42" s="59"/>
    </row>
    <row r="43" spans="1:6" ht="39" customHeight="1">
      <c r="A43" s="42" t="s">
        <v>2</v>
      </c>
      <c r="B43" s="31" t="s">
        <v>3</v>
      </c>
      <c r="C43" s="32" t="s">
        <v>11</v>
      </c>
      <c r="D43" s="32" t="s">
        <v>7</v>
      </c>
      <c r="E43" s="33" t="s">
        <v>4</v>
      </c>
      <c r="F43" s="34" t="s">
        <v>12</v>
      </c>
    </row>
    <row r="44" spans="1:6" ht="19.5" customHeight="1">
      <c r="A44" s="35" t="s">
        <v>54</v>
      </c>
      <c r="B44" s="39" t="s">
        <v>50</v>
      </c>
      <c r="C44" s="35" t="s">
        <v>20</v>
      </c>
      <c r="D44" s="41">
        <v>114</v>
      </c>
      <c r="E44" s="38">
        <v>0</v>
      </c>
      <c r="F44" s="38">
        <f t="shared" ref="F44:F45" si="1">E44*D44</f>
        <v>0</v>
      </c>
    </row>
    <row r="45" spans="1:6" ht="19.5" customHeight="1">
      <c r="A45" s="35" t="s">
        <v>55</v>
      </c>
      <c r="B45" s="39" t="s">
        <v>53</v>
      </c>
      <c r="C45" s="35" t="s">
        <v>20</v>
      </c>
      <c r="D45" s="41">
        <v>8</v>
      </c>
      <c r="E45" s="38">
        <v>0</v>
      </c>
      <c r="F45" s="38">
        <f t="shared" si="1"/>
        <v>0</v>
      </c>
    </row>
    <row r="46" spans="1:6" ht="42" customHeight="1">
      <c r="A46" s="48" t="s">
        <v>237</v>
      </c>
      <c r="B46" s="49"/>
      <c r="C46" s="49"/>
      <c r="D46" s="49"/>
      <c r="E46" s="49"/>
      <c r="F46" s="17">
        <f>SUM(F44:F45)</f>
        <v>0</v>
      </c>
    </row>
    <row r="47" spans="1:6" ht="42" customHeight="1">
      <c r="A47" s="50" t="s">
        <v>238</v>
      </c>
      <c r="B47" s="50"/>
      <c r="C47" s="50"/>
      <c r="D47" s="50"/>
      <c r="E47" s="51">
        <f>SUM(F23,F35,F41,F46)</f>
        <v>0</v>
      </c>
      <c r="F47" s="52"/>
    </row>
    <row r="48" spans="1:6" s="11" customFormat="1" ht="32.25" customHeight="1">
      <c r="A48" s="22"/>
      <c r="B48" s="22"/>
      <c r="C48" s="22"/>
      <c r="D48" s="22"/>
      <c r="E48" s="23"/>
      <c r="F48" s="24"/>
    </row>
    <row r="49" spans="1:6" ht="37.5" customHeight="1">
      <c r="A49" s="66" t="s">
        <v>120</v>
      </c>
      <c r="B49" s="67"/>
      <c r="C49" s="67"/>
      <c r="D49" s="67"/>
      <c r="E49" s="67"/>
      <c r="F49" s="67"/>
    </row>
    <row r="50" spans="1:6" s="10" customFormat="1" ht="37.5" customHeight="1">
      <c r="A50" s="45" t="s">
        <v>33</v>
      </c>
      <c r="B50" s="46"/>
      <c r="C50" s="46"/>
      <c r="D50" s="46"/>
      <c r="E50" s="46"/>
      <c r="F50" s="47"/>
    </row>
    <row r="51" spans="1:6" ht="42.75" customHeight="1">
      <c r="A51" s="31" t="s">
        <v>2</v>
      </c>
      <c r="B51" s="31" t="s">
        <v>3</v>
      </c>
      <c r="C51" s="32" t="s">
        <v>11</v>
      </c>
      <c r="D51" s="32" t="s">
        <v>7</v>
      </c>
      <c r="E51" s="33" t="s">
        <v>4</v>
      </c>
      <c r="F51" s="34" t="s">
        <v>12</v>
      </c>
    </row>
    <row r="52" spans="1:6" ht="19.5" customHeight="1">
      <c r="A52" s="35" t="s">
        <v>87</v>
      </c>
      <c r="B52" s="36" t="s">
        <v>13</v>
      </c>
      <c r="C52" s="35" t="s">
        <v>14</v>
      </c>
      <c r="D52" s="37">
        <v>1</v>
      </c>
      <c r="E52" s="38">
        <v>0</v>
      </c>
      <c r="F52" s="38">
        <f>E52*D52</f>
        <v>0</v>
      </c>
    </row>
    <row r="53" spans="1:6" ht="19.5" customHeight="1">
      <c r="A53" s="35" t="s">
        <v>88</v>
      </c>
      <c r="B53" s="36" t="s">
        <v>15</v>
      </c>
      <c r="C53" s="35" t="s">
        <v>14</v>
      </c>
      <c r="D53" s="37">
        <v>1</v>
      </c>
      <c r="E53" s="38">
        <v>0</v>
      </c>
      <c r="F53" s="38">
        <f>E53*D53</f>
        <v>0</v>
      </c>
    </row>
    <row r="54" spans="1:6" ht="19.5" customHeight="1">
      <c r="A54" s="44" t="s">
        <v>89</v>
      </c>
      <c r="B54" s="36" t="s">
        <v>243</v>
      </c>
      <c r="C54" s="35" t="s">
        <v>20</v>
      </c>
      <c r="D54" s="37">
        <v>1</v>
      </c>
      <c r="E54" s="38">
        <v>0</v>
      </c>
      <c r="F54" s="38">
        <f>E54*D54</f>
        <v>0</v>
      </c>
    </row>
    <row r="55" spans="1:6" ht="37.5" customHeight="1">
      <c r="A55" s="48" t="s">
        <v>49</v>
      </c>
      <c r="B55" s="49"/>
      <c r="C55" s="49"/>
      <c r="D55" s="49"/>
      <c r="E55" s="49"/>
      <c r="F55" s="17">
        <f>SUM(F52:F54)</f>
        <v>0</v>
      </c>
    </row>
    <row r="56" spans="1:6" s="10" customFormat="1" ht="42.2" customHeight="1">
      <c r="A56" s="45" t="s">
        <v>101</v>
      </c>
      <c r="B56" s="46"/>
      <c r="C56" s="46"/>
      <c r="D56" s="46"/>
      <c r="E56" s="46"/>
      <c r="F56" s="47"/>
    </row>
    <row r="57" spans="1:6" ht="38.25" customHeight="1">
      <c r="A57" s="31" t="s">
        <v>2</v>
      </c>
      <c r="B57" s="31" t="s">
        <v>3</v>
      </c>
      <c r="C57" s="32" t="s">
        <v>11</v>
      </c>
      <c r="D57" s="32" t="s">
        <v>7</v>
      </c>
      <c r="E57" s="33" t="s">
        <v>4</v>
      </c>
      <c r="F57" s="34" t="s">
        <v>12</v>
      </c>
    </row>
    <row r="58" spans="1:6" ht="19.5" customHeight="1">
      <c r="A58" s="35" t="s">
        <v>90</v>
      </c>
      <c r="B58" s="39" t="s">
        <v>16</v>
      </c>
      <c r="C58" s="35" t="s">
        <v>14</v>
      </c>
      <c r="D58" s="37">
        <v>1</v>
      </c>
      <c r="E58" s="38">
        <v>0</v>
      </c>
      <c r="F58" s="38">
        <f t="shared" ref="F58:F66" si="2">E58*D58</f>
        <v>0</v>
      </c>
    </row>
    <row r="59" spans="1:6" ht="19.5" customHeight="1">
      <c r="A59" s="35" t="s">
        <v>91</v>
      </c>
      <c r="B59" s="39" t="s">
        <v>26</v>
      </c>
      <c r="C59" s="35" t="s">
        <v>18</v>
      </c>
      <c r="D59" s="37">
        <v>160</v>
      </c>
      <c r="E59" s="38">
        <v>0</v>
      </c>
      <c r="F59" s="38">
        <f t="shared" si="2"/>
        <v>0</v>
      </c>
    </row>
    <row r="60" spans="1:6" ht="19.5" customHeight="1">
      <c r="A60" s="35" t="s">
        <v>92</v>
      </c>
      <c r="B60" s="39" t="s">
        <v>148</v>
      </c>
      <c r="C60" s="35" t="s">
        <v>17</v>
      </c>
      <c r="D60" s="37">
        <v>112</v>
      </c>
      <c r="E60" s="38">
        <v>0</v>
      </c>
      <c r="F60" s="38">
        <f t="shared" si="2"/>
        <v>0</v>
      </c>
    </row>
    <row r="61" spans="1:6" ht="19.5" customHeight="1">
      <c r="A61" s="35" t="s">
        <v>93</v>
      </c>
      <c r="B61" s="39" t="s">
        <v>147</v>
      </c>
      <c r="C61" s="35" t="s">
        <v>17</v>
      </c>
      <c r="D61" s="37">
        <v>160</v>
      </c>
      <c r="E61" s="38">
        <v>0</v>
      </c>
      <c r="F61" s="38">
        <f t="shared" si="2"/>
        <v>0</v>
      </c>
    </row>
    <row r="62" spans="1:6" ht="19.5" customHeight="1">
      <c r="A62" s="35" t="s">
        <v>94</v>
      </c>
      <c r="B62" s="39" t="s">
        <v>158</v>
      </c>
      <c r="C62" s="35" t="s">
        <v>17</v>
      </c>
      <c r="D62" s="37">
        <v>362</v>
      </c>
      <c r="E62" s="38">
        <v>0</v>
      </c>
      <c r="F62" s="38">
        <f t="shared" si="2"/>
        <v>0</v>
      </c>
    </row>
    <row r="63" spans="1:6" ht="19.5" customHeight="1">
      <c r="A63" s="35" t="s">
        <v>95</v>
      </c>
      <c r="B63" s="39" t="s">
        <v>115</v>
      </c>
      <c r="C63" s="35" t="s">
        <v>20</v>
      </c>
      <c r="D63" s="37">
        <v>48</v>
      </c>
      <c r="E63" s="38">
        <v>0</v>
      </c>
      <c r="F63" s="38">
        <f t="shared" si="2"/>
        <v>0</v>
      </c>
    </row>
    <row r="64" spans="1:6" ht="19.5" customHeight="1">
      <c r="A64" s="35" t="s">
        <v>96</v>
      </c>
      <c r="B64" s="39" t="s">
        <v>102</v>
      </c>
      <c r="C64" s="35" t="s">
        <v>20</v>
      </c>
      <c r="D64" s="37">
        <v>48</v>
      </c>
      <c r="E64" s="38">
        <v>0</v>
      </c>
      <c r="F64" s="38">
        <f t="shared" si="2"/>
        <v>0</v>
      </c>
    </row>
    <row r="65" spans="1:6" ht="19.5" customHeight="1">
      <c r="A65" s="35" t="s">
        <v>97</v>
      </c>
      <c r="B65" s="40" t="s">
        <v>22</v>
      </c>
      <c r="C65" s="35" t="s">
        <v>17</v>
      </c>
      <c r="D65" s="37">
        <v>83</v>
      </c>
      <c r="E65" s="38">
        <v>0</v>
      </c>
      <c r="F65" s="38">
        <f t="shared" si="2"/>
        <v>0</v>
      </c>
    </row>
    <row r="66" spans="1:6" ht="19.5" customHeight="1">
      <c r="A66" s="35" t="s">
        <v>98</v>
      </c>
      <c r="B66" s="40" t="s">
        <v>103</v>
      </c>
      <c r="C66" s="35" t="s">
        <v>20</v>
      </c>
      <c r="D66" s="37">
        <v>32</v>
      </c>
      <c r="E66" s="38">
        <v>0</v>
      </c>
      <c r="F66" s="38">
        <f t="shared" si="2"/>
        <v>0</v>
      </c>
    </row>
    <row r="67" spans="1:6" ht="37.5" customHeight="1">
      <c r="A67" s="48" t="s">
        <v>104</v>
      </c>
      <c r="B67" s="49"/>
      <c r="C67" s="49"/>
      <c r="D67" s="49"/>
      <c r="E67" s="49"/>
      <c r="F67" s="17">
        <f>SUM(F58:F66)</f>
        <v>0</v>
      </c>
    </row>
    <row r="68" spans="1:6" s="10" customFormat="1" ht="42.2" customHeight="1">
      <c r="A68" s="45" t="s">
        <v>105</v>
      </c>
      <c r="B68" s="46"/>
      <c r="C68" s="46"/>
      <c r="D68" s="46"/>
      <c r="E68" s="46"/>
      <c r="F68" s="47"/>
    </row>
    <row r="69" spans="1:6" ht="38.25" customHeight="1">
      <c r="A69" s="31" t="s">
        <v>2</v>
      </c>
      <c r="B69" s="31" t="s">
        <v>3</v>
      </c>
      <c r="C69" s="32" t="s">
        <v>11</v>
      </c>
      <c r="D69" s="32" t="s">
        <v>7</v>
      </c>
      <c r="E69" s="33" t="s">
        <v>4</v>
      </c>
      <c r="F69" s="34" t="s">
        <v>12</v>
      </c>
    </row>
    <row r="70" spans="1:6" ht="19.5" customHeight="1">
      <c r="A70" s="35" t="s">
        <v>99</v>
      </c>
      <c r="B70" s="39" t="s">
        <v>16</v>
      </c>
      <c r="C70" s="35" t="s">
        <v>14</v>
      </c>
      <c r="D70" s="37">
        <v>1</v>
      </c>
      <c r="E70" s="38">
        <v>0</v>
      </c>
      <c r="F70" s="38">
        <f t="shared" ref="F70:F81" si="3">E70*D70</f>
        <v>0</v>
      </c>
    </row>
    <row r="71" spans="1:6" ht="19.5" customHeight="1">
      <c r="A71" s="35" t="s">
        <v>100</v>
      </c>
      <c r="B71" s="39" t="s">
        <v>26</v>
      </c>
      <c r="C71" s="35" t="s">
        <v>18</v>
      </c>
      <c r="D71" s="37">
        <v>3300</v>
      </c>
      <c r="E71" s="38">
        <v>0</v>
      </c>
      <c r="F71" s="38">
        <f t="shared" si="3"/>
        <v>0</v>
      </c>
    </row>
    <row r="72" spans="1:6" ht="19.5" customHeight="1">
      <c r="A72" s="35" t="s">
        <v>107</v>
      </c>
      <c r="B72" s="39" t="s">
        <v>27</v>
      </c>
      <c r="C72" s="35" t="s">
        <v>18</v>
      </c>
      <c r="D72" s="37">
        <v>150</v>
      </c>
      <c r="E72" s="38">
        <v>0</v>
      </c>
      <c r="F72" s="38">
        <f t="shared" si="3"/>
        <v>0</v>
      </c>
    </row>
    <row r="73" spans="1:6" ht="19.5" customHeight="1">
      <c r="A73" s="35" t="s">
        <v>108</v>
      </c>
      <c r="B73" s="39" t="s">
        <v>148</v>
      </c>
      <c r="C73" s="35" t="s">
        <v>17</v>
      </c>
      <c r="D73" s="37">
        <v>1225</v>
      </c>
      <c r="E73" s="38">
        <v>0</v>
      </c>
      <c r="F73" s="38">
        <f t="shared" si="3"/>
        <v>0</v>
      </c>
    </row>
    <row r="74" spans="1:6" ht="19.5" customHeight="1">
      <c r="A74" s="35" t="s">
        <v>109</v>
      </c>
      <c r="B74" s="39" t="s">
        <v>147</v>
      </c>
      <c r="C74" s="35" t="s">
        <v>17</v>
      </c>
      <c r="D74" s="37">
        <v>4340</v>
      </c>
      <c r="E74" s="38">
        <v>0</v>
      </c>
      <c r="F74" s="38">
        <f t="shared" si="3"/>
        <v>0</v>
      </c>
    </row>
    <row r="75" spans="1:6" ht="19.5" customHeight="1">
      <c r="A75" s="35" t="s">
        <v>110</v>
      </c>
      <c r="B75" s="39" t="s">
        <v>149</v>
      </c>
      <c r="C75" s="35" t="s">
        <v>17</v>
      </c>
      <c r="D75" s="37">
        <v>9916</v>
      </c>
      <c r="E75" s="38">
        <v>0</v>
      </c>
      <c r="F75" s="38">
        <f t="shared" si="3"/>
        <v>0</v>
      </c>
    </row>
    <row r="76" spans="1:6" ht="19.5" customHeight="1">
      <c r="A76" s="35" t="s">
        <v>111</v>
      </c>
      <c r="B76" s="39" t="s">
        <v>115</v>
      </c>
      <c r="C76" s="35" t="s">
        <v>20</v>
      </c>
      <c r="D76" s="37">
        <v>525</v>
      </c>
      <c r="E76" s="38">
        <v>0</v>
      </c>
      <c r="F76" s="38">
        <f t="shared" si="3"/>
        <v>0</v>
      </c>
    </row>
    <row r="77" spans="1:6" ht="19.5" customHeight="1">
      <c r="A77" s="35" t="s">
        <v>112</v>
      </c>
      <c r="B77" s="39" t="s">
        <v>102</v>
      </c>
      <c r="C77" s="35" t="s">
        <v>20</v>
      </c>
      <c r="D77" s="37">
        <v>525</v>
      </c>
      <c r="E77" s="38">
        <v>0</v>
      </c>
      <c r="F77" s="38">
        <f t="shared" si="3"/>
        <v>0</v>
      </c>
    </row>
    <row r="78" spans="1:6" ht="19.5" customHeight="1">
      <c r="A78" s="35" t="s">
        <v>113</v>
      </c>
      <c r="B78" s="39" t="s">
        <v>119</v>
      </c>
      <c r="C78" s="35" t="s">
        <v>17</v>
      </c>
      <c r="D78" s="37">
        <v>70</v>
      </c>
      <c r="E78" s="38">
        <v>0</v>
      </c>
      <c r="F78" s="38">
        <f t="shared" si="3"/>
        <v>0</v>
      </c>
    </row>
    <row r="79" spans="1:6" ht="19.5" customHeight="1">
      <c r="A79" s="35" t="s">
        <v>114</v>
      </c>
      <c r="B79" s="39" t="s">
        <v>118</v>
      </c>
      <c r="C79" s="35" t="s">
        <v>20</v>
      </c>
      <c r="D79" s="37">
        <v>54</v>
      </c>
      <c r="E79" s="38">
        <v>0</v>
      </c>
      <c r="F79" s="38">
        <f t="shared" si="3"/>
        <v>0</v>
      </c>
    </row>
    <row r="80" spans="1:6" ht="19.5" customHeight="1">
      <c r="A80" s="35" t="s">
        <v>116</v>
      </c>
      <c r="B80" s="40" t="s">
        <v>22</v>
      </c>
      <c r="C80" s="35" t="s">
        <v>17</v>
      </c>
      <c r="D80" s="37">
        <v>2168</v>
      </c>
      <c r="E80" s="38">
        <v>0</v>
      </c>
      <c r="F80" s="38">
        <f t="shared" si="3"/>
        <v>0</v>
      </c>
    </row>
    <row r="81" spans="1:6" ht="19.5" customHeight="1">
      <c r="A81" s="35" t="s">
        <v>117</v>
      </c>
      <c r="B81" s="40" t="s">
        <v>103</v>
      </c>
      <c r="C81" s="35" t="s">
        <v>20</v>
      </c>
      <c r="D81" s="37">
        <v>868</v>
      </c>
      <c r="E81" s="38">
        <v>0</v>
      </c>
      <c r="F81" s="38">
        <f t="shared" si="3"/>
        <v>0</v>
      </c>
    </row>
    <row r="82" spans="1:6" ht="37.5" customHeight="1">
      <c r="A82" s="48" t="s">
        <v>106</v>
      </c>
      <c r="B82" s="49"/>
      <c r="C82" s="49"/>
      <c r="D82" s="49"/>
      <c r="E82" s="49"/>
      <c r="F82" s="17">
        <f>SUM(F70:F81)</f>
        <v>0</v>
      </c>
    </row>
    <row r="83" spans="1:6" s="10" customFormat="1" ht="42.2" customHeight="1">
      <c r="A83" s="45" t="s">
        <v>122</v>
      </c>
      <c r="B83" s="46"/>
      <c r="C83" s="46"/>
      <c r="D83" s="46"/>
      <c r="E83" s="46"/>
      <c r="F83" s="47"/>
    </row>
    <row r="84" spans="1:6" ht="42" customHeight="1">
      <c r="A84" s="31" t="s">
        <v>2</v>
      </c>
      <c r="B84" s="31" t="s">
        <v>3</v>
      </c>
      <c r="C84" s="32" t="s">
        <v>11</v>
      </c>
      <c r="D84" s="32" t="s">
        <v>7</v>
      </c>
      <c r="E84" s="33" t="s">
        <v>4</v>
      </c>
      <c r="F84" s="34" t="s">
        <v>12</v>
      </c>
    </row>
    <row r="85" spans="1:6" ht="19.5" customHeight="1">
      <c r="A85" s="35" t="s">
        <v>123</v>
      </c>
      <c r="B85" s="39" t="s">
        <v>16</v>
      </c>
      <c r="C85" s="35" t="s">
        <v>14</v>
      </c>
      <c r="D85" s="37">
        <v>1</v>
      </c>
      <c r="E85" s="38">
        <v>0</v>
      </c>
      <c r="F85" s="38">
        <f t="shared" ref="F85:F87" si="4">E85*D85</f>
        <v>0</v>
      </c>
    </row>
    <row r="86" spans="1:6" ht="19.5" customHeight="1">
      <c r="A86" s="35" t="s">
        <v>124</v>
      </c>
      <c r="B86" s="39" t="s">
        <v>26</v>
      </c>
      <c r="C86" s="35" t="s">
        <v>18</v>
      </c>
      <c r="D86" s="37">
        <v>2580</v>
      </c>
      <c r="E86" s="38">
        <v>0</v>
      </c>
      <c r="F86" s="38">
        <f t="shared" si="4"/>
        <v>0</v>
      </c>
    </row>
    <row r="87" spans="1:6" ht="19.5" customHeight="1">
      <c r="A87" s="35" t="s">
        <v>125</v>
      </c>
      <c r="B87" s="39" t="s">
        <v>27</v>
      </c>
      <c r="C87" s="35" t="s">
        <v>18</v>
      </c>
      <c r="D87" s="37">
        <v>195</v>
      </c>
      <c r="E87" s="38">
        <v>0</v>
      </c>
      <c r="F87" s="38">
        <f t="shared" si="4"/>
        <v>0</v>
      </c>
    </row>
    <row r="88" spans="1:6" ht="19.5" customHeight="1">
      <c r="A88" s="35" t="s">
        <v>126</v>
      </c>
      <c r="B88" s="39" t="s">
        <v>148</v>
      </c>
      <c r="C88" s="35" t="s">
        <v>17</v>
      </c>
      <c r="D88" s="37">
        <v>924</v>
      </c>
      <c r="E88" s="38">
        <v>0</v>
      </c>
      <c r="F88" s="38">
        <f t="shared" ref="F88:F95" si="5">E88*D88</f>
        <v>0</v>
      </c>
    </row>
    <row r="89" spans="1:6" ht="19.5" customHeight="1">
      <c r="A89" s="35" t="s">
        <v>127</v>
      </c>
      <c r="B89" s="39" t="s">
        <v>147</v>
      </c>
      <c r="C89" s="35" t="s">
        <v>17</v>
      </c>
      <c r="D89" s="37">
        <v>3250</v>
      </c>
      <c r="E89" s="38">
        <v>0</v>
      </c>
      <c r="F89" s="38">
        <f t="shared" si="5"/>
        <v>0</v>
      </c>
    </row>
    <row r="90" spans="1:6" ht="19.5" customHeight="1">
      <c r="A90" s="35" t="s">
        <v>128</v>
      </c>
      <c r="B90" s="39" t="s">
        <v>158</v>
      </c>
      <c r="C90" s="35" t="s">
        <v>17</v>
      </c>
      <c r="D90" s="37">
        <v>8012</v>
      </c>
      <c r="E90" s="38">
        <v>0</v>
      </c>
      <c r="F90" s="38">
        <f t="shared" si="5"/>
        <v>0</v>
      </c>
    </row>
    <row r="91" spans="1:6" ht="19.5" customHeight="1">
      <c r="A91" s="35" t="s">
        <v>129</v>
      </c>
      <c r="B91" s="39" t="s">
        <v>115</v>
      </c>
      <c r="C91" s="35" t="s">
        <v>20</v>
      </c>
      <c r="D91" s="37">
        <v>387</v>
      </c>
      <c r="E91" s="38">
        <v>0</v>
      </c>
      <c r="F91" s="38">
        <f t="shared" si="5"/>
        <v>0</v>
      </c>
    </row>
    <row r="92" spans="1:6" ht="19.5" customHeight="1">
      <c r="A92" s="35" t="s">
        <v>130</v>
      </c>
      <c r="B92" s="39" t="s">
        <v>134</v>
      </c>
      <c r="C92" s="35" t="s">
        <v>14</v>
      </c>
      <c r="D92" s="37">
        <v>1</v>
      </c>
      <c r="E92" s="38">
        <v>0</v>
      </c>
      <c r="F92" s="38">
        <f t="shared" si="5"/>
        <v>0</v>
      </c>
    </row>
    <row r="93" spans="1:6" ht="19.5" customHeight="1">
      <c r="A93" s="35" t="s">
        <v>131</v>
      </c>
      <c r="B93" s="39" t="s">
        <v>102</v>
      </c>
      <c r="C93" s="35" t="s">
        <v>20</v>
      </c>
      <c r="D93" s="37">
        <v>396</v>
      </c>
      <c r="E93" s="38">
        <v>0</v>
      </c>
      <c r="F93" s="38">
        <f t="shared" si="5"/>
        <v>0</v>
      </c>
    </row>
    <row r="94" spans="1:6" ht="19.5" customHeight="1">
      <c r="A94" s="35" t="s">
        <v>132</v>
      </c>
      <c r="B94" s="40" t="s">
        <v>22</v>
      </c>
      <c r="C94" s="35" t="s">
        <v>17</v>
      </c>
      <c r="D94" s="37">
        <v>1677</v>
      </c>
      <c r="E94" s="38">
        <v>0</v>
      </c>
      <c r="F94" s="38">
        <f t="shared" si="5"/>
        <v>0</v>
      </c>
    </row>
    <row r="95" spans="1:6" ht="19.5" customHeight="1">
      <c r="A95" s="35" t="s">
        <v>133</v>
      </c>
      <c r="B95" s="40" t="s">
        <v>103</v>
      </c>
      <c r="C95" s="35" t="s">
        <v>20</v>
      </c>
      <c r="D95" s="37">
        <v>650</v>
      </c>
      <c r="E95" s="38">
        <v>0</v>
      </c>
      <c r="F95" s="38">
        <f t="shared" si="5"/>
        <v>0</v>
      </c>
    </row>
    <row r="96" spans="1:6" ht="37.5" customHeight="1">
      <c r="A96" s="48" t="s">
        <v>135</v>
      </c>
      <c r="B96" s="49"/>
      <c r="C96" s="49"/>
      <c r="D96" s="49"/>
      <c r="E96" s="49"/>
      <c r="F96" s="17">
        <f>SUM(F85:F95)</f>
        <v>0</v>
      </c>
    </row>
    <row r="97" spans="1:6" s="10" customFormat="1" ht="42.2" customHeight="1">
      <c r="A97" s="45" t="s">
        <v>136</v>
      </c>
      <c r="B97" s="46"/>
      <c r="C97" s="46"/>
      <c r="D97" s="46"/>
      <c r="E97" s="46"/>
      <c r="F97" s="47"/>
    </row>
    <row r="98" spans="1:6" ht="38.25" customHeight="1">
      <c r="A98" s="31" t="s">
        <v>2</v>
      </c>
      <c r="B98" s="31" t="s">
        <v>3</v>
      </c>
      <c r="C98" s="32" t="s">
        <v>11</v>
      </c>
      <c r="D98" s="32" t="s">
        <v>7</v>
      </c>
      <c r="E98" s="33" t="s">
        <v>4</v>
      </c>
      <c r="F98" s="34" t="s">
        <v>12</v>
      </c>
    </row>
    <row r="99" spans="1:6" ht="19.5" customHeight="1">
      <c r="A99" s="35" t="s">
        <v>159</v>
      </c>
      <c r="B99" s="39" t="s">
        <v>16</v>
      </c>
      <c r="C99" s="35" t="s">
        <v>14</v>
      </c>
      <c r="D99" s="37">
        <v>1</v>
      </c>
      <c r="E99" s="38">
        <v>0</v>
      </c>
      <c r="F99" s="38">
        <f t="shared" ref="F99:F100" si="6">E99*D99</f>
        <v>0</v>
      </c>
    </row>
    <row r="100" spans="1:6" ht="19.5" customHeight="1">
      <c r="A100" s="35" t="s">
        <v>160</v>
      </c>
      <c r="B100" s="39" t="s">
        <v>26</v>
      </c>
      <c r="C100" s="35" t="s">
        <v>18</v>
      </c>
      <c r="D100" s="37">
        <v>1480</v>
      </c>
      <c r="E100" s="38">
        <v>0</v>
      </c>
      <c r="F100" s="38">
        <f t="shared" si="6"/>
        <v>0</v>
      </c>
    </row>
    <row r="101" spans="1:6" ht="19.5" customHeight="1">
      <c r="A101" s="35" t="s">
        <v>161</v>
      </c>
      <c r="B101" s="39" t="s">
        <v>148</v>
      </c>
      <c r="C101" s="35" t="s">
        <v>17</v>
      </c>
      <c r="D101" s="37">
        <v>518</v>
      </c>
      <c r="E101" s="38">
        <v>0</v>
      </c>
      <c r="F101" s="38">
        <f t="shared" ref="F101:F107" si="7">E101*D101</f>
        <v>0</v>
      </c>
    </row>
    <row r="102" spans="1:6" ht="19.5" customHeight="1">
      <c r="A102" s="35" t="s">
        <v>162</v>
      </c>
      <c r="B102" s="39" t="s">
        <v>147</v>
      </c>
      <c r="C102" s="35" t="s">
        <v>17</v>
      </c>
      <c r="D102" s="37">
        <v>2655</v>
      </c>
      <c r="E102" s="38">
        <v>0</v>
      </c>
      <c r="F102" s="38">
        <f t="shared" si="7"/>
        <v>0</v>
      </c>
    </row>
    <row r="103" spans="1:6" ht="19.5" customHeight="1">
      <c r="A103" s="35" t="s">
        <v>163</v>
      </c>
      <c r="B103" s="39" t="s">
        <v>158</v>
      </c>
      <c r="C103" s="35" t="s">
        <v>17</v>
      </c>
      <c r="D103" s="37">
        <v>2986</v>
      </c>
      <c r="E103" s="38">
        <v>0</v>
      </c>
      <c r="F103" s="38">
        <f t="shared" si="7"/>
        <v>0</v>
      </c>
    </row>
    <row r="104" spans="1:6" ht="19.5" customHeight="1">
      <c r="A104" s="35" t="s">
        <v>164</v>
      </c>
      <c r="B104" s="39" t="s">
        <v>115</v>
      </c>
      <c r="C104" s="35" t="s">
        <v>20</v>
      </c>
      <c r="D104" s="37">
        <v>222</v>
      </c>
      <c r="E104" s="38">
        <v>0</v>
      </c>
      <c r="F104" s="38">
        <f t="shared" si="7"/>
        <v>0</v>
      </c>
    </row>
    <row r="105" spans="1:6" ht="19.5" customHeight="1">
      <c r="A105" s="35" t="s">
        <v>165</v>
      </c>
      <c r="B105" s="39" t="s">
        <v>102</v>
      </c>
      <c r="C105" s="35" t="s">
        <v>20</v>
      </c>
      <c r="D105" s="37">
        <v>111</v>
      </c>
      <c r="E105" s="38">
        <v>0</v>
      </c>
      <c r="F105" s="38">
        <f t="shared" si="7"/>
        <v>0</v>
      </c>
    </row>
    <row r="106" spans="1:6" ht="19.5" customHeight="1">
      <c r="A106" s="35" t="s">
        <v>166</v>
      </c>
      <c r="B106" s="40" t="s">
        <v>22</v>
      </c>
      <c r="C106" s="35" t="s">
        <v>17</v>
      </c>
      <c r="D106" s="37">
        <v>1370</v>
      </c>
      <c r="E106" s="38">
        <v>0</v>
      </c>
      <c r="F106" s="38">
        <f t="shared" si="7"/>
        <v>0</v>
      </c>
    </row>
    <row r="107" spans="1:6" ht="19.5" customHeight="1">
      <c r="A107" s="35" t="s">
        <v>167</v>
      </c>
      <c r="B107" s="40" t="s">
        <v>103</v>
      </c>
      <c r="C107" s="35" t="s">
        <v>20</v>
      </c>
      <c r="D107" s="37">
        <v>531</v>
      </c>
      <c r="E107" s="38">
        <v>0</v>
      </c>
      <c r="F107" s="38">
        <f t="shared" si="7"/>
        <v>0</v>
      </c>
    </row>
    <row r="108" spans="1:6" ht="37.5" customHeight="1">
      <c r="A108" s="48" t="s">
        <v>137</v>
      </c>
      <c r="B108" s="49"/>
      <c r="C108" s="49"/>
      <c r="D108" s="49"/>
      <c r="E108" s="49"/>
      <c r="F108" s="17">
        <f>SUM(F99:F107)</f>
        <v>0</v>
      </c>
    </row>
    <row r="109" spans="1:6" s="10" customFormat="1" ht="42.2" customHeight="1">
      <c r="A109" s="45" t="s">
        <v>138</v>
      </c>
      <c r="B109" s="46"/>
      <c r="C109" s="46"/>
      <c r="D109" s="46"/>
      <c r="E109" s="46"/>
      <c r="F109" s="47"/>
    </row>
    <row r="110" spans="1:6" ht="45" customHeight="1">
      <c r="A110" s="31" t="s">
        <v>2</v>
      </c>
      <c r="B110" s="31" t="s">
        <v>3</v>
      </c>
      <c r="C110" s="32" t="s">
        <v>11</v>
      </c>
      <c r="D110" s="32" t="s">
        <v>7</v>
      </c>
      <c r="E110" s="33" t="s">
        <v>4</v>
      </c>
      <c r="F110" s="34" t="s">
        <v>12</v>
      </c>
    </row>
    <row r="111" spans="1:6" ht="19.5" customHeight="1">
      <c r="A111" s="35" t="s">
        <v>168</v>
      </c>
      <c r="B111" s="39" t="s">
        <v>16</v>
      </c>
      <c r="C111" s="35" t="s">
        <v>14</v>
      </c>
      <c r="D111" s="37">
        <v>1</v>
      </c>
      <c r="E111" s="38">
        <v>0</v>
      </c>
      <c r="F111" s="38">
        <f t="shared" ref="F111:F119" si="8">E111*D111</f>
        <v>0</v>
      </c>
    </row>
    <row r="112" spans="1:6" ht="19.5" customHeight="1">
      <c r="A112" s="35" t="s">
        <v>169</v>
      </c>
      <c r="B112" s="39" t="s">
        <v>26</v>
      </c>
      <c r="C112" s="35" t="s">
        <v>18</v>
      </c>
      <c r="D112" s="37">
        <v>1120</v>
      </c>
      <c r="E112" s="38">
        <v>0</v>
      </c>
      <c r="F112" s="38">
        <f t="shared" si="8"/>
        <v>0</v>
      </c>
    </row>
    <row r="113" spans="1:6" ht="19.5" customHeight="1">
      <c r="A113" s="35" t="s">
        <v>170</v>
      </c>
      <c r="B113" s="39" t="s">
        <v>148</v>
      </c>
      <c r="C113" s="35" t="s">
        <v>17</v>
      </c>
      <c r="D113" s="37">
        <v>392</v>
      </c>
      <c r="E113" s="38">
        <v>0</v>
      </c>
      <c r="F113" s="38">
        <f t="shared" si="8"/>
        <v>0</v>
      </c>
    </row>
    <row r="114" spans="1:6" ht="19.5" customHeight="1">
      <c r="A114" s="35" t="s">
        <v>171</v>
      </c>
      <c r="B114" s="39" t="s">
        <v>147</v>
      </c>
      <c r="C114" s="35" t="s">
        <v>17</v>
      </c>
      <c r="D114" s="37">
        <v>782</v>
      </c>
      <c r="E114" s="38">
        <v>0</v>
      </c>
      <c r="F114" s="38">
        <f t="shared" si="8"/>
        <v>0</v>
      </c>
    </row>
    <row r="115" spans="1:6" ht="19.5" customHeight="1">
      <c r="A115" s="35" t="s">
        <v>172</v>
      </c>
      <c r="B115" s="39" t="s">
        <v>158</v>
      </c>
      <c r="C115" s="35" t="s">
        <v>17</v>
      </c>
      <c r="D115" s="37">
        <v>4390</v>
      </c>
      <c r="E115" s="38">
        <v>0</v>
      </c>
      <c r="F115" s="38">
        <f t="shared" si="8"/>
        <v>0</v>
      </c>
    </row>
    <row r="116" spans="1:6" ht="19.5" customHeight="1">
      <c r="A116" s="35" t="s">
        <v>173</v>
      </c>
      <c r="B116" s="39" t="s">
        <v>115</v>
      </c>
      <c r="C116" s="35" t="s">
        <v>20</v>
      </c>
      <c r="D116" s="37">
        <v>168</v>
      </c>
      <c r="E116" s="38">
        <v>0</v>
      </c>
      <c r="F116" s="38">
        <f t="shared" si="8"/>
        <v>0</v>
      </c>
    </row>
    <row r="117" spans="1:6" ht="19.5" customHeight="1">
      <c r="A117" s="35" t="s">
        <v>174</v>
      </c>
      <c r="B117" s="39" t="s">
        <v>102</v>
      </c>
      <c r="C117" s="35" t="s">
        <v>20</v>
      </c>
      <c r="D117" s="37">
        <v>84</v>
      </c>
      <c r="E117" s="38">
        <v>0</v>
      </c>
      <c r="F117" s="38">
        <f t="shared" si="8"/>
        <v>0</v>
      </c>
    </row>
    <row r="118" spans="1:6" ht="19.5" customHeight="1">
      <c r="A118" s="35" t="s">
        <v>175</v>
      </c>
      <c r="B118" s="40" t="s">
        <v>22</v>
      </c>
      <c r="C118" s="35" t="s">
        <v>17</v>
      </c>
      <c r="D118" s="37">
        <v>1009</v>
      </c>
      <c r="E118" s="38">
        <v>0</v>
      </c>
      <c r="F118" s="38">
        <f t="shared" si="8"/>
        <v>0</v>
      </c>
    </row>
    <row r="119" spans="1:6" ht="19.5" customHeight="1">
      <c r="A119" s="35" t="s">
        <v>176</v>
      </c>
      <c r="B119" s="40" t="s">
        <v>103</v>
      </c>
      <c r="C119" s="35" t="s">
        <v>20</v>
      </c>
      <c r="D119" s="37">
        <v>391</v>
      </c>
      <c r="E119" s="38">
        <v>0</v>
      </c>
      <c r="F119" s="38">
        <f t="shared" si="8"/>
        <v>0</v>
      </c>
    </row>
    <row r="120" spans="1:6" ht="37.5" customHeight="1">
      <c r="A120" s="48" t="s">
        <v>139</v>
      </c>
      <c r="B120" s="49"/>
      <c r="C120" s="49"/>
      <c r="D120" s="49"/>
      <c r="E120" s="49"/>
      <c r="F120" s="17">
        <f>SUM(F111:F119)</f>
        <v>0</v>
      </c>
    </row>
    <row r="121" spans="1:6" s="10" customFormat="1" ht="42.2" customHeight="1">
      <c r="A121" s="45" t="s">
        <v>140</v>
      </c>
      <c r="B121" s="46"/>
      <c r="C121" s="46"/>
      <c r="D121" s="46"/>
      <c r="E121" s="46"/>
      <c r="F121" s="47"/>
    </row>
    <row r="122" spans="1:6" ht="39.75" customHeight="1">
      <c r="A122" s="31" t="s">
        <v>2</v>
      </c>
      <c r="B122" s="31" t="s">
        <v>3</v>
      </c>
      <c r="C122" s="32" t="s">
        <v>11</v>
      </c>
      <c r="D122" s="32" t="s">
        <v>7</v>
      </c>
      <c r="E122" s="33" t="s">
        <v>4</v>
      </c>
      <c r="F122" s="34" t="s">
        <v>12</v>
      </c>
    </row>
    <row r="123" spans="1:6" ht="19.5" customHeight="1">
      <c r="A123" s="35" t="s">
        <v>177</v>
      </c>
      <c r="B123" s="39" t="s">
        <v>16</v>
      </c>
      <c r="C123" s="35" t="s">
        <v>14</v>
      </c>
      <c r="D123" s="37">
        <v>1</v>
      </c>
      <c r="E123" s="38">
        <v>0</v>
      </c>
      <c r="F123" s="38">
        <f t="shared" ref="F123:F131" si="9">E123*D123</f>
        <v>0</v>
      </c>
    </row>
    <row r="124" spans="1:6" ht="19.5" customHeight="1">
      <c r="A124" s="35" t="s">
        <v>178</v>
      </c>
      <c r="B124" s="39" t="s">
        <v>26</v>
      </c>
      <c r="C124" s="35" t="s">
        <v>18</v>
      </c>
      <c r="D124" s="37">
        <v>800</v>
      </c>
      <c r="E124" s="38">
        <v>0</v>
      </c>
      <c r="F124" s="38">
        <f t="shared" si="9"/>
        <v>0</v>
      </c>
    </row>
    <row r="125" spans="1:6" ht="19.5" customHeight="1">
      <c r="A125" s="35" t="s">
        <v>179</v>
      </c>
      <c r="B125" s="39" t="s">
        <v>148</v>
      </c>
      <c r="C125" s="35" t="s">
        <v>17</v>
      </c>
      <c r="D125" s="37">
        <v>280</v>
      </c>
      <c r="E125" s="38">
        <v>0</v>
      </c>
      <c r="F125" s="38">
        <f t="shared" si="9"/>
        <v>0</v>
      </c>
    </row>
    <row r="126" spans="1:6" ht="19.5" customHeight="1">
      <c r="A126" s="35" t="s">
        <v>180</v>
      </c>
      <c r="B126" s="39" t="s">
        <v>147</v>
      </c>
      <c r="C126" s="35" t="s">
        <v>17</v>
      </c>
      <c r="D126" s="37">
        <v>1325</v>
      </c>
      <c r="E126" s="38">
        <v>0</v>
      </c>
      <c r="F126" s="38">
        <f t="shared" si="9"/>
        <v>0</v>
      </c>
    </row>
    <row r="127" spans="1:6" ht="19.5" customHeight="1">
      <c r="A127" s="35" t="s">
        <v>181</v>
      </c>
      <c r="B127" s="39" t="s">
        <v>158</v>
      </c>
      <c r="C127" s="35" t="s">
        <v>17</v>
      </c>
      <c r="D127" s="37">
        <v>2978</v>
      </c>
      <c r="E127" s="38">
        <v>0</v>
      </c>
      <c r="F127" s="38">
        <f t="shared" si="9"/>
        <v>0</v>
      </c>
    </row>
    <row r="128" spans="1:6" ht="19.5" customHeight="1">
      <c r="A128" s="35" t="s">
        <v>182</v>
      </c>
      <c r="B128" s="39" t="s">
        <v>115</v>
      </c>
      <c r="C128" s="35" t="s">
        <v>20</v>
      </c>
      <c r="D128" s="37">
        <v>120</v>
      </c>
      <c r="E128" s="38">
        <v>0</v>
      </c>
      <c r="F128" s="38">
        <f t="shared" si="9"/>
        <v>0</v>
      </c>
    </row>
    <row r="129" spans="1:6" ht="19.5" customHeight="1">
      <c r="A129" s="35" t="s">
        <v>183</v>
      </c>
      <c r="B129" s="39" t="s">
        <v>102</v>
      </c>
      <c r="C129" s="35" t="s">
        <v>20</v>
      </c>
      <c r="D129" s="37">
        <v>120</v>
      </c>
      <c r="E129" s="38">
        <v>0</v>
      </c>
      <c r="F129" s="38">
        <f t="shared" si="9"/>
        <v>0</v>
      </c>
    </row>
    <row r="130" spans="1:6" ht="19.5" customHeight="1">
      <c r="A130" s="35" t="s">
        <v>184</v>
      </c>
      <c r="B130" s="40" t="s">
        <v>22</v>
      </c>
      <c r="C130" s="35" t="s">
        <v>17</v>
      </c>
      <c r="D130" s="37">
        <v>684</v>
      </c>
      <c r="E130" s="38">
        <v>0</v>
      </c>
      <c r="F130" s="38">
        <f t="shared" si="9"/>
        <v>0</v>
      </c>
    </row>
    <row r="131" spans="1:6" ht="19.5" customHeight="1">
      <c r="A131" s="35" t="s">
        <v>185</v>
      </c>
      <c r="B131" s="40" t="s">
        <v>103</v>
      </c>
      <c r="C131" s="35" t="s">
        <v>20</v>
      </c>
      <c r="D131" s="37">
        <v>265</v>
      </c>
      <c r="E131" s="38">
        <v>0</v>
      </c>
      <c r="F131" s="38">
        <f t="shared" si="9"/>
        <v>0</v>
      </c>
    </row>
    <row r="132" spans="1:6" ht="37.5" customHeight="1">
      <c r="A132" s="48" t="s">
        <v>141</v>
      </c>
      <c r="B132" s="49"/>
      <c r="C132" s="49"/>
      <c r="D132" s="49"/>
      <c r="E132" s="49"/>
      <c r="F132" s="17">
        <f>SUM(F123:F131)</f>
        <v>0</v>
      </c>
    </row>
    <row r="133" spans="1:6" s="10" customFormat="1" ht="42.2" customHeight="1">
      <c r="A133" s="45" t="s">
        <v>142</v>
      </c>
      <c r="B133" s="46"/>
      <c r="C133" s="46"/>
      <c r="D133" s="46"/>
      <c r="E133" s="46"/>
      <c r="F133" s="47"/>
    </row>
    <row r="134" spans="1:6" ht="40.5" customHeight="1">
      <c r="A134" s="31" t="s">
        <v>2</v>
      </c>
      <c r="B134" s="31" t="s">
        <v>3</v>
      </c>
      <c r="C134" s="32" t="s">
        <v>11</v>
      </c>
      <c r="D134" s="32" t="s">
        <v>7</v>
      </c>
      <c r="E134" s="33" t="s">
        <v>4</v>
      </c>
      <c r="F134" s="34" t="s">
        <v>12</v>
      </c>
    </row>
    <row r="135" spans="1:6" ht="19.5" customHeight="1">
      <c r="A135" s="35" t="s">
        <v>186</v>
      </c>
      <c r="B135" s="39" t="s">
        <v>16</v>
      </c>
      <c r="C135" s="35" t="s">
        <v>14</v>
      </c>
      <c r="D135" s="37">
        <v>1</v>
      </c>
      <c r="E135" s="38">
        <v>0</v>
      </c>
      <c r="F135" s="38">
        <f t="shared" ref="F135:F146" si="10">E135*D135</f>
        <v>0</v>
      </c>
    </row>
    <row r="136" spans="1:6" ht="19.5" customHeight="1">
      <c r="A136" s="35" t="s">
        <v>187</v>
      </c>
      <c r="B136" s="39" t="s">
        <v>26</v>
      </c>
      <c r="C136" s="35" t="s">
        <v>18</v>
      </c>
      <c r="D136" s="37">
        <v>630</v>
      </c>
      <c r="E136" s="38">
        <v>0</v>
      </c>
      <c r="F136" s="38">
        <f t="shared" si="10"/>
        <v>0</v>
      </c>
    </row>
    <row r="137" spans="1:6" ht="19.5" customHeight="1">
      <c r="A137" s="35" t="s">
        <v>188</v>
      </c>
      <c r="B137" s="39" t="s">
        <v>27</v>
      </c>
      <c r="C137" s="35" t="s">
        <v>18</v>
      </c>
      <c r="D137" s="37">
        <v>105</v>
      </c>
      <c r="E137" s="38">
        <v>0</v>
      </c>
      <c r="F137" s="38">
        <f t="shared" si="10"/>
        <v>0</v>
      </c>
    </row>
    <row r="138" spans="1:6" ht="19.5" customHeight="1">
      <c r="A138" s="35" t="s">
        <v>189</v>
      </c>
      <c r="B138" s="39" t="s">
        <v>146</v>
      </c>
      <c r="C138" s="35" t="s">
        <v>17</v>
      </c>
      <c r="D138" s="37">
        <v>84</v>
      </c>
      <c r="E138" s="38">
        <v>0</v>
      </c>
      <c r="F138" s="38">
        <f t="shared" si="10"/>
        <v>0</v>
      </c>
    </row>
    <row r="139" spans="1:6" ht="19.5" customHeight="1">
      <c r="A139" s="35" t="s">
        <v>190</v>
      </c>
      <c r="B139" s="39" t="s">
        <v>147</v>
      </c>
      <c r="C139" s="35" t="s">
        <v>17</v>
      </c>
      <c r="D139" s="37">
        <v>292</v>
      </c>
      <c r="E139" s="38">
        <v>0</v>
      </c>
      <c r="F139" s="38">
        <f t="shared" si="10"/>
        <v>0</v>
      </c>
    </row>
    <row r="140" spans="1:6" ht="19.5" customHeight="1">
      <c r="A140" s="35" t="s">
        <v>191</v>
      </c>
      <c r="B140" s="39" t="s">
        <v>115</v>
      </c>
      <c r="C140" s="35" t="s">
        <v>20</v>
      </c>
      <c r="D140" s="37">
        <v>33</v>
      </c>
      <c r="E140" s="38">
        <v>0</v>
      </c>
      <c r="F140" s="38">
        <f t="shared" ref="F140:F141" si="11">E140*D140</f>
        <v>0</v>
      </c>
    </row>
    <row r="141" spans="1:6" ht="19.5" customHeight="1">
      <c r="A141" s="35" t="s">
        <v>192</v>
      </c>
      <c r="B141" s="39" t="s">
        <v>102</v>
      </c>
      <c r="C141" s="35" t="s">
        <v>20</v>
      </c>
      <c r="D141" s="37">
        <v>60</v>
      </c>
      <c r="E141" s="38">
        <v>0</v>
      </c>
      <c r="F141" s="38">
        <f t="shared" si="11"/>
        <v>0</v>
      </c>
    </row>
    <row r="142" spans="1:6" ht="19.5" customHeight="1">
      <c r="A142" s="35" t="s">
        <v>193</v>
      </c>
      <c r="B142" s="39" t="s">
        <v>247</v>
      </c>
      <c r="C142" s="35" t="s">
        <v>17</v>
      </c>
      <c r="D142" s="37">
        <v>558</v>
      </c>
      <c r="E142" s="38">
        <v>0</v>
      </c>
      <c r="F142" s="38">
        <f t="shared" si="10"/>
        <v>0</v>
      </c>
    </row>
    <row r="143" spans="1:6" ht="19.5" customHeight="1">
      <c r="A143" s="35" t="s">
        <v>121</v>
      </c>
      <c r="B143" s="39" t="s">
        <v>29</v>
      </c>
      <c r="C143" s="35" t="s">
        <v>20</v>
      </c>
      <c r="D143" s="37">
        <v>33</v>
      </c>
      <c r="E143" s="38">
        <v>0</v>
      </c>
      <c r="F143" s="38">
        <f t="shared" si="10"/>
        <v>0</v>
      </c>
    </row>
    <row r="144" spans="1:6" ht="19.5" customHeight="1">
      <c r="A144" s="35" t="s">
        <v>194</v>
      </c>
      <c r="B144" s="39" t="s">
        <v>143</v>
      </c>
      <c r="C144" s="35" t="s">
        <v>14</v>
      </c>
      <c r="D144" s="37">
        <v>1</v>
      </c>
      <c r="E144" s="38">
        <v>0</v>
      </c>
      <c r="F144" s="38">
        <f t="shared" si="10"/>
        <v>0</v>
      </c>
    </row>
    <row r="145" spans="1:6" ht="19.5" customHeight="1">
      <c r="A145" s="35" t="s">
        <v>195</v>
      </c>
      <c r="B145" s="40" t="s">
        <v>28</v>
      </c>
      <c r="C145" s="35" t="s">
        <v>17</v>
      </c>
      <c r="D145" s="37">
        <v>147</v>
      </c>
      <c r="E145" s="38">
        <v>0</v>
      </c>
      <c r="F145" s="38">
        <f t="shared" si="10"/>
        <v>0</v>
      </c>
    </row>
    <row r="146" spans="1:6" ht="19.5" customHeight="1">
      <c r="A146" s="35" t="s">
        <v>196</v>
      </c>
      <c r="B146" s="40" t="s">
        <v>144</v>
      </c>
      <c r="C146" s="35" t="s">
        <v>20</v>
      </c>
      <c r="D146" s="37">
        <v>111</v>
      </c>
      <c r="E146" s="38">
        <v>0</v>
      </c>
      <c r="F146" s="38">
        <f t="shared" si="10"/>
        <v>0</v>
      </c>
    </row>
    <row r="147" spans="1:6" ht="42" customHeight="1">
      <c r="A147" s="48" t="s">
        <v>145</v>
      </c>
      <c r="B147" s="49"/>
      <c r="C147" s="49"/>
      <c r="D147" s="49"/>
      <c r="E147" s="49"/>
      <c r="F147" s="17">
        <f>SUM(F135:F146)</f>
        <v>0</v>
      </c>
    </row>
    <row r="148" spans="1:6" ht="39" customHeight="1">
      <c r="A148" s="58" t="s">
        <v>236</v>
      </c>
      <c r="B148" s="59"/>
      <c r="C148" s="59"/>
      <c r="D148" s="59"/>
      <c r="E148" s="59"/>
      <c r="F148" s="59"/>
    </row>
    <row r="149" spans="1:6" ht="42.75" customHeight="1">
      <c r="A149" s="31" t="s">
        <v>2</v>
      </c>
      <c r="B149" s="31" t="s">
        <v>3</v>
      </c>
      <c r="C149" s="32" t="s">
        <v>11</v>
      </c>
      <c r="D149" s="32" t="s">
        <v>7</v>
      </c>
      <c r="E149" s="33" t="s">
        <v>4</v>
      </c>
      <c r="F149" s="34" t="s">
        <v>12</v>
      </c>
    </row>
    <row r="150" spans="1:6" ht="19.5" customHeight="1">
      <c r="A150" s="35" t="s">
        <v>197</v>
      </c>
      <c r="B150" s="39" t="s">
        <v>151</v>
      </c>
      <c r="C150" s="35" t="s">
        <v>20</v>
      </c>
      <c r="D150" s="41">
        <v>48</v>
      </c>
      <c r="E150" s="38">
        <v>0</v>
      </c>
      <c r="F150" s="38">
        <f t="shared" ref="F150:F156" si="12">E150*D150</f>
        <v>0</v>
      </c>
    </row>
    <row r="151" spans="1:6" ht="19.5" customHeight="1">
      <c r="A151" s="35" t="s">
        <v>198</v>
      </c>
      <c r="B151" s="39" t="s">
        <v>152</v>
      </c>
      <c r="C151" s="35" t="s">
        <v>20</v>
      </c>
      <c r="D151" s="41">
        <v>525</v>
      </c>
      <c r="E151" s="38">
        <v>0</v>
      </c>
      <c r="F151" s="38">
        <f t="shared" si="12"/>
        <v>0</v>
      </c>
    </row>
    <row r="152" spans="1:6" ht="19.5" customHeight="1">
      <c r="A152" s="35" t="s">
        <v>199</v>
      </c>
      <c r="B152" s="39" t="s">
        <v>153</v>
      </c>
      <c r="C152" s="35" t="s">
        <v>20</v>
      </c>
      <c r="D152" s="41">
        <v>387</v>
      </c>
      <c r="E152" s="38">
        <v>0</v>
      </c>
      <c r="F152" s="38">
        <f t="shared" si="12"/>
        <v>0</v>
      </c>
    </row>
    <row r="153" spans="1:6" ht="19.5" customHeight="1">
      <c r="A153" s="35" t="s">
        <v>200</v>
      </c>
      <c r="B153" s="39" t="s">
        <v>154</v>
      </c>
      <c r="C153" s="35" t="s">
        <v>20</v>
      </c>
      <c r="D153" s="41">
        <v>222</v>
      </c>
      <c r="E153" s="38">
        <v>0</v>
      </c>
      <c r="F153" s="38">
        <f t="shared" si="12"/>
        <v>0</v>
      </c>
    </row>
    <row r="154" spans="1:6" ht="19.5" customHeight="1">
      <c r="A154" s="35" t="s">
        <v>201</v>
      </c>
      <c r="B154" s="39" t="s">
        <v>155</v>
      </c>
      <c r="C154" s="35" t="s">
        <v>20</v>
      </c>
      <c r="D154" s="41">
        <v>168</v>
      </c>
      <c r="E154" s="38">
        <v>0</v>
      </c>
      <c r="F154" s="38">
        <f t="shared" si="12"/>
        <v>0</v>
      </c>
    </row>
    <row r="155" spans="1:6" ht="19.5" customHeight="1">
      <c r="A155" s="35" t="s">
        <v>202</v>
      </c>
      <c r="B155" s="39" t="s">
        <v>156</v>
      </c>
      <c r="C155" s="35" t="s">
        <v>20</v>
      </c>
      <c r="D155" s="41">
        <v>120</v>
      </c>
      <c r="E155" s="38">
        <v>0</v>
      </c>
      <c r="F155" s="38">
        <f t="shared" si="12"/>
        <v>0</v>
      </c>
    </row>
    <row r="156" spans="1:6" ht="19.5" customHeight="1">
      <c r="A156" s="35" t="s">
        <v>244</v>
      </c>
      <c r="B156" s="39" t="s">
        <v>157</v>
      </c>
      <c r="C156" s="35" t="s">
        <v>20</v>
      </c>
      <c r="D156" s="41">
        <v>33</v>
      </c>
      <c r="E156" s="38">
        <v>0</v>
      </c>
      <c r="F156" s="38">
        <f t="shared" si="12"/>
        <v>0</v>
      </c>
    </row>
    <row r="157" spans="1:6" ht="42" customHeight="1">
      <c r="A157" s="48" t="s">
        <v>237</v>
      </c>
      <c r="B157" s="49"/>
      <c r="C157" s="49"/>
      <c r="D157" s="49"/>
      <c r="E157" s="49"/>
      <c r="F157" s="17">
        <f>SUM(F150:F156)</f>
        <v>0</v>
      </c>
    </row>
    <row r="158" spans="1:6" ht="42" customHeight="1">
      <c r="A158" s="50" t="s">
        <v>239</v>
      </c>
      <c r="B158" s="50"/>
      <c r="C158" s="50"/>
      <c r="D158" s="50"/>
      <c r="E158" s="51">
        <f>SUM(F55,F67,F82,F96,F108,F120,F132,F147,F157)</f>
        <v>0</v>
      </c>
      <c r="F158" s="52"/>
    </row>
    <row r="159" spans="1:6" s="11" customFormat="1" ht="32.25" customHeight="1">
      <c r="A159" s="22"/>
      <c r="B159" s="22"/>
      <c r="C159" s="22"/>
      <c r="D159" s="22"/>
      <c r="E159" s="23"/>
      <c r="F159" s="24"/>
    </row>
    <row r="160" spans="1:6" ht="37.5" customHeight="1">
      <c r="A160" s="66" t="s">
        <v>58</v>
      </c>
      <c r="B160" s="67"/>
      <c r="C160" s="67"/>
      <c r="D160" s="67"/>
      <c r="E160" s="67"/>
      <c r="F160" s="67"/>
    </row>
    <row r="161" spans="1:6" s="10" customFormat="1" ht="39" customHeight="1">
      <c r="A161" s="58" t="s">
        <v>33</v>
      </c>
      <c r="B161" s="59"/>
      <c r="C161" s="59"/>
      <c r="D161" s="59"/>
      <c r="E161" s="59"/>
      <c r="F161" s="59"/>
    </row>
    <row r="162" spans="1:6" ht="43.5" customHeight="1">
      <c r="A162" s="31" t="s">
        <v>2</v>
      </c>
      <c r="B162" s="31" t="s">
        <v>3</v>
      </c>
      <c r="C162" s="32" t="s">
        <v>11</v>
      </c>
      <c r="D162" s="32" t="s">
        <v>7</v>
      </c>
      <c r="E162" s="33" t="s">
        <v>4</v>
      </c>
      <c r="F162" s="34" t="s">
        <v>12</v>
      </c>
    </row>
    <row r="163" spans="1:6" ht="19.5" customHeight="1">
      <c r="A163" s="35" t="s">
        <v>60</v>
      </c>
      <c r="B163" s="36" t="s">
        <v>13</v>
      </c>
      <c r="C163" s="35" t="s">
        <v>14</v>
      </c>
      <c r="D163" s="37">
        <v>1</v>
      </c>
      <c r="E163" s="38">
        <v>0</v>
      </c>
      <c r="F163" s="38">
        <f>E163*D163</f>
        <v>0</v>
      </c>
    </row>
    <row r="164" spans="1:6" ht="19.5" customHeight="1">
      <c r="A164" s="35" t="s">
        <v>61</v>
      </c>
      <c r="B164" s="36" t="s">
        <v>15</v>
      </c>
      <c r="C164" s="35" t="s">
        <v>14</v>
      </c>
      <c r="D164" s="37">
        <v>1</v>
      </c>
      <c r="E164" s="38">
        <v>0</v>
      </c>
      <c r="F164" s="38">
        <f t="shared" ref="F164:F194" si="13">E164*D164</f>
        <v>0</v>
      </c>
    </row>
    <row r="165" spans="1:6" ht="37.5" customHeight="1">
      <c r="A165" s="48" t="s">
        <v>49</v>
      </c>
      <c r="B165" s="49"/>
      <c r="C165" s="49"/>
      <c r="D165" s="49"/>
      <c r="E165" s="49"/>
      <c r="F165" s="17">
        <f>SUM(F163:F164)</f>
        <v>0</v>
      </c>
    </row>
    <row r="166" spans="1:6" s="10" customFormat="1" ht="39.75" customHeight="1">
      <c r="A166" s="58" t="s">
        <v>56</v>
      </c>
      <c r="B166" s="59"/>
      <c r="C166" s="59"/>
      <c r="D166" s="59"/>
      <c r="E166" s="59"/>
      <c r="F166" s="59"/>
    </row>
    <row r="167" spans="1:6" ht="39" customHeight="1">
      <c r="A167" s="31" t="s">
        <v>2</v>
      </c>
      <c r="B167" s="31" t="s">
        <v>3</v>
      </c>
      <c r="C167" s="32" t="s">
        <v>11</v>
      </c>
      <c r="D167" s="32" t="s">
        <v>7</v>
      </c>
      <c r="E167" s="33" t="s">
        <v>4</v>
      </c>
      <c r="F167" s="34" t="s">
        <v>12</v>
      </c>
    </row>
    <row r="168" spans="1:6" ht="19.5" customHeight="1">
      <c r="A168" s="35" t="s">
        <v>62</v>
      </c>
      <c r="B168" s="39" t="s">
        <v>16</v>
      </c>
      <c r="C168" s="35" t="s">
        <v>14</v>
      </c>
      <c r="D168" s="37">
        <v>1</v>
      </c>
      <c r="E168" s="38">
        <v>0</v>
      </c>
      <c r="F168" s="38">
        <f t="shared" si="13"/>
        <v>0</v>
      </c>
    </row>
    <row r="169" spans="1:6" ht="19.5" customHeight="1">
      <c r="A169" s="35" t="s">
        <v>63</v>
      </c>
      <c r="B169" s="39" t="s">
        <v>26</v>
      </c>
      <c r="C169" s="35" t="s">
        <v>18</v>
      </c>
      <c r="D169" s="37">
        <v>880</v>
      </c>
      <c r="E169" s="38">
        <v>0</v>
      </c>
      <c r="F169" s="38">
        <f t="shared" si="13"/>
        <v>0</v>
      </c>
    </row>
    <row r="170" spans="1:6" ht="19.5" customHeight="1">
      <c r="A170" s="35" t="s">
        <v>64</v>
      </c>
      <c r="B170" s="39" t="s">
        <v>249</v>
      </c>
      <c r="C170" s="35" t="s">
        <v>17</v>
      </c>
      <c r="D170" s="37">
        <v>264</v>
      </c>
      <c r="E170" s="38">
        <v>0</v>
      </c>
      <c r="F170" s="38">
        <f t="shared" si="13"/>
        <v>0</v>
      </c>
    </row>
    <row r="171" spans="1:6" ht="19.5" customHeight="1">
      <c r="A171" s="35" t="s">
        <v>65</v>
      </c>
      <c r="B171" s="39" t="s">
        <v>203</v>
      </c>
      <c r="C171" s="35" t="s">
        <v>17</v>
      </c>
      <c r="D171" s="37">
        <v>1386</v>
      </c>
      <c r="E171" s="38">
        <v>0</v>
      </c>
      <c r="F171" s="38">
        <f t="shared" si="13"/>
        <v>0</v>
      </c>
    </row>
    <row r="172" spans="1:6" ht="19.5" customHeight="1">
      <c r="A172" s="35" t="s">
        <v>66</v>
      </c>
      <c r="B172" s="39" t="s">
        <v>158</v>
      </c>
      <c r="C172" s="35" t="s">
        <v>17</v>
      </c>
      <c r="D172" s="37">
        <v>2418</v>
      </c>
      <c r="E172" s="38">
        <v>0</v>
      </c>
      <c r="F172" s="38">
        <f t="shared" si="13"/>
        <v>0</v>
      </c>
    </row>
    <row r="173" spans="1:6" ht="19.5" customHeight="1">
      <c r="A173" s="35" t="s">
        <v>67</v>
      </c>
      <c r="B173" s="39" t="s">
        <v>29</v>
      </c>
      <c r="C173" s="35" t="s">
        <v>20</v>
      </c>
      <c r="D173" s="37">
        <v>176</v>
      </c>
      <c r="E173" s="38">
        <v>0</v>
      </c>
      <c r="F173" s="38">
        <f t="shared" si="13"/>
        <v>0</v>
      </c>
    </row>
    <row r="174" spans="1:6" ht="19.5" customHeight="1">
      <c r="A174" s="35" t="s">
        <v>68</v>
      </c>
      <c r="B174" s="39" t="s">
        <v>21</v>
      </c>
      <c r="C174" s="35" t="s">
        <v>20</v>
      </c>
      <c r="D174" s="37">
        <v>100</v>
      </c>
      <c r="E174" s="38">
        <v>0</v>
      </c>
      <c r="F174" s="38">
        <f t="shared" si="13"/>
        <v>0</v>
      </c>
    </row>
    <row r="175" spans="1:6" ht="19.5" customHeight="1">
      <c r="A175" s="35" t="s">
        <v>69</v>
      </c>
      <c r="B175" s="39" t="s">
        <v>30</v>
      </c>
      <c r="C175" s="35" t="s">
        <v>17</v>
      </c>
      <c r="D175" s="37">
        <v>445</v>
      </c>
      <c r="E175" s="38">
        <v>0</v>
      </c>
      <c r="F175" s="38">
        <f t="shared" si="13"/>
        <v>0</v>
      </c>
    </row>
    <row r="176" spans="1:6" ht="19.5" customHeight="1">
      <c r="A176" s="35" t="s">
        <v>70</v>
      </c>
      <c r="B176" s="40" t="s">
        <v>23</v>
      </c>
      <c r="C176" s="35" t="s">
        <v>20</v>
      </c>
      <c r="D176" s="37">
        <v>200</v>
      </c>
      <c r="E176" s="38">
        <v>0</v>
      </c>
      <c r="F176" s="38">
        <f t="shared" si="13"/>
        <v>0</v>
      </c>
    </row>
    <row r="177" spans="1:6" ht="37.5" customHeight="1">
      <c r="A177" s="48" t="s">
        <v>51</v>
      </c>
      <c r="B177" s="49"/>
      <c r="C177" s="49"/>
      <c r="D177" s="49"/>
      <c r="E177" s="49"/>
      <c r="F177" s="17">
        <f>SUM(F168:F176)</f>
        <v>0</v>
      </c>
    </row>
    <row r="178" spans="1:6" s="10" customFormat="1" ht="39.75" customHeight="1">
      <c r="A178" s="58" t="s">
        <v>57</v>
      </c>
      <c r="B178" s="59"/>
      <c r="C178" s="59"/>
      <c r="D178" s="59"/>
      <c r="E178" s="59"/>
      <c r="F178" s="59"/>
    </row>
    <row r="179" spans="1:6" ht="40.5" customHeight="1">
      <c r="A179" s="31" t="s">
        <v>2</v>
      </c>
      <c r="B179" s="31" t="s">
        <v>3</v>
      </c>
      <c r="C179" s="32" t="s">
        <v>11</v>
      </c>
      <c r="D179" s="32" t="s">
        <v>7</v>
      </c>
      <c r="E179" s="33" t="s">
        <v>4</v>
      </c>
      <c r="F179" s="34" t="s">
        <v>12</v>
      </c>
    </row>
    <row r="180" spans="1:6" ht="19.5" customHeight="1">
      <c r="A180" s="35" t="s">
        <v>71</v>
      </c>
      <c r="B180" s="40" t="s">
        <v>16</v>
      </c>
      <c r="C180" s="35" t="s">
        <v>14</v>
      </c>
      <c r="D180" s="41">
        <v>1</v>
      </c>
      <c r="E180" s="38">
        <v>0</v>
      </c>
      <c r="F180" s="38">
        <f t="shared" si="13"/>
        <v>0</v>
      </c>
    </row>
    <row r="181" spans="1:6" ht="19.5" customHeight="1">
      <c r="A181" s="35" t="s">
        <v>72</v>
      </c>
      <c r="B181" s="39" t="s">
        <v>30</v>
      </c>
      <c r="C181" s="35" t="s">
        <v>17</v>
      </c>
      <c r="D181" s="41">
        <v>150</v>
      </c>
      <c r="E181" s="38">
        <v>0</v>
      </c>
      <c r="F181" s="38">
        <f t="shared" si="13"/>
        <v>0</v>
      </c>
    </row>
    <row r="182" spans="1:6" ht="19.5" customHeight="1">
      <c r="A182" s="35" t="s">
        <v>73</v>
      </c>
      <c r="B182" s="40" t="s">
        <v>23</v>
      </c>
      <c r="C182" s="35" t="s">
        <v>20</v>
      </c>
      <c r="D182" s="41">
        <v>96</v>
      </c>
      <c r="E182" s="38">
        <v>0</v>
      </c>
      <c r="F182" s="38">
        <f t="shared" si="13"/>
        <v>0</v>
      </c>
    </row>
    <row r="183" spans="1:6" ht="37.5" customHeight="1">
      <c r="A183" s="48" t="s">
        <v>52</v>
      </c>
      <c r="B183" s="49"/>
      <c r="C183" s="49"/>
      <c r="D183" s="49"/>
      <c r="E183" s="49"/>
      <c r="F183" s="17">
        <f>SUM(F180:F182)</f>
        <v>0</v>
      </c>
    </row>
    <row r="184" spans="1:6" s="10" customFormat="1" ht="39.75" customHeight="1">
      <c r="A184" s="58" t="s">
        <v>85</v>
      </c>
      <c r="B184" s="59"/>
      <c r="C184" s="59"/>
      <c r="D184" s="59"/>
      <c r="E184" s="59"/>
      <c r="F184" s="59"/>
    </row>
    <row r="185" spans="1:6" ht="41.25" customHeight="1">
      <c r="A185" s="31" t="s">
        <v>2</v>
      </c>
      <c r="B185" s="31" t="s">
        <v>3</v>
      </c>
      <c r="C185" s="32" t="s">
        <v>11</v>
      </c>
      <c r="D185" s="32" t="s">
        <v>7</v>
      </c>
      <c r="E185" s="33" t="s">
        <v>4</v>
      </c>
      <c r="F185" s="34" t="s">
        <v>12</v>
      </c>
    </row>
    <row r="186" spans="1:6" ht="19.5" customHeight="1">
      <c r="A186" s="35" t="s">
        <v>74</v>
      </c>
      <c r="B186" s="40" t="s">
        <v>16</v>
      </c>
      <c r="C186" s="35" t="s">
        <v>14</v>
      </c>
      <c r="D186" s="41">
        <v>1</v>
      </c>
      <c r="E186" s="38">
        <v>0</v>
      </c>
      <c r="F186" s="38">
        <f t="shared" si="13"/>
        <v>0</v>
      </c>
    </row>
    <row r="187" spans="1:6" ht="19.5" customHeight="1">
      <c r="A187" s="35" t="s">
        <v>75</v>
      </c>
      <c r="B187" s="40" t="s">
        <v>31</v>
      </c>
      <c r="C187" s="35" t="s">
        <v>32</v>
      </c>
      <c r="D187" s="41">
        <v>440</v>
      </c>
      <c r="E187" s="38">
        <v>0</v>
      </c>
      <c r="F187" s="38">
        <f t="shared" si="13"/>
        <v>0</v>
      </c>
    </row>
    <row r="188" spans="1:6" ht="19.5" customHeight="1">
      <c r="A188" s="35" t="s">
        <v>76</v>
      </c>
      <c r="B188" s="40" t="s">
        <v>146</v>
      </c>
      <c r="C188" s="35" t="s">
        <v>17</v>
      </c>
      <c r="D188" s="41">
        <v>260</v>
      </c>
      <c r="E188" s="38">
        <v>0</v>
      </c>
      <c r="F188" s="38">
        <f t="shared" si="13"/>
        <v>0</v>
      </c>
    </row>
    <row r="189" spans="1:6" ht="19.5" customHeight="1">
      <c r="A189" s="35" t="s">
        <v>77</v>
      </c>
      <c r="B189" s="40" t="s">
        <v>203</v>
      </c>
      <c r="C189" s="35" t="s">
        <v>17</v>
      </c>
      <c r="D189" s="41">
        <v>990</v>
      </c>
      <c r="E189" s="38">
        <v>0</v>
      </c>
      <c r="F189" s="38">
        <f t="shared" si="13"/>
        <v>0</v>
      </c>
    </row>
    <row r="190" spans="1:6" ht="19.5" customHeight="1">
      <c r="A190" s="35" t="s">
        <v>78</v>
      </c>
      <c r="B190" s="40" t="s">
        <v>21</v>
      </c>
      <c r="C190" s="35" t="s">
        <v>20</v>
      </c>
      <c r="D190" s="41">
        <v>256</v>
      </c>
      <c r="E190" s="38">
        <v>0</v>
      </c>
      <c r="F190" s="38">
        <f t="shared" si="13"/>
        <v>0</v>
      </c>
    </row>
    <row r="191" spans="1:6" ht="19.5" customHeight="1">
      <c r="A191" s="35" t="s">
        <v>79</v>
      </c>
      <c r="B191" s="39" t="s">
        <v>158</v>
      </c>
      <c r="C191" s="35" t="s">
        <v>17</v>
      </c>
      <c r="D191" s="41">
        <v>628</v>
      </c>
      <c r="E191" s="38">
        <v>0</v>
      </c>
      <c r="F191" s="38">
        <f t="shared" si="13"/>
        <v>0</v>
      </c>
    </row>
    <row r="192" spans="1:6" ht="19.5" customHeight="1">
      <c r="A192" s="35" t="s">
        <v>80</v>
      </c>
      <c r="B192" s="39" t="s">
        <v>29</v>
      </c>
      <c r="C192" s="35" t="s">
        <v>20</v>
      </c>
      <c r="D192" s="41">
        <v>88</v>
      </c>
      <c r="E192" s="38">
        <v>0</v>
      </c>
      <c r="F192" s="38">
        <f t="shared" si="13"/>
        <v>0</v>
      </c>
    </row>
    <row r="193" spans="1:6" ht="19.5" customHeight="1">
      <c r="A193" s="35" t="s">
        <v>81</v>
      </c>
      <c r="B193" s="40" t="s">
        <v>28</v>
      </c>
      <c r="C193" s="35" t="s">
        <v>17</v>
      </c>
      <c r="D193" s="41">
        <v>130</v>
      </c>
      <c r="E193" s="38">
        <v>0</v>
      </c>
      <c r="F193" s="38">
        <f t="shared" si="13"/>
        <v>0</v>
      </c>
    </row>
    <row r="194" spans="1:6" ht="19.5" customHeight="1">
      <c r="A194" s="35" t="s">
        <v>82</v>
      </c>
      <c r="B194" s="40" t="s">
        <v>24</v>
      </c>
      <c r="C194" s="35" t="s">
        <v>20</v>
      </c>
      <c r="D194" s="41">
        <v>70</v>
      </c>
      <c r="E194" s="38">
        <v>0</v>
      </c>
      <c r="F194" s="38">
        <f t="shared" si="13"/>
        <v>0</v>
      </c>
    </row>
    <row r="195" spans="1:6" ht="42" customHeight="1">
      <c r="A195" s="48" t="s">
        <v>86</v>
      </c>
      <c r="B195" s="49"/>
      <c r="C195" s="49"/>
      <c r="D195" s="49"/>
      <c r="E195" s="49"/>
      <c r="F195" s="17">
        <f>SUM(F186:F194)</f>
        <v>0</v>
      </c>
    </row>
    <row r="196" spans="1:6" ht="39" customHeight="1">
      <c r="A196" s="58" t="s">
        <v>236</v>
      </c>
      <c r="B196" s="59"/>
      <c r="C196" s="59"/>
      <c r="D196" s="59"/>
      <c r="E196" s="59"/>
      <c r="F196" s="59"/>
    </row>
    <row r="197" spans="1:6" ht="37.5" customHeight="1">
      <c r="A197" s="31" t="s">
        <v>2</v>
      </c>
      <c r="B197" s="31" t="s">
        <v>3</v>
      </c>
      <c r="C197" s="32" t="s">
        <v>11</v>
      </c>
      <c r="D197" s="32" t="s">
        <v>7</v>
      </c>
      <c r="E197" s="33" t="s">
        <v>4</v>
      </c>
      <c r="F197" s="34" t="s">
        <v>12</v>
      </c>
    </row>
    <row r="198" spans="1:6" ht="19.5" customHeight="1">
      <c r="A198" s="35" t="s">
        <v>83</v>
      </c>
      <c r="B198" s="39" t="s">
        <v>50</v>
      </c>
      <c r="C198" s="35" t="s">
        <v>20</v>
      </c>
      <c r="D198" s="41">
        <v>176</v>
      </c>
      <c r="E198" s="38">
        <v>0</v>
      </c>
      <c r="F198" s="38">
        <f t="shared" ref="F198:F199" si="14">E198*D198</f>
        <v>0</v>
      </c>
    </row>
    <row r="199" spans="1:6" ht="19.5" customHeight="1">
      <c r="A199" s="35" t="s">
        <v>84</v>
      </c>
      <c r="B199" s="39" t="s">
        <v>59</v>
      </c>
      <c r="C199" s="35" t="s">
        <v>20</v>
      </c>
      <c r="D199" s="41">
        <v>88</v>
      </c>
      <c r="E199" s="38">
        <v>0</v>
      </c>
      <c r="F199" s="38">
        <f t="shared" si="14"/>
        <v>0</v>
      </c>
    </row>
    <row r="200" spans="1:6" ht="42" customHeight="1">
      <c r="A200" s="48" t="s">
        <v>237</v>
      </c>
      <c r="B200" s="49"/>
      <c r="C200" s="49"/>
      <c r="D200" s="49"/>
      <c r="E200" s="49"/>
      <c r="F200" s="17">
        <f>SUM(F198:F199)</f>
        <v>0</v>
      </c>
    </row>
    <row r="201" spans="1:6" ht="42" customHeight="1">
      <c r="A201" s="88" t="s">
        <v>240</v>
      </c>
      <c r="B201" s="89"/>
      <c r="C201" s="89"/>
      <c r="D201" s="90"/>
      <c r="E201" s="51">
        <f>SUM(F165,F177,F183,F195,F200)</f>
        <v>0</v>
      </c>
      <c r="F201" s="52"/>
    </row>
    <row r="202" spans="1:6" s="11" customFormat="1" ht="32.25" customHeight="1">
      <c r="A202" s="22"/>
      <c r="B202" s="22"/>
      <c r="C202" s="22"/>
      <c r="D202" s="22"/>
      <c r="E202" s="23"/>
      <c r="F202" s="24"/>
    </row>
    <row r="203" spans="1:6" ht="37.5" customHeight="1">
      <c r="A203" s="66" t="s">
        <v>204</v>
      </c>
      <c r="B203" s="67"/>
      <c r="C203" s="67"/>
      <c r="D203" s="67"/>
      <c r="E203" s="67"/>
      <c r="F203" s="67"/>
    </row>
    <row r="204" spans="1:6" s="10" customFormat="1" ht="34.5" customHeight="1">
      <c r="A204" s="58" t="s">
        <v>33</v>
      </c>
      <c r="B204" s="59"/>
      <c r="C204" s="59"/>
      <c r="D204" s="59"/>
      <c r="E204" s="59"/>
      <c r="F204" s="59"/>
    </row>
    <row r="205" spans="1:6" ht="44.25" customHeight="1">
      <c r="A205" s="31" t="s">
        <v>2</v>
      </c>
      <c r="B205" s="31" t="s">
        <v>3</v>
      </c>
      <c r="C205" s="32" t="s">
        <v>11</v>
      </c>
      <c r="D205" s="32" t="s">
        <v>7</v>
      </c>
      <c r="E205" s="33" t="s">
        <v>4</v>
      </c>
      <c r="F205" s="34" t="s">
        <v>12</v>
      </c>
    </row>
    <row r="206" spans="1:6" ht="19.5" customHeight="1">
      <c r="A206" s="35" t="s">
        <v>205</v>
      </c>
      <c r="B206" s="36" t="s">
        <v>13</v>
      </c>
      <c r="C206" s="35" t="s">
        <v>14</v>
      </c>
      <c r="D206" s="37">
        <v>1</v>
      </c>
      <c r="E206" s="38">
        <v>0</v>
      </c>
      <c r="F206" s="38">
        <f>E206*D206</f>
        <v>0</v>
      </c>
    </row>
    <row r="207" spans="1:6" ht="19.5" customHeight="1">
      <c r="A207" s="35" t="s">
        <v>206</v>
      </c>
      <c r="B207" s="36" t="s">
        <v>15</v>
      </c>
      <c r="C207" s="35" t="s">
        <v>14</v>
      </c>
      <c r="D207" s="37">
        <v>1</v>
      </c>
      <c r="E207" s="38">
        <v>0</v>
      </c>
      <c r="F207" s="38">
        <f t="shared" ref="F207:F221" si="15">E207*D207</f>
        <v>0</v>
      </c>
    </row>
    <row r="208" spans="1:6" ht="37.5" customHeight="1">
      <c r="A208" s="48" t="s">
        <v>49</v>
      </c>
      <c r="B208" s="49"/>
      <c r="C208" s="49"/>
      <c r="D208" s="49"/>
      <c r="E208" s="49"/>
      <c r="F208" s="17">
        <f>SUM(F206:F207)</f>
        <v>0</v>
      </c>
    </row>
    <row r="209" spans="1:6" s="10" customFormat="1" ht="39.75" customHeight="1">
      <c r="A209" s="58" t="s">
        <v>207</v>
      </c>
      <c r="B209" s="59"/>
      <c r="C209" s="59"/>
      <c r="D209" s="59"/>
      <c r="E209" s="59"/>
      <c r="F209" s="59"/>
    </row>
    <row r="210" spans="1:6" ht="42" customHeight="1">
      <c r="A210" s="31" t="s">
        <v>2</v>
      </c>
      <c r="B210" s="31" t="s">
        <v>3</v>
      </c>
      <c r="C210" s="32" t="s">
        <v>11</v>
      </c>
      <c r="D210" s="32" t="s">
        <v>7</v>
      </c>
      <c r="E210" s="33" t="s">
        <v>4</v>
      </c>
      <c r="F210" s="34" t="s">
        <v>12</v>
      </c>
    </row>
    <row r="211" spans="1:6" ht="19.5" customHeight="1">
      <c r="A211" s="35" t="s">
        <v>208</v>
      </c>
      <c r="B211" s="39" t="s">
        <v>16</v>
      </c>
      <c r="C211" s="35" t="s">
        <v>14</v>
      </c>
      <c r="D211" s="37">
        <v>1</v>
      </c>
      <c r="E211" s="38">
        <v>0</v>
      </c>
      <c r="F211" s="38">
        <f t="shared" si="15"/>
        <v>0</v>
      </c>
    </row>
    <row r="212" spans="1:6" ht="19.5" customHeight="1">
      <c r="A212" s="35" t="s">
        <v>209</v>
      </c>
      <c r="B212" s="39" t="s">
        <v>26</v>
      </c>
      <c r="C212" s="35" t="s">
        <v>18</v>
      </c>
      <c r="D212" s="37">
        <v>500</v>
      </c>
      <c r="E212" s="38">
        <v>0</v>
      </c>
      <c r="F212" s="38">
        <f t="shared" si="15"/>
        <v>0</v>
      </c>
    </row>
    <row r="213" spans="1:6" ht="19.5" customHeight="1">
      <c r="A213" s="35" t="s">
        <v>210</v>
      </c>
      <c r="B213" s="39" t="s">
        <v>27</v>
      </c>
      <c r="C213" s="35" t="s">
        <v>18</v>
      </c>
      <c r="D213" s="37">
        <v>120</v>
      </c>
      <c r="E213" s="38">
        <v>0</v>
      </c>
      <c r="F213" s="38">
        <f t="shared" si="15"/>
        <v>0</v>
      </c>
    </row>
    <row r="214" spans="1:6" ht="19.5" customHeight="1">
      <c r="A214" s="35" t="s">
        <v>211</v>
      </c>
      <c r="B214" s="39" t="s">
        <v>212</v>
      </c>
      <c r="C214" s="35" t="s">
        <v>17</v>
      </c>
      <c r="D214" s="37">
        <v>186</v>
      </c>
      <c r="E214" s="38">
        <v>0</v>
      </c>
      <c r="F214" s="38">
        <f t="shared" si="15"/>
        <v>0</v>
      </c>
    </row>
    <row r="215" spans="1:6" ht="19.5" customHeight="1">
      <c r="A215" s="35" t="s">
        <v>213</v>
      </c>
      <c r="B215" s="39" t="s">
        <v>214</v>
      </c>
      <c r="C215" s="35" t="s">
        <v>17</v>
      </c>
      <c r="D215" s="37">
        <v>249</v>
      </c>
      <c r="E215" s="38">
        <v>0</v>
      </c>
      <c r="F215" s="38">
        <f t="shared" si="15"/>
        <v>0</v>
      </c>
    </row>
    <row r="216" spans="1:6" ht="19.5" customHeight="1">
      <c r="A216" s="35" t="s">
        <v>215</v>
      </c>
      <c r="B216" s="39" t="s">
        <v>216</v>
      </c>
      <c r="C216" s="35" t="s">
        <v>17</v>
      </c>
      <c r="D216" s="37">
        <v>1434</v>
      </c>
      <c r="E216" s="38">
        <v>0</v>
      </c>
      <c r="F216" s="38">
        <f t="shared" si="15"/>
        <v>0</v>
      </c>
    </row>
    <row r="217" spans="1:6" ht="19.5" customHeight="1">
      <c r="A217" s="35" t="s">
        <v>215</v>
      </c>
      <c r="B217" s="39" t="s">
        <v>217</v>
      </c>
      <c r="C217" s="35" t="s">
        <v>229</v>
      </c>
      <c r="D217" s="37">
        <v>645</v>
      </c>
      <c r="E217" s="38">
        <v>0</v>
      </c>
      <c r="F217" s="38">
        <f t="shared" si="15"/>
        <v>0</v>
      </c>
    </row>
    <row r="218" spans="1:6" ht="35.25" customHeight="1">
      <c r="A218" s="35" t="s">
        <v>218</v>
      </c>
      <c r="B218" s="40" t="s">
        <v>219</v>
      </c>
      <c r="C218" s="35" t="s">
        <v>14</v>
      </c>
      <c r="D218" s="37">
        <v>1</v>
      </c>
      <c r="E218" s="38">
        <v>0</v>
      </c>
      <c r="F218" s="38">
        <f t="shared" si="15"/>
        <v>0</v>
      </c>
    </row>
    <row r="219" spans="1:6" ht="19.5" customHeight="1">
      <c r="A219" s="35" t="s">
        <v>220</v>
      </c>
      <c r="B219" s="39" t="s">
        <v>28</v>
      </c>
      <c r="C219" s="35" t="s">
        <v>17</v>
      </c>
      <c r="D219" s="37">
        <v>238</v>
      </c>
      <c r="E219" s="38">
        <v>0</v>
      </c>
      <c r="F219" s="38">
        <f t="shared" si="15"/>
        <v>0</v>
      </c>
    </row>
    <row r="220" spans="1:6" ht="19.5" customHeight="1">
      <c r="A220" s="35" t="s">
        <v>221</v>
      </c>
      <c r="B220" s="39" t="s">
        <v>248</v>
      </c>
      <c r="C220" s="35" t="s">
        <v>14</v>
      </c>
      <c r="D220" s="37">
        <v>1</v>
      </c>
      <c r="E220" s="38">
        <v>0</v>
      </c>
      <c r="F220" s="38">
        <f t="shared" si="15"/>
        <v>0</v>
      </c>
    </row>
    <row r="221" spans="1:6" ht="19.5" customHeight="1">
      <c r="A221" s="35" t="s">
        <v>222</v>
      </c>
      <c r="B221" s="40" t="s">
        <v>223</v>
      </c>
      <c r="C221" s="35" t="s">
        <v>14</v>
      </c>
      <c r="D221" s="37">
        <v>1</v>
      </c>
      <c r="E221" s="38">
        <v>0</v>
      </c>
      <c r="F221" s="38">
        <f t="shared" si="15"/>
        <v>0</v>
      </c>
    </row>
    <row r="222" spans="1:6" ht="42" customHeight="1">
      <c r="A222" s="48" t="s">
        <v>224</v>
      </c>
      <c r="B222" s="49"/>
      <c r="C222" s="49"/>
      <c r="D222" s="49"/>
      <c r="E222" s="49"/>
      <c r="F222" s="17">
        <f>SUM(F211:F221)</f>
        <v>0</v>
      </c>
    </row>
    <row r="223" spans="1:6" ht="39" customHeight="1">
      <c r="A223" s="58" t="s">
        <v>236</v>
      </c>
      <c r="B223" s="59"/>
      <c r="C223" s="59"/>
      <c r="D223" s="59"/>
      <c r="E223" s="59"/>
      <c r="F223" s="59"/>
    </row>
    <row r="224" spans="1:6" ht="42.75" customHeight="1">
      <c r="A224" s="31" t="s">
        <v>2</v>
      </c>
      <c r="B224" s="31" t="s">
        <v>3</v>
      </c>
      <c r="C224" s="32" t="s">
        <v>11</v>
      </c>
      <c r="D224" s="32" t="s">
        <v>7</v>
      </c>
      <c r="E224" s="33" t="s">
        <v>4</v>
      </c>
      <c r="F224" s="34" t="s">
        <v>12</v>
      </c>
    </row>
    <row r="225" spans="1:126" ht="19.5" customHeight="1">
      <c r="A225" s="35" t="s">
        <v>225</v>
      </c>
      <c r="B225" s="39" t="s">
        <v>226</v>
      </c>
      <c r="C225" s="35" t="s">
        <v>17</v>
      </c>
      <c r="D225" s="37">
        <v>186</v>
      </c>
      <c r="E225" s="38">
        <v>0</v>
      </c>
      <c r="F225" s="38">
        <f t="shared" ref="F225:F226" si="16">E225*D225</f>
        <v>0</v>
      </c>
    </row>
    <row r="226" spans="1:126" ht="19.5" customHeight="1">
      <c r="A226" s="35" t="s">
        <v>227</v>
      </c>
      <c r="B226" s="39" t="s">
        <v>228</v>
      </c>
      <c r="C226" s="35" t="s">
        <v>17</v>
      </c>
      <c r="D226" s="37">
        <v>1434</v>
      </c>
      <c r="E226" s="38">
        <v>0</v>
      </c>
      <c r="F226" s="38">
        <f t="shared" si="16"/>
        <v>0</v>
      </c>
    </row>
    <row r="227" spans="1:126" ht="42" customHeight="1">
      <c r="A227" s="48" t="s">
        <v>237</v>
      </c>
      <c r="B227" s="49"/>
      <c r="C227" s="49"/>
      <c r="D227" s="49"/>
      <c r="E227" s="49"/>
      <c r="F227" s="17">
        <f>SUM(F225:F226)</f>
        <v>0</v>
      </c>
    </row>
    <row r="228" spans="1:126" ht="42" customHeight="1">
      <c r="A228" s="88" t="s">
        <v>241</v>
      </c>
      <c r="B228" s="89"/>
      <c r="C228" s="89"/>
      <c r="D228" s="90"/>
      <c r="E228" s="51">
        <f>SUM(F208,F222,F227)</f>
        <v>0</v>
      </c>
      <c r="F228" s="52"/>
    </row>
    <row r="229" spans="1:126" s="18" customFormat="1" ht="36" customHeight="1">
      <c r="A229" s="25"/>
      <c r="B229" s="26"/>
      <c r="C229" s="26"/>
      <c r="D229" s="27"/>
      <c r="E229" s="28"/>
      <c r="F229" s="29"/>
      <c r="G229"/>
      <c r="H229"/>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row>
    <row r="230" spans="1:126" s="18" customFormat="1" ht="42.2" customHeight="1">
      <c r="A230" s="62" t="s">
        <v>5</v>
      </c>
      <c r="B230" s="62"/>
      <c r="C230" s="62"/>
      <c r="D230" s="62"/>
      <c r="E230" s="62"/>
      <c r="F230" s="62"/>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row>
    <row r="231" spans="1:126" s="18" customFormat="1" ht="57" customHeight="1">
      <c r="A231" s="63" t="s">
        <v>242</v>
      </c>
      <c r="B231" s="64"/>
      <c r="C231" s="64"/>
      <c r="D231" s="65"/>
      <c r="E231" s="60">
        <f>SUM(E47,E158,E201,E228)</f>
        <v>0</v>
      </c>
      <c r="F231" s="61"/>
      <c r="G231"/>
      <c r="H231"/>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row>
    <row r="232" spans="1:126" ht="24.75" customHeight="1">
      <c r="A232" s="53" t="s">
        <v>8</v>
      </c>
      <c r="B232" s="54"/>
      <c r="C232" s="54"/>
      <c r="D232" s="54"/>
      <c r="E232" s="54"/>
      <c r="F232" s="55"/>
    </row>
    <row r="233" spans="1:126" ht="20.100000000000001" hidden="1" customHeight="1">
      <c r="A233" s="19"/>
      <c r="B233" s="56" t="s">
        <v>6</v>
      </c>
      <c r="C233" s="56"/>
      <c r="D233" s="56"/>
      <c r="E233" s="56"/>
      <c r="F233" s="57"/>
    </row>
    <row r="234" spans="1:126" ht="20.100000000000001" customHeight="1"/>
    <row r="235" spans="1:126" ht="20.100000000000001" customHeight="1"/>
    <row r="236" spans="1:126" ht="20.100000000000001" customHeight="1"/>
    <row r="237" spans="1:126" ht="20.100000000000001" customHeight="1"/>
    <row r="238" spans="1:126" ht="20.100000000000001" customHeight="1"/>
    <row r="239" spans="1:126" ht="20.100000000000001" customHeight="1"/>
    <row r="240" spans="1:126" ht="20.100000000000001" customHeight="1"/>
  </sheetData>
  <mergeCells count="65">
    <mergeCell ref="A67:E67"/>
    <mergeCell ref="A68:F68"/>
    <mergeCell ref="A228:D228"/>
    <mergeCell ref="E228:F228"/>
    <mergeCell ref="A183:E183"/>
    <mergeCell ref="A184:F184"/>
    <mergeCell ref="A200:E200"/>
    <mergeCell ref="A203:F203"/>
    <mergeCell ref="A204:F204"/>
    <mergeCell ref="A208:E208"/>
    <mergeCell ref="A209:F209"/>
    <mergeCell ref="A222:E222"/>
    <mergeCell ref="A83:F83"/>
    <mergeCell ref="A223:F223"/>
    <mergeCell ref="A227:E227"/>
    <mergeCell ref="A201:D201"/>
    <mergeCell ref="E201:F201"/>
    <mergeCell ref="A133:F133"/>
    <mergeCell ref="A147:E147"/>
    <mergeCell ref="A178:F178"/>
    <mergeCell ref="A148:F148"/>
    <mergeCell ref="A46:E46"/>
    <mergeCell ref="A47:D47"/>
    <mergeCell ref="E47:F47"/>
    <mergeCell ref="A55:E55"/>
    <mergeCell ref="A56:F56"/>
    <mergeCell ref="B1:F4"/>
    <mergeCell ref="B9:F9"/>
    <mergeCell ref="A11:F11"/>
    <mergeCell ref="A12:F15"/>
    <mergeCell ref="A41:E41"/>
    <mergeCell ref="A18:F18"/>
    <mergeCell ref="A19:F19"/>
    <mergeCell ref="B7:F7"/>
    <mergeCell ref="A23:E23"/>
    <mergeCell ref="A24:F24"/>
    <mergeCell ref="A35:E35"/>
    <mergeCell ref="A36:F36"/>
    <mergeCell ref="A17:F17"/>
    <mergeCell ref="A82:E82"/>
    <mergeCell ref="A232:F232"/>
    <mergeCell ref="B233:F233"/>
    <mergeCell ref="A42:F42"/>
    <mergeCell ref="E231:F231"/>
    <mergeCell ref="A230:F230"/>
    <mergeCell ref="A231:D231"/>
    <mergeCell ref="A49:F49"/>
    <mergeCell ref="A50:F50"/>
    <mergeCell ref="A160:F160"/>
    <mergeCell ref="A161:F161"/>
    <mergeCell ref="A195:E195"/>
    <mergeCell ref="A196:F196"/>
    <mergeCell ref="A165:E165"/>
    <mergeCell ref="A166:F166"/>
    <mergeCell ref="A177:E177"/>
    <mergeCell ref="A96:E96"/>
    <mergeCell ref="A97:F97"/>
    <mergeCell ref="A108:E108"/>
    <mergeCell ref="A109:F109"/>
    <mergeCell ref="A120:E120"/>
    <mergeCell ref="A121:F121"/>
    <mergeCell ref="A132:E132"/>
    <mergeCell ref="A157:E157"/>
    <mergeCell ref="A158:D158"/>
    <mergeCell ref="E158:F158"/>
  </mergeCells>
  <phoneticPr fontId="0" type="noConversion"/>
  <printOptions horizontalCentered="1"/>
  <pageMargins left="0.7" right="0.7" top="0.75" bottom="0.75" header="0.3" footer="0.3"/>
  <pageSetup scale="46" fitToHeight="0" orientation="portrait" r:id="rId1"/>
  <headerFooter alignWithMargins="0">
    <oddFooter>&amp;RPage &amp;P of &amp;N</oddFooter>
  </headerFooter>
  <rowBreaks count="4" manualBreakCount="4">
    <brk id="47" max="16383" man="1"/>
    <brk id="108" max="16383" man="1"/>
    <brk id="158" max="16383" man="1"/>
    <brk id="20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A5B670-78D3-4249-AB95-52CAE9CA4ECC}">
  <ds:schemaRefs>
    <ds:schemaRef ds:uri="d5ad96e6-46eb-43fa-b309-22506ea389e0"/>
    <ds:schemaRef ds:uri="http://purl.org/dc/dcmitype/"/>
    <ds:schemaRef ds:uri="http://schemas.openxmlformats.org/package/2006/metadata/core-properties"/>
    <ds:schemaRef ds:uri="http://purl.org/dc/elements/1.1/"/>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0DAC873-4641-4531-AD27-C0465866CC28}">
  <ds:schemaRefs>
    <ds:schemaRef ds:uri="http://schemas.microsoft.com/sharepoint/v3/contenttype/forms"/>
  </ds:schemaRefs>
</ds:datastoreItem>
</file>

<file path=customXml/itemProps3.xml><?xml version="1.0" encoding="utf-8"?>
<ds:datastoreItem xmlns:ds="http://schemas.openxmlformats.org/officeDocument/2006/customXml" ds:itemID="{BADCA350-AF8F-49EC-AC37-EFD14EFEC4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Stephanie Lytle</dc:creator>
  <cp:lastModifiedBy>Bell, Kacey</cp:lastModifiedBy>
  <cp:lastPrinted>2025-03-14T12:27:20Z</cp:lastPrinted>
  <dcterms:created xsi:type="dcterms:W3CDTF">1998-06-09T19:27:04Z</dcterms:created>
  <dcterms:modified xsi:type="dcterms:W3CDTF">2025-04-18T18:46:21Z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_dlc_DocIdItemGuid">
    <vt:lpwstr>a4de41a3-f06d-4232-b2da-9a008b05d26e</vt:lpwstr>
  </property>
</Properties>
</file>