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S:\Procurement Management\WORKAREA\LILLA\Active\B250106LND - Orange River Blvd. Sidewalk and Watermain Replacement\7 - Addendum\"/>
    </mc:Choice>
  </mc:AlternateContent>
  <xr:revisionPtr revIDLastSave="0" documentId="13_ncr:1_{50EE4970-6FD1-4128-8D7A-C88A77F07B0B}" xr6:coauthVersionLast="47" xr6:coauthVersionMax="47" xr10:uidLastSave="{00000000-0000-0000-0000-000000000000}"/>
  <bookViews>
    <workbookView xWindow="7050" yWindow="2190" windowWidth="21060" windowHeight="12315" tabRatio="601" xr2:uid="{00000000-000D-0000-FFFF-FFFF00000000}"/>
  </bookViews>
  <sheets>
    <sheet name="BID-PROPOSAL FORM" sheetId="4" r:id="rId1"/>
  </sheets>
  <definedNames>
    <definedName name="_xlnm.Print_Area" localSheetId="0">'BID-PROPOSAL FORM'!$A$1:$F$174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7" i="4" l="1"/>
  <c r="F156" i="4" l="1"/>
  <c r="F168" i="4" s="1"/>
  <c r="F157" i="4"/>
  <c r="F158" i="4"/>
  <c r="F142" i="4"/>
  <c r="F153" i="4" s="1"/>
  <c r="F143" i="4"/>
  <c r="F144" i="4"/>
  <c r="F145" i="4"/>
  <c r="F146" i="4"/>
  <c r="F147" i="4"/>
  <c r="F148" i="4"/>
  <c r="F149" i="4"/>
  <c r="F150" i="4"/>
  <c r="F151" i="4"/>
  <c r="F152" i="4"/>
  <c r="F141" i="4"/>
  <c r="F120" i="4"/>
  <c r="F121" i="4"/>
  <c r="F122" i="4"/>
  <c r="F123" i="4"/>
  <c r="F124" i="4"/>
  <c r="F125" i="4"/>
  <c r="F126" i="4"/>
  <c r="F127" i="4"/>
  <c r="F128" i="4"/>
  <c r="F129" i="4"/>
  <c r="F130" i="4"/>
  <c r="F131" i="4"/>
  <c r="F132" i="4"/>
  <c r="F133" i="4"/>
  <c r="F134" i="4"/>
  <c r="F135" i="4"/>
  <c r="F136" i="4"/>
  <c r="F13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8" i="4"/>
  <c r="F69" i="4"/>
  <c r="F70" i="4"/>
  <c r="F71" i="4"/>
  <c r="F72" i="4"/>
  <c r="F73" i="4"/>
  <c r="F74" i="4"/>
  <c r="F75" i="4"/>
  <c r="F76" i="4"/>
  <c r="F77" i="4"/>
  <c r="F78" i="4"/>
  <c r="F79" i="4"/>
  <c r="F80" i="4"/>
  <c r="F81" i="4"/>
  <c r="F82" i="4"/>
  <c r="F83" i="4"/>
  <c r="F84" i="4"/>
  <c r="F85" i="4"/>
  <c r="F86" i="4"/>
  <c r="F87" i="4"/>
  <c r="F88" i="4"/>
  <c r="F89" i="4"/>
  <c r="F90"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67" i="4"/>
  <c r="F23" i="4"/>
  <c r="F163" i="4"/>
  <c r="F164" i="4"/>
  <c r="F165" i="4"/>
  <c r="F166" i="4"/>
  <c r="F160" i="4"/>
  <c r="F161" i="4"/>
  <c r="F162" i="4"/>
  <c r="F159" i="4"/>
  <c r="F22" i="4"/>
  <c r="F24" i="4"/>
  <c r="F91" i="4" l="1"/>
  <c r="F138" i="4"/>
  <c r="I19" i="4"/>
  <c r="F25" i="4" l="1"/>
  <c r="E171" i="4" s="1"/>
</calcChain>
</file>

<file path=xl/sharedStrings.xml><?xml version="1.0" encoding="utf-8"?>
<sst xmlns="http://schemas.openxmlformats.org/spreadsheetml/2006/main" count="460" uniqueCount="306">
  <si>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</si>
  <si>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</si>
  <si>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</si>
  <si>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</si>
  <si>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</si>
  <si>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</si>
  <si>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</si>
  <si>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</si>
  <si>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</si>
  <si>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</si>
  <si>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</si>
  <si>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</si>
  <si>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t xml:space="preserve">Unit of
Measure </t>
  </si>
  <si>
    <t>Extended
Amount</t>
  </si>
  <si>
    <t>101-1</t>
  </si>
  <si>
    <t>Mobilization</t>
  </si>
  <si>
    <t>102-1</t>
  </si>
  <si>
    <t>Maintenance of Traffic</t>
  </si>
  <si>
    <t>GENERAL ITEMS</t>
  </si>
  <si>
    <t>SUBTOTAL:  GENERAL ITEMS</t>
  </si>
  <si>
    <t>LS</t>
  </si>
  <si>
    <t>PRICING</t>
  </si>
  <si>
    <t>PLEASE ENSURE you have provided a printed copy of the Bid Schedule with your hard copy submission packages and provided the excel version with your digital submission package.</t>
  </si>
  <si>
    <r>
      <t xml:space="preserve">PROCUREMENT MANAGEMENT DEPARTMENT
</t>
    </r>
    <r>
      <rPr>
        <b/>
        <u/>
        <sz val="22"/>
        <rFont val="Arial"/>
        <family val="2"/>
      </rPr>
      <t>BID/PROPOSAL FORM</t>
    </r>
  </si>
  <si>
    <t>˗ Pricing shall be inclusive of all labor, equipment, supplies, overhead, profit, material, and any other incidental costs required to perform and complete all work as specified in the Contract Documents. all Unit Prices will be bid at the nearest whole penny.</t>
  </si>
  <si>
    <t xml:space="preserve">˗ The Excel document contains formulas for convenience, however it is the Contractor’s/Vendor's responsibility to verify all pricing and calculations are CORRECT.  Lee County is not responsible for errors in formulas or calculations contained within Excel document(s).  </t>
  </si>
  <si>
    <t>˗ In the event there is a discrepancy between a subtotal or total amount and the unit prices and extended amounts, the unit prices will prevail and the corrected extension(s) and total(s) will be considered the price.</t>
  </si>
  <si>
    <t>˗ The County will only accept bids submitted on bid forms provided by the County.  Bids submitted on other forms, other than those provided by the County, will be deemed non-responsive and ineligible for award.</t>
  </si>
  <si>
    <t>EA</t>
  </si>
  <si>
    <t>TN</t>
  </si>
  <si>
    <t>LF</t>
  </si>
  <si>
    <t>CY</t>
  </si>
  <si>
    <t>Removal of Existing Concrete</t>
  </si>
  <si>
    <t>SF</t>
  </si>
  <si>
    <t>B250106LND - Orange River Blvd. Sidewalk and Watermain Replacement</t>
  </si>
  <si>
    <t>100-1-X</t>
  </si>
  <si>
    <t>Pre-Construction Video</t>
  </si>
  <si>
    <t>104-10-3</t>
  </si>
  <si>
    <t>Sediment Barrier</t>
  </si>
  <si>
    <t>104-18</t>
  </si>
  <si>
    <t>Inlet Protection System</t>
  </si>
  <si>
    <t>107-1-1</t>
  </si>
  <si>
    <t>Litter Removal</t>
  </si>
  <si>
    <t>AC</t>
  </si>
  <si>
    <t>107-2-4</t>
  </si>
  <si>
    <t>Mowing (Small Machines)</t>
  </si>
  <si>
    <t>110-1-1</t>
  </si>
  <si>
    <t>Clearing &amp; Grubbing (3.05 ac.)</t>
  </si>
  <si>
    <t>110-4-10</t>
  </si>
  <si>
    <t>SY</t>
  </si>
  <si>
    <t>110-7-1</t>
  </si>
  <si>
    <t>Mailbox, F&amp;I</t>
  </si>
  <si>
    <t>120-1</t>
  </si>
  <si>
    <t>Excavation, Regular</t>
  </si>
  <si>
    <t>120-6</t>
  </si>
  <si>
    <t>Embankment</t>
  </si>
  <si>
    <t>160-4</t>
  </si>
  <si>
    <t>Type B Stabilization (LBR 40)</t>
  </si>
  <si>
    <t>285-706</t>
  </si>
  <si>
    <t>Optional Base, Base Group 06</t>
  </si>
  <si>
    <t>327-70-6</t>
  </si>
  <si>
    <t>Milling Existing Asphalt Pavement (1.5" Avg. Depth)</t>
  </si>
  <si>
    <t>334-1-13</t>
  </si>
  <si>
    <t>Superpave Asphaltic Concrete, Traffic C, PG67-22</t>
  </si>
  <si>
    <t>425-1-331</t>
  </si>
  <si>
    <t>Inlet, Curb, Type P-3, &lt;10'</t>
  </si>
  <si>
    <t>425-1-521</t>
  </si>
  <si>
    <t>Inlet, Ditch Bottom, Type C, &lt;10'</t>
  </si>
  <si>
    <t>425-1-531</t>
  </si>
  <si>
    <t>Inlet, Ditch Bottom, Type C, Modify &lt;10'</t>
  </si>
  <si>
    <t>425-1-541</t>
  </si>
  <si>
    <t>Inlet, Ditch Bottom, Type D, &lt;10'</t>
  </si>
  <si>
    <t>425-1-910</t>
  </si>
  <si>
    <t>Inlet, Closed Flume, Type I</t>
  </si>
  <si>
    <t>425-2-41</t>
  </si>
  <si>
    <t>Manhole, P-7, &lt;10'</t>
  </si>
  <si>
    <t>425-2-71</t>
  </si>
  <si>
    <t>Manhole, J-7, &lt;10'</t>
  </si>
  <si>
    <t>425-X-1</t>
  </si>
  <si>
    <t>Inlet, ADS Inline Drain</t>
  </si>
  <si>
    <t>425-X-2</t>
  </si>
  <si>
    <t>Inlet, ADS Drain Basin</t>
  </si>
  <si>
    <t>425-4</t>
  </si>
  <si>
    <t>Modify Existing Drainage Structure, Inlet</t>
  </si>
  <si>
    <t>425-5</t>
  </si>
  <si>
    <t>Modify Existing Drainage Structure, Manhole</t>
  </si>
  <si>
    <t>430-175-118A</t>
  </si>
  <si>
    <t>Pipe Culvert (Optional Material) (RCP) (18")</t>
  </si>
  <si>
    <t>430-175-118B</t>
  </si>
  <si>
    <t>Pipe Culvert (Optional Material) (ADS HP Storm) (18")</t>
  </si>
  <si>
    <t>430-175-124A</t>
  </si>
  <si>
    <t>Pipe Culvert (Optional Material) (RCP) (24")</t>
  </si>
  <si>
    <t>430-175-124B</t>
  </si>
  <si>
    <t>Pipe Culvert (Optional Material) (ADS HP Storm) (24")</t>
  </si>
  <si>
    <t>430-175-130A</t>
  </si>
  <si>
    <t>Pipe Culvert (Optional Material) (RCP) (30")</t>
  </si>
  <si>
    <t>430-175-130B</t>
  </si>
  <si>
    <t>Pipe Culvert (Optional Material) (ADS HP Storm) (30")</t>
  </si>
  <si>
    <t>430-175-224</t>
  </si>
  <si>
    <t>Pipe Culvert (Optional Material) (ERCP) (19"x30")</t>
  </si>
  <si>
    <t>430-175-248</t>
  </si>
  <si>
    <t>Pipe Culvert (Optional Material) (ERCP) (38"x60")</t>
  </si>
  <si>
    <t>430-982-641</t>
  </si>
  <si>
    <t>Mitered End Section (Elliptical) (38"X60"), CD</t>
  </si>
  <si>
    <t>430-984-125</t>
  </si>
  <si>
    <t>Mitered End Section (Round) (18"), SD</t>
  </si>
  <si>
    <t>430-984-129</t>
  </si>
  <si>
    <t>Mitered End Section (Round) (24"), SD</t>
  </si>
  <si>
    <t>430-984-629</t>
  </si>
  <si>
    <t>Mitered End Section (Elliptical) (19"X30"), SD</t>
  </si>
  <si>
    <t>515-2-311</t>
  </si>
  <si>
    <t>Pedestrian/ Bicycle Railing, Aluminum, 42" Type 1</t>
  </si>
  <si>
    <t>520-1-10</t>
  </si>
  <si>
    <t>Concrete Curb &amp; Gutter, Type F</t>
  </si>
  <si>
    <t>520-2-4</t>
  </si>
  <si>
    <t>Concrete Curb, Type D</t>
  </si>
  <si>
    <t>522-2-A</t>
  </si>
  <si>
    <t>Concrete Sidewalk and Driveways, 6" Thick</t>
  </si>
  <si>
    <t>522-2-B</t>
  </si>
  <si>
    <t>Concrete Sidewalk and Driveways, 8" Thick</t>
  </si>
  <si>
    <t>524-1-1</t>
  </si>
  <si>
    <t>Concrete Ditch Pavement, Non Reinforced, 3"</t>
  </si>
  <si>
    <t>524-1-29</t>
  </si>
  <si>
    <t>Concrete Ditch Pavement, Reinforced, 4"</t>
  </si>
  <si>
    <t>527-2</t>
  </si>
  <si>
    <t>Detectable Warnings</t>
  </si>
  <si>
    <t>530-3-4</t>
  </si>
  <si>
    <t>Rip Rap- Rubble, Bank and Shore</t>
  </si>
  <si>
    <t>536-73</t>
  </si>
  <si>
    <t>Guardrail Removal</t>
  </si>
  <si>
    <t>570-1-2</t>
  </si>
  <si>
    <t>Performance Turf, Sod</t>
  </si>
  <si>
    <t>654-2-27</t>
  </si>
  <si>
    <t>Midblock Crosswalk; Rectangular Rapid Flashing Beacon, F&amp;I-Solar, Complete Sign Assembly- Single Direction</t>
  </si>
  <si>
    <t>AS</t>
  </si>
  <si>
    <t>700-1-6</t>
  </si>
  <si>
    <t>Single Sign Post, Remove</t>
  </si>
  <si>
    <t>700-1-111</t>
  </si>
  <si>
    <t>Single Sign Post (Furnish &amp; Install) (Less than 12SF)</t>
  </si>
  <si>
    <t>706-1</t>
  </si>
  <si>
    <t>Raised Pavement Marker</t>
  </si>
  <si>
    <t>710-90</t>
  </si>
  <si>
    <t xml:space="preserve">Painted Pavement Markings - Final Surface </t>
  </si>
  <si>
    <t>711-11-101</t>
  </si>
  <si>
    <t xml:space="preserve">Thermoplastic, Standard, White, Solid, 6" </t>
  </si>
  <si>
    <t>GM</t>
  </si>
  <si>
    <t>711-11-102</t>
  </si>
  <si>
    <t xml:space="preserve">Thermoplastic, Standard, White, Solid, 8" </t>
  </si>
  <si>
    <t>711-11-103</t>
  </si>
  <si>
    <t xml:space="preserve">Thermoplastic, Standard, White, Solid, 12" </t>
  </si>
  <si>
    <t>711-11-124</t>
  </si>
  <si>
    <t xml:space="preserve">Thermoplastic, Standard, White, Solid, 18" </t>
  </si>
  <si>
    <t>711-11-125</t>
  </si>
  <si>
    <t xml:space="preserve">Thermoplastic, Standard, White, Solid, 24" </t>
  </si>
  <si>
    <t>711-11-201</t>
  </si>
  <si>
    <t xml:space="preserve">Thermoplastic, Standard, Yellow, Solid, 6" </t>
  </si>
  <si>
    <t>711-11-202</t>
  </si>
  <si>
    <t xml:space="preserve">Thermoplastic, Standard, Yellow, Solid, 8" </t>
  </si>
  <si>
    <t>711-11-224</t>
  </si>
  <si>
    <t>Thermoplastic, Standard, Yellow, Solid, 18"</t>
  </si>
  <si>
    <t>711-11-231</t>
  </si>
  <si>
    <t xml:space="preserve">Thermoplastic, Standard, Yellow, Solid, 10'-30' Skip, 6" </t>
  </si>
  <si>
    <t>711-17-137</t>
  </si>
  <si>
    <t>Thermoplastic, Remove Existing Thermoplastic Pavement Markings- Surface to Remain</t>
  </si>
  <si>
    <t>WATER SYSTEM</t>
  </si>
  <si>
    <t>SUBTOTAL:  ROADWAY</t>
  </si>
  <si>
    <t>ROADWAY</t>
  </si>
  <si>
    <t>1000-10</t>
  </si>
  <si>
    <t>Utility Pipe, 6" DR18 C900 PVC WM</t>
  </si>
  <si>
    <t>1000-20</t>
  </si>
  <si>
    <t>Utility Pipe, 6" DIP CL350 WM</t>
  </si>
  <si>
    <t>1000-30</t>
  </si>
  <si>
    <t>Utility Pipe, 8" DIP CL250 WM</t>
  </si>
  <si>
    <t>1000-40</t>
  </si>
  <si>
    <t>Utility Pipe, 8" DIP CL350 WM</t>
  </si>
  <si>
    <t>1000-50</t>
  </si>
  <si>
    <t>Utility Pipe, 10" DR18 C900 PVC WM</t>
  </si>
  <si>
    <t>1000-60</t>
  </si>
  <si>
    <t>Utility Pipe, 10" HDPE DR11 WM, Directional Drill</t>
  </si>
  <si>
    <t>1000-70</t>
  </si>
  <si>
    <t>Utility Pipe, 10" DIP CL250 WM</t>
  </si>
  <si>
    <t>1000-80</t>
  </si>
  <si>
    <t>Utility Pipe, 12" DR18 C900 PVC WM</t>
  </si>
  <si>
    <t>1000-90</t>
  </si>
  <si>
    <t>Utility Pipe, 12" DIP CL250 WM</t>
  </si>
  <si>
    <t>1000-100</t>
  </si>
  <si>
    <t>Utility Pipe, 12" DIP CL350 WM</t>
  </si>
  <si>
    <t>1000-110</t>
  </si>
  <si>
    <t>Utility Pipe, 16" HDPE DR11 WM, Directional Drill</t>
  </si>
  <si>
    <t>1000-120</t>
  </si>
  <si>
    <t>Utility Pipe, Steel Casing WM, 16"</t>
  </si>
  <si>
    <t>1000-130</t>
  </si>
  <si>
    <t>Utility Pipe, Split Steel Casing WM, 24"</t>
  </si>
  <si>
    <t>1000-140</t>
  </si>
  <si>
    <t>Utility Fitting, 6" 45° MJ Bend (RJ)</t>
  </si>
  <si>
    <t>1000-150</t>
  </si>
  <si>
    <t>Utility Fitting, 8" 45° MJ Bend (RJ)</t>
  </si>
  <si>
    <t>1000-160</t>
  </si>
  <si>
    <t>Utility Fitting, 10" 45° MJ Bend (RJ)</t>
  </si>
  <si>
    <t>1000-170</t>
  </si>
  <si>
    <t>Utility Fitting, 12" 11.25° MJ Bend (RJ)</t>
  </si>
  <si>
    <t>1000-180</t>
  </si>
  <si>
    <t>Utility Fitting, 12" 22.5° MJ Bend (RJ)</t>
  </si>
  <si>
    <t>1000-190</t>
  </si>
  <si>
    <t>Utility Fitting, 12" 45° MJ Bend (RJ)</t>
  </si>
  <si>
    <t>1000-200</t>
  </si>
  <si>
    <t>Utility Fitting, 10" MJ (RJ) Tee</t>
  </si>
  <si>
    <t>1000-210</t>
  </si>
  <si>
    <t>Utility Fitting, 12" MJ (RJ) Tee</t>
  </si>
  <si>
    <t>1000-220</t>
  </si>
  <si>
    <t xml:space="preserve">Utility Fitting, 8" MJ (RJ) Reducer </t>
  </si>
  <si>
    <t>1000-230</t>
  </si>
  <si>
    <t xml:space="preserve">Utility Fitting, 10" MJ (RJ) Reducer </t>
  </si>
  <si>
    <t>1000-240</t>
  </si>
  <si>
    <t xml:space="preserve">Utility Fitting, 12" MJ (RJ) Reducer </t>
  </si>
  <si>
    <t>1000-250</t>
  </si>
  <si>
    <t>Utility Fitting, 12" MJ (RJ), Special, Cross</t>
  </si>
  <si>
    <t>1000-260</t>
  </si>
  <si>
    <t xml:space="preserve">Utility Fitting, 16" MJ (RJ) Reducer </t>
  </si>
  <si>
    <t>1000-270</t>
  </si>
  <si>
    <t>6" Cut-In Connection</t>
  </si>
  <si>
    <t>1000-280</t>
  </si>
  <si>
    <t>12" Cut-In Connection</t>
  </si>
  <si>
    <t>1000-290</t>
  </si>
  <si>
    <t>Utility Pipe, Plug &amp; Place Out Of Service and Grout, 6" AC WM</t>
  </si>
  <si>
    <t>1000-300</t>
  </si>
  <si>
    <t>Utility Pipe, Remove &amp; Dispose, 6" AC WM</t>
  </si>
  <si>
    <t>1000-310</t>
  </si>
  <si>
    <t>Utility Pipe, Remove &amp; Dispose, 12" WM</t>
  </si>
  <si>
    <t>1000-320</t>
  </si>
  <si>
    <t>Pressure Testing, Flushing &amp; Chlorination</t>
  </si>
  <si>
    <t>1100-10</t>
  </si>
  <si>
    <t xml:space="preserve">Utility Fixture, 6" MJ (RJ) Gate Valve </t>
  </si>
  <si>
    <t>1100-20</t>
  </si>
  <si>
    <t xml:space="preserve">Utility Fixture, 8" MJ (RJ) Gate Valve </t>
  </si>
  <si>
    <t>1100-30</t>
  </si>
  <si>
    <t xml:space="preserve">Utility Fixture, 10" MJ (RJ) Gate Valve </t>
  </si>
  <si>
    <t>1100-40</t>
  </si>
  <si>
    <t xml:space="preserve">Utility Fixture, 12" MJ (RJ) Gate Valve </t>
  </si>
  <si>
    <t>1100-50</t>
  </si>
  <si>
    <t xml:space="preserve">Utility Fixture, Air Release Valve </t>
  </si>
  <si>
    <t>1200-10</t>
  </si>
  <si>
    <t>Single Polytube Water Service, Short, 1"</t>
  </si>
  <si>
    <t>1200-20</t>
  </si>
  <si>
    <t>Single Polytube Water Service, Long, 1"</t>
  </si>
  <si>
    <t>1200-30</t>
  </si>
  <si>
    <t>Double Polytube Water Service, Short, 1"</t>
  </si>
  <si>
    <t>1200-40</t>
  </si>
  <si>
    <t>Single Polytube Water Service, Long, 1.5"</t>
  </si>
  <si>
    <t>1300-10</t>
  </si>
  <si>
    <t>Fire Hydrant Assembly (FHA)</t>
  </si>
  <si>
    <t>1300-20</t>
  </si>
  <si>
    <t>Fire Hydrant Assembly (FHA), Remove and Dispose</t>
  </si>
  <si>
    <t>1400-10</t>
  </si>
  <si>
    <t>As-Built Survey</t>
  </si>
  <si>
    <t>LIGHTING</t>
  </si>
  <si>
    <t>SUBTOTAL:  WATER SYSTEM</t>
  </si>
  <si>
    <t>630-2-11</t>
  </si>
  <si>
    <t>Conduit, Furnish &amp; Install, Open Trench</t>
  </si>
  <si>
    <t>630-2-12</t>
  </si>
  <si>
    <t>Conduit, Furnish &amp; Install, Directional Bore</t>
  </si>
  <si>
    <t>635-2-14</t>
  </si>
  <si>
    <t>Pull &amp; Splice Box, F&amp;I, 17" X 30" Cover Size</t>
  </si>
  <si>
    <t>639-1-122</t>
  </si>
  <si>
    <t>Electrical Power Service, F&amp;I, Underground, Meter Purchased By Contractor</t>
  </si>
  <si>
    <t>639-2-1</t>
  </si>
  <si>
    <t>Electrical Service Wire, Furnish &amp; Install</t>
  </si>
  <si>
    <t>641-2-12</t>
  </si>
  <si>
    <t>Prestressed Concrete Pole, F&amp;I, Type P-Ii Service Pole</t>
  </si>
  <si>
    <t>654-2-18</t>
  </si>
  <si>
    <t>Midblock Crosswalk: Rec Rapid Flashing Beacon, F&amp;I - Ac, Sign Assembly - Back To Back Accessible Detector</t>
  </si>
  <si>
    <t>715-1-12</t>
  </si>
  <si>
    <t>Lighting Conductors, F&amp;I, Insulated, No. 8-6 (No. 6)</t>
  </si>
  <si>
    <t>715-4-13</t>
  </si>
  <si>
    <t>Light Pole Complete, Furnish &amp; Install Standard Pole Standard Foundation, 40' Mounting Height</t>
  </si>
  <si>
    <t>715-7-12</t>
  </si>
  <si>
    <t>Load Center, F&amp;I, Primary Voltage</t>
  </si>
  <si>
    <t>715-4-14</t>
  </si>
  <si>
    <t>Light Pole Complete, F&amp;I Standard Pole Standard Foundation, 45' Mounting Height</t>
  </si>
  <si>
    <t>715-500-1</t>
  </si>
  <si>
    <t>Pole Cable Distribution System, Furnish And Install, Conventional</t>
  </si>
  <si>
    <t>SIGNALIZATION</t>
  </si>
  <si>
    <t>SUBTOTAL:  LIGHTING</t>
  </si>
  <si>
    <t>522-2</t>
  </si>
  <si>
    <t>Concrete Sidewalk And Driveway, 6" Thick</t>
  </si>
  <si>
    <t>632-7-1</t>
  </si>
  <si>
    <t>Signal Cable - New Or Reconstructed Intersection, Furnish &amp; Install</t>
  </si>
  <si>
    <t>PI</t>
  </si>
  <si>
    <t>632-7-2</t>
  </si>
  <si>
    <t>Signal Cable - Repair/Replace/Other, Furnish &amp; Install</t>
  </si>
  <si>
    <t>646-1-11</t>
  </si>
  <si>
    <t>Aluminum Signal Pole, F&amp;I, Pedestal</t>
  </si>
  <si>
    <t>653-1-11</t>
  </si>
  <si>
    <t>Pedestrian Signal, Furnish &amp; Install Led Count Down, 1 Way</t>
  </si>
  <si>
    <t>653-1-12</t>
  </si>
  <si>
    <t>Pedestrian Signal, Furnish &amp; Install Led Count Down, 2 Way</t>
  </si>
  <si>
    <t>665-1-11</t>
  </si>
  <si>
    <t>Pedestrian Detector, F&amp;I, Standard</t>
  </si>
  <si>
    <t>665-1-60</t>
  </si>
  <si>
    <t>Pedestrian Detector, Remove-Pole/Pedestal To Remain</t>
  </si>
  <si>
    <t>671-2-40</t>
  </si>
  <si>
    <t>Traffic Controller, Modify</t>
  </si>
  <si>
    <t>SUBTOTAL: SIGNALIZATION</t>
  </si>
  <si>
    <t>520-5-16</t>
  </si>
  <si>
    <t>Traffic Separator Concrete - Type I, 8.5' Wide</t>
  </si>
  <si>
    <t>ADDENDUM #3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</si>
</sst>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
    <numFmt numFmtId="166" formatCode="0.000"/>
  </numFmts>
  <fonts count="3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0"/>
      <name val="Arial"/>
      <family val="2"/>
    </font>
    <font>
      <sz val="16"/>
      <name val="Arial"/>
      <family val="2"/>
    </font>
    <font>
      <sz val="9"/>
      <name val="Arial"/>
      <family val="2"/>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i/>
      <sz val="16"/>
      <color theme="1"/>
      <name val="Arial"/>
      <family val="2"/>
    </font>
    <font>
      <b/>
      <sz val="14"/>
      <color theme="1"/>
      <name val="Arial"/>
      <family val="2"/>
    </font>
    <font>
      <sz val="10"/>
      <color theme="1"/>
      <name val="Arial"/>
      <family val="2"/>
    </font>
    <font>
      <sz val="10"/>
      <name val="Arial"/>
      <family val="2"/>
    </font>
    <font>
      <b/>
      <sz val="22"/>
      <name val="Arial"/>
      <family val="2"/>
    </font>
    <font>
      <b/>
      <u/>
      <sz val="22"/>
      <name val="Arial"/>
      <family val="2"/>
    </font>
    <font>
      <sz val="22"/>
      <name val="Arial"/>
      <family val="2"/>
    </font>
    <font>
      <sz val="13"/>
      <name val="Arial"/>
      <family val="2"/>
    </font>
    <font>
      <b/>
      <sz val="14"/>
      <name val="FDOT"/>
    </font>
    <font>
      <sz val="16"/>
      <color theme="1"/>
      <name val="Arial"/>
      <family val="2"/>
    </font>
    <font>
      <b/>
      <sz val="2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style="thin">
        <color auto="1"/>
      </right>
      <top style="thin">
        <color auto="1"/>
      </top>
      <bottom style="thin">
        <color auto="1"/>
      </bottom>
      <diagonal/>
    </border>
    <border>
      <left style="medium">
        <color indexed="64"/>
      </left>
      <right style="thin">
        <color indexed="64"/>
      </right>
      <top/>
      <bottom style="thin">
        <color indexed="64"/>
      </bottom>
      <diagonal/>
    </border>
  </borders>
  <cellStyleXfs count="13">
    <xf numFmtId="0" fontId="0" fillId="0" borderId="0"/>
    <xf numFmtId="0" fontId="9" fillId="0" borderId="0"/>
    <xf numFmtId="0" fontId="9" fillId="0" borderId="0"/>
    <xf numFmtId="0" fontId="5" fillId="0" borderId="0"/>
    <xf numFmtId="0" fontId="4" fillId="0" borderId="0"/>
    <xf numFmtId="44" fontId="22" fillId="0" borderId="0" applyFont="0" applyFill="0" applyBorder="0" applyAlignment="0" applyProtection="0"/>
    <xf numFmtId="0" fontId="6" fillId="0" borderId="0"/>
    <xf numFmtId="0" fontId="6" fillId="0" borderId="0"/>
    <xf numFmtId="0" fontId="3" fillId="0" borderId="0"/>
    <xf numFmtId="0" fontId="3" fillId="0" borderId="0"/>
    <xf numFmtId="0" fontId="2" fillId="0" borderId="0"/>
    <xf numFmtId="44" fontId="2" fillId="0" borderId="0" applyFont="0" applyFill="0" applyBorder="0" applyAlignment="0" applyProtection="0"/>
    <xf numFmtId="0" fontId="1" fillId="0" borderId="0"/>
  </cellStyleXfs>
  <cellXfs count="122">
    <xf numFmtId="0" fontId="0" fillId="0" borderId="0" xfId="0"/>
    <xf numFmtId="0" fontId="7" fillId="0" borderId="0" xfId="0" applyFont="1"/>
    <xf numFmtId="0" fontId="0" fillId="0" borderId="0" xfId="0" applyAlignment="1">
      <alignment vertical="center"/>
    </xf>
    <xf numFmtId="44" fontId="0" fillId="0" borderId="0" xfId="0" applyNumberFormat="1" applyAlignment="1">
      <alignment horizontal="center" vertical="center"/>
    </xf>
    <xf numFmtId="44" fontId="7" fillId="0" borderId="0" xfId="0" applyNumberFormat="1" applyFont="1"/>
    <xf numFmtId="44" fontId="7" fillId="0" borderId="0" xfId="0" applyNumberFormat="1" applyFont="1" applyAlignment="1">
      <alignment horizontal="left"/>
    </xf>
    <xf numFmtId="0" fontId="0" fillId="0" borderId="0" xfId="0" applyAlignment="1">
      <alignment horizontal="center"/>
    </xf>
    <xf numFmtId="0" fontId="9" fillId="0" borderId="0" xfId="0" applyFont="1" applyAlignment="1">
      <alignment horizontal="left" vertical="top" wrapText="1"/>
    </xf>
    <xf numFmtId="0" fontId="13" fillId="0" borderId="0" xfId="0" applyFont="1"/>
    <xf numFmtId="0" fontId="14" fillId="0" borderId="0" xfId="0" applyFont="1"/>
    <xf numFmtId="0" fontId="0" fillId="0" borderId="7" xfId="0" applyBorder="1"/>
    <xf numFmtId="0" fontId="0" fillId="0" borderId="10" xfId="0" applyBorder="1"/>
    <xf numFmtId="44" fontId="9" fillId="0" borderId="11" xfId="0" applyNumberFormat="1" applyFont="1" applyBorder="1" applyAlignment="1">
      <alignment horizontal="center" vertical="center"/>
    </xf>
    <xf numFmtId="0" fontId="9" fillId="0" borderId="11" xfId="0" applyFont="1" applyBorder="1" applyAlignment="1">
      <alignment horizontal="left" vertical="top" wrapText="1"/>
    </xf>
    <xf numFmtId="0" fontId="6" fillId="7" borderId="1" xfId="0" applyFont="1" applyFill="1" applyBorder="1" applyAlignment="1">
      <alignment vertical="center" wrapText="1"/>
    </xf>
    <xf numFmtId="0" fontId="6" fillId="7" borderId="1" xfId="0" applyFont="1" applyFill="1" applyBorder="1" applyAlignment="1">
      <alignment horizontal="center" vertical="center" wrapText="1"/>
    </xf>
    <xf numFmtId="164" fontId="6" fillId="7" borderId="1" xfId="0" applyNumberFormat="1" applyFont="1" applyFill="1" applyBorder="1" applyAlignment="1">
      <alignment horizontal="center" vertical="center" wrapText="1"/>
    </xf>
    <xf numFmtId="0" fontId="0" fillId="0" borderId="3" xfId="0" applyBorder="1"/>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18" fillId="6" borderId="1" xfId="0" applyFont="1" applyFill="1" applyBorder="1" applyAlignment="1">
      <alignment horizontal="center" vertical="center"/>
    </xf>
    <xf numFmtId="44" fontId="18" fillId="6" borderId="1" xfId="0" applyNumberFormat="1" applyFont="1" applyFill="1" applyBorder="1" applyAlignment="1">
      <alignment horizontal="center" vertical="center"/>
    </xf>
    <xf numFmtId="0" fontId="18" fillId="6" borderId="1" xfId="0" applyFont="1" applyFill="1" applyBorder="1" applyAlignment="1">
      <alignment horizontal="center" vertical="center" wrapText="1"/>
    </xf>
    <xf numFmtId="0" fontId="18" fillId="6" borderId="12" xfId="0" applyFont="1" applyFill="1" applyBorder="1" applyAlignment="1">
      <alignment horizontal="center" vertical="center"/>
    </xf>
    <xf numFmtId="44" fontId="18" fillId="6" borderId="1" xfId="0" applyNumberFormat="1" applyFont="1" applyFill="1" applyBorder="1" applyAlignment="1">
      <alignment horizontal="center" vertical="center" wrapText="1"/>
    </xf>
    <xf numFmtId="0" fontId="15" fillId="4" borderId="12" xfId="0" applyFont="1" applyFill="1" applyBorder="1" applyAlignment="1">
      <alignment vertical="center"/>
    </xf>
    <xf numFmtId="0" fontId="16" fillId="4" borderId="12" xfId="0" applyFont="1" applyFill="1" applyBorder="1" applyAlignment="1">
      <alignment vertical="center"/>
    </xf>
    <xf numFmtId="0" fontId="15" fillId="0" borderId="0" xfId="0" applyFont="1" applyAlignment="1">
      <alignment vertical="center"/>
    </xf>
    <xf numFmtId="0" fontId="7" fillId="0" borderId="0" xfId="0" applyFont="1" applyAlignment="1">
      <alignment horizontal="center"/>
    </xf>
    <xf numFmtId="44" fontId="7" fillId="0" borderId="0" xfId="0" applyNumberFormat="1" applyFont="1" applyAlignment="1">
      <alignment horizontal="center" vertical="center"/>
    </xf>
    <xf numFmtId="44" fontId="7" fillId="0" borderId="11" xfId="0" applyNumberFormat="1" applyFont="1" applyBorder="1" applyAlignment="1">
      <alignment horizontal="center" vertical="center"/>
    </xf>
    <xf numFmtId="0" fontId="7" fillId="0" borderId="0" xfId="0" applyFont="1" applyAlignment="1">
      <alignment vertical="top" wrapText="1"/>
    </xf>
    <xf numFmtId="0" fontId="7" fillId="0" borderId="11" xfId="0" applyFont="1" applyBorder="1" applyAlignment="1">
      <alignment vertical="top" wrapText="1"/>
    </xf>
    <xf numFmtId="0" fontId="8" fillId="0" borderId="10" xfId="0" applyFont="1" applyBorder="1"/>
    <xf numFmtId="0" fontId="7" fillId="0" borderId="10" xfId="0" applyFont="1" applyBorder="1"/>
    <xf numFmtId="0" fontId="12" fillId="0" borderId="10" xfId="0" applyFont="1" applyBorder="1" applyAlignment="1">
      <alignment vertical="top" wrapText="1"/>
    </xf>
    <xf numFmtId="44" fontId="18" fillId="3" borderId="1" xfId="0" applyNumberFormat="1" applyFont="1" applyFill="1" applyBorder="1" applyAlignment="1">
      <alignment horizontal="right" vertical="center"/>
    </xf>
    <xf numFmtId="44" fontId="27" fillId="3" borderId="1" xfId="6" applyNumberFormat="1" applyFont="1" applyFill="1" applyBorder="1" applyAlignment="1">
      <alignment horizontal="right" vertical="center"/>
    </xf>
    <xf numFmtId="0" fontId="18" fillId="6" borderId="1" xfId="6" applyFont="1" applyFill="1" applyBorder="1" applyAlignment="1">
      <alignment horizontal="center" vertical="center"/>
    </xf>
    <xf numFmtId="44" fontId="18" fillId="6" borderId="1" xfId="6" applyNumberFormat="1" applyFont="1" applyFill="1" applyBorder="1" applyAlignment="1">
      <alignment horizontal="center" vertical="center"/>
    </xf>
    <xf numFmtId="0" fontId="18" fillId="6" borderId="1" xfId="6" applyFont="1" applyFill="1" applyBorder="1" applyAlignment="1">
      <alignment horizontal="center" vertical="center" wrapText="1"/>
    </xf>
    <xf numFmtId="0" fontId="18" fillId="6" borderId="12" xfId="6" applyFont="1" applyFill="1" applyBorder="1" applyAlignment="1">
      <alignment horizontal="center" vertical="center"/>
    </xf>
    <xf numFmtId="44" fontId="18" fillId="6" borderId="1" xfId="6" applyNumberFormat="1" applyFont="1" applyFill="1" applyBorder="1" applyAlignment="1">
      <alignment horizontal="center" vertical="center" wrapText="1"/>
    </xf>
    <xf numFmtId="0" fontId="6" fillId="0" borderId="0" xfId="0" applyFont="1"/>
    <xf numFmtId="0" fontId="10" fillId="0" borderId="1" xfId="6" applyFont="1" applyBorder="1" applyAlignment="1">
      <alignment vertical="center"/>
    </xf>
    <xf numFmtId="0" fontId="10" fillId="0" borderId="1" xfId="6" applyFont="1" applyBorder="1" applyAlignment="1">
      <alignment horizontal="center" vertical="center"/>
    </xf>
    <xf numFmtId="44" fontId="10" fillId="0" borderId="1" xfId="5" applyFont="1" applyFill="1" applyBorder="1" applyAlignment="1">
      <alignment horizontal="right" vertical="center"/>
    </xf>
    <xf numFmtId="44" fontId="10" fillId="0" borderId="1" xfId="0" applyNumberFormat="1" applyFont="1" applyBorder="1" applyAlignment="1">
      <alignment horizontal="right" vertical="center"/>
    </xf>
    <xf numFmtId="0" fontId="10" fillId="0" borderId="1" xfId="6" applyFont="1" applyBorder="1" applyAlignment="1">
      <alignment vertical="center" wrapText="1"/>
    </xf>
    <xf numFmtId="44" fontId="10" fillId="0" borderId="1" xfId="0" applyNumberFormat="1" applyFont="1" applyBorder="1" applyAlignment="1">
      <alignment horizontal="center" vertical="center"/>
    </xf>
    <xf numFmtId="0" fontId="10" fillId="0" borderId="15" xfId="6" applyFont="1" applyBorder="1" applyAlignment="1">
      <alignment horizontal="left" vertical="center"/>
    </xf>
    <xf numFmtId="44" fontId="10" fillId="0" borderId="2" xfId="0" applyNumberFormat="1" applyFont="1" applyBorder="1" applyAlignment="1">
      <alignment horizontal="center" vertical="center"/>
    </xf>
    <xf numFmtId="0" fontId="10" fillId="0" borderId="1" xfId="6" applyFont="1" applyBorder="1" applyAlignment="1">
      <alignment horizontal="left" vertical="center"/>
    </xf>
    <xf numFmtId="0" fontId="10" fillId="0" borderId="1" xfId="6" applyFont="1" applyBorder="1" applyAlignment="1">
      <alignment horizontal="left" vertical="center" wrapText="1"/>
    </xf>
    <xf numFmtId="0" fontId="10" fillId="0" borderId="1" xfId="6" applyFont="1" applyBorder="1" applyAlignment="1">
      <alignment horizontal="center" vertical="center" wrapText="1"/>
    </xf>
    <xf numFmtId="44" fontId="10" fillId="0" borderId="2" xfId="5" applyFont="1" applyFill="1" applyBorder="1" applyAlignment="1">
      <alignment horizontal="right" vertical="center"/>
    </xf>
    <xf numFmtId="0" fontId="28" fillId="0" borderId="1" xfId="6" applyFont="1" applyBorder="1" applyAlignment="1">
      <alignment vertical="center"/>
    </xf>
    <xf numFmtId="0" fontId="28" fillId="0" borderId="1" xfId="6" applyFont="1" applyBorder="1" applyAlignment="1">
      <alignment horizontal="center" vertical="center"/>
    </xf>
    <xf numFmtId="0" fontId="28" fillId="0" borderId="15" xfId="6" applyFont="1" applyBorder="1" applyAlignment="1">
      <alignment horizontal="left" vertical="center"/>
    </xf>
    <xf numFmtId="2" fontId="28" fillId="0" borderId="1" xfId="6" applyNumberFormat="1" applyFont="1" applyBorder="1" applyAlignment="1">
      <alignment horizontal="center" vertical="center"/>
    </xf>
    <xf numFmtId="165" fontId="28" fillId="0" borderId="1" xfId="6" applyNumberFormat="1" applyFont="1" applyBorder="1" applyAlignment="1">
      <alignment horizontal="center" vertical="center"/>
    </xf>
    <xf numFmtId="1" fontId="10" fillId="0" borderId="1" xfId="6" applyNumberFormat="1" applyFont="1" applyBorder="1" applyAlignment="1">
      <alignment horizontal="center" vertical="center"/>
    </xf>
    <xf numFmtId="165" fontId="10" fillId="0" borderId="1" xfId="6" applyNumberFormat="1" applyFont="1" applyBorder="1" applyAlignment="1">
      <alignment horizontal="center" vertical="center"/>
    </xf>
    <xf numFmtId="1" fontId="28" fillId="0" borderId="1" xfId="6" applyNumberFormat="1" applyFont="1" applyBorder="1" applyAlignment="1">
      <alignment horizontal="center" vertical="center"/>
    </xf>
    <xf numFmtId="0" fontId="28" fillId="0" borderId="1" xfId="6" applyFont="1" applyBorder="1" applyAlignment="1">
      <alignment vertical="center" wrapText="1"/>
    </xf>
    <xf numFmtId="166" fontId="10" fillId="0" borderId="1" xfId="6" applyNumberFormat="1" applyFont="1" applyBorder="1" applyAlignment="1">
      <alignment horizontal="center" vertical="center"/>
    </xf>
    <xf numFmtId="0" fontId="10" fillId="0" borderId="16" xfId="6" applyFont="1" applyBorder="1" applyAlignment="1">
      <alignment horizontal="left" vertical="center"/>
    </xf>
    <xf numFmtId="0" fontId="10" fillId="0" borderId="14" xfId="6" applyFont="1" applyBorder="1" applyAlignment="1">
      <alignment vertical="center"/>
    </xf>
    <xf numFmtId="0" fontId="10" fillId="0" borderId="14" xfId="6" applyFont="1" applyBorder="1" applyAlignment="1">
      <alignment horizontal="center" vertical="center"/>
    </xf>
    <xf numFmtId="0" fontId="10" fillId="0" borderId="1" xfId="0" applyFont="1" applyBorder="1" applyAlignment="1">
      <alignment horizontal="left" vertical="center"/>
    </xf>
    <xf numFmtId="0" fontId="10" fillId="9" borderId="1" xfId="0" applyFont="1" applyFill="1" applyBorder="1" applyAlignment="1">
      <alignment horizontal="left" vertical="center" wrapText="1"/>
    </xf>
    <xf numFmtId="0" fontId="10" fillId="0" borderId="1" xfId="0" applyFont="1" applyBorder="1" applyAlignment="1">
      <alignment horizontal="center" vertical="center"/>
    </xf>
    <xf numFmtId="3" fontId="10" fillId="0" borderId="1" xfId="0" applyNumberFormat="1" applyFont="1" applyBorder="1" applyAlignment="1">
      <alignment horizontal="center" vertical="center"/>
    </xf>
    <xf numFmtId="0" fontId="15" fillId="4" borderId="3" xfId="6" applyFont="1" applyFill="1" applyBorder="1" applyAlignment="1">
      <alignment horizontal="left" vertical="center"/>
    </xf>
    <xf numFmtId="0" fontId="15" fillId="4" borderId="13" xfId="6" applyFont="1" applyFill="1" applyBorder="1" applyAlignment="1">
      <alignment horizontal="left" vertical="center"/>
    </xf>
    <xf numFmtId="0" fontId="15" fillId="4" borderId="2" xfId="6" applyFont="1" applyFill="1" applyBorder="1" applyAlignment="1">
      <alignment horizontal="left" vertical="center"/>
    </xf>
    <xf numFmtId="49" fontId="8" fillId="3" borderId="3" xfId="6" applyNumberFormat="1" applyFont="1" applyFill="1" applyBorder="1" applyAlignment="1">
      <alignment horizontal="right" vertical="center"/>
    </xf>
    <xf numFmtId="49" fontId="8" fillId="3" borderId="13" xfId="6" applyNumberFormat="1" applyFont="1" applyFill="1" applyBorder="1" applyAlignment="1">
      <alignment horizontal="right" vertical="center"/>
    </xf>
    <xf numFmtId="49" fontId="8" fillId="3" borderId="2" xfId="6" applyNumberFormat="1" applyFont="1" applyFill="1" applyBorder="1" applyAlignment="1">
      <alignment horizontal="right" vertical="center"/>
    </xf>
    <xf numFmtId="0" fontId="20" fillId="0" borderId="4" xfId="0" applyFont="1" applyBorder="1"/>
    <xf numFmtId="0" fontId="20" fillId="0" borderId="5" xfId="0" applyFont="1" applyBorder="1"/>
    <xf numFmtId="0" fontId="20" fillId="0" borderId="6" xfId="0" applyFont="1" applyBorder="1"/>
    <xf numFmtId="0" fontId="21" fillId="0" borderId="13" xfId="0" applyFont="1" applyBorder="1" applyAlignment="1">
      <alignment horizontal="center" vertical="top"/>
    </xf>
    <xf numFmtId="0" fontId="21" fillId="0" borderId="2" xfId="0" applyFont="1" applyBorder="1" applyAlignment="1">
      <alignment horizontal="center" vertical="top"/>
    </xf>
    <xf numFmtId="164"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0" borderId="12" xfId="0" applyFont="1" applyBorder="1" applyAlignment="1">
      <alignment horizontal="left" vertical="center" wrapText="1"/>
    </xf>
    <xf numFmtId="0" fontId="19" fillId="8" borderId="1" xfId="0" applyFont="1" applyFill="1" applyBorder="1" applyAlignment="1">
      <alignment horizontal="left" vertical="center" wrapText="1"/>
    </xf>
    <xf numFmtId="0" fontId="12" fillId="2" borderId="3" xfId="0" applyFont="1" applyFill="1" applyBorder="1" applyAlignment="1">
      <alignment horizontal="right" vertical="center" wrapText="1"/>
    </xf>
    <xf numFmtId="0" fontId="12" fillId="2" borderId="13" xfId="0" applyFont="1" applyFill="1" applyBorder="1" applyAlignment="1">
      <alignment horizontal="right" vertical="center" wrapText="1"/>
    </xf>
    <xf numFmtId="0" fontId="12" fillId="2" borderId="2" xfId="0" applyFont="1" applyFill="1" applyBorder="1" applyAlignment="1">
      <alignment horizontal="right" vertical="center" wrapText="1"/>
    </xf>
    <xf numFmtId="0" fontId="23" fillId="0" borderId="8" xfId="0" applyFont="1" applyBorder="1" applyAlignment="1">
      <alignment horizontal="center" wrapText="1"/>
    </xf>
    <xf numFmtId="0" fontId="25" fillId="0" borderId="8" xfId="0" applyFont="1" applyBorder="1" applyAlignment="1">
      <alignment horizontal="center" wrapText="1"/>
    </xf>
    <xf numFmtId="0" fontId="25" fillId="0" borderId="9" xfId="0" applyFont="1" applyBorder="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12" fillId="0" borderId="5" xfId="0" applyFont="1" applyBorder="1" applyAlignment="1">
      <alignment horizontal="left"/>
    </xf>
    <xf numFmtId="0" fontId="12" fillId="0" borderId="6" xfId="0" applyFont="1" applyBorder="1" applyAlignment="1">
      <alignment horizontal="left"/>
    </xf>
    <xf numFmtId="0" fontId="8" fillId="0" borderId="10" xfId="0" applyFont="1" applyBorder="1" applyAlignment="1">
      <alignment horizontal="left" vertical="top" wrapText="1"/>
    </xf>
    <xf numFmtId="0" fontId="8" fillId="0" borderId="0" xfId="0" applyFont="1" applyAlignment="1">
      <alignment horizontal="left" vertical="top" wrapText="1"/>
    </xf>
    <xf numFmtId="0" fontId="8" fillId="0" borderId="11" xfId="0" applyFont="1" applyBorder="1" applyAlignment="1">
      <alignment horizontal="left" vertical="top" wrapText="1"/>
    </xf>
    <xf numFmtId="49" fontId="8" fillId="3" borderId="3" xfId="0" applyNumberFormat="1" applyFont="1" applyFill="1" applyBorder="1" applyAlignment="1">
      <alignment horizontal="right" vertical="center"/>
    </xf>
    <xf numFmtId="49" fontId="8" fillId="3" borderId="13" xfId="0" applyNumberFormat="1" applyFont="1" applyFill="1" applyBorder="1" applyAlignment="1">
      <alignment horizontal="right" vertical="center"/>
    </xf>
    <xf numFmtId="49" fontId="8" fillId="3" borderId="2" xfId="0" applyNumberFormat="1" applyFont="1" applyFill="1" applyBorder="1" applyAlignment="1">
      <alignment horizontal="right"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7" fillId="0" borderId="5" xfId="0" applyFont="1" applyBorder="1" applyAlignment="1">
      <alignment horizontal="left"/>
    </xf>
    <xf numFmtId="0" fontId="7" fillId="0" borderId="6" xfId="0" applyFont="1" applyBorder="1" applyAlignment="1">
      <alignment horizontal="left"/>
    </xf>
    <xf numFmtId="0" fontId="15" fillId="10" borderId="1" xfId="0" applyFont="1" applyFill="1" applyBorder="1" applyAlignment="1">
      <alignment horizontal="left" vertical="center"/>
    </xf>
    <xf numFmtId="0" fontId="16" fillId="10" borderId="1" xfId="0" applyFont="1" applyFill="1" applyBorder="1" applyAlignment="1">
      <alignment horizontal="left" vertical="center"/>
    </xf>
    <xf numFmtId="0" fontId="26" fillId="0" borderId="10" xfId="0" applyFont="1" applyBorder="1" applyAlignment="1">
      <alignment horizontal="left" vertical="top" wrapText="1"/>
    </xf>
    <xf numFmtId="0" fontId="26" fillId="0" borderId="0" xfId="0" applyFont="1" applyAlignment="1">
      <alignment horizontal="left" vertical="top" wrapText="1"/>
    </xf>
    <xf numFmtId="0" fontId="26" fillId="0" borderId="11" xfId="0" applyFont="1" applyBorder="1" applyAlignment="1">
      <alignment horizontal="left" vertical="top" wrapText="1"/>
    </xf>
    <xf numFmtId="0" fontId="18" fillId="0" borderId="4" xfId="0" applyFont="1" applyBorder="1" applyAlignment="1">
      <alignment horizontal="left" wrapText="1"/>
    </xf>
    <xf numFmtId="0" fontId="18" fillId="0" borderId="5" xfId="0" applyFont="1" applyBorder="1" applyAlignment="1">
      <alignment horizontal="left" wrapText="1"/>
    </xf>
    <xf numFmtId="0" fontId="18" fillId="0" borderId="6" xfId="0" applyFont="1" applyBorder="1" applyAlignment="1">
      <alignment horizontal="left" wrapText="1"/>
    </xf>
    <xf numFmtId="0" fontId="15" fillId="4" borderId="3" xfId="0" applyFont="1" applyFill="1" applyBorder="1" applyAlignment="1">
      <alignment horizontal="left" vertical="center"/>
    </xf>
    <xf numFmtId="0" fontId="15" fillId="4" borderId="13" xfId="0" applyFont="1" applyFill="1" applyBorder="1" applyAlignment="1">
      <alignment horizontal="left" vertical="center"/>
    </xf>
    <xf numFmtId="0" fontId="15" fillId="4" borderId="2" xfId="0" applyFont="1" applyFill="1" applyBorder="1" applyAlignment="1">
      <alignment horizontal="left" vertical="center"/>
    </xf>
    <xf numFmtId="0" fontId="28" fillId="0" borderId="1" xfId="6" applyFont="1" applyFill="1" applyBorder="1" applyAlignment="1">
      <alignment horizontal="center" vertical="center"/>
    </xf>
    <xf numFmtId="0" fontId="29" fillId="0" borderId="0" xfId="0" applyFont="1" applyAlignment="1">
      <alignment horizontal="center" wrapText="1"/>
    </xf>
    <xf numFmtId="0" fontId="29" fillId="0" borderId="11" xfId="0" applyFont="1" applyBorder="1" applyAlignment="1">
      <alignment horizontal="center" wrapText="1"/>
    </xf>
  </cellXfs>
  <cellStyles count="13">
    <cellStyle name="Currency" xfId="5" builtinId="4"/>
    <cellStyle name="Currency 2" xfId="11" xr:uid="{FA75256A-1C49-4AB8-BFC2-2B39CEDB1564}"/>
    <cellStyle name="Normal" xfId="0" builtinId="0"/>
    <cellStyle name="Normal 2" xfId="1" xr:uid="{00000000-0005-0000-0000-000002000000}"/>
    <cellStyle name="Normal 2 2" xfId="6" xr:uid="{F88120E9-ECE1-4629-9852-1779EEE9E770}"/>
    <cellStyle name="Normal 2 3" xfId="2" xr:uid="{00000000-0005-0000-0000-000003000000}"/>
    <cellStyle name="Normal 2 3 2" xfId="7" xr:uid="{03246714-DF61-4524-986A-CE45684EE996}"/>
    <cellStyle name="Normal 2 4" xfId="3" xr:uid="{00000000-0005-0000-0000-000004000000}"/>
    <cellStyle name="Normal 2 4 2" xfId="8" xr:uid="{FF441237-27DB-40AC-BEA0-B9CB834C9FC1}"/>
    <cellStyle name="Normal 2 4 3" xfId="12" xr:uid="{AB0A46CB-4621-4FD7-888F-BCB79C8201C7}"/>
    <cellStyle name="Normal 3" xfId="4" xr:uid="{00000000-0005-0000-0000-000005000000}"/>
    <cellStyle name="Normal 3 2" xfId="9" xr:uid="{CA21F1BE-BE7C-42CD-8195-2793492D042E}"/>
    <cellStyle name="Normal 4" xfId="10" xr:uid="{800984A2-9550-46A1-8EC1-7C74333F3E45}"/>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1790699</xdr:colOff>
      <xdr:row>3</xdr:row>
      <xdr:rowOff>402647</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75"/>
  <sheetViews>
    <sheetView tabSelected="1" topLeftCell="A159" zoomScale="80" zoomScaleNormal="80" workbookViewId="0">
      <selection activeCell="B163" sqref="B163"/>
    </sheetView>
  </sheetViews>
  <sheetFormatPr defaultRowHeight="15"/>
  <cols>
    <col min="1" max="1" width="21.5703125" style="1" customWidth="1"/>
    <col min="2" max="2" width="88" style="1" customWidth="1"/>
    <col min="3" max="3" width="18.140625" style="1" customWidth="1"/>
    <col min="4" max="4" width="17.85546875" style="1" customWidth="1"/>
    <col min="5" max="5" width="29.140625" style="4" customWidth="1"/>
    <col min="6" max="6" width="26.85546875" style="5" bestFit="1" customWidth="1"/>
  </cols>
  <sheetData>
    <row r="1" spans="1:6" ht="12.75">
      <c r="A1" s="10"/>
      <c r="B1" s="91" t="s">
        <v>23</v>
      </c>
      <c r="C1" s="92"/>
      <c r="D1" s="92"/>
      <c r="E1" s="92"/>
      <c r="F1" s="93"/>
    </row>
    <row r="2" spans="1:6" ht="12.75">
      <c r="A2" s="11"/>
      <c r="B2" s="94"/>
      <c r="C2" s="94"/>
      <c r="D2" s="94"/>
      <c r="E2" s="94"/>
      <c r="F2" s="95"/>
    </row>
    <row r="3" spans="1:6" s="2" customFormat="1" ht="24.95" customHeight="1">
      <c r="A3" s="11"/>
      <c r="B3" s="94"/>
      <c r="C3" s="94"/>
      <c r="D3" s="94"/>
      <c r="E3" s="94"/>
      <c r="F3" s="95"/>
    </row>
    <row r="4" spans="1:6" ht="36.75" customHeight="1">
      <c r="A4" s="11"/>
      <c r="B4" s="94"/>
      <c r="C4" s="94"/>
      <c r="D4" s="94"/>
      <c r="E4" s="94"/>
      <c r="F4" s="95"/>
    </row>
    <row r="5" spans="1:6" ht="26.25">
      <c r="A5" s="11"/>
      <c r="B5" s="120" t="s">
        <v>305</v>
      </c>
      <c r="C5" s="120"/>
      <c r="D5" s="120"/>
      <c r="E5" s="120"/>
      <c r="F5" s="121"/>
    </row>
    <row r="6" spans="1:6" ht="12.75">
      <c r="A6" s="11"/>
      <c r="B6"/>
      <c r="C6"/>
      <c r="D6" s="6"/>
      <c r="E6" s="3"/>
      <c r="F6" s="12"/>
    </row>
    <row r="7" spans="1:6" ht="29.25" customHeight="1">
      <c r="A7" s="33" t="s">
        <v>0</v>
      </c>
      <c r="B7" s="106"/>
      <c r="C7" s="106"/>
      <c r="D7" s="106"/>
      <c r="E7" s="106"/>
      <c r="F7" s="107"/>
    </row>
    <row r="8" spans="1:6">
      <c r="A8" s="34"/>
      <c r="D8" s="28"/>
      <c r="E8" s="29"/>
      <c r="F8" s="30"/>
    </row>
    <row r="9" spans="1:6" ht="20.25">
      <c r="A9" s="33" t="s">
        <v>1</v>
      </c>
      <c r="B9" s="96" t="s">
        <v>34</v>
      </c>
      <c r="C9" s="96"/>
      <c r="D9" s="96"/>
      <c r="E9" s="96"/>
      <c r="F9" s="97"/>
    </row>
    <row r="10" spans="1:6" ht="12.75">
      <c r="A10" s="11"/>
      <c r="B10"/>
      <c r="C10"/>
      <c r="D10" s="6"/>
      <c r="E10" s="3"/>
      <c r="F10" s="12"/>
    </row>
    <row r="11" spans="1:6" ht="29.25" customHeight="1">
      <c r="A11" s="98" t="s">
        <v>11</v>
      </c>
      <c r="B11" s="99"/>
      <c r="C11" s="99"/>
      <c r="D11" s="99"/>
      <c r="E11" s="99"/>
      <c r="F11" s="100"/>
    </row>
    <row r="12" spans="1:6" ht="24" customHeight="1">
      <c r="A12" s="35" t="s">
        <v>21</v>
      </c>
      <c r="B12" s="31"/>
      <c r="C12" s="31"/>
      <c r="D12" s="31"/>
      <c r="E12" s="31"/>
      <c r="F12" s="32"/>
    </row>
    <row r="13" spans="1:6" ht="39" customHeight="1">
      <c r="A13" s="110" t="s">
        <v>24</v>
      </c>
      <c r="B13" s="111"/>
      <c r="C13" s="111"/>
      <c r="D13" s="111"/>
      <c r="E13" s="111"/>
      <c r="F13" s="112"/>
    </row>
    <row r="14" spans="1:6" ht="39" customHeight="1">
      <c r="A14" s="110" t="s">
        <v>25</v>
      </c>
      <c r="B14" s="111"/>
      <c r="C14" s="111"/>
      <c r="D14" s="111"/>
      <c r="E14" s="111"/>
      <c r="F14" s="112"/>
    </row>
    <row r="15" spans="1:6" ht="39" customHeight="1">
      <c r="A15" s="110" t="s">
        <v>26</v>
      </c>
      <c r="B15" s="111"/>
      <c r="C15" s="111"/>
      <c r="D15" s="111"/>
      <c r="E15" s="111"/>
      <c r="F15" s="112"/>
    </row>
    <row r="16" spans="1:6" ht="39" customHeight="1">
      <c r="A16" s="110" t="s">
        <v>27</v>
      </c>
      <c r="B16" s="111"/>
      <c r="C16" s="111"/>
      <c r="D16" s="111"/>
      <c r="E16" s="111"/>
      <c r="F16" s="112"/>
    </row>
    <row r="17" spans="1:14" ht="42.95" customHeight="1">
      <c r="A17" s="113" t="s">
        <v>22</v>
      </c>
      <c r="B17" s="114"/>
      <c r="C17" s="114"/>
      <c r="D17" s="114"/>
      <c r="E17" s="114"/>
      <c r="F17" s="115"/>
    </row>
    <row r="18" spans="1:14" ht="3.75" customHeight="1">
      <c r="A18" s="18"/>
      <c r="B18" s="19"/>
      <c r="C18" s="19"/>
      <c r="D18" s="19"/>
      <c r="E18" s="7"/>
      <c r="F18" s="13"/>
    </row>
    <row r="19" spans="1:14" s="9" customFormat="1" ht="32.25" customHeight="1">
      <c r="A19" s="104" t="s">
        <v>34</v>
      </c>
      <c r="B19" s="105"/>
      <c r="C19" s="105"/>
      <c r="D19" s="105"/>
      <c r="E19" s="105"/>
      <c r="F19" s="105"/>
      <c r="I19" s="9" t="str">
        <f>UPPER(I20:K20)</f>
        <v/>
      </c>
    </row>
    <row r="20" spans="1:14" ht="36.75" customHeight="1">
      <c r="A20" s="108" t="s">
        <v>18</v>
      </c>
      <c r="B20" s="109"/>
      <c r="C20" s="109"/>
      <c r="D20" s="109"/>
      <c r="E20" s="109"/>
      <c r="F20" s="109"/>
      <c r="I20" s="27"/>
      <c r="J20" s="27"/>
      <c r="K20" s="27"/>
      <c r="L20" s="27"/>
      <c r="M20" s="27"/>
      <c r="N20" s="27"/>
    </row>
    <row r="21" spans="1:14" s="8" customFormat="1" ht="42" customHeight="1">
      <c r="A21" s="20" t="s">
        <v>2</v>
      </c>
      <c r="B21" s="20" t="s">
        <v>3</v>
      </c>
      <c r="C21" s="22" t="s">
        <v>12</v>
      </c>
      <c r="D21" s="22" t="s">
        <v>9</v>
      </c>
      <c r="E21" s="21" t="s">
        <v>4</v>
      </c>
      <c r="F21" s="24" t="s">
        <v>13</v>
      </c>
    </row>
    <row r="22" spans="1:14" ht="27.95" customHeight="1">
      <c r="A22" s="69" t="s">
        <v>14</v>
      </c>
      <c r="B22" s="70" t="s">
        <v>15</v>
      </c>
      <c r="C22" s="71" t="s">
        <v>20</v>
      </c>
      <c r="D22" s="72">
        <v>1</v>
      </c>
      <c r="E22" s="46"/>
      <c r="F22" s="47">
        <f>E22</f>
        <v>0</v>
      </c>
    </row>
    <row r="23" spans="1:14" ht="27.95" customHeight="1">
      <c r="A23" s="69" t="s">
        <v>16</v>
      </c>
      <c r="B23" s="70" t="s">
        <v>17</v>
      </c>
      <c r="C23" s="71" t="s">
        <v>20</v>
      </c>
      <c r="D23" s="72">
        <v>1</v>
      </c>
      <c r="E23" s="46"/>
      <c r="F23" s="47">
        <f>E23</f>
        <v>0</v>
      </c>
    </row>
    <row r="24" spans="1:14" ht="27.95" customHeight="1">
      <c r="A24" s="69" t="s">
        <v>35</v>
      </c>
      <c r="B24" s="70" t="s">
        <v>36</v>
      </c>
      <c r="C24" s="71" t="s">
        <v>20</v>
      </c>
      <c r="D24" s="72">
        <v>1</v>
      </c>
      <c r="E24" s="46"/>
      <c r="F24" s="47">
        <f>E24</f>
        <v>0</v>
      </c>
    </row>
    <row r="25" spans="1:14" ht="39.950000000000003" customHeight="1">
      <c r="A25" s="101" t="s">
        <v>19</v>
      </c>
      <c r="B25" s="102"/>
      <c r="C25" s="102"/>
      <c r="D25" s="102"/>
      <c r="E25" s="103"/>
      <c r="F25" s="36">
        <f>SUM(F22:F24)</f>
        <v>0</v>
      </c>
    </row>
    <row r="26" spans="1:14" ht="39.950000000000003" customHeight="1">
      <c r="A26" s="116" t="s">
        <v>166</v>
      </c>
      <c r="B26" s="117"/>
      <c r="C26" s="117"/>
      <c r="D26" s="117"/>
      <c r="E26" s="117"/>
      <c r="F26" s="118"/>
    </row>
    <row r="27" spans="1:14" ht="39.950000000000003" customHeight="1">
      <c r="A27" s="23" t="s">
        <v>2</v>
      </c>
      <c r="B27" s="20" t="s">
        <v>3</v>
      </c>
      <c r="C27" s="22" t="s">
        <v>12</v>
      </c>
      <c r="D27" s="22" t="s">
        <v>9</v>
      </c>
      <c r="E27" s="21" t="s">
        <v>4</v>
      </c>
      <c r="F27" s="24" t="s">
        <v>13</v>
      </c>
    </row>
    <row r="28" spans="1:14" ht="27.95" customHeight="1">
      <c r="A28" s="58" t="s">
        <v>37</v>
      </c>
      <c r="B28" s="56" t="s">
        <v>38</v>
      </c>
      <c r="C28" s="57" t="s">
        <v>30</v>
      </c>
      <c r="D28" s="57">
        <v>3907</v>
      </c>
      <c r="E28" s="55"/>
      <c r="F28" s="46">
        <f t="shared" ref="F28:F89" si="0">E28*D28</f>
        <v>0</v>
      </c>
    </row>
    <row r="29" spans="1:14" ht="27.95" customHeight="1">
      <c r="A29" s="58" t="s">
        <v>39</v>
      </c>
      <c r="B29" s="56" t="s">
        <v>40</v>
      </c>
      <c r="C29" s="57" t="s">
        <v>28</v>
      </c>
      <c r="D29" s="57">
        <v>42</v>
      </c>
      <c r="E29" s="55"/>
      <c r="F29" s="46">
        <f t="shared" si="0"/>
        <v>0</v>
      </c>
    </row>
    <row r="30" spans="1:14" ht="27.95" customHeight="1">
      <c r="A30" s="58" t="s">
        <v>41</v>
      </c>
      <c r="B30" s="56" t="s">
        <v>42</v>
      </c>
      <c r="C30" s="57" t="s">
        <v>43</v>
      </c>
      <c r="D30" s="59">
        <v>24.4</v>
      </c>
      <c r="E30" s="55"/>
      <c r="F30" s="46">
        <f t="shared" si="0"/>
        <v>0</v>
      </c>
    </row>
    <row r="31" spans="1:14" ht="27.95" customHeight="1">
      <c r="A31" s="58" t="s">
        <v>44</v>
      </c>
      <c r="B31" s="56" t="s">
        <v>45</v>
      </c>
      <c r="C31" s="57" t="s">
        <v>43</v>
      </c>
      <c r="D31" s="59">
        <v>6.1</v>
      </c>
      <c r="E31" s="55"/>
      <c r="F31" s="46">
        <f t="shared" si="0"/>
        <v>0</v>
      </c>
    </row>
    <row r="32" spans="1:14" ht="27.95" customHeight="1">
      <c r="A32" s="58" t="s">
        <v>46</v>
      </c>
      <c r="B32" s="56" t="s">
        <v>47</v>
      </c>
      <c r="C32" s="57" t="s">
        <v>20</v>
      </c>
      <c r="D32" s="57">
        <v>1</v>
      </c>
      <c r="E32" s="55"/>
      <c r="F32" s="46">
        <f t="shared" si="0"/>
        <v>0</v>
      </c>
    </row>
    <row r="33" spans="1:6" ht="27.95" customHeight="1">
      <c r="A33" s="58" t="s">
        <v>48</v>
      </c>
      <c r="B33" s="56" t="s">
        <v>32</v>
      </c>
      <c r="C33" s="57" t="s">
        <v>49</v>
      </c>
      <c r="D33" s="119">
        <v>93</v>
      </c>
      <c r="E33" s="55"/>
      <c r="F33" s="46">
        <f t="shared" si="0"/>
        <v>0</v>
      </c>
    </row>
    <row r="34" spans="1:6" ht="27.95" customHeight="1">
      <c r="A34" s="58" t="s">
        <v>50</v>
      </c>
      <c r="B34" s="56" t="s">
        <v>51</v>
      </c>
      <c r="C34" s="57" t="s">
        <v>28</v>
      </c>
      <c r="D34" s="57">
        <v>5</v>
      </c>
      <c r="E34" s="55"/>
      <c r="F34" s="46">
        <f t="shared" si="0"/>
        <v>0</v>
      </c>
    </row>
    <row r="35" spans="1:6" ht="27.95" customHeight="1">
      <c r="A35" s="58" t="s">
        <v>52</v>
      </c>
      <c r="B35" s="56" t="s">
        <v>53</v>
      </c>
      <c r="C35" s="57" t="s">
        <v>31</v>
      </c>
      <c r="D35" s="60">
        <v>939</v>
      </c>
      <c r="E35" s="55"/>
      <c r="F35" s="46">
        <f t="shared" si="0"/>
        <v>0</v>
      </c>
    </row>
    <row r="36" spans="1:6" ht="27.95" customHeight="1">
      <c r="A36" s="58" t="s">
        <v>54</v>
      </c>
      <c r="B36" s="56" t="s">
        <v>55</v>
      </c>
      <c r="C36" s="57" t="s">
        <v>31</v>
      </c>
      <c r="D36" s="60">
        <v>2250.9</v>
      </c>
      <c r="E36" s="55"/>
      <c r="F36" s="46">
        <f t="shared" si="0"/>
        <v>0</v>
      </c>
    </row>
    <row r="37" spans="1:6" ht="27.95" customHeight="1">
      <c r="A37" s="50" t="s">
        <v>56</v>
      </c>
      <c r="B37" s="44" t="s">
        <v>57</v>
      </c>
      <c r="C37" s="45" t="s">
        <v>49</v>
      </c>
      <c r="D37" s="61">
        <v>2441</v>
      </c>
      <c r="E37" s="55"/>
      <c r="F37" s="46">
        <f t="shared" si="0"/>
        <v>0</v>
      </c>
    </row>
    <row r="38" spans="1:6" ht="27.95" customHeight="1">
      <c r="A38" s="50" t="s">
        <v>58</v>
      </c>
      <c r="B38" s="44" t="s">
        <v>59</v>
      </c>
      <c r="C38" s="45" t="s">
        <v>49</v>
      </c>
      <c r="D38" s="61">
        <v>1812</v>
      </c>
      <c r="E38" s="55"/>
      <c r="F38" s="46">
        <f t="shared" si="0"/>
        <v>0</v>
      </c>
    </row>
    <row r="39" spans="1:6" ht="27.95" customHeight="1">
      <c r="A39" s="50" t="s">
        <v>60</v>
      </c>
      <c r="B39" s="44" t="s">
        <v>61</v>
      </c>
      <c r="C39" s="45" t="s">
        <v>49</v>
      </c>
      <c r="D39" s="61">
        <v>2758</v>
      </c>
      <c r="E39" s="55"/>
      <c r="F39" s="46">
        <f t="shared" si="0"/>
        <v>0</v>
      </c>
    </row>
    <row r="40" spans="1:6" ht="27.95" customHeight="1">
      <c r="A40" s="50" t="s">
        <v>62</v>
      </c>
      <c r="B40" s="44" t="s">
        <v>63</v>
      </c>
      <c r="C40" s="45" t="s">
        <v>29</v>
      </c>
      <c r="D40" s="62">
        <v>379.2</v>
      </c>
      <c r="E40" s="55"/>
      <c r="F40" s="46">
        <f t="shared" si="0"/>
        <v>0</v>
      </c>
    </row>
    <row r="41" spans="1:6" ht="27.95" customHeight="1">
      <c r="A41" s="50" t="s">
        <v>64</v>
      </c>
      <c r="B41" s="44" t="s">
        <v>65</v>
      </c>
      <c r="C41" s="45" t="s">
        <v>28</v>
      </c>
      <c r="D41" s="45">
        <v>2</v>
      </c>
      <c r="E41" s="55"/>
      <c r="F41" s="46">
        <f t="shared" si="0"/>
        <v>0</v>
      </c>
    </row>
    <row r="42" spans="1:6" ht="27.95" customHeight="1">
      <c r="A42" s="50" t="s">
        <v>66</v>
      </c>
      <c r="B42" s="44" t="s">
        <v>67</v>
      </c>
      <c r="C42" s="45" t="s">
        <v>28</v>
      </c>
      <c r="D42" s="45">
        <v>5</v>
      </c>
      <c r="E42" s="55"/>
      <c r="F42" s="46">
        <f t="shared" si="0"/>
        <v>0</v>
      </c>
    </row>
    <row r="43" spans="1:6" ht="27.95" customHeight="1">
      <c r="A43" s="50" t="s">
        <v>68</v>
      </c>
      <c r="B43" s="44" t="s">
        <v>69</v>
      </c>
      <c r="C43" s="45" t="s">
        <v>28</v>
      </c>
      <c r="D43" s="45">
        <v>1</v>
      </c>
      <c r="E43" s="55"/>
      <c r="F43" s="46">
        <f t="shared" si="0"/>
        <v>0</v>
      </c>
    </row>
    <row r="44" spans="1:6" ht="27.95" customHeight="1">
      <c r="A44" s="50" t="s">
        <v>70</v>
      </c>
      <c r="B44" s="44" t="s">
        <v>71</v>
      </c>
      <c r="C44" s="45" t="s">
        <v>28</v>
      </c>
      <c r="D44" s="45">
        <v>2</v>
      </c>
      <c r="E44" s="55"/>
      <c r="F44" s="46">
        <f t="shared" si="0"/>
        <v>0</v>
      </c>
    </row>
    <row r="45" spans="1:6" ht="27.95" customHeight="1">
      <c r="A45" s="50" t="s">
        <v>72</v>
      </c>
      <c r="B45" s="44" t="s">
        <v>73</v>
      </c>
      <c r="C45" s="45" t="s">
        <v>28</v>
      </c>
      <c r="D45" s="45">
        <v>2</v>
      </c>
      <c r="E45" s="55"/>
      <c r="F45" s="46">
        <f t="shared" si="0"/>
        <v>0</v>
      </c>
    </row>
    <row r="46" spans="1:6" ht="27.95" customHeight="1">
      <c r="A46" s="50" t="s">
        <v>74</v>
      </c>
      <c r="B46" s="44" t="s">
        <v>75</v>
      </c>
      <c r="C46" s="45" t="s">
        <v>28</v>
      </c>
      <c r="D46" s="45">
        <v>7</v>
      </c>
      <c r="E46" s="55"/>
      <c r="F46" s="46">
        <f t="shared" si="0"/>
        <v>0</v>
      </c>
    </row>
    <row r="47" spans="1:6" ht="27.95" customHeight="1">
      <c r="A47" s="50" t="s">
        <v>76</v>
      </c>
      <c r="B47" s="44" t="s">
        <v>77</v>
      </c>
      <c r="C47" s="45" t="s">
        <v>28</v>
      </c>
      <c r="D47" s="45">
        <v>2</v>
      </c>
      <c r="E47" s="55"/>
      <c r="F47" s="46">
        <f t="shared" si="0"/>
        <v>0</v>
      </c>
    </row>
    <row r="48" spans="1:6" ht="27.95" customHeight="1">
      <c r="A48" s="50" t="s">
        <v>78</v>
      </c>
      <c r="B48" s="44" t="s">
        <v>79</v>
      </c>
      <c r="C48" s="45" t="s">
        <v>28</v>
      </c>
      <c r="D48" s="45">
        <v>8</v>
      </c>
      <c r="E48" s="55"/>
      <c r="F48" s="46">
        <f t="shared" si="0"/>
        <v>0</v>
      </c>
    </row>
    <row r="49" spans="1:6" ht="27.95" customHeight="1">
      <c r="A49" s="50" t="s">
        <v>80</v>
      </c>
      <c r="B49" s="44" t="s">
        <v>81</v>
      </c>
      <c r="C49" s="45" t="s">
        <v>28</v>
      </c>
      <c r="D49" s="45">
        <v>6</v>
      </c>
      <c r="E49" s="55"/>
      <c r="F49" s="46">
        <f t="shared" si="0"/>
        <v>0</v>
      </c>
    </row>
    <row r="50" spans="1:6" ht="27.95" customHeight="1">
      <c r="A50" s="50" t="s">
        <v>82</v>
      </c>
      <c r="B50" s="44" t="s">
        <v>83</v>
      </c>
      <c r="C50" s="45" t="s">
        <v>28</v>
      </c>
      <c r="D50" s="45">
        <v>1</v>
      </c>
      <c r="E50" s="55"/>
      <c r="F50" s="46">
        <f t="shared" si="0"/>
        <v>0</v>
      </c>
    </row>
    <row r="51" spans="1:6" ht="27.95" customHeight="1">
      <c r="A51" s="50" t="s">
        <v>84</v>
      </c>
      <c r="B51" s="44" t="s">
        <v>85</v>
      </c>
      <c r="C51" s="45" t="s">
        <v>28</v>
      </c>
      <c r="D51" s="45">
        <v>1</v>
      </c>
      <c r="E51" s="55"/>
      <c r="F51" s="46">
        <f t="shared" si="0"/>
        <v>0</v>
      </c>
    </row>
    <row r="52" spans="1:6" ht="27.95" customHeight="1">
      <c r="A52" s="58" t="s">
        <v>86</v>
      </c>
      <c r="B52" s="56" t="s">
        <v>87</v>
      </c>
      <c r="C52" s="57" t="s">
        <v>30</v>
      </c>
      <c r="D52" s="57">
        <v>1188</v>
      </c>
      <c r="E52" s="55"/>
      <c r="F52" s="46">
        <f t="shared" si="0"/>
        <v>0</v>
      </c>
    </row>
    <row r="53" spans="1:6" ht="27.95" customHeight="1">
      <c r="A53" s="58" t="s">
        <v>88</v>
      </c>
      <c r="B53" s="56" t="s">
        <v>89</v>
      </c>
      <c r="C53" s="57" t="s">
        <v>30</v>
      </c>
      <c r="D53" s="57">
        <v>270</v>
      </c>
      <c r="E53" s="55"/>
      <c r="F53" s="46">
        <f t="shared" si="0"/>
        <v>0</v>
      </c>
    </row>
    <row r="54" spans="1:6" ht="27.95" customHeight="1">
      <c r="A54" s="58" t="s">
        <v>90</v>
      </c>
      <c r="B54" s="56" t="s">
        <v>91</v>
      </c>
      <c r="C54" s="57" t="s">
        <v>30</v>
      </c>
      <c r="D54" s="57">
        <v>219</v>
      </c>
      <c r="E54" s="55"/>
      <c r="F54" s="46">
        <f t="shared" si="0"/>
        <v>0</v>
      </c>
    </row>
    <row r="55" spans="1:6" ht="27.95" customHeight="1">
      <c r="A55" s="58" t="s">
        <v>92</v>
      </c>
      <c r="B55" s="56" t="s">
        <v>93</v>
      </c>
      <c r="C55" s="57" t="s">
        <v>30</v>
      </c>
      <c r="D55" s="57">
        <v>965</v>
      </c>
      <c r="E55" s="55"/>
      <c r="F55" s="46">
        <f t="shared" si="0"/>
        <v>0</v>
      </c>
    </row>
    <row r="56" spans="1:6" ht="27.95" customHeight="1">
      <c r="A56" s="58" t="s">
        <v>94</v>
      </c>
      <c r="B56" s="56" t="s">
        <v>95</v>
      </c>
      <c r="C56" s="57" t="s">
        <v>30</v>
      </c>
      <c r="D56" s="57">
        <v>31</v>
      </c>
      <c r="E56" s="55"/>
      <c r="F56" s="46">
        <f t="shared" si="0"/>
        <v>0</v>
      </c>
    </row>
    <row r="57" spans="1:6" ht="27.95" customHeight="1">
      <c r="A57" s="58" t="s">
        <v>96</v>
      </c>
      <c r="B57" s="56" t="s">
        <v>97</v>
      </c>
      <c r="C57" s="57" t="s">
        <v>30</v>
      </c>
      <c r="D57" s="57">
        <v>623</v>
      </c>
      <c r="E57" s="55"/>
      <c r="F57" s="46">
        <f t="shared" si="0"/>
        <v>0</v>
      </c>
    </row>
    <row r="58" spans="1:6" ht="27.95" customHeight="1">
      <c r="A58" s="58" t="s">
        <v>98</v>
      </c>
      <c r="B58" s="56" t="s">
        <v>99</v>
      </c>
      <c r="C58" s="57" t="s">
        <v>30</v>
      </c>
      <c r="D58" s="57">
        <v>36</v>
      </c>
      <c r="E58" s="55"/>
      <c r="F58" s="46">
        <f t="shared" si="0"/>
        <v>0</v>
      </c>
    </row>
    <row r="59" spans="1:6" ht="27.95" customHeight="1">
      <c r="A59" s="58" t="s">
        <v>100</v>
      </c>
      <c r="B59" s="56" t="s">
        <v>101</v>
      </c>
      <c r="C59" s="57" t="s">
        <v>30</v>
      </c>
      <c r="D59" s="57">
        <v>55</v>
      </c>
      <c r="E59" s="55"/>
      <c r="F59" s="46">
        <f t="shared" si="0"/>
        <v>0</v>
      </c>
    </row>
    <row r="60" spans="1:6" ht="27.95" customHeight="1">
      <c r="A60" s="58" t="s">
        <v>102</v>
      </c>
      <c r="B60" s="56" t="s">
        <v>103</v>
      </c>
      <c r="C60" s="57" t="s">
        <v>28</v>
      </c>
      <c r="D60" s="57">
        <v>1</v>
      </c>
      <c r="E60" s="55"/>
      <c r="F60" s="46">
        <f t="shared" si="0"/>
        <v>0</v>
      </c>
    </row>
    <row r="61" spans="1:6" ht="27.95" customHeight="1">
      <c r="A61" s="58" t="s">
        <v>104</v>
      </c>
      <c r="B61" s="56" t="s">
        <v>105</v>
      </c>
      <c r="C61" s="57" t="s">
        <v>28</v>
      </c>
      <c r="D61" s="57">
        <v>11</v>
      </c>
      <c r="E61" s="55"/>
      <c r="F61" s="46">
        <f t="shared" si="0"/>
        <v>0</v>
      </c>
    </row>
    <row r="62" spans="1:6" ht="27.95" customHeight="1">
      <c r="A62" s="58" t="s">
        <v>106</v>
      </c>
      <c r="B62" s="56" t="s">
        <v>107</v>
      </c>
      <c r="C62" s="57" t="s">
        <v>28</v>
      </c>
      <c r="D62" s="57">
        <v>1</v>
      </c>
      <c r="E62" s="55"/>
      <c r="F62" s="46">
        <f t="shared" si="0"/>
        <v>0</v>
      </c>
    </row>
    <row r="63" spans="1:6" ht="27.95" customHeight="1">
      <c r="A63" s="58" t="s">
        <v>108</v>
      </c>
      <c r="B63" s="56" t="s">
        <v>109</v>
      </c>
      <c r="C63" s="57" t="s">
        <v>28</v>
      </c>
      <c r="D63" s="57">
        <v>1</v>
      </c>
      <c r="E63" s="55"/>
      <c r="F63" s="46">
        <f t="shared" si="0"/>
        <v>0</v>
      </c>
    </row>
    <row r="64" spans="1:6" ht="27.95" customHeight="1">
      <c r="A64" s="58" t="s">
        <v>110</v>
      </c>
      <c r="B64" s="56" t="s">
        <v>111</v>
      </c>
      <c r="C64" s="57" t="s">
        <v>30</v>
      </c>
      <c r="D64" s="57">
        <v>65</v>
      </c>
      <c r="E64" s="55"/>
      <c r="F64" s="46">
        <f t="shared" si="0"/>
        <v>0</v>
      </c>
    </row>
    <row r="65" spans="1:6" ht="27.95" customHeight="1">
      <c r="A65" s="50" t="s">
        <v>112</v>
      </c>
      <c r="B65" s="44" t="s">
        <v>113</v>
      </c>
      <c r="C65" s="45" t="s">
        <v>30</v>
      </c>
      <c r="D65" s="45">
        <v>858</v>
      </c>
      <c r="E65" s="55"/>
      <c r="F65" s="46">
        <f t="shared" si="0"/>
        <v>0</v>
      </c>
    </row>
    <row r="66" spans="1:6" ht="27.95" customHeight="1">
      <c r="A66" s="50" t="s">
        <v>114</v>
      </c>
      <c r="B66" s="44" t="s">
        <v>115</v>
      </c>
      <c r="C66" s="45" t="s">
        <v>30</v>
      </c>
      <c r="D66" s="45">
        <v>147</v>
      </c>
      <c r="E66" s="55"/>
      <c r="F66" s="46">
        <f t="shared" si="0"/>
        <v>0</v>
      </c>
    </row>
    <row r="67" spans="1:6" ht="27.95" customHeight="1">
      <c r="A67" s="58" t="s">
        <v>303</v>
      </c>
      <c r="B67" s="56" t="s">
        <v>304</v>
      </c>
      <c r="C67" s="57" t="s">
        <v>30</v>
      </c>
      <c r="D67" s="63">
        <v>38</v>
      </c>
      <c r="E67" s="55"/>
      <c r="F67" s="46">
        <f t="shared" si="0"/>
        <v>0</v>
      </c>
    </row>
    <row r="68" spans="1:6" ht="27.95" customHeight="1">
      <c r="A68" s="58" t="s">
        <v>116</v>
      </c>
      <c r="B68" s="56" t="s">
        <v>117</v>
      </c>
      <c r="C68" s="57" t="s">
        <v>49</v>
      </c>
      <c r="D68" s="63">
        <v>2123</v>
      </c>
      <c r="E68" s="55"/>
      <c r="F68" s="46">
        <f t="shared" si="0"/>
        <v>0</v>
      </c>
    </row>
    <row r="69" spans="1:6" ht="27.95" customHeight="1">
      <c r="A69" s="58" t="s">
        <v>118</v>
      </c>
      <c r="B69" s="56" t="s">
        <v>119</v>
      </c>
      <c r="C69" s="57" t="s">
        <v>49</v>
      </c>
      <c r="D69" s="63">
        <v>757</v>
      </c>
      <c r="E69" s="55"/>
      <c r="F69" s="46">
        <f t="shared" si="0"/>
        <v>0</v>
      </c>
    </row>
    <row r="70" spans="1:6" ht="27.95" customHeight="1">
      <c r="A70" s="58" t="s">
        <v>120</v>
      </c>
      <c r="B70" s="56" t="s">
        <v>121</v>
      </c>
      <c r="C70" s="57" t="s">
        <v>49</v>
      </c>
      <c r="D70" s="63">
        <v>1</v>
      </c>
      <c r="E70" s="55"/>
      <c r="F70" s="46">
        <f t="shared" si="0"/>
        <v>0</v>
      </c>
    </row>
    <row r="71" spans="1:6" ht="27.95" customHeight="1">
      <c r="A71" s="58" t="s">
        <v>122</v>
      </c>
      <c r="B71" s="56" t="s">
        <v>123</v>
      </c>
      <c r="C71" s="57" t="s">
        <v>49</v>
      </c>
      <c r="D71" s="63">
        <v>51</v>
      </c>
      <c r="E71" s="55"/>
      <c r="F71" s="46">
        <f t="shared" si="0"/>
        <v>0</v>
      </c>
    </row>
    <row r="72" spans="1:6" ht="27.95" customHeight="1">
      <c r="A72" s="50" t="s">
        <v>124</v>
      </c>
      <c r="B72" s="44" t="s">
        <v>125</v>
      </c>
      <c r="C72" s="45" t="s">
        <v>33</v>
      </c>
      <c r="D72" s="61">
        <v>438</v>
      </c>
      <c r="E72" s="55"/>
      <c r="F72" s="46">
        <f t="shared" si="0"/>
        <v>0</v>
      </c>
    </row>
    <row r="73" spans="1:6" ht="27.95" customHeight="1">
      <c r="A73" s="58" t="s">
        <v>126</v>
      </c>
      <c r="B73" s="56" t="s">
        <v>127</v>
      </c>
      <c r="C73" s="57" t="s">
        <v>29</v>
      </c>
      <c r="D73" s="60">
        <v>64.5</v>
      </c>
      <c r="E73" s="55"/>
      <c r="F73" s="46">
        <f t="shared" si="0"/>
        <v>0</v>
      </c>
    </row>
    <row r="74" spans="1:6" ht="27.95" customHeight="1">
      <c r="A74" s="58" t="s">
        <v>128</v>
      </c>
      <c r="B74" s="56" t="s">
        <v>129</v>
      </c>
      <c r="C74" s="57" t="s">
        <v>30</v>
      </c>
      <c r="D74" s="63">
        <v>257</v>
      </c>
      <c r="E74" s="55"/>
      <c r="F74" s="46">
        <f t="shared" si="0"/>
        <v>0</v>
      </c>
    </row>
    <row r="75" spans="1:6" ht="27.95" customHeight="1">
      <c r="A75" s="58" t="s">
        <v>130</v>
      </c>
      <c r="B75" s="56" t="s">
        <v>131</v>
      </c>
      <c r="C75" s="57" t="s">
        <v>49</v>
      </c>
      <c r="D75" s="57">
        <v>5409</v>
      </c>
      <c r="E75" s="55"/>
      <c r="F75" s="46">
        <f t="shared" si="0"/>
        <v>0</v>
      </c>
    </row>
    <row r="76" spans="1:6" ht="39.950000000000003" customHeight="1">
      <c r="A76" s="58" t="s">
        <v>132</v>
      </c>
      <c r="B76" s="64" t="s">
        <v>133</v>
      </c>
      <c r="C76" s="57" t="s">
        <v>134</v>
      </c>
      <c r="D76" s="57">
        <v>2</v>
      </c>
      <c r="E76" s="55"/>
      <c r="F76" s="46">
        <f t="shared" si="0"/>
        <v>0</v>
      </c>
    </row>
    <row r="77" spans="1:6" ht="27.95" customHeight="1">
      <c r="A77" s="50" t="s">
        <v>135</v>
      </c>
      <c r="B77" s="44" t="s">
        <v>136</v>
      </c>
      <c r="C77" s="45" t="s">
        <v>134</v>
      </c>
      <c r="D77" s="45">
        <v>22</v>
      </c>
      <c r="E77" s="55"/>
      <c r="F77" s="46">
        <f t="shared" si="0"/>
        <v>0</v>
      </c>
    </row>
    <row r="78" spans="1:6" ht="27.95" customHeight="1">
      <c r="A78" s="50" t="s">
        <v>137</v>
      </c>
      <c r="B78" s="44" t="s">
        <v>138</v>
      </c>
      <c r="C78" s="45" t="s">
        <v>134</v>
      </c>
      <c r="D78" s="45">
        <v>26</v>
      </c>
      <c r="E78" s="55"/>
      <c r="F78" s="46">
        <f t="shared" si="0"/>
        <v>0</v>
      </c>
    </row>
    <row r="79" spans="1:6" ht="27.95" customHeight="1">
      <c r="A79" s="50" t="s">
        <v>139</v>
      </c>
      <c r="B79" s="44" t="s">
        <v>140</v>
      </c>
      <c r="C79" s="45" t="s">
        <v>28</v>
      </c>
      <c r="D79" s="45">
        <v>9</v>
      </c>
      <c r="E79" s="55"/>
      <c r="F79" s="46">
        <f t="shared" si="0"/>
        <v>0</v>
      </c>
    </row>
    <row r="80" spans="1:6" ht="27.95" customHeight="1">
      <c r="A80" s="50" t="s">
        <v>141</v>
      </c>
      <c r="B80" s="44" t="s">
        <v>142</v>
      </c>
      <c r="C80" s="45" t="s">
        <v>20</v>
      </c>
      <c r="D80" s="61">
        <v>1</v>
      </c>
      <c r="E80" s="55"/>
      <c r="F80" s="46">
        <f t="shared" si="0"/>
        <v>0</v>
      </c>
    </row>
    <row r="81" spans="1:6" ht="27.95" customHeight="1">
      <c r="A81" s="50" t="s">
        <v>143</v>
      </c>
      <c r="B81" s="44" t="s">
        <v>144</v>
      </c>
      <c r="C81" s="45" t="s">
        <v>145</v>
      </c>
      <c r="D81" s="65">
        <v>0.14599999999999999</v>
      </c>
      <c r="E81" s="55"/>
      <c r="F81" s="46">
        <f t="shared" si="0"/>
        <v>0</v>
      </c>
    </row>
    <row r="82" spans="1:6" ht="27.95" customHeight="1">
      <c r="A82" s="66" t="s">
        <v>146</v>
      </c>
      <c r="B82" s="67" t="s">
        <v>147</v>
      </c>
      <c r="C82" s="68" t="s">
        <v>145</v>
      </c>
      <c r="D82" s="65">
        <v>0.04</v>
      </c>
      <c r="E82" s="55"/>
      <c r="F82" s="46">
        <f t="shared" si="0"/>
        <v>0</v>
      </c>
    </row>
    <row r="83" spans="1:6" ht="27.95" customHeight="1">
      <c r="A83" s="50" t="s">
        <v>148</v>
      </c>
      <c r="B83" s="44" t="s">
        <v>149</v>
      </c>
      <c r="C83" s="45" t="s">
        <v>145</v>
      </c>
      <c r="D83" s="65">
        <v>0.246</v>
      </c>
      <c r="E83" s="55"/>
      <c r="F83" s="46">
        <f t="shared" si="0"/>
        <v>0</v>
      </c>
    </row>
    <row r="84" spans="1:6" ht="27.95" customHeight="1">
      <c r="A84" s="50" t="s">
        <v>150</v>
      </c>
      <c r="B84" s="44" t="s">
        <v>151</v>
      </c>
      <c r="C84" s="45" t="s">
        <v>30</v>
      </c>
      <c r="D84" s="61">
        <v>182</v>
      </c>
      <c r="E84" s="55"/>
      <c r="F84" s="46">
        <f t="shared" si="0"/>
        <v>0</v>
      </c>
    </row>
    <row r="85" spans="1:6" ht="27.95" customHeight="1">
      <c r="A85" s="50" t="s">
        <v>152</v>
      </c>
      <c r="B85" s="44" t="s">
        <v>153</v>
      </c>
      <c r="C85" s="45" t="s">
        <v>30</v>
      </c>
      <c r="D85" s="61">
        <v>802</v>
      </c>
      <c r="E85" s="55"/>
      <c r="F85" s="46">
        <f t="shared" si="0"/>
        <v>0</v>
      </c>
    </row>
    <row r="86" spans="1:6" ht="27.95" customHeight="1">
      <c r="A86" s="50" t="s">
        <v>154</v>
      </c>
      <c r="B86" s="44" t="s">
        <v>155</v>
      </c>
      <c r="C86" s="45" t="s">
        <v>145</v>
      </c>
      <c r="D86" s="65">
        <v>4.2999999999999997E-2</v>
      </c>
      <c r="E86" s="55"/>
      <c r="F86" s="46">
        <f t="shared" si="0"/>
        <v>0</v>
      </c>
    </row>
    <row r="87" spans="1:6" ht="27.95" customHeight="1">
      <c r="A87" s="50" t="s">
        <v>156</v>
      </c>
      <c r="B87" s="44" t="s">
        <v>157</v>
      </c>
      <c r="C87" s="45" t="s">
        <v>145</v>
      </c>
      <c r="D87" s="65">
        <v>1.0999999999999999E-2</v>
      </c>
      <c r="E87" s="55"/>
      <c r="F87" s="46">
        <f t="shared" si="0"/>
        <v>0</v>
      </c>
    </row>
    <row r="88" spans="1:6" ht="27.95" customHeight="1">
      <c r="A88" s="50" t="s">
        <v>158</v>
      </c>
      <c r="B88" s="44" t="s">
        <v>159</v>
      </c>
      <c r="C88" s="45" t="s">
        <v>30</v>
      </c>
      <c r="D88" s="61">
        <v>12</v>
      </c>
      <c r="E88" s="55"/>
      <c r="F88" s="46">
        <f t="shared" si="0"/>
        <v>0</v>
      </c>
    </row>
    <row r="89" spans="1:6" ht="27.95" customHeight="1">
      <c r="A89" s="50" t="s">
        <v>160</v>
      </c>
      <c r="B89" s="44" t="s">
        <v>161</v>
      </c>
      <c r="C89" s="45" t="s">
        <v>145</v>
      </c>
      <c r="D89" s="65">
        <v>4.7E-2</v>
      </c>
      <c r="E89" s="55"/>
      <c r="F89" s="46">
        <f t="shared" si="0"/>
        <v>0</v>
      </c>
    </row>
    <row r="90" spans="1:6" ht="39.950000000000003" customHeight="1">
      <c r="A90" s="50" t="s">
        <v>162</v>
      </c>
      <c r="B90" s="48" t="s">
        <v>163</v>
      </c>
      <c r="C90" s="45" t="s">
        <v>33</v>
      </c>
      <c r="D90" s="61">
        <v>33</v>
      </c>
      <c r="E90" s="55"/>
      <c r="F90" s="46">
        <f>E90*D90</f>
        <v>0</v>
      </c>
    </row>
    <row r="91" spans="1:6" ht="39.950000000000003" customHeight="1">
      <c r="A91" s="101" t="s">
        <v>165</v>
      </c>
      <c r="B91" s="102"/>
      <c r="C91" s="102"/>
      <c r="D91" s="102"/>
      <c r="E91" s="103"/>
      <c r="F91" s="36">
        <f>SUM(F28:F90)</f>
        <v>0</v>
      </c>
    </row>
    <row r="92" spans="1:6" ht="39.950000000000003" customHeight="1">
      <c r="A92" s="25" t="s">
        <v>164</v>
      </c>
      <c r="B92" s="26"/>
      <c r="C92" s="26"/>
      <c r="D92" s="26"/>
      <c r="E92" s="26"/>
      <c r="F92" s="26"/>
    </row>
    <row r="93" spans="1:6" ht="39.950000000000003" customHeight="1">
      <c r="A93" s="23" t="s">
        <v>2</v>
      </c>
      <c r="B93" s="20" t="s">
        <v>3</v>
      </c>
      <c r="C93" s="22" t="s">
        <v>12</v>
      </c>
      <c r="D93" s="22" t="s">
        <v>9</v>
      </c>
      <c r="E93" s="21" t="s">
        <v>4</v>
      </c>
      <c r="F93" s="24" t="s">
        <v>13</v>
      </c>
    </row>
    <row r="94" spans="1:6" ht="27.95" customHeight="1">
      <c r="A94" s="50" t="s">
        <v>167</v>
      </c>
      <c r="B94" s="44" t="s">
        <v>168</v>
      </c>
      <c r="C94" s="45" t="s">
        <v>30</v>
      </c>
      <c r="D94" s="45">
        <v>11</v>
      </c>
      <c r="E94" s="55"/>
      <c r="F94" s="47">
        <f t="shared" ref="F94:F137" si="1">E94*D94</f>
        <v>0</v>
      </c>
    </row>
    <row r="95" spans="1:6" ht="27.95" customHeight="1">
      <c r="A95" s="50" t="s">
        <v>169</v>
      </c>
      <c r="B95" s="44" t="s">
        <v>170</v>
      </c>
      <c r="C95" s="45" t="s">
        <v>30</v>
      </c>
      <c r="D95" s="45">
        <v>27</v>
      </c>
      <c r="E95" s="55"/>
      <c r="F95" s="47">
        <f t="shared" si="1"/>
        <v>0</v>
      </c>
    </row>
    <row r="96" spans="1:6" ht="27.95" customHeight="1">
      <c r="A96" s="50" t="s">
        <v>171</v>
      </c>
      <c r="B96" s="44" t="s">
        <v>172</v>
      </c>
      <c r="C96" s="45" t="s">
        <v>30</v>
      </c>
      <c r="D96" s="45">
        <v>162</v>
      </c>
      <c r="E96" s="55"/>
      <c r="F96" s="47">
        <f t="shared" si="1"/>
        <v>0</v>
      </c>
    </row>
    <row r="97" spans="1:6" ht="27.95" customHeight="1">
      <c r="A97" s="50" t="s">
        <v>173</v>
      </c>
      <c r="B97" s="44" t="s">
        <v>174</v>
      </c>
      <c r="C97" s="45" t="s">
        <v>30</v>
      </c>
      <c r="D97" s="45">
        <v>37</v>
      </c>
      <c r="E97" s="55"/>
      <c r="F97" s="47">
        <f t="shared" si="1"/>
        <v>0</v>
      </c>
    </row>
    <row r="98" spans="1:6" ht="27.95" customHeight="1">
      <c r="A98" s="50" t="s">
        <v>175</v>
      </c>
      <c r="B98" s="44" t="s">
        <v>176</v>
      </c>
      <c r="C98" s="45" t="s">
        <v>30</v>
      </c>
      <c r="D98" s="45">
        <v>40</v>
      </c>
      <c r="E98" s="55"/>
      <c r="F98" s="47">
        <f t="shared" si="1"/>
        <v>0</v>
      </c>
    </row>
    <row r="99" spans="1:6" ht="27.95" customHeight="1">
      <c r="A99" s="50" t="s">
        <v>177</v>
      </c>
      <c r="B99" s="44" t="s">
        <v>178</v>
      </c>
      <c r="C99" s="45" t="s">
        <v>30</v>
      </c>
      <c r="D99" s="45">
        <v>145</v>
      </c>
      <c r="E99" s="55"/>
      <c r="F99" s="47">
        <f t="shared" si="1"/>
        <v>0</v>
      </c>
    </row>
    <row r="100" spans="1:6" ht="27.95" customHeight="1">
      <c r="A100" s="50" t="s">
        <v>179</v>
      </c>
      <c r="B100" s="44" t="s">
        <v>180</v>
      </c>
      <c r="C100" s="45" t="s">
        <v>30</v>
      </c>
      <c r="D100" s="45">
        <v>19</v>
      </c>
      <c r="E100" s="55"/>
      <c r="F100" s="47">
        <f t="shared" si="1"/>
        <v>0</v>
      </c>
    </row>
    <row r="101" spans="1:6" ht="27.95" customHeight="1">
      <c r="A101" s="50" t="s">
        <v>181</v>
      </c>
      <c r="B101" s="44" t="s">
        <v>182</v>
      </c>
      <c r="C101" s="45" t="s">
        <v>30</v>
      </c>
      <c r="D101" s="45">
        <v>1413</v>
      </c>
      <c r="E101" s="55"/>
      <c r="F101" s="47">
        <f t="shared" si="1"/>
        <v>0</v>
      </c>
    </row>
    <row r="102" spans="1:6" ht="27.95" customHeight="1">
      <c r="A102" s="50" t="s">
        <v>183</v>
      </c>
      <c r="B102" s="44" t="s">
        <v>184</v>
      </c>
      <c r="C102" s="45" t="s">
        <v>30</v>
      </c>
      <c r="D102" s="45">
        <v>342</v>
      </c>
      <c r="E102" s="55"/>
      <c r="F102" s="47">
        <f t="shared" si="1"/>
        <v>0</v>
      </c>
    </row>
    <row r="103" spans="1:6" ht="27.95" customHeight="1">
      <c r="A103" s="50" t="s">
        <v>185</v>
      </c>
      <c r="B103" s="44" t="s">
        <v>186</v>
      </c>
      <c r="C103" s="45" t="s">
        <v>30</v>
      </c>
      <c r="D103" s="45">
        <v>219</v>
      </c>
      <c r="E103" s="55"/>
      <c r="F103" s="47">
        <f t="shared" si="1"/>
        <v>0</v>
      </c>
    </row>
    <row r="104" spans="1:6" ht="27.95" customHeight="1">
      <c r="A104" s="50" t="s">
        <v>187</v>
      </c>
      <c r="B104" s="44" t="s">
        <v>188</v>
      </c>
      <c r="C104" s="45" t="s">
        <v>30</v>
      </c>
      <c r="D104" s="45">
        <v>298</v>
      </c>
      <c r="E104" s="55"/>
      <c r="F104" s="47">
        <f t="shared" si="1"/>
        <v>0</v>
      </c>
    </row>
    <row r="105" spans="1:6" ht="27.95" customHeight="1">
      <c r="A105" s="50" t="s">
        <v>189</v>
      </c>
      <c r="B105" s="44" t="s">
        <v>190</v>
      </c>
      <c r="C105" s="45" t="s">
        <v>30</v>
      </c>
      <c r="D105" s="45">
        <v>95</v>
      </c>
      <c r="E105" s="55"/>
      <c r="F105" s="47">
        <f t="shared" si="1"/>
        <v>0</v>
      </c>
    </row>
    <row r="106" spans="1:6" ht="27.95" customHeight="1">
      <c r="A106" s="50" t="s">
        <v>191</v>
      </c>
      <c r="B106" s="44" t="s">
        <v>192</v>
      </c>
      <c r="C106" s="45" t="s">
        <v>30</v>
      </c>
      <c r="D106" s="45">
        <v>16</v>
      </c>
      <c r="E106" s="55"/>
      <c r="F106" s="47">
        <f t="shared" si="1"/>
        <v>0</v>
      </c>
    </row>
    <row r="107" spans="1:6" ht="27.95" customHeight="1">
      <c r="A107" s="50" t="s">
        <v>193</v>
      </c>
      <c r="B107" s="44" t="s">
        <v>194</v>
      </c>
      <c r="C107" s="45" t="s">
        <v>28</v>
      </c>
      <c r="D107" s="45">
        <v>6</v>
      </c>
      <c r="E107" s="55"/>
      <c r="F107" s="47">
        <f t="shared" si="1"/>
        <v>0</v>
      </c>
    </row>
    <row r="108" spans="1:6" ht="27.95" customHeight="1">
      <c r="A108" s="50" t="s">
        <v>195</v>
      </c>
      <c r="B108" s="44" t="s">
        <v>196</v>
      </c>
      <c r="C108" s="45" t="s">
        <v>28</v>
      </c>
      <c r="D108" s="45">
        <v>16</v>
      </c>
      <c r="E108" s="55"/>
      <c r="F108" s="47">
        <f t="shared" si="1"/>
        <v>0</v>
      </c>
    </row>
    <row r="109" spans="1:6" ht="27.95" customHeight="1">
      <c r="A109" s="50" t="s">
        <v>197</v>
      </c>
      <c r="B109" s="44" t="s">
        <v>198</v>
      </c>
      <c r="C109" s="45" t="s">
        <v>28</v>
      </c>
      <c r="D109" s="45">
        <v>4</v>
      </c>
      <c r="E109" s="55"/>
      <c r="F109" s="47">
        <f t="shared" si="1"/>
        <v>0</v>
      </c>
    </row>
    <row r="110" spans="1:6" ht="27.95" customHeight="1">
      <c r="A110" s="50" t="s">
        <v>199</v>
      </c>
      <c r="B110" s="44" t="s">
        <v>200</v>
      </c>
      <c r="C110" s="45" t="s">
        <v>28</v>
      </c>
      <c r="D110" s="45">
        <v>2</v>
      </c>
      <c r="E110" s="55"/>
      <c r="F110" s="47">
        <f t="shared" si="1"/>
        <v>0</v>
      </c>
    </row>
    <row r="111" spans="1:6" ht="27.95" customHeight="1">
      <c r="A111" s="50" t="s">
        <v>201</v>
      </c>
      <c r="B111" s="44" t="s">
        <v>202</v>
      </c>
      <c r="C111" s="45" t="s">
        <v>28</v>
      </c>
      <c r="D111" s="45">
        <v>2</v>
      </c>
      <c r="E111" s="55"/>
      <c r="F111" s="47">
        <f t="shared" si="1"/>
        <v>0</v>
      </c>
    </row>
    <row r="112" spans="1:6" ht="27.95" customHeight="1">
      <c r="A112" s="50" t="s">
        <v>203</v>
      </c>
      <c r="B112" s="44" t="s">
        <v>204</v>
      </c>
      <c r="C112" s="45" t="s">
        <v>28</v>
      </c>
      <c r="D112" s="45">
        <v>22</v>
      </c>
      <c r="E112" s="55"/>
      <c r="F112" s="47">
        <f t="shared" si="1"/>
        <v>0</v>
      </c>
    </row>
    <row r="113" spans="1:6" ht="27.95" customHeight="1">
      <c r="A113" s="50" t="s">
        <v>205</v>
      </c>
      <c r="B113" s="44" t="s">
        <v>206</v>
      </c>
      <c r="C113" s="45" t="s">
        <v>28</v>
      </c>
      <c r="D113" s="45">
        <v>1</v>
      </c>
      <c r="E113" s="55"/>
      <c r="F113" s="47">
        <f t="shared" si="1"/>
        <v>0</v>
      </c>
    </row>
    <row r="114" spans="1:6" ht="27.95" customHeight="1">
      <c r="A114" s="50" t="s">
        <v>207</v>
      </c>
      <c r="B114" s="44" t="s">
        <v>208</v>
      </c>
      <c r="C114" s="45" t="s">
        <v>28</v>
      </c>
      <c r="D114" s="45">
        <v>10</v>
      </c>
      <c r="E114" s="55"/>
      <c r="F114" s="47">
        <f t="shared" si="1"/>
        <v>0</v>
      </c>
    </row>
    <row r="115" spans="1:6" ht="27.95" customHeight="1">
      <c r="A115" s="50" t="s">
        <v>209</v>
      </c>
      <c r="B115" s="44" t="s">
        <v>210</v>
      </c>
      <c r="C115" s="45" t="s">
        <v>28</v>
      </c>
      <c r="D115" s="45">
        <v>5</v>
      </c>
      <c r="E115" s="55"/>
      <c r="F115" s="47">
        <f t="shared" si="1"/>
        <v>0</v>
      </c>
    </row>
    <row r="116" spans="1:6" ht="27.95" customHeight="1">
      <c r="A116" s="50" t="s">
        <v>211</v>
      </c>
      <c r="B116" s="44" t="s">
        <v>212</v>
      </c>
      <c r="C116" s="45" t="s">
        <v>28</v>
      </c>
      <c r="D116" s="45">
        <v>2</v>
      </c>
      <c r="E116" s="55"/>
      <c r="F116" s="47">
        <f t="shared" si="1"/>
        <v>0</v>
      </c>
    </row>
    <row r="117" spans="1:6" ht="27.95" customHeight="1">
      <c r="A117" s="50" t="s">
        <v>213</v>
      </c>
      <c r="B117" s="44" t="s">
        <v>214</v>
      </c>
      <c r="C117" s="45" t="s">
        <v>28</v>
      </c>
      <c r="D117" s="45">
        <v>2</v>
      </c>
      <c r="E117" s="55"/>
      <c r="F117" s="47">
        <f t="shared" si="1"/>
        <v>0</v>
      </c>
    </row>
    <row r="118" spans="1:6" ht="27.95" customHeight="1">
      <c r="A118" s="50" t="s">
        <v>215</v>
      </c>
      <c r="B118" s="44" t="s">
        <v>216</v>
      </c>
      <c r="C118" s="45" t="s">
        <v>28</v>
      </c>
      <c r="D118" s="45">
        <v>1</v>
      </c>
      <c r="E118" s="55"/>
      <c r="F118" s="47">
        <f t="shared" si="1"/>
        <v>0</v>
      </c>
    </row>
    <row r="119" spans="1:6" ht="27.95" customHeight="1">
      <c r="A119" s="50" t="s">
        <v>217</v>
      </c>
      <c r="B119" s="44" t="s">
        <v>218</v>
      </c>
      <c r="C119" s="45" t="s">
        <v>28</v>
      </c>
      <c r="D119" s="45">
        <v>2</v>
      </c>
      <c r="E119" s="55"/>
      <c r="F119" s="47">
        <f t="shared" si="1"/>
        <v>0</v>
      </c>
    </row>
    <row r="120" spans="1:6" ht="27.95" customHeight="1">
      <c r="A120" s="50" t="s">
        <v>219</v>
      </c>
      <c r="B120" s="44" t="s">
        <v>220</v>
      </c>
      <c r="C120" s="45" t="s">
        <v>28</v>
      </c>
      <c r="D120" s="45">
        <v>8</v>
      </c>
      <c r="E120" s="55"/>
      <c r="F120" s="47">
        <f t="shared" si="1"/>
        <v>0</v>
      </c>
    </row>
    <row r="121" spans="1:6" ht="27.95" customHeight="1">
      <c r="A121" s="50" t="s">
        <v>221</v>
      </c>
      <c r="B121" s="44" t="s">
        <v>222</v>
      </c>
      <c r="C121" s="45" t="s">
        <v>28</v>
      </c>
      <c r="D121" s="45">
        <v>2</v>
      </c>
      <c r="E121" s="55"/>
      <c r="F121" s="47">
        <f t="shared" si="1"/>
        <v>0</v>
      </c>
    </row>
    <row r="122" spans="1:6" ht="27.95" customHeight="1">
      <c r="A122" s="50" t="s">
        <v>223</v>
      </c>
      <c r="B122" s="44" t="s">
        <v>224</v>
      </c>
      <c r="C122" s="45" t="s">
        <v>30</v>
      </c>
      <c r="D122" s="45">
        <v>2672</v>
      </c>
      <c r="E122" s="55"/>
      <c r="F122" s="47">
        <f t="shared" si="1"/>
        <v>0</v>
      </c>
    </row>
    <row r="123" spans="1:6" ht="27.95" customHeight="1">
      <c r="A123" s="50" t="s">
        <v>225</v>
      </c>
      <c r="B123" s="44" t="s">
        <v>226</v>
      </c>
      <c r="C123" s="45" t="s">
        <v>30</v>
      </c>
      <c r="D123" s="45">
        <v>1344</v>
      </c>
      <c r="E123" s="55"/>
      <c r="F123" s="47">
        <f t="shared" si="1"/>
        <v>0</v>
      </c>
    </row>
    <row r="124" spans="1:6" ht="27.95" customHeight="1">
      <c r="A124" s="58" t="s">
        <v>227</v>
      </c>
      <c r="B124" s="56" t="s">
        <v>228</v>
      </c>
      <c r="C124" s="57" t="s">
        <v>30</v>
      </c>
      <c r="D124" s="57">
        <v>84</v>
      </c>
      <c r="E124" s="55"/>
      <c r="F124" s="47">
        <f t="shared" si="1"/>
        <v>0</v>
      </c>
    </row>
    <row r="125" spans="1:6" ht="27.95" customHeight="1">
      <c r="A125" s="58" t="s">
        <v>229</v>
      </c>
      <c r="B125" s="56" t="s">
        <v>230</v>
      </c>
      <c r="C125" s="57" t="s">
        <v>20</v>
      </c>
      <c r="D125" s="57">
        <v>1</v>
      </c>
      <c r="E125" s="55"/>
      <c r="F125" s="47">
        <f t="shared" si="1"/>
        <v>0</v>
      </c>
    </row>
    <row r="126" spans="1:6" ht="27.95" customHeight="1">
      <c r="A126" s="58" t="s">
        <v>231</v>
      </c>
      <c r="B126" s="56" t="s">
        <v>232</v>
      </c>
      <c r="C126" s="57" t="s">
        <v>28</v>
      </c>
      <c r="D126" s="57">
        <v>1</v>
      </c>
      <c r="E126" s="55"/>
      <c r="F126" s="47">
        <f t="shared" si="1"/>
        <v>0</v>
      </c>
    </row>
    <row r="127" spans="1:6" ht="27.95" customHeight="1">
      <c r="A127" s="58" t="s">
        <v>233</v>
      </c>
      <c r="B127" s="56" t="s">
        <v>234</v>
      </c>
      <c r="C127" s="57" t="s">
        <v>28</v>
      </c>
      <c r="D127" s="57">
        <v>4</v>
      </c>
      <c r="E127" s="55"/>
      <c r="F127" s="47">
        <f t="shared" si="1"/>
        <v>0</v>
      </c>
    </row>
    <row r="128" spans="1:6" ht="27.95" customHeight="1">
      <c r="A128" s="58" t="s">
        <v>235</v>
      </c>
      <c r="B128" s="56" t="s">
        <v>236</v>
      </c>
      <c r="C128" s="57" t="s">
        <v>28</v>
      </c>
      <c r="D128" s="57">
        <v>1</v>
      </c>
      <c r="E128" s="55"/>
      <c r="F128" s="47">
        <f t="shared" si="1"/>
        <v>0</v>
      </c>
    </row>
    <row r="129" spans="1:6" ht="27.95" customHeight="1">
      <c r="A129" s="58" t="s">
        <v>237</v>
      </c>
      <c r="B129" s="56" t="s">
        <v>238</v>
      </c>
      <c r="C129" s="57" t="s">
        <v>28</v>
      </c>
      <c r="D129" s="57">
        <v>8</v>
      </c>
      <c r="E129" s="55"/>
      <c r="F129" s="47">
        <f t="shared" si="1"/>
        <v>0</v>
      </c>
    </row>
    <row r="130" spans="1:6" ht="27.95" customHeight="1">
      <c r="A130" s="50" t="s">
        <v>239</v>
      </c>
      <c r="B130" s="44" t="s">
        <v>240</v>
      </c>
      <c r="C130" s="45" t="s">
        <v>28</v>
      </c>
      <c r="D130" s="45">
        <v>4</v>
      </c>
      <c r="E130" s="55"/>
      <c r="F130" s="47">
        <f t="shared" si="1"/>
        <v>0</v>
      </c>
    </row>
    <row r="131" spans="1:6" ht="27.95" customHeight="1">
      <c r="A131" s="50" t="s">
        <v>241</v>
      </c>
      <c r="B131" s="44" t="s">
        <v>242</v>
      </c>
      <c r="C131" s="45" t="s">
        <v>28</v>
      </c>
      <c r="D131" s="45">
        <v>9</v>
      </c>
      <c r="E131" s="55"/>
      <c r="F131" s="47">
        <f t="shared" si="1"/>
        <v>0</v>
      </c>
    </row>
    <row r="132" spans="1:6" ht="27.95" customHeight="1">
      <c r="A132" s="50" t="s">
        <v>243</v>
      </c>
      <c r="B132" s="44" t="s">
        <v>244</v>
      </c>
      <c r="C132" s="45" t="s">
        <v>28</v>
      </c>
      <c r="D132" s="45">
        <v>3</v>
      </c>
      <c r="E132" s="55"/>
      <c r="F132" s="47">
        <f t="shared" si="1"/>
        <v>0</v>
      </c>
    </row>
    <row r="133" spans="1:6" ht="27.95" customHeight="1">
      <c r="A133" s="52" t="s">
        <v>245</v>
      </c>
      <c r="B133" s="44" t="s">
        <v>246</v>
      </c>
      <c r="C133" s="45" t="s">
        <v>28</v>
      </c>
      <c r="D133" s="45">
        <v>3</v>
      </c>
      <c r="E133" s="46"/>
      <c r="F133" s="47">
        <f t="shared" si="1"/>
        <v>0</v>
      </c>
    </row>
    <row r="134" spans="1:6" ht="27.95" customHeight="1">
      <c r="A134" s="52" t="s">
        <v>247</v>
      </c>
      <c r="B134" s="44" t="s">
        <v>248</v>
      </c>
      <c r="C134" s="45" t="s">
        <v>28</v>
      </c>
      <c r="D134" s="45">
        <v>1</v>
      </c>
      <c r="E134" s="46"/>
      <c r="F134" s="47">
        <f t="shared" si="1"/>
        <v>0</v>
      </c>
    </row>
    <row r="135" spans="1:6" ht="27.95" customHeight="1">
      <c r="A135" s="52" t="s">
        <v>249</v>
      </c>
      <c r="B135" s="44" t="s">
        <v>250</v>
      </c>
      <c r="C135" s="45" t="s">
        <v>28</v>
      </c>
      <c r="D135" s="45">
        <v>6</v>
      </c>
      <c r="E135" s="46"/>
      <c r="F135" s="47">
        <f t="shared" si="1"/>
        <v>0</v>
      </c>
    </row>
    <row r="136" spans="1:6" ht="27.95" customHeight="1">
      <c r="A136" s="52" t="s">
        <v>251</v>
      </c>
      <c r="B136" s="44" t="s">
        <v>252</v>
      </c>
      <c r="C136" s="45" t="s">
        <v>28</v>
      </c>
      <c r="D136" s="45">
        <v>4</v>
      </c>
      <c r="E136" s="46"/>
      <c r="F136" s="47">
        <f t="shared" si="1"/>
        <v>0</v>
      </c>
    </row>
    <row r="137" spans="1:6" ht="27.95" customHeight="1">
      <c r="A137" s="52" t="s">
        <v>253</v>
      </c>
      <c r="B137" s="44" t="s">
        <v>254</v>
      </c>
      <c r="C137" s="45" t="s">
        <v>20</v>
      </c>
      <c r="D137" s="45">
        <v>1</v>
      </c>
      <c r="E137" s="46"/>
      <c r="F137" s="47">
        <f t="shared" si="1"/>
        <v>0</v>
      </c>
    </row>
    <row r="138" spans="1:6" ht="39.950000000000003" customHeight="1">
      <c r="A138" s="76" t="s">
        <v>256</v>
      </c>
      <c r="B138" s="77"/>
      <c r="C138" s="77"/>
      <c r="D138" s="77"/>
      <c r="E138" s="78"/>
      <c r="F138" s="37">
        <f>SUM(F94:F137)</f>
        <v>0</v>
      </c>
    </row>
    <row r="139" spans="1:6" ht="39.950000000000003" customHeight="1">
      <c r="A139" s="73" t="s">
        <v>255</v>
      </c>
      <c r="B139" s="74"/>
      <c r="C139" s="74"/>
      <c r="D139" s="74"/>
      <c r="E139" s="74"/>
      <c r="F139" s="75"/>
    </row>
    <row r="140" spans="1:6" ht="39.950000000000003" customHeight="1">
      <c r="A140" s="41" t="s">
        <v>2</v>
      </c>
      <c r="B140" s="38" t="s">
        <v>3</v>
      </c>
      <c r="C140" s="40" t="s">
        <v>12</v>
      </c>
      <c r="D140" s="40" t="s">
        <v>9</v>
      </c>
      <c r="E140" s="39" t="s">
        <v>4</v>
      </c>
      <c r="F140" s="42" t="s">
        <v>13</v>
      </c>
    </row>
    <row r="141" spans="1:6" ht="27.95" customHeight="1">
      <c r="A141" s="52" t="s">
        <v>257</v>
      </c>
      <c r="B141" s="52" t="s">
        <v>258</v>
      </c>
      <c r="C141" s="45" t="s">
        <v>30</v>
      </c>
      <c r="D141" s="45">
        <v>122</v>
      </c>
      <c r="E141" s="46"/>
      <c r="F141" s="47">
        <f>E141*D141</f>
        <v>0</v>
      </c>
    </row>
    <row r="142" spans="1:6" ht="27.95" customHeight="1">
      <c r="A142" s="52" t="s">
        <v>259</v>
      </c>
      <c r="B142" s="52" t="s">
        <v>260</v>
      </c>
      <c r="C142" s="45" t="s">
        <v>30</v>
      </c>
      <c r="D142" s="45">
        <v>598</v>
      </c>
      <c r="E142" s="46"/>
      <c r="F142" s="47">
        <f t="shared" ref="F142:F152" si="2">E142*D142</f>
        <v>0</v>
      </c>
    </row>
    <row r="143" spans="1:6" ht="27.95" customHeight="1">
      <c r="A143" s="52" t="s">
        <v>261</v>
      </c>
      <c r="B143" s="52" t="s">
        <v>262</v>
      </c>
      <c r="C143" s="45" t="s">
        <v>28</v>
      </c>
      <c r="D143" s="45">
        <v>5</v>
      </c>
      <c r="E143" s="46"/>
      <c r="F143" s="47">
        <f t="shared" si="2"/>
        <v>0</v>
      </c>
    </row>
    <row r="144" spans="1:6" ht="39.950000000000003" customHeight="1">
      <c r="A144" s="52" t="s">
        <v>263</v>
      </c>
      <c r="B144" s="53" t="s">
        <v>264</v>
      </c>
      <c r="C144" s="45" t="s">
        <v>134</v>
      </c>
      <c r="D144" s="45">
        <v>1</v>
      </c>
      <c r="E144" s="46"/>
      <c r="F144" s="47">
        <f t="shared" si="2"/>
        <v>0</v>
      </c>
    </row>
    <row r="145" spans="1:6" ht="27.95" customHeight="1">
      <c r="A145" s="52" t="s">
        <v>265</v>
      </c>
      <c r="B145" s="52" t="s">
        <v>266</v>
      </c>
      <c r="C145" s="45" t="s">
        <v>30</v>
      </c>
      <c r="D145" s="45">
        <v>100</v>
      </c>
      <c r="E145" s="46"/>
      <c r="F145" s="47">
        <f t="shared" si="2"/>
        <v>0</v>
      </c>
    </row>
    <row r="146" spans="1:6" ht="27.95" customHeight="1">
      <c r="A146" s="52" t="s">
        <v>267</v>
      </c>
      <c r="B146" s="52" t="s">
        <v>268</v>
      </c>
      <c r="C146" s="45" t="s">
        <v>28</v>
      </c>
      <c r="D146" s="45">
        <v>2</v>
      </c>
      <c r="E146" s="46"/>
      <c r="F146" s="47">
        <f t="shared" si="2"/>
        <v>0</v>
      </c>
    </row>
    <row r="147" spans="1:6" ht="39.950000000000003" customHeight="1">
      <c r="A147" s="52" t="s">
        <v>269</v>
      </c>
      <c r="B147" s="53" t="s">
        <v>270</v>
      </c>
      <c r="C147" s="45" t="s">
        <v>134</v>
      </c>
      <c r="D147" s="45">
        <v>2</v>
      </c>
      <c r="E147" s="46"/>
      <c r="F147" s="47">
        <f t="shared" si="2"/>
        <v>0</v>
      </c>
    </row>
    <row r="148" spans="1:6" ht="27.95" customHeight="1">
      <c r="A148" s="52" t="s">
        <v>271</v>
      </c>
      <c r="B148" s="53" t="s">
        <v>272</v>
      </c>
      <c r="C148" s="45" t="s">
        <v>30</v>
      </c>
      <c r="D148" s="45">
        <v>1222</v>
      </c>
      <c r="E148" s="46"/>
      <c r="F148" s="47">
        <f t="shared" si="2"/>
        <v>0</v>
      </c>
    </row>
    <row r="149" spans="1:6" ht="39.950000000000003" customHeight="1">
      <c r="A149" s="52" t="s">
        <v>273</v>
      </c>
      <c r="B149" s="53" t="s">
        <v>274</v>
      </c>
      <c r="C149" s="45" t="s">
        <v>28</v>
      </c>
      <c r="D149" s="45">
        <v>2</v>
      </c>
      <c r="E149" s="46"/>
      <c r="F149" s="47">
        <f t="shared" si="2"/>
        <v>0</v>
      </c>
    </row>
    <row r="150" spans="1:6" ht="27.95" customHeight="1">
      <c r="A150" s="52" t="s">
        <v>275</v>
      </c>
      <c r="B150" s="53" t="s">
        <v>276</v>
      </c>
      <c r="C150" s="45" t="s">
        <v>28</v>
      </c>
      <c r="D150" s="45">
        <v>1</v>
      </c>
      <c r="E150" s="46"/>
      <c r="F150" s="47">
        <f t="shared" si="2"/>
        <v>0</v>
      </c>
    </row>
    <row r="151" spans="1:6" ht="39.950000000000003" customHeight="1">
      <c r="A151" s="53" t="s">
        <v>277</v>
      </c>
      <c r="B151" s="53" t="s">
        <v>278</v>
      </c>
      <c r="C151" s="54" t="s">
        <v>28</v>
      </c>
      <c r="D151" s="54">
        <v>2</v>
      </c>
      <c r="E151" s="46"/>
      <c r="F151" s="47">
        <f t="shared" si="2"/>
        <v>0</v>
      </c>
    </row>
    <row r="152" spans="1:6" ht="27.95" customHeight="1">
      <c r="A152" s="52" t="s">
        <v>279</v>
      </c>
      <c r="B152" s="53" t="s">
        <v>280</v>
      </c>
      <c r="C152" s="45" t="s">
        <v>28</v>
      </c>
      <c r="D152" s="45">
        <v>4</v>
      </c>
      <c r="E152" s="46"/>
      <c r="F152" s="47">
        <f t="shared" si="2"/>
        <v>0</v>
      </c>
    </row>
    <row r="153" spans="1:6" ht="39.950000000000003" customHeight="1">
      <c r="A153" s="76" t="s">
        <v>282</v>
      </c>
      <c r="B153" s="77"/>
      <c r="C153" s="77"/>
      <c r="D153" s="77"/>
      <c r="E153" s="78"/>
      <c r="F153" s="37">
        <f>SUM(F141:F152)</f>
        <v>0</v>
      </c>
    </row>
    <row r="154" spans="1:6" ht="39.950000000000003" customHeight="1">
      <c r="A154" s="73" t="s">
        <v>281</v>
      </c>
      <c r="B154" s="74"/>
      <c r="C154" s="74"/>
      <c r="D154" s="74"/>
      <c r="E154" s="74"/>
      <c r="F154" s="75"/>
    </row>
    <row r="155" spans="1:6" ht="39.950000000000003" customHeight="1">
      <c r="A155" s="41" t="s">
        <v>2</v>
      </c>
      <c r="B155" s="38" t="s">
        <v>3</v>
      </c>
      <c r="C155" s="40" t="s">
        <v>12</v>
      </c>
      <c r="D155" s="40" t="s">
        <v>9</v>
      </c>
      <c r="E155" s="39" t="s">
        <v>4</v>
      </c>
      <c r="F155" s="42" t="s">
        <v>13</v>
      </c>
    </row>
    <row r="156" spans="1:6" s="43" customFormat="1" ht="27.95" customHeight="1">
      <c r="A156" s="44" t="s">
        <v>283</v>
      </c>
      <c r="B156" s="44" t="s">
        <v>284</v>
      </c>
      <c r="C156" s="45" t="s">
        <v>49</v>
      </c>
      <c r="D156" s="45">
        <v>5</v>
      </c>
      <c r="E156" s="46"/>
      <c r="F156" s="47">
        <f t="shared" ref="F156:F158" si="3">E156*D156</f>
        <v>0</v>
      </c>
    </row>
    <row r="157" spans="1:6" s="43" customFormat="1" ht="27.95" customHeight="1">
      <c r="A157" s="44" t="s">
        <v>257</v>
      </c>
      <c r="B157" s="44" t="s">
        <v>258</v>
      </c>
      <c r="C157" s="45" t="s">
        <v>30</v>
      </c>
      <c r="D157" s="45">
        <v>10</v>
      </c>
      <c r="E157" s="46"/>
      <c r="F157" s="47">
        <f t="shared" si="3"/>
        <v>0</v>
      </c>
    </row>
    <row r="158" spans="1:6" s="43" customFormat="1" ht="27.95" customHeight="1">
      <c r="A158" s="44" t="s">
        <v>259</v>
      </c>
      <c r="B158" s="44" t="s">
        <v>260</v>
      </c>
      <c r="C158" s="45" t="s">
        <v>30</v>
      </c>
      <c r="D158" s="45">
        <v>20</v>
      </c>
      <c r="E158" s="46"/>
      <c r="F158" s="47">
        <f t="shared" si="3"/>
        <v>0</v>
      </c>
    </row>
    <row r="159" spans="1:6" s="43" customFormat="1" ht="40.5" customHeight="1">
      <c r="A159" s="44" t="s">
        <v>285</v>
      </c>
      <c r="B159" s="48" t="s">
        <v>286</v>
      </c>
      <c r="C159" s="45" t="s">
        <v>287</v>
      </c>
      <c r="D159" s="45">
        <v>1</v>
      </c>
      <c r="E159" s="49"/>
      <c r="F159" s="47">
        <f>E159*D159</f>
        <v>0</v>
      </c>
    </row>
    <row r="160" spans="1:6" s="43" customFormat="1" ht="27.95" customHeight="1">
      <c r="A160" s="44" t="s">
        <v>288</v>
      </c>
      <c r="B160" s="44" t="s">
        <v>289</v>
      </c>
      <c r="C160" s="45" t="s">
        <v>30</v>
      </c>
      <c r="D160" s="45">
        <v>195</v>
      </c>
      <c r="E160" s="49"/>
      <c r="F160" s="47">
        <f t="shared" ref="F160:F167" si="4">E160*D160</f>
        <v>0</v>
      </c>
    </row>
    <row r="161" spans="1:6" s="43" customFormat="1" ht="27.95" customHeight="1">
      <c r="A161" s="44" t="s">
        <v>261</v>
      </c>
      <c r="B161" s="44" t="s">
        <v>262</v>
      </c>
      <c r="C161" s="45" t="s">
        <v>28</v>
      </c>
      <c r="D161" s="45">
        <v>5</v>
      </c>
      <c r="E161" s="49"/>
      <c r="F161" s="47">
        <f t="shared" si="4"/>
        <v>0</v>
      </c>
    </row>
    <row r="162" spans="1:6" s="43" customFormat="1" ht="27.95" customHeight="1">
      <c r="A162" s="44" t="s">
        <v>290</v>
      </c>
      <c r="B162" s="44" t="s">
        <v>291</v>
      </c>
      <c r="C162" s="45" t="s">
        <v>28</v>
      </c>
      <c r="D162" s="45">
        <v>2</v>
      </c>
      <c r="E162" s="49"/>
      <c r="F162" s="47">
        <f t="shared" si="4"/>
        <v>0</v>
      </c>
    </row>
    <row r="163" spans="1:6" s="43" customFormat="1" ht="27.95" customHeight="1">
      <c r="A163" s="44" t="s">
        <v>292</v>
      </c>
      <c r="B163" s="44" t="s">
        <v>293</v>
      </c>
      <c r="C163" s="45" t="s">
        <v>134</v>
      </c>
      <c r="D163" s="45">
        <v>1</v>
      </c>
      <c r="E163" s="49"/>
      <c r="F163" s="47">
        <f t="shared" si="4"/>
        <v>0</v>
      </c>
    </row>
    <row r="164" spans="1:6" s="43" customFormat="1" ht="27.95" customHeight="1">
      <c r="A164" s="44" t="s">
        <v>294</v>
      </c>
      <c r="B164" s="44" t="s">
        <v>295</v>
      </c>
      <c r="C164" s="45" t="s">
        <v>134</v>
      </c>
      <c r="D164" s="45">
        <v>1</v>
      </c>
      <c r="E164" s="49"/>
      <c r="F164" s="47">
        <f t="shared" si="4"/>
        <v>0</v>
      </c>
    </row>
    <row r="165" spans="1:6" s="43" customFormat="1" ht="27.95" customHeight="1">
      <c r="A165" s="44" t="s">
        <v>296</v>
      </c>
      <c r="B165" s="44" t="s">
        <v>297</v>
      </c>
      <c r="C165" s="45" t="s">
        <v>28</v>
      </c>
      <c r="D165" s="45">
        <v>8</v>
      </c>
      <c r="E165" s="49"/>
      <c r="F165" s="47">
        <f t="shared" si="4"/>
        <v>0</v>
      </c>
    </row>
    <row r="166" spans="1:6" s="43" customFormat="1" ht="27.95" customHeight="1">
      <c r="A166" s="50" t="s">
        <v>298</v>
      </c>
      <c r="B166" s="44" t="s">
        <v>299</v>
      </c>
      <c r="C166" s="45" t="s">
        <v>28</v>
      </c>
      <c r="D166" s="45">
        <v>5</v>
      </c>
      <c r="E166" s="51"/>
      <c r="F166" s="47">
        <f t="shared" si="4"/>
        <v>0</v>
      </c>
    </row>
    <row r="167" spans="1:6" s="43" customFormat="1" ht="27.95" customHeight="1">
      <c r="A167" s="50" t="s">
        <v>300</v>
      </c>
      <c r="B167" s="44" t="s">
        <v>301</v>
      </c>
      <c r="C167" s="45" t="s">
        <v>28</v>
      </c>
      <c r="D167" s="45">
        <v>1</v>
      </c>
      <c r="E167" s="51"/>
      <c r="F167" s="47">
        <f t="shared" si="4"/>
        <v>0</v>
      </c>
    </row>
    <row r="168" spans="1:6" ht="39.950000000000003" customHeight="1">
      <c r="A168" s="101" t="s">
        <v>302</v>
      </c>
      <c r="B168" s="102"/>
      <c r="C168" s="102"/>
      <c r="D168" s="102"/>
      <c r="E168" s="103"/>
      <c r="F168" s="36">
        <f>SUM(F156:F167)</f>
        <v>0</v>
      </c>
    </row>
    <row r="169" spans="1:6" ht="20.100000000000001" customHeight="1">
      <c r="A169" s="15"/>
      <c r="B169" s="14"/>
      <c r="C169" s="15"/>
      <c r="D169" s="15">
        <v>920</v>
      </c>
      <c r="E169" s="16"/>
      <c r="F169" s="16"/>
    </row>
    <row r="170" spans="1:6" ht="20.100000000000001" customHeight="1">
      <c r="A170" s="87" t="s">
        <v>6</v>
      </c>
      <c r="B170" s="87"/>
      <c r="C170" s="87"/>
      <c r="D170" s="87"/>
      <c r="E170" s="87"/>
      <c r="F170" s="87"/>
    </row>
    <row r="171" spans="1:6" ht="29.25" customHeight="1">
      <c r="A171" s="88" t="s">
        <v>5</v>
      </c>
      <c r="B171" s="89"/>
      <c r="C171" s="89"/>
      <c r="D171" s="90"/>
      <c r="E171" s="84">
        <f>SUM(F25+F91+F138+F153+F168)</f>
        <v>0</v>
      </c>
      <c r="F171" s="85"/>
    </row>
    <row r="172" spans="1:6" ht="20.100000000000001" customHeight="1">
      <c r="A172" s="86" t="s">
        <v>7</v>
      </c>
      <c r="B172" s="86"/>
      <c r="C172" s="86"/>
      <c r="D172" s="86"/>
      <c r="E172" s="86"/>
      <c r="F172" s="86"/>
    </row>
    <row r="173" spans="1:6" ht="38.25" customHeight="1">
      <c r="A173" s="79" t="s">
        <v>10</v>
      </c>
      <c r="B173" s="80"/>
      <c r="C173" s="80"/>
      <c r="D173" s="80"/>
      <c r="E173" s="80"/>
      <c r="F173" s="81"/>
    </row>
    <row r="174" spans="1:6" ht="20.100000000000001" customHeight="1">
      <c r="A174" s="17"/>
      <c r="B174" s="82" t="s">
        <v>8</v>
      </c>
      <c r="C174" s="82"/>
      <c r="D174" s="82"/>
      <c r="E174" s="82"/>
      <c r="F174" s="83"/>
    </row>
    <row r="175" spans="1:6" ht="20.100000000000001" customHeight="1"/>
  </sheetData>
  <sortState xmlns:xlrd2="http://schemas.microsoft.com/office/spreadsheetml/2017/richdata2" ref="A159:D167">
    <sortCondition ref="A159:A167"/>
  </sortState>
  <mergeCells count="26">
    <mergeCell ref="B5:F5"/>
    <mergeCell ref="B1:F4"/>
    <mergeCell ref="B9:F9"/>
    <mergeCell ref="A11:F11"/>
    <mergeCell ref="A168:E168"/>
    <mergeCell ref="A19:F19"/>
    <mergeCell ref="B7:F7"/>
    <mergeCell ref="A20:F20"/>
    <mergeCell ref="A25:E25"/>
    <mergeCell ref="A13:F13"/>
    <mergeCell ref="A14:F14"/>
    <mergeCell ref="A15:F15"/>
    <mergeCell ref="A16:F16"/>
    <mergeCell ref="A17:F17"/>
    <mergeCell ref="A91:E91"/>
    <mergeCell ref="A26:F26"/>
    <mergeCell ref="A138:E138"/>
    <mergeCell ref="A139:F139"/>
    <mergeCell ref="A154:F154"/>
    <mergeCell ref="A153:E153"/>
    <mergeCell ref="A173:F173"/>
    <mergeCell ref="B174:F174"/>
    <mergeCell ref="E171:F171"/>
    <mergeCell ref="A172:F172"/>
    <mergeCell ref="A170:F170"/>
    <mergeCell ref="A171:D171"/>
  </mergeCells>
  <phoneticPr fontId="0" type="noConversion"/>
  <printOptions horizontalCentered="1"/>
  <pageMargins left="0.25" right="0.25" top="0.75" bottom="0.75" header="0.3" footer="0.3"/>
  <pageSetup scale="51"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07693F9B-0907-47EF-BF76-61A0BEFA4EDD}"/>
</file>

<file path=customXml/itemProps3.xml><?xml version="1.0" encoding="utf-8"?>
<ds:datastoreItem xmlns:ds="http://schemas.openxmlformats.org/officeDocument/2006/customXml" ds:itemID="{58A5B670-78D3-4249-AB95-52CAE9CA4ECC}">
  <ds:schemaRefs>
    <ds:schemaRef ds:uri="http://purl.org/dc/dcmitype/"/>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Fort Sr</dc:creator>
  <cp:lastModifiedBy>Davis, Lilla</cp:lastModifiedBy>
  <cp:lastPrinted>2025-03-05T14:22:20Z</cp:lastPrinted>
  <dcterms:created xsi:type="dcterms:W3CDTF">1998-06-09T19:27:04Z</dcterms:created>
  <dcterms:modified xsi:type="dcterms:W3CDTF">2025-04-30T14:57:54Z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