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30522LND - County Wide Arterials - Bonita Beach Rd 3 FY22 B\2 - Draft Solicitation Docs\"/>
    </mc:Choice>
  </mc:AlternateContent>
  <xr:revisionPtr revIDLastSave="0" documentId="13_ncr:1_{96E6A49D-412B-44C8-AE4B-2409FDE77AE0}" xr6:coauthVersionLast="47" xr6:coauthVersionMax="47" xr10:uidLastSave="{00000000-0000-0000-0000-000000000000}"/>
  <bookViews>
    <workbookView xWindow="5085" yWindow="1470" windowWidth="21600" windowHeight="11385" tabRatio="601" xr2:uid="{00000000-000D-0000-FFFF-FFFF00000000}"/>
  </bookViews>
  <sheets>
    <sheet name="BID-PROPOSAL FORM" sheetId="4" r:id="rId1"/>
  </sheets>
  <definedNames>
    <definedName name="_xlnm.Print_Titles" localSheetId="0">'BID-PROPOSAL FORM'!$1:$10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F23" i="4"/>
  <c r="F36" i="4" l="1"/>
  <c r="F47" i="4"/>
  <c r="F45" i="4"/>
  <c r="F53" i="4"/>
  <c r="F54" i="4"/>
  <c r="F46" i="4"/>
  <c r="F48" i="4"/>
  <c r="F49" i="4"/>
  <c r="F50" i="4"/>
  <c r="F44" i="4"/>
  <c r="F61" i="4"/>
  <c r="F28" i="4"/>
  <c r="F69" i="4"/>
  <c r="F68" i="4"/>
  <c r="F67" i="4"/>
  <c r="F66" i="4"/>
  <c r="F65" i="4"/>
  <c r="F64" i="4"/>
  <c r="F63" i="4"/>
  <c r="F62" i="4"/>
  <c r="F29" i="4"/>
  <c r="F30" i="4"/>
  <c r="F31" i="4"/>
  <c r="F32" i="4"/>
  <c r="F33" i="4"/>
  <c r="F34" i="4"/>
  <c r="F35" i="4"/>
  <c r="F37" i="4"/>
  <c r="F38" i="4"/>
  <c r="F39" i="4"/>
  <c r="F40" i="4"/>
  <c r="F41" i="4"/>
  <c r="F42" i="4"/>
  <c r="F43" i="4"/>
  <c r="F51" i="4"/>
  <c r="F52" i="4"/>
  <c r="F55" i="4"/>
  <c r="F56" i="4"/>
  <c r="F57" i="4"/>
  <c r="F58" i="4"/>
  <c r="F25" i="4" l="1"/>
  <c r="F70" i="4"/>
  <c r="F59" i="4"/>
  <c r="E73" i="4" l="1"/>
</calcChain>
</file>

<file path=xl/sharedStrings.xml><?xml version="1.0" encoding="utf-8"?>
<sst xmlns="http://schemas.openxmlformats.org/spreadsheetml/2006/main" count="162" uniqueCount="122">
  <si>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</si>
  <si>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</si>
  <si>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</si>
  <si>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</si>
  <si>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</si>
  <si>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</si>
  <si>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</si>
  <si>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</si>
  <si>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</si>
  <si>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</si>
  <si>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</si>
  <si>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</si>
  <si>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</si>
  <si>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</si>
  <si>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</si>
  <si>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101-1</t>
  </si>
  <si>
    <t>Mobilization</t>
  </si>
  <si>
    <t>102-1</t>
  </si>
  <si>
    <t>Maintenance of Traffic</t>
  </si>
  <si>
    <t>TN</t>
  </si>
  <si>
    <t>SY</t>
  </si>
  <si>
    <t>327-70-6</t>
  </si>
  <si>
    <t>LF</t>
  </si>
  <si>
    <t>EA</t>
  </si>
  <si>
    <t>425-1</t>
  </si>
  <si>
    <t>425-2</t>
  </si>
  <si>
    <t>110-2</t>
  </si>
  <si>
    <t>522-2</t>
  </si>
  <si>
    <t>527-2</t>
  </si>
  <si>
    <t>SF</t>
  </si>
  <si>
    <t>706-1</t>
  </si>
  <si>
    <t>AS</t>
  </si>
  <si>
    <t>520-1-10</t>
  </si>
  <si>
    <t>110-1</t>
  </si>
  <si>
    <t>104-12</t>
  </si>
  <si>
    <t>Sediment Barrier</t>
  </si>
  <si>
    <t>Curb and Gutter Removal</t>
  </si>
  <si>
    <t>Superpave Asphaltic Concrete 12.5, Traffic C, 2"</t>
  </si>
  <si>
    <t>334-1-13B</t>
  </si>
  <si>
    <t>Adjusting manhole Cover</t>
  </si>
  <si>
    <t>Adjust Valve</t>
  </si>
  <si>
    <t>520-1-7</t>
  </si>
  <si>
    <t>Type E Curb &amp; Gutter</t>
  </si>
  <si>
    <t>Type F Curb &amp; Gutter</t>
  </si>
  <si>
    <t>Concrete Sidewalk 6"</t>
  </si>
  <si>
    <t>Detectable Warning (Inset)</t>
  </si>
  <si>
    <t>570-1-1</t>
  </si>
  <si>
    <t>Sodding (Bahia)</t>
  </si>
  <si>
    <t>104-1</t>
  </si>
  <si>
    <t>Loop Assembly, F&amp;I, Type B</t>
  </si>
  <si>
    <t>Loop Assembly, F&amp;I, Type F</t>
  </si>
  <si>
    <t>Retroreflective Pavement Marrkers (RPM)</t>
  </si>
  <si>
    <t>700-1-50</t>
  </si>
  <si>
    <t>Single Post Sign, Relocate</t>
  </si>
  <si>
    <t>24" Solid Traffic Stripe/ Extruded Thermo (White)</t>
  </si>
  <si>
    <t>Pavement Message, Extruded Thermo</t>
  </si>
  <si>
    <t>Directional Arrow, Extruded Thermo</t>
  </si>
  <si>
    <t>711-11-160</t>
  </si>
  <si>
    <t>711-11-170</t>
  </si>
  <si>
    <t>334-1-13A</t>
  </si>
  <si>
    <t>110-4</t>
  </si>
  <si>
    <t>120-1</t>
  </si>
  <si>
    <t>Regular Excavation</t>
  </si>
  <si>
    <t xml:space="preserve">SY </t>
  </si>
  <si>
    <t>285-709</t>
  </si>
  <si>
    <t>700-1-11</t>
  </si>
  <si>
    <t>Single Post sign, F&amp;I Ground mount</t>
  </si>
  <si>
    <t>LS</t>
  </si>
  <si>
    <t>Superpave Asphaltic Concrete 9.5,Traffic C, 1"</t>
  </si>
  <si>
    <t>630-2-11</t>
  </si>
  <si>
    <t>Conduit, furnish &amp; Install, open trench</t>
  </si>
  <si>
    <t>630-2-12</t>
  </si>
  <si>
    <t>Conduit, Furnish &amp; Install, Directional Bore</t>
  </si>
  <si>
    <t>632-7-1</t>
  </si>
  <si>
    <t>PI</t>
  </si>
  <si>
    <t>632-7-6</t>
  </si>
  <si>
    <t>635-2-14</t>
  </si>
  <si>
    <t>Pull &amp; Splice Box, F&amp;I 17"x30" cover size</t>
  </si>
  <si>
    <t>646-1-11</t>
  </si>
  <si>
    <t>Aluminum Signal Pole, Pedastal</t>
  </si>
  <si>
    <t>653-1-11</t>
  </si>
  <si>
    <t>Pedestrian Signal F&amp;I, LED Countdown, 1 way</t>
  </si>
  <si>
    <t>665-1-12</t>
  </si>
  <si>
    <t>Pedestrian Detector, F&amp;I, Accessible</t>
  </si>
  <si>
    <t>670-5-500</t>
  </si>
  <si>
    <t>337-7-93</t>
  </si>
  <si>
    <t xml:space="preserve">MILLING AND RESURFACING SUBTOTAL: </t>
  </si>
  <si>
    <t>Inlet Protection</t>
  </si>
  <si>
    <t>Superpave Asphaltic Concrete Friction Course Traffic C, 12.5, 76-22 1.5"</t>
  </si>
  <si>
    <t>660-2-102</t>
  </si>
  <si>
    <t>660-2-106</t>
  </si>
  <si>
    <t>711-2</t>
  </si>
  <si>
    <t>711-4</t>
  </si>
  <si>
    <t>710-1</t>
  </si>
  <si>
    <t>Painted Traffic Stripe, 6" Solid, White + Yellow</t>
  </si>
  <si>
    <t>Painted Traffic Stripe, 6" Skip, 10/30</t>
  </si>
  <si>
    <t>710-5</t>
  </si>
  <si>
    <t>710-6</t>
  </si>
  <si>
    <t>711-3</t>
  </si>
  <si>
    <t>18" Solid Traffic Stripe/ Extruded Thermo (White + Yellow)</t>
  </si>
  <si>
    <t>PRICING</t>
  </si>
  <si>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</si>
  <si>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</si>
  <si>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</si>
  <si>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</si>
  <si>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PLEASE ENSURE you have provided a printed copy of the Bid Schedule with your hard copy submission packages and provided the excel version with your digital submission package.</t>
  </si>
  <si>
    <t>B230522LND - County Wide Arterials - Bonita Beach Rd 3 FY22 B</t>
  </si>
  <si>
    <t>GENERAL ITEMS</t>
  </si>
  <si>
    <t>SUBTOTAL:  GENERAL ITEMS</t>
  </si>
  <si>
    <t>Traffic Controller Assembly, Relocate with Cabinet (Cabinet Location to remain, replace cabinet base)</t>
  </si>
  <si>
    <t xml:space="preserve">SIGNALIZATION AND ADA UPGRADES SUBTOTAL:  </t>
  </si>
  <si>
    <t>MILLING AND RESURFACING</t>
  </si>
  <si>
    <t>SIGNALIZATION AND ADA UPGRADES</t>
  </si>
  <si>
    <t>12" Solid Trafic Stripe/ Extruded Thermo (White)</t>
  </si>
  <si>
    <t>Painted Traffic Stripe, 6" Dotted, 2-4 and 6-10</t>
  </si>
  <si>
    <t>Milling Existing Asphalt Pavement, 1.5"</t>
  </si>
  <si>
    <t>Signal Cable Remove - Intersection</t>
  </si>
  <si>
    <t>Signal Cable - New and Reconstructed Intersection F&amp;I</t>
  </si>
  <si>
    <t>Optional Base Group 9</t>
  </si>
  <si>
    <t>Removal of Existing Pavement</t>
  </si>
  <si>
    <t>Misc Concrete Removal, Sidewalk</t>
  </si>
  <si>
    <r>
      <rPr>
        <b/>
        <u/>
        <sz val="13"/>
        <rFont val="Arial"/>
        <family val="2"/>
      </rPr>
      <t>PLEASE NOTE:</t>
    </r>
    <r>
      <rPr>
        <sz val="13"/>
        <rFont val="Arial"/>
        <family val="2"/>
      </rPr>
      <t xml:space="preserve"> Unit of Measure not widely used in other projects   -    PI = Per Intersection   &amp;   AS = Per Assembly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</si>
</sst>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color rgb="FF9C6500"/>
      <name val="Calibri"/>
      <family val="2"/>
      <scheme val="minor"/>
    </font>
    <font>
      <sz val="14"/>
      <color rgb="FF000000"/>
      <name val="Arial"/>
      <family val="2"/>
    </font>
    <font>
      <sz val="13"/>
      <name val="Arial"/>
      <family val="2"/>
    </font>
    <font>
      <sz val="14"/>
      <color rgb="FF0070C0"/>
      <name val="Arial"/>
      <family val="2"/>
    </font>
    <font>
      <sz val="14"/>
      <color theme="1"/>
      <name val="Arial"/>
      <family val="2"/>
    </font>
    <font>
      <b/>
      <u/>
      <sz val="13"/>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rgb="FFFFEB9C"/>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6" fillId="0" borderId="0"/>
    <xf numFmtId="0" fontId="6" fillId="0" borderId="0"/>
    <xf numFmtId="0" fontId="2" fillId="0" borderId="0"/>
    <xf numFmtId="0" fontId="23" fillId="9" borderId="0" applyNumberFormat="0" applyBorder="0" applyAlignment="0" applyProtection="0"/>
    <xf numFmtId="0" fontId="1" fillId="0" borderId="0"/>
  </cellStyleXfs>
  <cellXfs count="97">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8" fillId="0" borderId="0" xfId="0" applyFont="1" applyAlignment="1">
      <alignment horizontal="center" wrapText="1"/>
    </xf>
    <xf numFmtId="44" fontId="8"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4"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7" fillId="0" borderId="10" xfId="0" applyFont="1" applyBorder="1"/>
    <xf numFmtId="0" fontId="6" fillId="0" borderId="11" xfId="0" applyFont="1" applyBorder="1" applyAlignment="1">
      <alignment horizontal="left" vertical="top"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7" fillId="5" borderId="1" xfId="0" applyFont="1" applyFill="1" applyBorder="1" applyAlignment="1">
      <alignment horizontal="center" vertical="center"/>
    </xf>
    <xf numFmtId="44"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2" xfId="0" applyFont="1" applyFill="1" applyBorder="1" applyAlignment="1">
      <alignment horizontal="center" vertical="center"/>
    </xf>
    <xf numFmtId="44" fontId="17" fillId="5"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44" fontId="13" fillId="0" borderId="1" xfId="0" applyNumberFormat="1" applyFont="1" applyBorder="1" applyAlignment="1">
      <alignment horizontal="center" vertical="center"/>
    </xf>
    <xf numFmtId="0" fontId="13" fillId="0" borderId="12" xfId="0" applyFont="1" applyBorder="1" applyAlignment="1">
      <alignment horizontal="left"/>
    </xf>
    <xf numFmtId="0" fontId="13" fillId="0" borderId="7" xfId="0" applyFont="1" applyBorder="1" applyAlignment="1">
      <alignment horizontal="left" vertical="center"/>
    </xf>
    <xf numFmtId="0" fontId="3" fillId="0" borderId="0" xfId="0" applyFont="1"/>
    <xf numFmtId="0" fontId="24" fillId="0" borderId="1" xfId="0" applyFont="1" applyBorder="1" applyAlignment="1">
      <alignment horizontal="center" vertical="center"/>
    </xf>
    <xf numFmtId="164" fontId="0" fillId="0" borderId="0" xfId="0" applyNumberFormat="1"/>
    <xf numFmtId="0" fontId="12" fillId="0" borderId="10"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0" fontId="13" fillId="8" borderId="1" xfId="0" applyFont="1" applyFill="1" applyBorder="1" applyAlignment="1">
      <alignment horizontal="left" vertical="center" wrapText="1"/>
    </xf>
    <xf numFmtId="44" fontId="13" fillId="0" borderId="1" xfId="0" applyNumberFormat="1" applyFont="1" applyBorder="1" applyAlignment="1">
      <alignment horizontal="right" vertical="center"/>
    </xf>
    <xf numFmtId="44" fontId="18" fillId="3" borderId="12" xfId="0" applyNumberFormat="1" applyFont="1" applyFill="1" applyBorder="1" applyAlignment="1">
      <alignment horizontal="right" vertical="center"/>
    </xf>
    <xf numFmtId="0" fontId="13" fillId="8" borderId="3" xfId="0" applyFont="1" applyFill="1" applyBorder="1" applyAlignment="1">
      <alignment horizontal="left" vertical="center" wrapText="1"/>
    </xf>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12" xfId="0" applyFont="1" applyBorder="1" applyAlignment="1">
      <alignment horizontal="left" vertical="center"/>
    </xf>
    <xf numFmtId="0" fontId="13" fillId="8" borderId="12" xfId="0" applyFont="1" applyFill="1" applyBorder="1" applyAlignment="1">
      <alignment horizontal="left" vertical="center" wrapText="1"/>
    </xf>
    <xf numFmtId="0" fontId="27" fillId="8" borderId="12" xfId="4" applyFont="1" applyFill="1" applyBorder="1" applyAlignment="1" applyProtection="1">
      <alignment vertical="center"/>
    </xf>
    <xf numFmtId="44" fontId="17" fillId="3" borderId="12" xfId="0" applyNumberFormat="1" applyFont="1" applyFill="1" applyBorder="1" applyAlignment="1">
      <alignment horizontal="right" vertical="center"/>
    </xf>
    <xf numFmtId="44" fontId="17" fillId="3" borderId="1" xfId="0" applyNumberFormat="1" applyFont="1" applyFill="1" applyBorder="1" applyAlignment="1">
      <alignment horizontal="right" vertical="center"/>
    </xf>
    <xf numFmtId="44" fontId="13" fillId="8" borderId="1" xfId="0" applyNumberFormat="1" applyFont="1" applyFill="1" applyBorder="1" applyAlignment="1">
      <alignment horizontal="left" vertical="center" wrapText="1"/>
    </xf>
    <xf numFmtId="0" fontId="15" fillId="11" borderId="1" xfId="0" applyFont="1" applyFill="1" applyBorder="1" applyAlignment="1">
      <alignment horizontal="left" vertical="center"/>
    </xf>
    <xf numFmtId="0" fontId="26" fillId="11" borderId="1" xfId="0" applyFont="1" applyFill="1" applyBorder="1" applyAlignment="1">
      <alignment horizontal="left" vertical="center"/>
    </xf>
    <xf numFmtId="0" fontId="20" fillId="0" borderId="4" xfId="0" applyFont="1" applyBorder="1"/>
    <xf numFmtId="0" fontId="20" fillId="0" borderId="5" xfId="0" applyFont="1" applyBorder="1"/>
    <xf numFmtId="0" fontId="20" fillId="0" borderId="6" xfId="0" applyFont="1" applyBorder="1"/>
    <xf numFmtId="0" fontId="22" fillId="0" borderId="13" xfId="0" applyFont="1" applyBorder="1" applyAlignment="1">
      <alignment horizontal="center" vertical="top"/>
    </xf>
    <xf numFmtId="0" fontId="22"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19" fillId="7"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21" fillId="0" borderId="8"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0" xfId="0" applyFont="1" applyAlignment="1">
      <alignment horizontal="center" wrapText="1"/>
    </xf>
    <xf numFmtId="0" fontId="9" fillId="0" borderId="11" xfId="0" applyFont="1" applyBorder="1" applyAlignment="1">
      <alignment horizontal="center" wrapText="1"/>
    </xf>
    <xf numFmtId="0" fontId="12" fillId="0" borderId="5" xfId="0" applyFont="1" applyBorder="1" applyAlignment="1">
      <alignment horizontal="left"/>
    </xf>
    <xf numFmtId="0" fontId="12"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17" fillId="0" borderId="4"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6" fillId="10"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6" fillId="0" borderId="5" xfId="0" applyFont="1" applyBorder="1" applyAlignment="1">
      <alignment horizontal="left"/>
    </xf>
    <xf numFmtId="0" fontId="6" fillId="0" borderId="6" xfId="0" applyFont="1" applyBorder="1" applyAlignment="1">
      <alignment horizontal="left"/>
    </xf>
    <xf numFmtId="0" fontId="5" fillId="3" borderId="3" xfId="0" applyFont="1" applyFill="1" applyBorder="1" applyAlignment="1">
      <alignment horizontal="right" vertical="center" wrapText="1"/>
    </xf>
    <xf numFmtId="0" fontId="5" fillId="3" borderId="13"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15" fillId="4" borderId="3"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2" xfId="0" applyFont="1" applyFill="1" applyBorder="1" applyAlignment="1">
      <alignment horizontal="left" vertical="center"/>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0" xfId="0" applyFont="1" applyBorder="1" applyAlignment="1">
      <alignment horizontal="left" vertical="top" wrapText="1"/>
    </xf>
  </cellXfs>
  <cellStyles count="6">
    <cellStyle name="Neutral" xfId="4" builtinId="28"/>
    <cellStyle name="Normal" xfId="0" builtinId="0"/>
    <cellStyle name="Normal 2" xfId="1" xr:uid="{00000000-0005-0000-0000-000002000000}"/>
    <cellStyle name="Normal 2 3" xfId="2" xr:uid="{00000000-0005-0000-0000-000003000000}"/>
    <cellStyle name="Normal 2 4" xfId="3" xr:uid="{00000000-0005-0000-0000-000004000000}"/>
    <cellStyle name="Normal 3" xfId="5"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1458"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8"/>
  <sheetViews>
    <sheetView tabSelected="1" zoomScale="90" zoomScaleNormal="90" workbookViewId="0">
      <selection activeCell="A13" sqref="A13:F13"/>
    </sheetView>
  </sheetViews>
  <sheetFormatPr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 min="8" max="8" width="11.28515625" bestFit="1" customWidth="1"/>
  </cols>
  <sheetData>
    <row r="1" spans="1:6" ht="12.75">
      <c r="A1" s="11"/>
      <c r="B1" s="67" t="s">
        <v>12</v>
      </c>
      <c r="C1" s="68"/>
      <c r="D1" s="68"/>
      <c r="E1" s="68"/>
      <c r="F1" s="69"/>
    </row>
    <row r="2" spans="1:6" ht="12.75">
      <c r="A2" s="12"/>
      <c r="B2" s="70"/>
      <c r="C2" s="70"/>
      <c r="D2" s="70"/>
      <c r="E2" s="70"/>
      <c r="F2" s="71"/>
    </row>
    <row r="3" spans="1:6" s="2" customFormat="1" ht="24.95" customHeight="1">
      <c r="A3" s="12"/>
      <c r="B3" s="70"/>
      <c r="C3" s="70"/>
      <c r="D3" s="70"/>
      <c r="E3" s="70"/>
      <c r="F3" s="71"/>
    </row>
    <row r="4" spans="1:6" ht="12.75">
      <c r="A4" s="12"/>
      <c r="B4" s="70"/>
      <c r="C4" s="70"/>
      <c r="D4" s="70"/>
      <c r="E4" s="70"/>
      <c r="F4" s="71"/>
    </row>
    <row r="5" spans="1:6" ht="20.25">
      <c r="A5" s="12"/>
      <c r="B5" s="6"/>
      <c r="C5" s="6"/>
      <c r="D5" s="6"/>
      <c r="E5" s="7"/>
      <c r="F5" s="13"/>
    </row>
    <row r="6" spans="1:6" ht="6.75" customHeight="1">
      <c r="A6" s="12"/>
      <c r="B6"/>
      <c r="C6"/>
      <c r="D6" s="8"/>
      <c r="E6" s="3"/>
      <c r="F6" s="14"/>
    </row>
    <row r="7" spans="1:6" ht="29.25" customHeight="1">
      <c r="A7" s="15" t="s">
        <v>0</v>
      </c>
      <c r="B7" s="85"/>
      <c r="C7" s="85"/>
      <c r="D7" s="85"/>
      <c r="E7" s="85"/>
      <c r="F7" s="86"/>
    </row>
    <row r="8" spans="1:6" ht="12.75">
      <c r="A8" s="12"/>
      <c r="B8"/>
      <c r="C8"/>
      <c r="D8" s="8"/>
      <c r="E8" s="3"/>
      <c r="F8" s="14"/>
    </row>
    <row r="9" spans="1:6" ht="20.25">
      <c r="A9" s="15" t="s">
        <v>1</v>
      </c>
      <c r="B9" s="72" t="s">
        <v>106</v>
      </c>
      <c r="C9" s="72"/>
      <c r="D9" s="72"/>
      <c r="E9" s="72"/>
      <c r="F9" s="73"/>
    </row>
    <row r="10" spans="1:6" ht="12.75">
      <c r="A10" s="12"/>
      <c r="B10"/>
      <c r="C10"/>
      <c r="D10" s="8"/>
      <c r="E10" s="3"/>
      <c r="F10" s="14"/>
    </row>
    <row r="11" spans="1:6" ht="18" customHeight="1">
      <c r="A11" s="74" t="s">
        <v>11</v>
      </c>
      <c r="B11" s="75"/>
      <c r="C11" s="75"/>
      <c r="D11" s="75"/>
      <c r="E11" s="75"/>
      <c r="F11" s="76"/>
    </row>
    <row r="12" spans="1:6" ht="18" customHeight="1">
      <c r="A12" s="35" t="s">
        <v>100</v>
      </c>
      <c r="B12" s="36"/>
      <c r="C12" s="36"/>
      <c r="D12" s="36"/>
      <c r="E12" s="36"/>
      <c r="F12" s="37"/>
    </row>
    <row r="13" spans="1:6" ht="39" customHeight="1">
      <c r="A13" s="93" t="s">
        <v>101</v>
      </c>
      <c r="B13" s="94"/>
      <c r="C13" s="94"/>
      <c r="D13" s="94"/>
      <c r="E13" s="94"/>
      <c r="F13" s="95"/>
    </row>
    <row r="14" spans="1:6" ht="39" customHeight="1">
      <c r="A14" s="93" t="s">
        <v>102</v>
      </c>
      <c r="B14" s="94"/>
      <c r="C14" s="94"/>
      <c r="D14" s="94"/>
      <c r="E14" s="94"/>
      <c r="F14" s="95"/>
    </row>
    <row r="15" spans="1:6" ht="39" customHeight="1">
      <c r="A15" s="93" t="s">
        <v>103</v>
      </c>
      <c r="B15" s="94"/>
      <c r="C15" s="94"/>
      <c r="D15" s="94"/>
      <c r="E15" s="94"/>
      <c r="F15" s="95"/>
    </row>
    <row r="16" spans="1:6" ht="39" customHeight="1">
      <c r="A16" s="93" t="s">
        <v>104</v>
      </c>
      <c r="B16" s="94"/>
      <c r="C16" s="94"/>
      <c r="D16" s="94"/>
      <c r="E16" s="94"/>
      <c r="F16" s="95"/>
    </row>
    <row r="17" spans="1:6" ht="21.75" customHeight="1">
      <c r="A17" s="93" t="s">
        <v>121</v>
      </c>
      <c r="B17" s="96"/>
      <c r="C17" s="96"/>
      <c r="D17" s="96"/>
      <c r="E17" s="96"/>
      <c r="F17" s="95"/>
    </row>
    <row r="18" spans="1:6" ht="39" customHeight="1">
      <c r="A18" s="77" t="s">
        <v>105</v>
      </c>
      <c r="B18" s="78"/>
      <c r="C18" s="78"/>
      <c r="D18" s="78"/>
      <c r="E18" s="78"/>
      <c r="F18" s="79"/>
    </row>
    <row r="19" spans="1:6" ht="3.75" customHeight="1">
      <c r="A19" s="21"/>
      <c r="B19" s="22"/>
      <c r="C19" s="22"/>
      <c r="D19" s="22"/>
      <c r="E19" s="9"/>
      <c r="F19" s="16"/>
    </row>
    <row r="20" spans="1:6" s="10" customFormat="1" ht="32.25" customHeight="1">
      <c r="A20" s="83" t="s">
        <v>106</v>
      </c>
      <c r="B20" s="84"/>
      <c r="C20" s="84"/>
      <c r="D20" s="84"/>
      <c r="E20" s="84"/>
      <c r="F20" s="84"/>
    </row>
    <row r="21" spans="1:6" s="10" customFormat="1" ht="31.5" customHeight="1">
      <c r="A21" s="53" t="s">
        <v>107</v>
      </c>
      <c r="B21" s="54"/>
      <c r="C21" s="54"/>
      <c r="D21" s="54"/>
      <c r="E21" s="54"/>
      <c r="F21" s="54"/>
    </row>
    <row r="22" spans="1:6" s="10" customFormat="1" ht="42" customHeight="1">
      <c r="A22" s="26" t="s">
        <v>2</v>
      </c>
      <c r="B22" s="23" t="s">
        <v>3</v>
      </c>
      <c r="C22" s="25" t="s">
        <v>13</v>
      </c>
      <c r="D22" s="25" t="s">
        <v>9</v>
      </c>
      <c r="E22" s="24" t="s">
        <v>4</v>
      </c>
      <c r="F22" s="27" t="s">
        <v>14</v>
      </c>
    </row>
    <row r="23" spans="1:6" s="10" customFormat="1" ht="19.5" customHeight="1">
      <c r="A23" s="30" t="s">
        <v>15</v>
      </c>
      <c r="B23" s="38" t="s">
        <v>16</v>
      </c>
      <c r="C23" s="33" t="s">
        <v>67</v>
      </c>
      <c r="D23" s="33">
        <v>1</v>
      </c>
      <c r="E23" s="52"/>
      <c r="F23" s="39">
        <f>E23*D23</f>
        <v>0</v>
      </c>
    </row>
    <row r="24" spans="1:6" s="10" customFormat="1" ht="19.5" customHeight="1">
      <c r="A24" s="30" t="s">
        <v>17</v>
      </c>
      <c r="B24" s="38" t="s">
        <v>18</v>
      </c>
      <c r="C24" s="33" t="s">
        <v>67</v>
      </c>
      <c r="D24" s="33">
        <v>1</v>
      </c>
      <c r="E24" s="52"/>
      <c r="F24" s="39">
        <f>E24*D24</f>
        <v>0</v>
      </c>
    </row>
    <row r="25" spans="1:6" ht="31.5" customHeight="1">
      <c r="A25" s="80" t="s">
        <v>108</v>
      </c>
      <c r="B25" s="81"/>
      <c r="C25" s="81"/>
      <c r="D25" s="81"/>
      <c r="E25" s="82"/>
      <c r="F25" s="40">
        <f>F23+F24</f>
        <v>0</v>
      </c>
    </row>
    <row r="26" spans="1:6" ht="32.25" customHeight="1">
      <c r="A26" s="53" t="s">
        <v>112</v>
      </c>
      <c r="B26" s="54"/>
      <c r="C26" s="54"/>
      <c r="D26" s="54"/>
      <c r="E26" s="54"/>
      <c r="F26" s="54"/>
    </row>
    <row r="27" spans="1:6" ht="39.950000000000003" customHeight="1">
      <c r="A27" s="26" t="s">
        <v>2</v>
      </c>
      <c r="B27" s="23" t="s">
        <v>3</v>
      </c>
      <c r="C27" s="25" t="s">
        <v>13</v>
      </c>
      <c r="D27" s="25" t="s">
        <v>9</v>
      </c>
      <c r="E27" s="24" t="s">
        <v>4</v>
      </c>
      <c r="F27" s="27" t="s">
        <v>14</v>
      </c>
    </row>
    <row r="28" spans="1:6" ht="19.5" customHeight="1">
      <c r="A28" s="30" t="s">
        <v>48</v>
      </c>
      <c r="B28" s="46" t="s">
        <v>87</v>
      </c>
      <c r="C28" s="28" t="s">
        <v>23</v>
      </c>
      <c r="D28" s="28">
        <v>9</v>
      </c>
      <c r="E28" s="29"/>
      <c r="F28" s="39">
        <f t="shared" ref="F28:F58" si="0">E28*D28</f>
        <v>0</v>
      </c>
    </row>
    <row r="29" spans="1:6" ht="19.5" customHeight="1">
      <c r="A29" s="30" t="s">
        <v>34</v>
      </c>
      <c r="B29" s="46" t="s">
        <v>35</v>
      </c>
      <c r="C29" s="28" t="s">
        <v>22</v>
      </c>
      <c r="D29" s="28">
        <v>1050</v>
      </c>
      <c r="E29" s="29"/>
      <c r="F29" s="39">
        <f t="shared" si="0"/>
        <v>0</v>
      </c>
    </row>
    <row r="30" spans="1:6" ht="19.5" customHeight="1">
      <c r="A30" s="30" t="s">
        <v>33</v>
      </c>
      <c r="B30" s="46" t="s">
        <v>36</v>
      </c>
      <c r="C30" s="28" t="s">
        <v>22</v>
      </c>
      <c r="D30" s="28">
        <v>825</v>
      </c>
      <c r="E30" s="29"/>
      <c r="F30" s="39">
        <f t="shared" si="0"/>
        <v>0</v>
      </c>
    </row>
    <row r="31" spans="1:6" ht="19.5" customHeight="1">
      <c r="A31" s="30" t="s">
        <v>26</v>
      </c>
      <c r="B31" s="47" t="s">
        <v>120</v>
      </c>
      <c r="C31" s="28" t="s">
        <v>20</v>
      </c>
      <c r="D31" s="28">
        <v>440</v>
      </c>
      <c r="E31" s="29"/>
      <c r="F31" s="39">
        <f t="shared" si="0"/>
        <v>0</v>
      </c>
    </row>
    <row r="32" spans="1:6" ht="19.5" customHeight="1">
      <c r="A32" s="30" t="s">
        <v>60</v>
      </c>
      <c r="B32" s="47" t="s">
        <v>119</v>
      </c>
      <c r="C32" s="28" t="s">
        <v>20</v>
      </c>
      <c r="D32" s="28">
        <v>15</v>
      </c>
      <c r="E32" s="29"/>
      <c r="F32" s="39">
        <f t="shared" si="0"/>
        <v>0</v>
      </c>
    </row>
    <row r="33" spans="1:6" ht="19.5" customHeight="1">
      <c r="A33" s="30" t="s">
        <v>61</v>
      </c>
      <c r="B33" s="47" t="s">
        <v>62</v>
      </c>
      <c r="C33" s="28" t="s">
        <v>63</v>
      </c>
      <c r="D33" s="28">
        <v>20</v>
      </c>
      <c r="E33" s="29"/>
      <c r="F33" s="39">
        <f t="shared" si="0"/>
        <v>0</v>
      </c>
    </row>
    <row r="34" spans="1:6" ht="19.5" customHeight="1">
      <c r="A34" s="30" t="s">
        <v>64</v>
      </c>
      <c r="B34" s="47" t="s">
        <v>118</v>
      </c>
      <c r="C34" s="28" t="s">
        <v>20</v>
      </c>
      <c r="D34" s="28">
        <v>20</v>
      </c>
      <c r="E34" s="29"/>
      <c r="F34" s="39">
        <f t="shared" si="0"/>
        <v>0</v>
      </c>
    </row>
    <row r="35" spans="1:6" ht="19.5" customHeight="1">
      <c r="A35" s="41" t="s">
        <v>59</v>
      </c>
      <c r="B35" s="48" t="s">
        <v>68</v>
      </c>
      <c r="C35" s="42" t="s">
        <v>19</v>
      </c>
      <c r="D35" s="43">
        <v>2</v>
      </c>
      <c r="E35" s="29"/>
      <c r="F35" s="39">
        <f t="shared" si="0"/>
        <v>0</v>
      </c>
    </row>
    <row r="36" spans="1:6" ht="19.5" customHeight="1">
      <c r="A36" s="41" t="s">
        <v>38</v>
      </c>
      <c r="B36" s="48" t="s">
        <v>37</v>
      </c>
      <c r="C36" s="42" t="s">
        <v>19</v>
      </c>
      <c r="D36" s="43">
        <v>5</v>
      </c>
      <c r="E36" s="29"/>
      <c r="F36" s="39">
        <f t="shared" ref="F36" si="1">E36*D36</f>
        <v>0</v>
      </c>
    </row>
    <row r="37" spans="1:6" ht="19.5" customHeight="1">
      <c r="A37" s="41" t="s">
        <v>24</v>
      </c>
      <c r="B37" s="48" t="s">
        <v>39</v>
      </c>
      <c r="C37" s="42" t="s">
        <v>23</v>
      </c>
      <c r="D37" s="43">
        <v>1</v>
      </c>
      <c r="E37" s="29"/>
      <c r="F37" s="39">
        <f t="shared" si="0"/>
        <v>0</v>
      </c>
    </row>
    <row r="38" spans="1:6" ht="19.5" customHeight="1">
      <c r="A38" s="41" t="s">
        <v>25</v>
      </c>
      <c r="B38" s="48" t="s">
        <v>40</v>
      </c>
      <c r="C38" s="42" t="s">
        <v>23</v>
      </c>
      <c r="D38" s="43">
        <v>6</v>
      </c>
      <c r="E38" s="29"/>
      <c r="F38" s="39">
        <f t="shared" si="0"/>
        <v>0</v>
      </c>
    </row>
    <row r="39" spans="1:6" ht="19.5" customHeight="1">
      <c r="A39" s="41" t="s">
        <v>41</v>
      </c>
      <c r="B39" s="48" t="s">
        <v>42</v>
      </c>
      <c r="C39" s="42" t="s">
        <v>22</v>
      </c>
      <c r="D39" s="43">
        <v>180</v>
      </c>
      <c r="E39" s="29"/>
      <c r="F39" s="39">
        <f t="shared" si="0"/>
        <v>0</v>
      </c>
    </row>
    <row r="40" spans="1:6" ht="19.5" customHeight="1">
      <c r="A40" s="41" t="s">
        <v>32</v>
      </c>
      <c r="B40" s="48" t="s">
        <v>43</v>
      </c>
      <c r="C40" s="42" t="s">
        <v>22</v>
      </c>
      <c r="D40" s="43">
        <v>830</v>
      </c>
      <c r="E40" s="29"/>
      <c r="F40" s="39">
        <f t="shared" si="0"/>
        <v>0</v>
      </c>
    </row>
    <row r="41" spans="1:6" ht="19.5" customHeight="1">
      <c r="A41" s="41" t="s">
        <v>27</v>
      </c>
      <c r="B41" s="48" t="s">
        <v>44</v>
      </c>
      <c r="C41" s="42" t="s">
        <v>20</v>
      </c>
      <c r="D41" s="43">
        <v>540</v>
      </c>
      <c r="E41" s="29"/>
      <c r="F41" s="39">
        <f t="shared" si="0"/>
        <v>0</v>
      </c>
    </row>
    <row r="42" spans="1:6" ht="19.5" customHeight="1">
      <c r="A42" s="41" t="s">
        <v>28</v>
      </c>
      <c r="B42" s="48" t="s">
        <v>45</v>
      </c>
      <c r="C42" s="42" t="s">
        <v>29</v>
      </c>
      <c r="D42" s="43">
        <v>510</v>
      </c>
      <c r="E42" s="29"/>
      <c r="F42" s="39">
        <f t="shared" si="0"/>
        <v>0</v>
      </c>
    </row>
    <row r="43" spans="1:6" ht="19.5" customHeight="1">
      <c r="A43" s="41" t="s">
        <v>46</v>
      </c>
      <c r="B43" s="48" t="s">
        <v>47</v>
      </c>
      <c r="C43" s="42" t="s">
        <v>20</v>
      </c>
      <c r="D43" s="43">
        <v>360</v>
      </c>
      <c r="E43" s="29"/>
      <c r="F43" s="39">
        <f t="shared" si="0"/>
        <v>0</v>
      </c>
    </row>
    <row r="44" spans="1:6" ht="19.5" customHeight="1">
      <c r="A44" s="41" t="s">
        <v>69</v>
      </c>
      <c r="B44" s="48" t="s">
        <v>70</v>
      </c>
      <c r="C44" s="42" t="s">
        <v>22</v>
      </c>
      <c r="D44" s="43">
        <v>315</v>
      </c>
      <c r="E44" s="29"/>
      <c r="F44" s="39">
        <f t="shared" si="0"/>
        <v>0</v>
      </c>
    </row>
    <row r="45" spans="1:6" ht="19.5" customHeight="1">
      <c r="A45" s="41" t="s">
        <v>71</v>
      </c>
      <c r="B45" s="48" t="s">
        <v>72</v>
      </c>
      <c r="C45" s="42" t="s">
        <v>22</v>
      </c>
      <c r="D45" s="43">
        <v>300</v>
      </c>
      <c r="E45" s="29"/>
      <c r="F45" s="39">
        <f t="shared" si="0"/>
        <v>0</v>
      </c>
    </row>
    <row r="46" spans="1:6" ht="19.5" customHeight="1">
      <c r="A46" s="41" t="s">
        <v>73</v>
      </c>
      <c r="B46" s="48" t="s">
        <v>117</v>
      </c>
      <c r="C46" s="42" t="s">
        <v>74</v>
      </c>
      <c r="D46" s="43">
        <v>2</v>
      </c>
      <c r="E46" s="29"/>
      <c r="F46" s="39">
        <f t="shared" si="0"/>
        <v>0</v>
      </c>
    </row>
    <row r="47" spans="1:6" ht="19.5" customHeight="1">
      <c r="A47" s="41" t="s">
        <v>75</v>
      </c>
      <c r="B47" s="48" t="s">
        <v>116</v>
      </c>
      <c r="C47" s="42" t="s">
        <v>74</v>
      </c>
      <c r="D47" s="43">
        <v>2</v>
      </c>
      <c r="E47" s="29"/>
      <c r="F47" s="39">
        <f t="shared" si="0"/>
        <v>0</v>
      </c>
    </row>
    <row r="48" spans="1:6" ht="19.5" customHeight="1">
      <c r="A48" s="41" t="s">
        <v>76</v>
      </c>
      <c r="B48" s="48" t="s">
        <v>77</v>
      </c>
      <c r="C48" s="42" t="s">
        <v>23</v>
      </c>
      <c r="D48" s="43">
        <v>21</v>
      </c>
      <c r="E48" s="29"/>
      <c r="F48" s="39">
        <f t="shared" si="0"/>
        <v>0</v>
      </c>
    </row>
    <row r="49" spans="1:10" ht="19.5" customHeight="1">
      <c r="A49" s="41" t="s">
        <v>78</v>
      </c>
      <c r="B49" s="48" t="s">
        <v>79</v>
      </c>
      <c r="C49" s="42" t="s">
        <v>23</v>
      </c>
      <c r="D49" s="43">
        <v>19</v>
      </c>
      <c r="E49" s="29"/>
      <c r="F49" s="39">
        <f t="shared" si="0"/>
        <v>0</v>
      </c>
    </row>
    <row r="50" spans="1:10" ht="19.5" customHeight="1">
      <c r="A50" s="41" t="s">
        <v>80</v>
      </c>
      <c r="B50" s="48" t="s">
        <v>81</v>
      </c>
      <c r="C50" s="42" t="s">
        <v>31</v>
      </c>
      <c r="D50" s="43">
        <v>19</v>
      </c>
      <c r="E50" s="29"/>
      <c r="F50" s="39">
        <f t="shared" si="0"/>
        <v>0</v>
      </c>
    </row>
    <row r="51" spans="1:10" ht="19.5" customHeight="1">
      <c r="A51" s="41" t="s">
        <v>89</v>
      </c>
      <c r="B51" s="48" t="s">
        <v>49</v>
      </c>
      <c r="C51" s="42" t="s">
        <v>31</v>
      </c>
      <c r="D51" s="43">
        <v>10</v>
      </c>
      <c r="E51" s="29"/>
      <c r="F51" s="39">
        <f t="shared" si="0"/>
        <v>0</v>
      </c>
    </row>
    <row r="52" spans="1:10" ht="19.5" customHeight="1">
      <c r="A52" s="41" t="s">
        <v>90</v>
      </c>
      <c r="B52" s="48" t="s">
        <v>50</v>
      </c>
      <c r="C52" s="42" t="s">
        <v>31</v>
      </c>
      <c r="D52" s="43">
        <v>15</v>
      </c>
      <c r="E52" s="29"/>
      <c r="F52" s="39">
        <f t="shared" si="0"/>
        <v>0</v>
      </c>
    </row>
    <row r="53" spans="1:10" ht="19.5" customHeight="1">
      <c r="A53" s="44" t="s">
        <v>82</v>
      </c>
      <c r="B53" s="48" t="s">
        <v>83</v>
      </c>
      <c r="C53" s="42" t="s">
        <v>23</v>
      </c>
      <c r="D53" s="43">
        <v>19</v>
      </c>
      <c r="E53" s="29"/>
      <c r="F53" s="39">
        <f t="shared" si="0"/>
        <v>0</v>
      </c>
    </row>
    <row r="54" spans="1:10" ht="39" customHeight="1">
      <c r="A54" s="44" t="s">
        <v>84</v>
      </c>
      <c r="B54" s="48" t="s">
        <v>109</v>
      </c>
      <c r="C54" s="42" t="s">
        <v>31</v>
      </c>
      <c r="D54" s="43">
        <v>2</v>
      </c>
      <c r="E54" s="29"/>
      <c r="F54" s="39">
        <f t="shared" si="0"/>
        <v>0</v>
      </c>
    </row>
    <row r="55" spans="1:10" ht="19.5" customHeight="1">
      <c r="A55" s="44" t="s">
        <v>65</v>
      </c>
      <c r="B55" s="48" t="s">
        <v>66</v>
      </c>
      <c r="C55" s="42" t="s">
        <v>23</v>
      </c>
      <c r="D55" s="43">
        <v>11</v>
      </c>
      <c r="E55" s="29"/>
      <c r="F55" s="39">
        <f t="shared" si="0"/>
        <v>0</v>
      </c>
    </row>
    <row r="56" spans="1:10" ht="19.5" customHeight="1">
      <c r="A56" s="45" t="s">
        <v>52</v>
      </c>
      <c r="B56" s="45" t="s">
        <v>53</v>
      </c>
      <c r="C56" s="42" t="s">
        <v>23</v>
      </c>
      <c r="D56" s="43">
        <v>4</v>
      </c>
      <c r="E56" s="29"/>
      <c r="F56" s="39">
        <f t="shared" si="0"/>
        <v>0</v>
      </c>
    </row>
    <row r="57" spans="1:10" ht="19.5" customHeight="1">
      <c r="A57" s="41" t="s">
        <v>91</v>
      </c>
      <c r="B57" s="48" t="s">
        <v>113</v>
      </c>
      <c r="C57" s="42" t="s">
        <v>22</v>
      </c>
      <c r="D57" s="43">
        <v>2300</v>
      </c>
      <c r="E57" s="29"/>
      <c r="F57" s="39">
        <f t="shared" si="0"/>
        <v>0</v>
      </c>
    </row>
    <row r="58" spans="1:10" ht="18.75" customHeight="1">
      <c r="A58" s="41" t="s">
        <v>92</v>
      </c>
      <c r="B58" s="48" t="s">
        <v>54</v>
      </c>
      <c r="C58" s="42" t="s">
        <v>22</v>
      </c>
      <c r="D58" s="43">
        <v>1250</v>
      </c>
      <c r="E58" s="29"/>
      <c r="F58" s="39">
        <f t="shared" si="0"/>
        <v>0</v>
      </c>
    </row>
    <row r="59" spans="1:10" ht="32.25" customHeight="1">
      <c r="A59" s="87" t="s">
        <v>110</v>
      </c>
      <c r="B59" s="88"/>
      <c r="C59" s="88"/>
      <c r="D59" s="88"/>
      <c r="E59" s="89"/>
      <c r="F59" s="50">
        <f>SUM(F28:F58)</f>
        <v>0</v>
      </c>
    </row>
    <row r="60" spans="1:10" ht="39.75" customHeight="1">
      <c r="A60" s="90" t="s">
        <v>111</v>
      </c>
      <c r="B60" s="91"/>
      <c r="C60" s="91"/>
      <c r="D60" s="91"/>
      <c r="E60" s="91"/>
      <c r="F60" s="92"/>
    </row>
    <row r="61" spans="1:10" ht="19.5" customHeight="1">
      <c r="A61" s="31" t="s">
        <v>21</v>
      </c>
      <c r="B61" s="49" t="s">
        <v>115</v>
      </c>
      <c r="C61" s="28" t="s">
        <v>20</v>
      </c>
      <c r="D61" s="43">
        <v>48500</v>
      </c>
      <c r="E61" s="29"/>
      <c r="F61" s="39">
        <f t="shared" ref="F61:F69" si="2">E61*D61</f>
        <v>0</v>
      </c>
      <c r="J61" s="32"/>
    </row>
    <row r="62" spans="1:10" ht="19.5" customHeight="1">
      <c r="A62" s="41" t="s">
        <v>85</v>
      </c>
      <c r="B62" s="48" t="s">
        <v>88</v>
      </c>
      <c r="C62" s="42" t="s">
        <v>19</v>
      </c>
      <c r="D62" s="43">
        <v>4000</v>
      </c>
      <c r="E62" s="29"/>
      <c r="F62" s="39">
        <f t="shared" si="2"/>
        <v>0</v>
      </c>
      <c r="J62" s="32"/>
    </row>
    <row r="63" spans="1:10" ht="19.5" customHeight="1">
      <c r="A63" s="41" t="s">
        <v>30</v>
      </c>
      <c r="B63" s="48" t="s">
        <v>51</v>
      </c>
      <c r="C63" s="42" t="s">
        <v>23</v>
      </c>
      <c r="D63" s="43">
        <v>1600</v>
      </c>
      <c r="E63" s="29"/>
      <c r="F63" s="39">
        <f t="shared" si="2"/>
        <v>0</v>
      </c>
    </row>
    <row r="64" spans="1:10" ht="19.5" customHeight="1">
      <c r="A64" s="45" t="s">
        <v>93</v>
      </c>
      <c r="B64" s="45" t="s">
        <v>94</v>
      </c>
      <c r="C64" s="42" t="s">
        <v>22</v>
      </c>
      <c r="D64" s="43">
        <v>33000</v>
      </c>
      <c r="E64" s="29"/>
      <c r="F64" s="39">
        <f t="shared" si="2"/>
        <v>0</v>
      </c>
    </row>
    <row r="65" spans="1:8" ht="19.5" customHeight="1">
      <c r="A65" s="41" t="s">
        <v>96</v>
      </c>
      <c r="B65" s="48" t="s">
        <v>95</v>
      </c>
      <c r="C65" s="42" t="s">
        <v>22</v>
      </c>
      <c r="D65" s="43">
        <v>15500</v>
      </c>
      <c r="E65" s="29"/>
      <c r="F65" s="39">
        <f t="shared" si="2"/>
        <v>0</v>
      </c>
    </row>
    <row r="66" spans="1:8" ht="19.5" customHeight="1">
      <c r="A66" s="41" t="s">
        <v>97</v>
      </c>
      <c r="B66" s="48" t="s">
        <v>114</v>
      </c>
      <c r="C66" s="42" t="s">
        <v>22</v>
      </c>
      <c r="D66" s="43">
        <v>4200</v>
      </c>
      <c r="E66" s="29"/>
      <c r="F66" s="39">
        <f t="shared" si="2"/>
        <v>0</v>
      </c>
    </row>
    <row r="67" spans="1:8" ht="19.5" customHeight="1">
      <c r="A67" s="41" t="s">
        <v>98</v>
      </c>
      <c r="B67" s="48" t="s">
        <v>99</v>
      </c>
      <c r="C67" s="42" t="s">
        <v>22</v>
      </c>
      <c r="D67" s="43">
        <v>650</v>
      </c>
      <c r="E67" s="29"/>
      <c r="F67" s="39">
        <f t="shared" si="2"/>
        <v>0</v>
      </c>
    </row>
    <row r="68" spans="1:8" ht="19.5" customHeight="1">
      <c r="A68" s="41" t="s">
        <v>57</v>
      </c>
      <c r="B68" s="48" t="s">
        <v>55</v>
      </c>
      <c r="C68" s="42" t="s">
        <v>23</v>
      </c>
      <c r="D68" s="43">
        <v>14</v>
      </c>
      <c r="E68" s="29"/>
      <c r="F68" s="39">
        <f t="shared" si="2"/>
        <v>0</v>
      </c>
    </row>
    <row r="69" spans="1:8" ht="19.5" customHeight="1">
      <c r="A69" s="41" t="s">
        <v>58</v>
      </c>
      <c r="B69" s="48" t="s">
        <v>56</v>
      </c>
      <c r="C69" s="42" t="s">
        <v>23</v>
      </c>
      <c r="D69" s="43">
        <v>105</v>
      </c>
      <c r="E69" s="29"/>
      <c r="F69" s="39">
        <f t="shared" si="2"/>
        <v>0</v>
      </c>
    </row>
    <row r="70" spans="1:8" ht="39.75" customHeight="1">
      <c r="A70" s="80" t="s">
        <v>86</v>
      </c>
      <c r="B70" s="81"/>
      <c r="C70" s="81"/>
      <c r="D70" s="81"/>
      <c r="E70" s="82"/>
      <c r="F70" s="51">
        <f>SUM(F61:F69)</f>
        <v>0</v>
      </c>
    </row>
    <row r="71" spans="1:8" ht="39.950000000000003" customHeight="1">
      <c r="A71" s="18"/>
      <c r="B71" s="17"/>
      <c r="C71" s="18"/>
      <c r="D71" s="18">
        <v>920</v>
      </c>
      <c r="E71" s="19"/>
      <c r="F71" s="19"/>
    </row>
    <row r="72" spans="1:8" ht="20.100000000000001" customHeight="1">
      <c r="A72" s="63" t="s">
        <v>6</v>
      </c>
      <c r="B72" s="63"/>
      <c r="C72" s="63"/>
      <c r="D72" s="63"/>
      <c r="E72" s="63"/>
      <c r="F72" s="63"/>
    </row>
    <row r="73" spans="1:8" ht="39.75" customHeight="1">
      <c r="A73" s="64" t="s">
        <v>5</v>
      </c>
      <c r="B73" s="65"/>
      <c r="C73" s="65"/>
      <c r="D73" s="66"/>
      <c r="E73" s="60">
        <f>F70+F59+F25</f>
        <v>0</v>
      </c>
      <c r="F73" s="61"/>
      <c r="H73" s="34"/>
    </row>
    <row r="74" spans="1:8" ht="20.100000000000001" customHeight="1">
      <c r="A74" s="62" t="s">
        <v>7</v>
      </c>
      <c r="B74" s="62"/>
      <c r="C74" s="62"/>
      <c r="D74" s="62"/>
      <c r="E74" s="62"/>
      <c r="F74" s="62"/>
    </row>
    <row r="75" spans="1:8" ht="31.5" customHeight="1">
      <c r="A75" s="55" t="s">
        <v>10</v>
      </c>
      <c r="B75" s="56"/>
      <c r="C75" s="56"/>
      <c r="D75" s="56"/>
      <c r="E75" s="56"/>
      <c r="F75" s="57"/>
    </row>
    <row r="76" spans="1:8" ht="20.100000000000001" customHeight="1">
      <c r="A76" s="20"/>
      <c r="B76" s="58" t="s">
        <v>8</v>
      </c>
      <c r="C76" s="58"/>
      <c r="D76" s="58"/>
      <c r="E76" s="58"/>
      <c r="F76" s="59"/>
    </row>
    <row r="77" spans="1:8" ht="20.100000000000001" customHeight="1"/>
    <row r="78" spans="1:8" ht="20.100000000000001" customHeight="1"/>
  </sheetData>
  <mergeCells count="23">
    <mergeCell ref="B1:F4"/>
    <mergeCell ref="B9:F9"/>
    <mergeCell ref="A11:F11"/>
    <mergeCell ref="A18:F18"/>
    <mergeCell ref="A70:E70"/>
    <mergeCell ref="A20:F20"/>
    <mergeCell ref="B7:F7"/>
    <mergeCell ref="A26:F26"/>
    <mergeCell ref="A59:E59"/>
    <mergeCell ref="A60:F60"/>
    <mergeCell ref="A25:E25"/>
    <mergeCell ref="A13:F13"/>
    <mergeCell ref="A14:F14"/>
    <mergeCell ref="A15:F15"/>
    <mergeCell ref="A16:F16"/>
    <mergeCell ref="A17:F17"/>
    <mergeCell ref="A21:F21"/>
    <mergeCell ref="A75:F75"/>
    <mergeCell ref="B76:F76"/>
    <mergeCell ref="E73:F73"/>
    <mergeCell ref="A74:F74"/>
    <mergeCell ref="A72:F72"/>
    <mergeCell ref="A73:D73"/>
  </mergeCells>
  <phoneticPr fontId="0" type="noConversion"/>
  <printOptions horizontalCentered="1"/>
  <pageMargins left="0.2" right="0.2" top="0.25" bottom="0.5" header="0.3" footer="0.3"/>
  <pageSetup scale="52" fitToHeight="0" orientation="portrait" r:id="rId1"/>
  <headerFooter alignWithMargins="0">
    <oddFooter>&amp;RPage &amp;P of &amp;N</oddFooter>
  </headerFooter>
  <rowBreaks count="1" manualBreakCount="1">
    <brk id="5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B92FA945-6F66-44B4-B59D-F0CFD36EC3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FORM'!Print_Titles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2023-09-15T15:07:32Z</cp:lastPrinted>
  <dcterms:created xsi:type="dcterms:W3CDTF">1998-06-09T19:27:04Z</dcterms:created>
  <dcterms:modified xsi:type="dcterms:W3CDTF">2023-09-15T16:42:38Z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