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30238LND - Veterans, Plantation, &amp; College Resurfacing 3 FY23 D\3 - FINAL POSTED Solicitation Docs\"/>
    </mc:Choice>
  </mc:AlternateContent>
  <xr:revisionPtr revIDLastSave="0" documentId="13_ncr:1_{72E09FA4-61BD-413E-B9EE-F4214889995C}" xr6:coauthVersionLast="47" xr6:coauthVersionMax="47" xr10:uidLastSave="{00000000-0000-0000-0000-000000000000}"/>
  <bookViews>
    <workbookView xWindow="31920" yWindow="3120" windowWidth="17475" windowHeight="10560" tabRatio="601" xr2:uid="{00000000-000D-0000-FFFF-FFFF00000000}"/>
  </bookViews>
  <sheets>
    <sheet name="BID-PROPOSAL FORM" sheetId="4" r:id="rId1"/>
  </sheets>
  <definedNames>
    <definedName name="_xlnm.Print_Area" localSheetId="0">'BID-PROPOSAL FORM'!$A$1:$F$67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5" i="4" l="1"/>
  <c r="F57" i="4"/>
  <c r="F58" i="4"/>
  <c r="F59" i="4"/>
  <c r="F54" i="4"/>
  <c r="F37" i="4"/>
  <c r="F38" i="4"/>
  <c r="F39" i="4"/>
  <c r="F40" i="4"/>
  <c r="F41" i="4"/>
  <c r="F42" i="4"/>
  <c r="F43" i="4"/>
  <c r="F44" i="4"/>
  <c r="F45" i="4"/>
  <c r="F46" i="4"/>
  <c r="F47" i="4"/>
  <c r="F48" i="4"/>
  <c r="F49" i="4"/>
  <c r="F50" i="4"/>
  <c r="F51" i="4"/>
  <c r="F52" i="4"/>
  <c r="F53" i="4"/>
  <c r="F56" i="4"/>
  <c r="F60" i="4"/>
  <c r="F21" i="4"/>
  <c r="F20" i="4"/>
  <c r="F26" i="4" l="1"/>
  <c r="F27" i="4"/>
  <c r="F28" i="4"/>
  <c r="F36" i="4" l="1"/>
  <c r="F35" i="4"/>
  <c r="F34" i="4"/>
  <c r="F33" i="4"/>
  <c r="F32" i="4"/>
  <c r="F31" i="4"/>
  <c r="F30" i="4" l="1"/>
  <c r="F29" i="4" l="1"/>
  <c r="F25" i="4" l="1"/>
  <c r="F61" i="4" s="1"/>
  <c r="I17" i="4" l="1"/>
  <c r="F22" i="4" l="1"/>
  <c r="E64" i="4" s="1"/>
</calcChain>
</file>

<file path=xl/sharedStrings.xml><?xml version="1.0" encoding="utf-8"?>
<sst xmlns="http://schemas.openxmlformats.org/spreadsheetml/2006/main" count="145" uniqueCount="108">
  <si>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</si>
  <si>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</si>
  <si>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</si>
  <si>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</si>
  <si>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</si>
  <si>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</si>
  <si>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</si>
  <si>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</si>
  <si>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</si>
  <si>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</si>
  <si>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</si>
  <si>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</si>
  <si>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</si>
  <si>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</si>
  <si>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</si>
  <si>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</si>
  <si>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</si>
  <si>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</si>
  <si>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</si>
  <si>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</si>
  <si>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</si>
  <si>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SY</t>
  </si>
  <si>
    <t>327-70-6</t>
  </si>
  <si>
    <t>LF</t>
  </si>
  <si>
    <t>EA</t>
  </si>
  <si>
    <t>425-1</t>
  </si>
  <si>
    <t>425-2</t>
  </si>
  <si>
    <t>706-1</t>
  </si>
  <si>
    <t>GENERAL ITEMS</t>
  </si>
  <si>
    <t>SUBTOTAL:  GENERAL ITEMS</t>
  </si>
  <si>
    <t xml:space="preserve">SUBTOTAL: SITE AND CIVIL ITEMS </t>
  </si>
  <si>
    <t>LS</t>
  </si>
  <si>
    <t>110-2</t>
  </si>
  <si>
    <t>520-1-10</t>
  </si>
  <si>
    <t>522-2</t>
  </si>
  <si>
    <t>527-2</t>
  </si>
  <si>
    <t>700-1-60</t>
  </si>
  <si>
    <t>710-1A</t>
  </si>
  <si>
    <t>710-1B</t>
  </si>
  <si>
    <t>710-5A</t>
  </si>
  <si>
    <t>710-5B</t>
  </si>
  <si>
    <t>711-2</t>
  </si>
  <si>
    <t>711-4</t>
  </si>
  <si>
    <t>711-7</t>
  </si>
  <si>
    <t>711-8</t>
  </si>
  <si>
    <t>SF</t>
  </si>
  <si>
    <t>AS</t>
  </si>
  <si>
    <t>In the event there is a discrepancy between a subtotal or total amount and the unit prices and extended amounts, the unit prices will prevail and the corrected extension(s) and total(s) will be considered the price.</t>
  </si>
  <si>
    <t>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</si>
  <si>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</si>
  <si>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r>
      <rPr>
        <b/>
        <sz val="14"/>
        <rFont val="Arial"/>
        <family val="2"/>
      </rPr>
      <t xml:space="preserve">PRICING  </t>
    </r>
    <r>
      <rPr>
        <sz val="14"/>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t>
    </r>
  </si>
  <si>
    <t>104-1</t>
  </si>
  <si>
    <t>Inlet Production</t>
  </si>
  <si>
    <t>110-1-1</t>
  </si>
  <si>
    <t>Clearing and Grubbing</t>
  </si>
  <si>
    <t>AC</t>
  </si>
  <si>
    <t>Misc Concrete removal, Curb, Sidewalk,  +  Traffic Separator</t>
  </si>
  <si>
    <t>Milling existing asphalt pavement 1.5" avg Depth</t>
  </si>
  <si>
    <t>334-1-13B</t>
  </si>
  <si>
    <t>Superpave Asphaltic Concrete 12.5, Traffic C, 2"</t>
  </si>
  <si>
    <t>334-1-53B</t>
  </si>
  <si>
    <t>Superpave Asphaltic Concrete 12.5,Traffic C, PG76-22 1.5"</t>
  </si>
  <si>
    <t>Adjusting manhole Cover</t>
  </si>
  <si>
    <t>Adjust Valve</t>
  </si>
  <si>
    <t>520-1-7</t>
  </si>
  <si>
    <t>Type E Curb &amp; Gutter</t>
  </si>
  <si>
    <t>Type F Curb &amp; Gutter</t>
  </si>
  <si>
    <t>520-2-2</t>
  </si>
  <si>
    <t>Type B curb</t>
  </si>
  <si>
    <t>520-5-11</t>
  </si>
  <si>
    <t>Traffic Separator 4'</t>
  </si>
  <si>
    <t>Concrete Sidewalk 6"</t>
  </si>
  <si>
    <t>Detectable Warning (Inset)</t>
  </si>
  <si>
    <t>570-1-1</t>
  </si>
  <si>
    <t>Sodding (Bahia)</t>
  </si>
  <si>
    <t>660-2-102</t>
  </si>
  <si>
    <t>Loop Assembly, F&amp;I, Type B</t>
  </si>
  <si>
    <t>700-1-40</t>
  </si>
  <si>
    <t>Single Post Sign, Install</t>
  </si>
  <si>
    <t>Single Post Sign, Remove</t>
  </si>
  <si>
    <t>705-11-1</t>
  </si>
  <si>
    <t>Delineator, Flexible Tubular</t>
  </si>
  <si>
    <t>Retroreflective Pavement Marrkers (RPM)</t>
  </si>
  <si>
    <t>Painted Traffic Stripe, 6" Solid, White</t>
  </si>
  <si>
    <t>Painted Traffic Stripe, 6" Solid, Yellow</t>
  </si>
  <si>
    <t>Painted Traffic Stripe, 6" Skip, 10/30, White</t>
  </si>
  <si>
    <t>Painted Traffic Stripe, 6" Skip, 10/30, Yellow</t>
  </si>
  <si>
    <t>710-6A</t>
  </si>
  <si>
    <t>Painted Traffic Stripe, 6" dotted, 6/10, White</t>
  </si>
  <si>
    <t>710-6B</t>
  </si>
  <si>
    <t>Painted Traffic Stripe, 6" dotted, 6/10, Yellow</t>
  </si>
  <si>
    <t>710-6C</t>
  </si>
  <si>
    <t>Painted Traffic Stripe, 6" dotted, 2/4, White</t>
  </si>
  <si>
    <t>710-9</t>
  </si>
  <si>
    <t>Painted Traffic Stripe, 8" Solid, White</t>
  </si>
  <si>
    <t>12" solid Trafic Stripe/ Extruded Thermo (White)</t>
  </si>
  <si>
    <t>711-3A</t>
  </si>
  <si>
    <t>18" Solid Traffic Stripe/ Extruded Thermo (White)</t>
  </si>
  <si>
    <t>711-3B</t>
  </si>
  <si>
    <t>18" Solid Traffic Stripe/ Extruded Thermo (Yellow)</t>
  </si>
  <si>
    <t>24" Solid Traffic Stripe/ Extruded Thermo (White)</t>
  </si>
  <si>
    <t>Directional Arrow, Extruded Thermo</t>
  </si>
  <si>
    <t>711-7A</t>
  </si>
  <si>
    <t>Preformed Symbol (Bike)</t>
  </si>
  <si>
    <t>711-7B</t>
  </si>
  <si>
    <t>Preformed Symbol (Bike Arrow)</t>
  </si>
  <si>
    <t>Pavement Message, Extruded Thermo</t>
  </si>
  <si>
    <t>B230238LND - Veterans, Plantation, &amp; College Resurfacing 3 FY23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</si>
</sst>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b/>
      <sz val="11"/>
      <name val="Arial"/>
      <family val="2"/>
    </font>
    <font>
      <sz val="11"/>
      <color rgb="FF9C5700"/>
      <name val="Calibri"/>
      <family val="2"/>
      <scheme val="minor"/>
    </font>
    <font>
      <sz val="16"/>
      <color theme="1"/>
      <name val="Arial"/>
      <family val="2"/>
    </font>
    <font>
      <b/>
      <sz val="20"/>
      <name val="Arial"/>
      <family val="2"/>
    </font>
    <font>
      <sz val="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0" fontId="24" fillId="11" borderId="0" applyNumberFormat="0" applyBorder="0" applyAlignment="0" applyProtection="0"/>
    <xf numFmtId="44" fontId="27" fillId="0" borderId="0" applyFont="0" applyFill="0" applyBorder="0" applyAlignment="0" applyProtection="0"/>
  </cellStyleXfs>
  <cellXfs count="88">
    <xf numFmtId="0" fontId="0" fillId="0" borderId="0" xfId="0"/>
    <xf numFmtId="0" fontId="4"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4" fillId="0" borderId="0" xfId="0" applyNumberFormat="1" applyFont="1" applyFill="1"/>
    <xf numFmtId="44" fontId="4" fillId="0" borderId="0" xfId="0" applyNumberFormat="1" applyFont="1" applyFill="1" applyAlignment="1">
      <alignment horizontal="left"/>
    </xf>
    <xf numFmtId="0" fontId="8" fillId="0" borderId="0" xfId="0" applyFont="1" applyFill="1" applyBorder="1" applyAlignment="1">
      <alignment horizontal="center" wrapText="1"/>
    </xf>
    <xf numFmtId="44" fontId="8" fillId="0" borderId="0" xfId="0" applyNumberFormat="1" applyFont="1" applyFill="1" applyBorder="1" applyAlignment="1">
      <alignment horizontal="center" wrapText="1"/>
    </xf>
    <xf numFmtId="0" fontId="0" fillId="0" borderId="0" xfId="0" applyFill="1" applyBorder="1" applyAlignment="1">
      <alignment horizontal="center"/>
    </xf>
    <xf numFmtId="0" fontId="6" fillId="0" borderId="0" xfId="0" applyFont="1" applyFill="1" applyBorder="1" applyAlignment="1">
      <alignment horizontal="left" vertical="top" wrapText="1"/>
    </xf>
    <xf numFmtId="0" fontId="13" fillId="0" borderId="0" xfId="0" applyFont="1" applyFill="1" applyBorder="1"/>
    <xf numFmtId="0" fontId="13" fillId="0" borderId="0" xfId="0" applyFont="1" applyFill="1"/>
    <xf numFmtId="0" fontId="14" fillId="0" borderId="0" xfId="0" applyFont="1" applyProtection="1"/>
    <xf numFmtId="0" fontId="0" fillId="0" borderId="7" xfId="0" applyFill="1" applyBorder="1"/>
    <xf numFmtId="0" fontId="0" fillId="0" borderId="10" xfId="0" applyFill="1" applyBorder="1"/>
    <xf numFmtId="44" fontId="6" fillId="0" borderId="11" xfId="0" applyNumberFormat="1" applyFont="1" applyFill="1" applyBorder="1" applyAlignment="1">
      <alignment horizontal="center" wrapText="1"/>
    </xf>
    <xf numFmtId="44" fontId="6" fillId="0" borderId="11" xfId="0" applyNumberFormat="1" applyFont="1" applyFill="1" applyBorder="1" applyAlignment="1">
      <alignment horizontal="center" vertical="center"/>
    </xf>
    <xf numFmtId="0" fontId="7" fillId="0" borderId="10" xfId="0" applyFont="1" applyFill="1" applyBorder="1"/>
    <xf numFmtId="0" fontId="6" fillId="0" borderId="11" xfId="0" applyFont="1" applyFill="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14" fillId="0" borderId="0" xfId="0" applyFont="1" applyBorder="1" applyProtection="1"/>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8" fillId="6" borderId="1" xfId="0" applyFont="1" applyFill="1" applyBorder="1" applyAlignment="1">
      <alignment horizontal="center" vertical="center"/>
    </xf>
    <xf numFmtId="44" fontId="18"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2" xfId="0" applyFont="1" applyFill="1" applyBorder="1" applyAlignment="1">
      <alignment horizontal="center" vertical="center"/>
    </xf>
    <xf numFmtId="44" fontId="18" fillId="6" borderId="1" xfId="0" applyNumberFormat="1" applyFont="1" applyFill="1" applyBorder="1" applyAlignment="1">
      <alignment horizontal="center" vertical="center" wrapText="1"/>
    </xf>
    <xf numFmtId="0" fontId="15" fillId="4" borderId="12" xfId="0" applyFont="1" applyFill="1" applyBorder="1" applyAlignment="1">
      <alignment vertical="center"/>
    </xf>
    <xf numFmtId="0" fontId="16" fillId="4" borderId="12" xfId="0" applyFont="1" applyFill="1" applyBorder="1" applyAlignment="1">
      <alignment vertical="center"/>
    </xf>
    <xf numFmtId="0" fontId="15" fillId="0" borderId="0" xfId="0" applyFont="1" applyFill="1" applyBorder="1" applyAlignment="1">
      <alignment vertical="center"/>
    </xf>
    <xf numFmtId="0" fontId="8" fillId="0" borderId="1" xfId="0" applyFont="1" applyFill="1" applyBorder="1" applyAlignment="1">
      <alignment horizontal="left" vertical="center"/>
    </xf>
    <xf numFmtId="0" fontId="8" fillId="9" borderId="1" xfId="0" applyFont="1" applyFill="1" applyBorder="1" applyAlignment="1">
      <alignment horizontal="left"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44" fontId="8" fillId="0" borderId="1" xfId="0" applyNumberFormat="1" applyFont="1" applyFill="1" applyBorder="1" applyAlignment="1">
      <alignment horizontal="right" vertical="center"/>
    </xf>
    <xf numFmtId="44" fontId="21" fillId="3" borderId="1" xfId="0" applyNumberFormat="1" applyFont="1" applyFill="1" applyBorder="1" applyAlignment="1">
      <alignment horizontal="right" vertical="center"/>
    </xf>
    <xf numFmtId="0" fontId="8" fillId="0" borderId="12" xfId="0" applyFont="1" applyBorder="1" applyAlignment="1">
      <alignment horizontal="left"/>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44" fontId="8" fillId="0" borderId="1" xfId="0" applyNumberFormat="1" applyFont="1" applyFill="1" applyBorder="1" applyAlignment="1">
      <alignment horizontal="center" vertical="center"/>
    </xf>
    <xf numFmtId="0" fontId="8" fillId="0" borderId="12" xfId="0" applyFont="1" applyBorder="1" applyAlignment="1">
      <alignment horizontal="left" vertical="center"/>
    </xf>
    <xf numFmtId="3" fontId="8" fillId="0" borderId="1" xfId="0" applyNumberFormat="1" applyFont="1" applyBorder="1" applyAlignment="1">
      <alignment horizontal="center" vertical="center"/>
    </xf>
    <xf numFmtId="0" fontId="8" fillId="9" borderId="12" xfId="0" applyFont="1" applyFill="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left" vertical="center" wrapText="1"/>
    </xf>
    <xf numFmtId="0" fontId="25" fillId="9" borderId="1" xfId="5" applyFont="1" applyFill="1" applyBorder="1" applyAlignment="1" applyProtection="1">
      <alignment vertical="center"/>
    </xf>
    <xf numFmtId="44" fontId="8" fillId="0" borderId="1" xfId="6" applyFont="1" applyFill="1" applyBorder="1" applyAlignment="1">
      <alignment horizontal="center" vertical="center"/>
    </xf>
    <xf numFmtId="0" fontId="8" fillId="9" borderId="3" xfId="0" applyFont="1" applyFill="1" applyBorder="1" applyAlignment="1">
      <alignment horizontal="left" vertical="center" wrapText="1"/>
    </xf>
    <xf numFmtId="0" fontId="8" fillId="0" borderId="3" xfId="0" applyFont="1" applyBorder="1" applyAlignment="1">
      <alignment horizontal="left" vertical="center" wrapText="1"/>
    </xf>
    <xf numFmtId="0" fontId="21" fillId="0" borderId="8"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9" fillId="0" borderId="0" xfId="0" applyFont="1" applyFill="1" applyBorder="1" applyAlignment="1">
      <alignment horizontal="center" wrapText="1"/>
    </xf>
    <xf numFmtId="0" fontId="9" fillId="0" borderId="11" xfId="0" applyFont="1" applyFill="1" applyBorder="1" applyAlignment="1">
      <alignment horizontal="center" wrapText="1"/>
    </xf>
    <xf numFmtId="0" fontId="21" fillId="0" borderId="5" xfId="0" applyFont="1" applyFill="1" applyBorder="1" applyAlignment="1">
      <alignment horizontal="left"/>
    </xf>
    <xf numFmtId="0" fontId="21" fillId="0" borderId="6" xfId="0" applyFont="1" applyFill="1" applyBorder="1" applyAlignment="1">
      <alignment horizontal="left"/>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1" xfId="0" applyFont="1" applyFill="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xf>
    <xf numFmtId="0" fontId="6" fillId="0" borderId="5" xfId="0" applyFont="1" applyFill="1" applyBorder="1" applyAlignment="1">
      <alignment horizontal="left"/>
    </xf>
    <xf numFmtId="0" fontId="6" fillId="0" borderId="6" xfId="0" applyFont="1" applyFill="1" applyBorder="1" applyAlignment="1">
      <alignment horizontal="left"/>
    </xf>
    <xf numFmtId="0" fontId="15" fillId="10" borderId="1" xfId="0" applyFont="1" applyFill="1" applyBorder="1" applyAlignment="1">
      <alignment horizontal="left" vertical="center"/>
    </xf>
    <xf numFmtId="0" fontId="16" fillId="10" borderId="1" xfId="0" applyFont="1" applyFill="1" applyBorder="1" applyAlignment="1">
      <alignment horizontal="left" vertical="center"/>
    </xf>
    <xf numFmtId="0" fontId="13" fillId="0" borderId="1" xfId="0" applyFont="1" applyFill="1" applyBorder="1" applyAlignment="1">
      <alignment horizontal="left" vertical="top" wrapText="1"/>
    </xf>
    <xf numFmtId="0" fontId="20" fillId="0" borderId="4" xfId="0" applyFont="1" applyBorder="1"/>
    <xf numFmtId="0" fontId="20" fillId="0" borderId="5" xfId="0" applyFont="1" applyBorder="1"/>
    <xf numFmtId="0" fontId="20" fillId="0" borderId="6" xfId="0" applyFont="1" applyBorder="1"/>
    <xf numFmtId="0" fontId="22" fillId="0" borderId="13" xfId="0" applyFont="1" applyBorder="1" applyAlignment="1">
      <alignment horizontal="center" vertical="top"/>
    </xf>
    <xf numFmtId="0" fontId="22" fillId="0" borderId="2" xfId="0" applyFont="1" applyBorder="1" applyAlignment="1">
      <alignment horizontal="center" vertical="top"/>
    </xf>
    <xf numFmtId="164" fontId="2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cellXfs>
  <cellStyles count="7">
    <cellStyle name="Currency" xfId="6" builtinId="4"/>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V68"/>
  <sheetViews>
    <sheetView tabSelected="1" topLeftCell="B48" zoomScale="80" zoomScaleNormal="80" zoomScalePageLayoutView="70" workbookViewId="0">
      <selection activeCell="F60" sqref="F60"/>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7" customWidth="1"/>
    <col min="6" max="6" width="28.28515625" style="8" customWidth="1"/>
    <col min="7" max="126" width="9.140625" style="3"/>
    <col min="127" max="16384" width="9.140625" style="2"/>
  </cols>
  <sheetData>
    <row r="1" spans="1:126" ht="12.75" x14ac:dyDescent="0.2">
      <c r="A1" s="16"/>
      <c r="B1" s="56" t="s">
        <v>12</v>
      </c>
      <c r="C1" s="57"/>
      <c r="D1" s="57"/>
      <c r="E1" s="57"/>
      <c r="F1" s="58"/>
    </row>
    <row r="2" spans="1:126" ht="12.75" x14ac:dyDescent="0.2">
      <c r="A2" s="17"/>
      <c r="B2" s="59"/>
      <c r="C2" s="59"/>
      <c r="D2" s="59"/>
      <c r="E2" s="59"/>
      <c r="F2" s="60"/>
    </row>
    <row r="3" spans="1:126" s="5" customFormat="1" ht="24.95" customHeight="1" x14ac:dyDescent="0.2">
      <c r="A3" s="17"/>
      <c r="B3" s="59"/>
      <c r="C3" s="59"/>
      <c r="D3" s="59"/>
      <c r="E3" s="59"/>
      <c r="F3" s="60"/>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x14ac:dyDescent="0.2">
      <c r="A4" s="17"/>
      <c r="B4" s="59"/>
      <c r="C4" s="59"/>
      <c r="D4" s="59"/>
      <c r="E4" s="59"/>
      <c r="F4" s="60"/>
    </row>
    <row r="5" spans="1:126" ht="20.25" x14ac:dyDescent="0.3">
      <c r="A5" s="17"/>
      <c r="B5" s="9"/>
      <c r="C5" s="9"/>
      <c r="D5" s="9"/>
      <c r="E5" s="10"/>
      <c r="F5" s="18"/>
    </row>
    <row r="6" spans="1:126" ht="12.75" x14ac:dyDescent="0.2">
      <c r="A6" s="17"/>
      <c r="B6" s="3"/>
      <c r="C6" s="3"/>
      <c r="D6" s="11"/>
      <c r="E6" s="6"/>
      <c r="F6" s="19"/>
    </row>
    <row r="7" spans="1:126" ht="29.25" customHeight="1" x14ac:dyDescent="0.2">
      <c r="A7" s="20" t="s">
        <v>0</v>
      </c>
      <c r="B7" s="71"/>
      <c r="C7" s="71"/>
      <c r="D7" s="71"/>
      <c r="E7" s="71"/>
      <c r="F7" s="72"/>
    </row>
    <row r="8" spans="1:126" ht="12.75" x14ac:dyDescent="0.2">
      <c r="A8" s="17"/>
      <c r="B8" s="3"/>
      <c r="C8" s="3"/>
      <c r="D8" s="11"/>
      <c r="E8" s="6"/>
      <c r="F8" s="19"/>
    </row>
    <row r="9" spans="1:126" ht="23.25" x14ac:dyDescent="0.35">
      <c r="A9" s="20" t="s">
        <v>1</v>
      </c>
      <c r="B9" s="61" t="s">
        <v>107</v>
      </c>
      <c r="C9" s="61"/>
      <c r="D9" s="61"/>
      <c r="E9" s="61"/>
      <c r="F9" s="62"/>
    </row>
    <row r="10" spans="1:126" ht="12.75" x14ac:dyDescent="0.2">
      <c r="A10" s="17"/>
      <c r="B10" s="3"/>
      <c r="C10" s="3"/>
      <c r="D10" s="11"/>
      <c r="E10" s="6"/>
      <c r="F10" s="19"/>
    </row>
    <row r="11" spans="1:126" ht="18" customHeight="1" x14ac:dyDescent="0.2">
      <c r="A11" s="63" t="s">
        <v>11</v>
      </c>
      <c r="B11" s="64"/>
      <c r="C11" s="64"/>
      <c r="D11" s="64"/>
      <c r="E11" s="64"/>
      <c r="F11" s="65"/>
    </row>
    <row r="12" spans="1:126" ht="89.25" customHeight="1" x14ac:dyDescent="0.2">
      <c r="A12" s="75" t="s">
        <v>50</v>
      </c>
      <c r="B12" s="75"/>
      <c r="C12" s="75"/>
      <c r="D12" s="75"/>
      <c r="E12" s="75"/>
      <c r="F12" s="75"/>
    </row>
    <row r="13" spans="1:126" ht="39" customHeight="1" x14ac:dyDescent="0.2">
      <c r="A13" s="75" t="s">
        <v>47</v>
      </c>
      <c r="B13" s="75"/>
      <c r="C13" s="75"/>
      <c r="D13" s="75"/>
      <c r="E13" s="75"/>
      <c r="F13" s="75"/>
    </row>
    <row r="14" spans="1:126" ht="39" customHeight="1" x14ac:dyDescent="0.2">
      <c r="A14" s="75" t="s">
        <v>48</v>
      </c>
      <c r="B14" s="75"/>
      <c r="C14" s="75"/>
      <c r="D14" s="75"/>
      <c r="E14" s="75"/>
      <c r="F14" s="75"/>
    </row>
    <row r="15" spans="1:126" ht="38.25" customHeight="1" x14ac:dyDescent="0.2">
      <c r="A15" s="75" t="s">
        <v>49</v>
      </c>
      <c r="B15" s="75"/>
      <c r="C15" s="75"/>
      <c r="D15" s="75"/>
      <c r="E15" s="75"/>
      <c r="F15" s="75"/>
    </row>
    <row r="16" spans="1:126" ht="3.75" customHeight="1" x14ac:dyDescent="0.2">
      <c r="A16" s="27"/>
      <c r="B16" s="28"/>
      <c r="C16" s="28"/>
      <c r="D16" s="28"/>
      <c r="E16" s="12"/>
      <c r="F16" s="21"/>
    </row>
    <row r="17" spans="1:126" s="15" customFormat="1" ht="32.25" customHeight="1" x14ac:dyDescent="0.2">
      <c r="A17" s="69" t="s">
        <v>107</v>
      </c>
      <c r="B17" s="70"/>
      <c r="C17" s="70"/>
      <c r="D17" s="70"/>
      <c r="E17" s="70"/>
      <c r="F17" s="70"/>
      <c r="G17" s="26"/>
      <c r="H17" s="26"/>
      <c r="I17" s="26" t="str">
        <f>UPPER(I18:K18)</f>
        <v/>
      </c>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row>
    <row r="18" spans="1:126" ht="32.25" customHeight="1" x14ac:dyDescent="0.2">
      <c r="A18" s="73" t="s">
        <v>28</v>
      </c>
      <c r="B18" s="74"/>
      <c r="C18" s="74"/>
      <c r="D18" s="74"/>
      <c r="E18" s="74"/>
      <c r="F18" s="74"/>
      <c r="I18" s="36"/>
      <c r="J18" s="36"/>
      <c r="K18" s="36"/>
      <c r="L18" s="36"/>
      <c r="M18" s="36"/>
      <c r="N18" s="36"/>
    </row>
    <row r="19" spans="1:126" s="14" customFormat="1" ht="42" customHeight="1" x14ac:dyDescent="0.25">
      <c r="A19" s="29" t="s">
        <v>2</v>
      </c>
      <c r="B19" s="29" t="s">
        <v>3</v>
      </c>
      <c r="C19" s="31" t="s">
        <v>13</v>
      </c>
      <c r="D19" s="31" t="s">
        <v>9</v>
      </c>
      <c r="E19" s="30" t="s">
        <v>4</v>
      </c>
      <c r="F19" s="33" t="s">
        <v>14</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row>
    <row r="20" spans="1:126" ht="20.100000000000001" customHeight="1" x14ac:dyDescent="0.2">
      <c r="A20" s="37" t="s">
        <v>16</v>
      </c>
      <c r="B20" s="38" t="s">
        <v>17</v>
      </c>
      <c r="C20" s="39" t="s">
        <v>31</v>
      </c>
      <c r="D20" s="40">
        <v>1</v>
      </c>
      <c r="E20" s="53"/>
      <c r="F20" s="41">
        <f>E20</f>
        <v>0</v>
      </c>
    </row>
    <row r="21" spans="1:126" ht="20.100000000000001" customHeight="1" x14ac:dyDescent="0.2">
      <c r="A21" s="37" t="s">
        <v>18</v>
      </c>
      <c r="B21" s="38" t="s">
        <v>19</v>
      </c>
      <c r="C21" s="39" t="s">
        <v>31</v>
      </c>
      <c r="D21" s="40">
        <v>1</v>
      </c>
      <c r="E21" s="53"/>
      <c r="F21" s="41">
        <f>E21</f>
        <v>0</v>
      </c>
    </row>
    <row r="22" spans="1:126" ht="39.950000000000003" customHeight="1" x14ac:dyDescent="0.2">
      <c r="A22" s="66" t="s">
        <v>29</v>
      </c>
      <c r="B22" s="67"/>
      <c r="C22" s="67"/>
      <c r="D22" s="67"/>
      <c r="E22" s="68"/>
      <c r="F22" s="42">
        <f>SUM(F20:F21)</f>
        <v>0</v>
      </c>
    </row>
    <row r="23" spans="1:126" ht="32.25" customHeight="1" x14ac:dyDescent="0.2">
      <c r="A23" s="34" t="s">
        <v>15</v>
      </c>
      <c r="B23" s="35"/>
      <c r="C23" s="35"/>
      <c r="D23" s="35"/>
      <c r="E23" s="35"/>
      <c r="F23" s="35"/>
    </row>
    <row r="24" spans="1:126" ht="39.950000000000003" customHeight="1" x14ac:dyDescent="0.2">
      <c r="A24" s="32" t="s">
        <v>2</v>
      </c>
      <c r="B24" s="29" t="s">
        <v>3</v>
      </c>
      <c r="C24" s="31" t="s">
        <v>13</v>
      </c>
      <c r="D24" s="31" t="s">
        <v>9</v>
      </c>
      <c r="E24" s="30" t="s">
        <v>4</v>
      </c>
      <c r="F24" s="33" t="s">
        <v>14</v>
      </c>
    </row>
    <row r="25" spans="1:126" ht="20.25" x14ac:dyDescent="0.3">
      <c r="A25" s="43" t="s">
        <v>51</v>
      </c>
      <c r="B25" s="44" t="s">
        <v>52</v>
      </c>
      <c r="C25" s="45" t="s">
        <v>24</v>
      </c>
      <c r="D25" s="45">
        <v>30</v>
      </c>
      <c r="E25" s="46"/>
      <c r="F25" s="41">
        <f t="shared" ref="F25:F30" si="0">E25*D25</f>
        <v>0</v>
      </c>
    </row>
    <row r="26" spans="1:126" ht="19.5" customHeight="1" x14ac:dyDescent="0.3">
      <c r="A26" s="43" t="s">
        <v>53</v>
      </c>
      <c r="B26" s="47" t="s">
        <v>54</v>
      </c>
      <c r="C26" s="45" t="s">
        <v>55</v>
      </c>
      <c r="D26" s="45">
        <v>1</v>
      </c>
      <c r="E26" s="46"/>
      <c r="F26" s="41">
        <f t="shared" si="0"/>
        <v>0</v>
      </c>
    </row>
    <row r="27" spans="1:126" ht="19.5" customHeight="1" x14ac:dyDescent="0.3">
      <c r="A27" s="43" t="s">
        <v>32</v>
      </c>
      <c r="B27" s="47" t="s">
        <v>56</v>
      </c>
      <c r="C27" s="45" t="s">
        <v>21</v>
      </c>
      <c r="D27" s="45">
        <v>120</v>
      </c>
      <c r="E27" s="46"/>
      <c r="F27" s="41">
        <f t="shared" si="0"/>
        <v>0</v>
      </c>
    </row>
    <row r="28" spans="1:126" ht="19.5" customHeight="1" x14ac:dyDescent="0.2">
      <c r="A28" s="47" t="s">
        <v>22</v>
      </c>
      <c r="B28" s="52" t="s">
        <v>57</v>
      </c>
      <c r="C28" s="45" t="s">
        <v>21</v>
      </c>
      <c r="D28" s="45">
        <v>120000</v>
      </c>
      <c r="E28" s="46"/>
      <c r="F28" s="41">
        <f t="shared" si="0"/>
        <v>0</v>
      </c>
    </row>
    <row r="29" spans="1:126" ht="19.5" customHeight="1" x14ac:dyDescent="0.2">
      <c r="A29" s="54" t="s">
        <v>58</v>
      </c>
      <c r="B29" s="49" t="s">
        <v>59</v>
      </c>
      <c r="C29" s="45" t="s">
        <v>20</v>
      </c>
      <c r="D29" s="45">
        <v>5</v>
      </c>
      <c r="E29" s="46"/>
      <c r="F29" s="41">
        <f t="shared" si="0"/>
        <v>0</v>
      </c>
    </row>
    <row r="30" spans="1:126" ht="19.5" customHeight="1" x14ac:dyDescent="0.3">
      <c r="A30" s="43" t="s">
        <v>60</v>
      </c>
      <c r="B30" s="49" t="s">
        <v>61</v>
      </c>
      <c r="C30" s="45" t="s">
        <v>20</v>
      </c>
      <c r="D30" s="48">
        <v>9900</v>
      </c>
      <c r="E30" s="46"/>
      <c r="F30" s="41">
        <f t="shared" si="0"/>
        <v>0</v>
      </c>
    </row>
    <row r="31" spans="1:126" ht="19.5" customHeight="1" x14ac:dyDescent="0.2">
      <c r="A31" s="55" t="s">
        <v>25</v>
      </c>
      <c r="B31" s="49" t="s">
        <v>62</v>
      </c>
      <c r="C31" s="50" t="s">
        <v>24</v>
      </c>
      <c r="D31" s="48">
        <v>10</v>
      </c>
      <c r="E31" s="46"/>
      <c r="F31" s="41">
        <f t="shared" ref="F31:F60" si="1">E31*D31</f>
        <v>0</v>
      </c>
    </row>
    <row r="32" spans="1:126" ht="19.5" customHeight="1" x14ac:dyDescent="0.2">
      <c r="A32" s="55" t="s">
        <v>26</v>
      </c>
      <c r="B32" s="49" t="s">
        <v>63</v>
      </c>
      <c r="C32" s="50" t="s">
        <v>24</v>
      </c>
      <c r="D32" s="48">
        <v>10</v>
      </c>
      <c r="E32" s="46"/>
      <c r="F32" s="41">
        <f t="shared" si="1"/>
        <v>0</v>
      </c>
    </row>
    <row r="33" spans="1:6" ht="19.5" customHeight="1" x14ac:dyDescent="0.2">
      <c r="A33" s="54" t="s">
        <v>64</v>
      </c>
      <c r="B33" s="49" t="s">
        <v>65</v>
      </c>
      <c r="C33" s="50" t="s">
        <v>23</v>
      </c>
      <c r="D33" s="48">
        <v>30</v>
      </c>
      <c r="E33" s="46"/>
      <c r="F33" s="41">
        <f t="shared" si="1"/>
        <v>0</v>
      </c>
    </row>
    <row r="34" spans="1:6" ht="19.5" customHeight="1" x14ac:dyDescent="0.2">
      <c r="A34" s="54" t="s">
        <v>33</v>
      </c>
      <c r="B34" s="49" t="s">
        <v>66</v>
      </c>
      <c r="C34" s="50" t="s">
        <v>23</v>
      </c>
      <c r="D34" s="48">
        <v>315</v>
      </c>
      <c r="E34" s="46"/>
      <c r="F34" s="41">
        <f t="shared" si="1"/>
        <v>0</v>
      </c>
    </row>
    <row r="35" spans="1:6" ht="19.5" customHeight="1" x14ac:dyDescent="0.2">
      <c r="A35" s="54" t="s">
        <v>67</v>
      </c>
      <c r="B35" s="49" t="s">
        <v>68</v>
      </c>
      <c r="C35" s="50" t="s">
        <v>23</v>
      </c>
      <c r="D35" s="48">
        <v>35</v>
      </c>
      <c r="E35" s="46"/>
      <c r="F35" s="41">
        <f t="shared" si="1"/>
        <v>0</v>
      </c>
    </row>
    <row r="36" spans="1:6" ht="19.5" customHeight="1" x14ac:dyDescent="0.2">
      <c r="A36" s="55" t="s">
        <v>69</v>
      </c>
      <c r="B36" s="49" t="s">
        <v>70</v>
      </c>
      <c r="C36" s="50" t="s">
        <v>23</v>
      </c>
      <c r="D36" s="48">
        <v>15</v>
      </c>
      <c r="E36" s="46"/>
      <c r="F36" s="41">
        <f t="shared" si="1"/>
        <v>0</v>
      </c>
    </row>
    <row r="37" spans="1:6" ht="19.5" customHeight="1" x14ac:dyDescent="0.2">
      <c r="A37" s="54" t="s">
        <v>34</v>
      </c>
      <c r="B37" s="49" t="s">
        <v>71</v>
      </c>
      <c r="C37" s="50" t="s">
        <v>21</v>
      </c>
      <c r="D37" s="48">
        <v>125</v>
      </c>
      <c r="E37" s="46"/>
      <c r="F37" s="41">
        <f t="shared" si="1"/>
        <v>0</v>
      </c>
    </row>
    <row r="38" spans="1:6" ht="19.5" customHeight="1" x14ac:dyDescent="0.2">
      <c r="A38" s="54" t="s">
        <v>35</v>
      </c>
      <c r="B38" s="49" t="s">
        <v>72</v>
      </c>
      <c r="C38" s="50" t="s">
        <v>45</v>
      </c>
      <c r="D38" s="48">
        <v>250</v>
      </c>
      <c r="E38" s="46"/>
      <c r="F38" s="41">
        <f t="shared" si="1"/>
        <v>0</v>
      </c>
    </row>
    <row r="39" spans="1:6" ht="19.5" customHeight="1" x14ac:dyDescent="0.2">
      <c r="A39" s="54" t="s">
        <v>73</v>
      </c>
      <c r="B39" s="49" t="s">
        <v>74</v>
      </c>
      <c r="C39" s="50" t="s">
        <v>21</v>
      </c>
      <c r="D39" s="48">
        <v>900</v>
      </c>
      <c r="E39" s="46"/>
      <c r="F39" s="41">
        <f t="shared" si="1"/>
        <v>0</v>
      </c>
    </row>
    <row r="40" spans="1:6" ht="19.5" customHeight="1" x14ac:dyDescent="0.2">
      <c r="A40" s="54" t="s">
        <v>75</v>
      </c>
      <c r="B40" s="49" t="s">
        <v>76</v>
      </c>
      <c r="C40" s="50" t="s">
        <v>46</v>
      </c>
      <c r="D40" s="48">
        <v>4</v>
      </c>
      <c r="E40" s="46"/>
      <c r="F40" s="41">
        <f t="shared" si="1"/>
        <v>0</v>
      </c>
    </row>
    <row r="41" spans="1:6" ht="19.5" customHeight="1" x14ac:dyDescent="0.2">
      <c r="A41" s="54" t="s">
        <v>77</v>
      </c>
      <c r="B41" s="51" t="s">
        <v>78</v>
      </c>
      <c r="C41" s="50" t="s">
        <v>24</v>
      </c>
      <c r="D41" s="48">
        <v>4</v>
      </c>
      <c r="E41" s="46"/>
      <c r="F41" s="41">
        <f t="shared" si="1"/>
        <v>0</v>
      </c>
    </row>
    <row r="42" spans="1:6" ht="19.5" customHeight="1" x14ac:dyDescent="0.2">
      <c r="A42" s="54" t="s">
        <v>36</v>
      </c>
      <c r="B42" s="51" t="s">
        <v>79</v>
      </c>
      <c r="C42" s="50" t="s">
        <v>24</v>
      </c>
      <c r="D42" s="48">
        <v>4</v>
      </c>
      <c r="E42" s="46"/>
      <c r="F42" s="41">
        <f t="shared" si="1"/>
        <v>0</v>
      </c>
    </row>
    <row r="43" spans="1:6" ht="19.5" customHeight="1" x14ac:dyDescent="0.2">
      <c r="A43" s="55" t="s">
        <v>80</v>
      </c>
      <c r="B43" s="49" t="s">
        <v>81</v>
      </c>
      <c r="C43" s="50" t="s">
        <v>24</v>
      </c>
      <c r="D43" s="48">
        <v>45</v>
      </c>
      <c r="E43" s="46"/>
      <c r="F43" s="41">
        <f t="shared" si="1"/>
        <v>0</v>
      </c>
    </row>
    <row r="44" spans="1:6" ht="19.5" customHeight="1" x14ac:dyDescent="0.2">
      <c r="A44" s="54" t="s">
        <v>27</v>
      </c>
      <c r="B44" s="49" t="s">
        <v>82</v>
      </c>
      <c r="C44" s="50" t="s">
        <v>24</v>
      </c>
      <c r="D44" s="48">
        <v>2750</v>
      </c>
      <c r="E44" s="46"/>
      <c r="F44" s="41">
        <f t="shared" si="1"/>
        <v>0</v>
      </c>
    </row>
    <row r="45" spans="1:6" ht="19.5" customHeight="1" x14ac:dyDescent="0.2">
      <c r="A45" s="51" t="s">
        <v>37</v>
      </c>
      <c r="B45" s="51" t="s">
        <v>83</v>
      </c>
      <c r="C45" s="50" t="s">
        <v>23</v>
      </c>
      <c r="D45" s="48">
        <v>41000</v>
      </c>
      <c r="E45" s="46"/>
      <c r="F45" s="41">
        <f t="shared" si="1"/>
        <v>0</v>
      </c>
    </row>
    <row r="46" spans="1:6" ht="19.5" customHeight="1" x14ac:dyDescent="0.2">
      <c r="A46" s="54" t="s">
        <v>38</v>
      </c>
      <c r="B46" s="51" t="s">
        <v>84</v>
      </c>
      <c r="C46" s="50" t="s">
        <v>23</v>
      </c>
      <c r="D46" s="48">
        <v>34000</v>
      </c>
      <c r="E46" s="46"/>
      <c r="F46" s="41">
        <f t="shared" si="1"/>
        <v>0</v>
      </c>
    </row>
    <row r="47" spans="1:6" ht="19.5" customHeight="1" x14ac:dyDescent="0.2">
      <c r="A47" s="51" t="s">
        <v>39</v>
      </c>
      <c r="B47" s="49" t="s">
        <v>85</v>
      </c>
      <c r="C47" s="50" t="s">
        <v>23</v>
      </c>
      <c r="D47" s="48">
        <v>7800</v>
      </c>
      <c r="E47" s="46"/>
      <c r="F47" s="41">
        <f t="shared" si="1"/>
        <v>0</v>
      </c>
    </row>
    <row r="48" spans="1:6" ht="19.5" customHeight="1" x14ac:dyDescent="0.2">
      <c r="A48" s="54" t="s">
        <v>40</v>
      </c>
      <c r="B48" s="49" t="s">
        <v>86</v>
      </c>
      <c r="C48" s="50" t="s">
        <v>23</v>
      </c>
      <c r="D48" s="48">
        <v>700</v>
      </c>
      <c r="E48" s="46"/>
      <c r="F48" s="41">
        <f t="shared" si="1"/>
        <v>0</v>
      </c>
    </row>
    <row r="49" spans="1:6" ht="19.5" customHeight="1" x14ac:dyDescent="0.2">
      <c r="A49" s="54" t="s">
        <v>87</v>
      </c>
      <c r="B49" s="49" t="s">
        <v>88</v>
      </c>
      <c r="C49" s="50" t="s">
        <v>23</v>
      </c>
      <c r="D49" s="48">
        <v>400</v>
      </c>
      <c r="E49" s="46"/>
      <c r="F49" s="41">
        <f t="shared" si="1"/>
        <v>0</v>
      </c>
    </row>
    <row r="50" spans="1:6" ht="19.5" customHeight="1" x14ac:dyDescent="0.2">
      <c r="A50" s="54" t="s">
        <v>89</v>
      </c>
      <c r="B50" s="49" t="s">
        <v>90</v>
      </c>
      <c r="C50" s="50" t="s">
        <v>23</v>
      </c>
      <c r="D50" s="48">
        <v>300</v>
      </c>
      <c r="E50" s="46"/>
      <c r="F50" s="41">
        <f t="shared" si="1"/>
        <v>0</v>
      </c>
    </row>
    <row r="51" spans="1:6" ht="19.5" customHeight="1" x14ac:dyDescent="0.2">
      <c r="A51" s="54" t="s">
        <v>91</v>
      </c>
      <c r="B51" s="49" t="s">
        <v>92</v>
      </c>
      <c r="C51" s="50" t="s">
        <v>23</v>
      </c>
      <c r="D51" s="48">
        <v>180</v>
      </c>
      <c r="E51" s="46"/>
      <c r="F51" s="41">
        <f t="shared" si="1"/>
        <v>0</v>
      </c>
    </row>
    <row r="52" spans="1:6" ht="19.5" customHeight="1" x14ac:dyDescent="0.2">
      <c r="A52" s="54" t="s">
        <v>93</v>
      </c>
      <c r="B52" s="49" t="s">
        <v>94</v>
      </c>
      <c r="C52" s="50" t="s">
        <v>23</v>
      </c>
      <c r="D52" s="48">
        <v>300</v>
      </c>
      <c r="E52" s="46"/>
      <c r="F52" s="41">
        <f t="shared" si="1"/>
        <v>0</v>
      </c>
    </row>
    <row r="53" spans="1:6" ht="19.5" customHeight="1" x14ac:dyDescent="0.2">
      <c r="A53" s="54" t="s">
        <v>41</v>
      </c>
      <c r="B53" s="49" t="s">
        <v>95</v>
      </c>
      <c r="C53" s="50" t="s">
        <v>23</v>
      </c>
      <c r="D53" s="48">
        <v>2350</v>
      </c>
      <c r="E53" s="46"/>
      <c r="F53" s="41">
        <f t="shared" si="1"/>
        <v>0</v>
      </c>
    </row>
    <row r="54" spans="1:6" ht="19.5" customHeight="1" x14ac:dyDescent="0.2">
      <c r="A54" s="54" t="s">
        <v>96</v>
      </c>
      <c r="B54" s="49" t="s">
        <v>97</v>
      </c>
      <c r="C54" s="50" t="s">
        <v>23</v>
      </c>
      <c r="D54" s="48">
        <v>650</v>
      </c>
      <c r="E54" s="46"/>
      <c r="F54" s="41">
        <f t="shared" si="1"/>
        <v>0</v>
      </c>
    </row>
    <row r="55" spans="1:6" ht="19.5" customHeight="1" x14ac:dyDescent="0.2">
      <c r="A55" s="54" t="s">
        <v>98</v>
      </c>
      <c r="B55" s="49" t="s">
        <v>99</v>
      </c>
      <c r="C55" s="50" t="s">
        <v>23</v>
      </c>
      <c r="D55" s="48">
        <v>650</v>
      </c>
      <c r="E55" s="2"/>
      <c r="F55" s="41">
        <f>E55*D55</f>
        <v>0</v>
      </c>
    </row>
    <row r="56" spans="1:6" ht="19.5" customHeight="1" x14ac:dyDescent="0.2">
      <c r="A56" s="54" t="s">
        <v>42</v>
      </c>
      <c r="B56" s="49" t="s">
        <v>100</v>
      </c>
      <c r="C56" s="50" t="s">
        <v>23</v>
      </c>
      <c r="D56" s="48">
        <v>1400</v>
      </c>
      <c r="E56" s="46"/>
      <c r="F56" s="41">
        <f t="shared" si="1"/>
        <v>0</v>
      </c>
    </row>
    <row r="57" spans="1:6" ht="19.5" customHeight="1" x14ac:dyDescent="0.2">
      <c r="A57" s="54" t="s">
        <v>43</v>
      </c>
      <c r="B57" s="49" t="s">
        <v>101</v>
      </c>
      <c r="C57" s="50" t="s">
        <v>24</v>
      </c>
      <c r="D57" s="48">
        <v>180</v>
      </c>
      <c r="E57" s="46"/>
      <c r="F57" s="41">
        <f t="shared" si="1"/>
        <v>0</v>
      </c>
    </row>
    <row r="58" spans="1:6" ht="19.5" customHeight="1" x14ac:dyDescent="0.2">
      <c r="A58" s="54" t="s">
        <v>102</v>
      </c>
      <c r="B58" s="49" t="s">
        <v>103</v>
      </c>
      <c r="C58" s="50" t="s">
        <v>24</v>
      </c>
      <c r="D58" s="48">
        <v>4</v>
      </c>
      <c r="E58" s="46"/>
      <c r="F58" s="41">
        <f t="shared" si="1"/>
        <v>0</v>
      </c>
    </row>
    <row r="59" spans="1:6" ht="19.5" customHeight="1" x14ac:dyDescent="0.2">
      <c r="A59" s="54" t="s">
        <v>104</v>
      </c>
      <c r="B59" s="49" t="s">
        <v>105</v>
      </c>
      <c r="C59" s="50" t="s">
        <v>24</v>
      </c>
      <c r="D59" s="48">
        <v>4</v>
      </c>
      <c r="E59" s="46"/>
      <c r="F59" s="41">
        <f t="shared" si="1"/>
        <v>0</v>
      </c>
    </row>
    <row r="60" spans="1:6" ht="19.5" customHeight="1" x14ac:dyDescent="0.2">
      <c r="A60" s="54" t="s">
        <v>44</v>
      </c>
      <c r="B60" s="49" t="s">
        <v>106</v>
      </c>
      <c r="C60" s="50" t="s">
        <v>24</v>
      </c>
      <c r="D60" s="48">
        <v>40</v>
      </c>
      <c r="E60" s="46"/>
      <c r="F60" s="41">
        <f t="shared" si="1"/>
        <v>0</v>
      </c>
    </row>
    <row r="61" spans="1:6" ht="39.950000000000003" customHeight="1" x14ac:dyDescent="0.2">
      <c r="A61" s="66" t="s">
        <v>30</v>
      </c>
      <c r="B61" s="67"/>
      <c r="C61" s="67"/>
      <c r="D61" s="67"/>
      <c r="E61" s="68"/>
      <c r="F61" s="42">
        <f>SUM(F25:F60)</f>
        <v>0</v>
      </c>
    </row>
    <row r="62" spans="1:6" ht="12.75" customHeight="1" x14ac:dyDescent="0.2">
      <c r="A62" s="23"/>
      <c r="B62" s="22"/>
      <c r="C62" s="23"/>
      <c r="D62" s="23">
        <v>920</v>
      </c>
      <c r="E62" s="24"/>
      <c r="F62" s="24"/>
    </row>
    <row r="63" spans="1:6" ht="20.100000000000001" customHeight="1" x14ac:dyDescent="0.2">
      <c r="A63" s="84" t="s">
        <v>6</v>
      </c>
      <c r="B63" s="84"/>
      <c r="C63" s="84"/>
      <c r="D63" s="84"/>
      <c r="E63" s="84"/>
      <c r="F63" s="84"/>
    </row>
    <row r="64" spans="1:6" ht="29.25" customHeight="1" x14ac:dyDescent="0.2">
      <c r="A64" s="85" t="s">
        <v>5</v>
      </c>
      <c r="B64" s="86"/>
      <c r="C64" s="86"/>
      <c r="D64" s="87"/>
      <c r="E64" s="81">
        <f>F61+F22</f>
        <v>0</v>
      </c>
      <c r="F64" s="82"/>
    </row>
    <row r="65" spans="1:6" ht="20.100000000000001" customHeight="1" x14ac:dyDescent="0.2">
      <c r="A65" s="83" t="s">
        <v>7</v>
      </c>
      <c r="B65" s="83"/>
      <c r="C65" s="83"/>
      <c r="D65" s="83"/>
      <c r="E65" s="83"/>
      <c r="F65" s="83"/>
    </row>
    <row r="66" spans="1:6" ht="38.25" customHeight="1" x14ac:dyDescent="0.25">
      <c r="A66" s="76" t="s">
        <v>10</v>
      </c>
      <c r="B66" s="77"/>
      <c r="C66" s="77"/>
      <c r="D66" s="77"/>
      <c r="E66" s="77"/>
      <c r="F66" s="78"/>
    </row>
    <row r="67" spans="1:6" ht="20.100000000000001" customHeight="1" x14ac:dyDescent="0.2">
      <c r="A67" s="25"/>
      <c r="B67" s="79" t="s">
        <v>8</v>
      </c>
      <c r="C67" s="79"/>
      <c r="D67" s="79"/>
      <c r="E67" s="79"/>
      <c r="F67" s="80"/>
    </row>
    <row r="68" spans="1:6" ht="20.100000000000001" customHeight="1" x14ac:dyDescent="0.2"/>
  </sheetData>
  <mergeCells count="18">
    <mergeCell ref="A66:F66"/>
    <mergeCell ref="B67:F67"/>
    <mergeCell ref="E64:F64"/>
    <mergeCell ref="A65:F65"/>
    <mergeCell ref="A63:F63"/>
    <mergeCell ref="A64:D64"/>
    <mergeCell ref="B1:F4"/>
    <mergeCell ref="B9:F9"/>
    <mergeCell ref="A11:F11"/>
    <mergeCell ref="A61:E61"/>
    <mergeCell ref="A17:F17"/>
    <mergeCell ref="B7:F7"/>
    <mergeCell ref="A18:F18"/>
    <mergeCell ref="A22:E22"/>
    <mergeCell ref="A12:F12"/>
    <mergeCell ref="A13:F13"/>
    <mergeCell ref="A14:F14"/>
    <mergeCell ref="A15:F15"/>
  </mergeCells>
  <phoneticPr fontId="0" type="noConversion"/>
  <printOptions horizontalCentered="1"/>
  <pageMargins left="0.2" right="0.2" top="0.25" bottom="0.5" header="0.3" footer="0.3"/>
  <pageSetup scale="49"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BC015C-2045-4719-AC4C-A22FC87BB53E}"/>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2023-03-24T15:18:09Z</cp:lastPrinted>
  <dcterms:created xsi:type="dcterms:W3CDTF">1998-06-09T19:27:04Z</dcterms:created>
  <dcterms:modified xsi:type="dcterms:W3CDTF">2023-03-27T19:40:44Z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