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S:\Procurement Management\WORKAREA\LILLA\Active\ITB\B230094LND - Lift Station Control Panel Replacement - FEMA\4 - FINAL POSTED Soliciation Docs\"/>
    </mc:Choice>
  </mc:AlternateContent>
  <xr:revisionPtr revIDLastSave="0" documentId="13_ncr:1_{C6CC96ED-BDCB-4849-A56E-0644ECCE2FF1}" xr6:coauthVersionLast="47" xr6:coauthVersionMax="47" xr10:uidLastSave="{00000000-0000-0000-0000-000000000000}"/>
  <bookViews>
    <workbookView xWindow="2085" yWindow="1575" windowWidth="21600" windowHeight="11385" tabRatio="601" xr2:uid="{00000000-000D-0000-FFFF-FFFF00000000}"/>
  </bookViews>
  <sheets>
    <sheet name="BID-PROPOSAL FORM" sheetId="4" r:id="rId1"/>
  </sheets>
  <definedNames>
    <definedName name="_xlnm.Print_Area" localSheetId="0">'BID-PROPOSAL FORM'!$A$1:$G$54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4" l="1"/>
  <c r="G22" i="4"/>
  <c r="G23" i="4"/>
  <c r="G24" i="4"/>
  <c r="G25" i="4"/>
  <c r="G26" i="4"/>
  <c r="G27" i="4"/>
  <c r="G28" i="4"/>
  <c r="G29" i="4"/>
  <c r="G30" i="4"/>
  <c r="G31" i="4"/>
  <c r="G32" i="4"/>
  <c r="G33" i="4"/>
  <c r="G34" i="4"/>
  <c r="G35" i="4"/>
  <c r="G36" i="4"/>
  <c r="G37" i="4"/>
  <c r="G38" i="4"/>
  <c r="G39" i="4"/>
  <c r="G40" i="4"/>
  <c r="G41" i="4"/>
  <c r="G42" i="4"/>
  <c r="G43" i="4"/>
  <c r="G44" i="4"/>
  <c r="G47" i="4"/>
  <c r="G48" i="4" s="1"/>
  <c r="G45" i="4" l="1"/>
  <c r="F51" i="4" s="1"/>
</calcChain>
</file>

<file path=xl/sharedStrings.xml><?xml version="1.0" encoding="utf-8"?>
<sst xmlns="http://schemas.openxmlformats.org/spreadsheetml/2006/main" count="127" uniqueCount="103">
  <si>
    <t>COMPANY NAME:</t>
  </si>
  <si>
    <t>SOLICITATION:</t>
  </si>
  <si>
    <t>Having carefully examined the Contract Documents, Contractor/Vendor proposes to furnish the following which meeting these specifications.</t>
  </si>
  <si>
    <t>LIFT STATION CONTROL PANEL REPLACEMENT</t>
  </si>
  <si>
    <t>Item</t>
  </si>
  <si>
    <t xml:space="preserve">Unit of
Measure </t>
  </si>
  <si>
    <t>Unit Price</t>
  </si>
  <si>
    <t>Extended
Amount</t>
  </si>
  <si>
    <t>A</t>
  </si>
  <si>
    <t>EACH</t>
  </si>
  <si>
    <t>B</t>
  </si>
  <si>
    <t>C</t>
  </si>
  <si>
    <t>D</t>
  </si>
  <si>
    <t>E</t>
  </si>
  <si>
    <t>E2</t>
  </si>
  <si>
    <t>F</t>
  </si>
  <si>
    <t>G</t>
  </si>
  <si>
    <t>H</t>
  </si>
  <si>
    <t>I</t>
  </si>
  <si>
    <t>J</t>
  </si>
  <si>
    <t>K</t>
  </si>
  <si>
    <t>K2</t>
  </si>
  <si>
    <t>L</t>
  </si>
  <si>
    <t>M</t>
  </si>
  <si>
    <t>N</t>
  </si>
  <si>
    <t>O</t>
  </si>
  <si>
    <t>P</t>
  </si>
  <si>
    <t>Q</t>
  </si>
  <si>
    <t>R</t>
  </si>
  <si>
    <t>S</t>
  </si>
  <si>
    <t>T</t>
  </si>
  <si>
    <t>U</t>
  </si>
  <si>
    <t>V</t>
  </si>
  <si>
    <t>Junction Boxes</t>
  </si>
  <si>
    <t>BID SUMMARY</t>
  </si>
  <si>
    <t>PROJECT TOTAL</t>
  </si>
  <si>
    <t>**Quantities are not guaranteed.  Final payment will be based on actual quantities.</t>
  </si>
  <si>
    <t>PROJECT TOTAL:</t>
  </si>
  <si>
    <t>(Use Words to Write Total)</t>
  </si>
  <si>
    <t>PLEASE ENSURE you have provided a printed copy of the Bid Schedule with your hard copy submission packages and provided the excel version with your digital submission package.</t>
  </si>
  <si>
    <t>Panel Type</t>
  </si>
  <si>
    <t xml:space="preserve">CONTROL PANEL SUBTOTAL:  </t>
  </si>
  <si>
    <t xml:space="preserve">JUNCTION BOXES SUBTOTAL:  </t>
  </si>
  <si>
    <t>A 1</t>
  </si>
  <si>
    <t>A 2</t>
  </si>
  <si>
    <t>A 3</t>
  </si>
  <si>
    <t>A 4</t>
  </si>
  <si>
    <t>A 5</t>
  </si>
  <si>
    <t>A 6</t>
  </si>
  <si>
    <t>A 7</t>
  </si>
  <si>
    <t>A 8</t>
  </si>
  <si>
    <t>A 9</t>
  </si>
  <si>
    <t>A 10</t>
  </si>
  <si>
    <t>A 11</t>
  </si>
  <si>
    <t>A 12</t>
  </si>
  <si>
    <t>A 13</t>
  </si>
  <si>
    <t>A 14</t>
  </si>
  <si>
    <t>A 15</t>
  </si>
  <si>
    <t>A 16</t>
  </si>
  <si>
    <t>A 17</t>
  </si>
  <si>
    <t>A 18</t>
  </si>
  <si>
    <t>A 19</t>
  </si>
  <si>
    <t>A 20</t>
  </si>
  <si>
    <t>A 21</t>
  </si>
  <si>
    <t>A 22</t>
  </si>
  <si>
    <t>A 23</t>
  </si>
  <si>
    <t>A 24</t>
  </si>
  <si>
    <t>Quantity</t>
  </si>
  <si>
    <t>Control Panel w 240V, Phase 1, &amp; 2 pumps (2.4-5.0 HP &amp; 2.4-5.0 HP) [Receptacle Generator]</t>
  </si>
  <si>
    <t>Control Panel w 240V, Phase 1, &amp; 2 pumps (7.5 HP &amp; 7.5 HP) [Receptacle Generator]</t>
  </si>
  <si>
    <t>Control Panel w 240V, Phase 1, &amp; 2 pumps (10.0 HP &amp; 10.0 HP) [Receptacle Generator]</t>
  </si>
  <si>
    <t>Control Panel w 240V, Phase 3, &amp; 2 pumps (2.4-5.0 HP &amp; 2.4-5.0 HP) [Receptacle Generator]</t>
  </si>
  <si>
    <t>Control Panel w 240V, Phase 3, &amp; 2 pumps (3.0 HP &amp; 6.0 HP) [Receptacle Generator]</t>
  </si>
  <si>
    <t>Control Panel w 240V, Phase 3, &amp; 2 pumps (6.0 HP &amp; 6.0 HP) [Receptacle Generator]</t>
  </si>
  <si>
    <t>Control Panel w 240V, Phase 3, &amp; 2 pumps (7.5 HP &amp; 7.5 HP) [Receptacle Generator]</t>
  </si>
  <si>
    <t>Control Panel w 240V, Phase 3, &amp; 2 pumps (10.0 HP &amp; 10.0 HP) [Receptacle Generator]</t>
  </si>
  <si>
    <t>Control Panel w 240V, Phase 3, &amp; 2 pumps (12.0 HP &amp; 12.0 HP) [Receptacle Generator]</t>
  </si>
  <si>
    <t>Control Panel w 240V, Phase 3, &amp; 2 pumps (15.0 HP &amp; 15.0 HP) [Receptacle Generator]</t>
  </si>
  <si>
    <t>Control Panel w 240V, Phase 3, &amp; 2 pumps (20.0 HP &amp; 20.0 HP) [Receptacle Generator]</t>
  </si>
  <si>
    <t>Control Panel w 240V, Phase 3, &amp; 2 pumps (26.0 HP &amp; 26.0 HP) [Receptacle Generator]</t>
  </si>
  <si>
    <t>Control Panel w 480V, Phase 3, &amp; 2 pumps (10.0 HP &amp; 10.0 HP) [Receptacle Generator]</t>
  </si>
  <si>
    <t>Control Panel w 480V, Phase 3, &amp; 2 pumps (3.0 HP &amp; 3.0 HP) [Receptacle Generator]</t>
  </si>
  <si>
    <t>Control Panel w 480V, Phase 3, &amp; 2 pumps (6.5 HP &amp; 6.5 HP) [Receptacle Generator]</t>
  </si>
  <si>
    <t xml:space="preserve">Description                                                                      </t>
  </si>
  <si>
    <t xml:space="preserve"> Volts, Phase, # pumps (pumps HP) [Generator type]</t>
  </si>
  <si>
    <t>A. CONTROL PANELS</t>
  </si>
  <si>
    <t>B. JUNCTION BOXES</t>
  </si>
  <si>
    <t>B 1</t>
  </si>
  <si>
    <r>
      <t xml:space="preserve"> </t>
    </r>
    <r>
      <rPr>
        <sz val="14"/>
        <rFont val="Arial"/>
        <family val="2"/>
      </rPr>
      <t>ˉ</t>
    </r>
  </si>
  <si>
    <t>B230094LND - Lift Station Control Panel Replacement - FEMA</t>
  </si>
  <si>
    <r>
      <t xml:space="preserve">PROCUREMENT MANAGEMENT DEPARTMENT
</t>
    </r>
    <r>
      <rPr>
        <b/>
        <u/>
        <sz val="22"/>
        <rFont val="Arial"/>
        <family val="2"/>
      </rPr>
      <t>BID/PROPOSAL FORM</t>
    </r>
  </si>
  <si>
    <t xml:space="preserve">PRICING shall be inclusive of all labor, equipment, supplies, overhead, profit, materials, delivery, warranty, and any other incidental costs required to perform and complete all work as specified in the Contract Documents. All Unit Prices will be bid at the nearest whole penny. </t>
  </si>
  <si>
    <t>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t>
  </si>
  <si>
    <t>REMINDER: The County will only accept bids submitted on bid forms provided by the County.  Bids submitted on other forms, other than those provided by the County, will be deemed non-responsive and ineligible for award. Bidders may not adjust or modify data provided within the Bid/Proposal Form.  Bids received with modified data may deem the Bidder as non-responsive and ineligible for award.</t>
  </si>
  <si>
    <t>Control Panel w 480V, Phase 3, &amp; 3 pumps (70.0 HP, 70.0 HP, &amp; 58.0 HP) [Permanent Generator &amp; Receptacle]</t>
  </si>
  <si>
    <t>Control Panel w 240V, Phase 1, &amp; 2 pumps (10.7 HP &amp; 10.7 HP) [Permanent Generator &amp; Receptacle]</t>
  </si>
  <si>
    <t>Control Panel w 240V, Phase 3, &amp; 2 pumps (10.0 HP &amp; 10.0 HP) [Permanent Generator &amp; Receptacle]</t>
  </si>
  <si>
    <t>Control Panel w 240V, Phase 3, &amp; 2 pumps (14.0 HP &amp; 20.0 HP) [Permanent Generator &amp; Receptacle]</t>
  </si>
  <si>
    <t>Control Panel w 240V, Phase 3, &amp; 2 pumps (20.0 HP &amp; 20.0 HP) [Permanent Generator &amp; Receptacle]</t>
  </si>
  <si>
    <t>Control Panel w 480V, Phase 3, &amp; 2 pumps (20.0 HP &amp; 20.0 HP) [Permanent Generator &amp; Receptacle]</t>
  </si>
  <si>
    <t>Control Panel w 480V, Phase 3, &amp; 3 pumps (35.0 HP, 35.0 HP, &amp; 75.0 HP) [Permanent Generator &amp; Receptacle]</t>
  </si>
  <si>
    <t>Control Panel w 480V, Phase 3, &amp; 2 pumps (47.0 HP &amp; 47.0 HP) [Permanent Generator &amp; Receptacle]</t>
  </si>
  <si>
    <t>Control Panel w 480V, Phase 3, &amp; 2 pumps (57.0 HP &amp; 57.0 HP) [Permanent Generator &amp; Receptacle]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</si>
</sst>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9"/>
      <name val="Arial"/>
      <family val="2"/>
    </font>
    <font>
      <sz val="14"/>
      <name val="FDOT"/>
    </font>
    <font>
      <b/>
      <sz val="16"/>
      <name val="Arial"/>
      <family val="2"/>
    </font>
    <font>
      <sz val="14"/>
      <name val="Arial"/>
      <family val="2"/>
    </font>
    <font>
      <sz val="11"/>
      <color theme="1"/>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b/>
      <sz val="11"/>
      <name val="Arial"/>
      <family val="2"/>
    </font>
    <font>
      <sz val="16"/>
      <name val="Times New Roman"/>
      <family val="1"/>
    </font>
    <font>
      <b/>
      <sz val="16"/>
      <name val="Times New Roman"/>
      <family val="1"/>
    </font>
    <font>
      <b/>
      <sz val="22"/>
      <name val="Arial"/>
      <family val="2"/>
    </font>
    <font>
      <b/>
      <u/>
      <sz val="22"/>
      <name val="Arial"/>
      <family val="2"/>
    </font>
    <font>
      <sz val="22"/>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7"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4">
    <xf numFmtId="0" fontId="0" fillId="0" borderId="0"/>
    <xf numFmtId="0" fontId="5" fillId="0" borderId="0"/>
    <xf numFmtId="0" fontId="5" fillId="0" borderId="0"/>
    <xf numFmtId="0" fontId="1" fillId="0" borderId="0"/>
  </cellStyleXfs>
  <cellXfs count="102">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44" fontId="9" fillId="0" borderId="1" xfId="0" applyNumberFormat="1" applyFont="1" applyFill="1" applyBorder="1" applyAlignment="1">
      <alignment horizontal="right" vertical="center"/>
    </xf>
    <xf numFmtId="0" fontId="7" fillId="0" borderId="0" xfId="0" applyFont="1" applyFill="1" applyBorder="1" applyAlignment="1">
      <alignment horizontal="center" wrapText="1"/>
    </xf>
    <xf numFmtId="44" fontId="7" fillId="0" borderId="0" xfId="0" applyNumberFormat="1" applyFont="1" applyFill="1" applyBorder="1" applyAlignment="1">
      <alignment horizontal="center" wrapText="1"/>
    </xf>
    <xf numFmtId="0" fontId="0" fillId="0" borderId="0" xfId="0" applyFill="1" applyBorder="1" applyAlignment="1">
      <alignment horizontal="center"/>
    </xf>
    <xf numFmtId="0" fontId="11" fillId="0" borderId="0" xfId="0" applyFont="1" applyFill="1" applyBorder="1"/>
    <xf numFmtId="0" fontId="11" fillId="0" borderId="0" xfId="0" applyFont="1" applyFill="1"/>
    <xf numFmtId="0" fontId="12" fillId="0" borderId="0" xfId="0" applyFont="1" applyProtection="1"/>
    <xf numFmtId="0" fontId="0" fillId="0" borderId="7" xfId="0" applyFill="1" applyBorder="1"/>
    <xf numFmtId="0" fontId="0" fillId="0" borderId="10" xfId="0" applyFill="1" applyBorder="1"/>
    <xf numFmtId="44" fontId="15" fillId="3" borderId="1" xfId="0" applyNumberFormat="1" applyFont="1" applyFill="1" applyBorder="1" applyAlignment="1">
      <alignment horizontal="right" vertical="center"/>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0" fillId="0" borderId="1" xfId="0" applyBorder="1"/>
    <xf numFmtId="0" fontId="0" fillId="0" borderId="3" xfId="0" applyBorder="1"/>
    <xf numFmtId="0" fontId="12" fillId="0" borderId="0" xfId="0" applyFont="1" applyBorder="1" applyProtection="1"/>
    <xf numFmtId="0" fontId="0" fillId="0" borderId="0" xfId="0" applyBorder="1"/>
    <xf numFmtId="44" fontId="2" fillId="0" borderId="11" xfId="0" applyNumberFormat="1" applyFont="1" applyFill="1" applyBorder="1" applyAlignment="1">
      <alignment horizontal="center" wrapText="1"/>
    </xf>
    <xf numFmtId="44" fontId="2" fillId="0" borderId="11" xfId="0" applyNumberFormat="1" applyFont="1" applyFill="1" applyBorder="1" applyAlignment="1">
      <alignment horizontal="center" vertical="center"/>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1" xfId="0" applyFont="1" applyFill="1" applyBorder="1" applyAlignment="1">
      <alignment horizontal="left" vertical="top" wrapText="1"/>
    </xf>
    <xf numFmtId="0" fontId="0" fillId="0" borderId="10" xfId="0" applyFill="1" applyBorder="1" applyAlignment="1"/>
    <xf numFmtId="0" fontId="0" fillId="0" borderId="8" xfId="0" applyFill="1" applyBorder="1"/>
    <xf numFmtId="0" fontId="6" fillId="0" borderId="0" xfId="0" applyFont="1" applyFill="1" applyBorder="1" applyAlignment="1"/>
    <xf numFmtId="0" fontId="0" fillId="0" borderId="0" xfId="0" applyFill="1" applyBorder="1" applyAlignment="1"/>
    <xf numFmtId="0" fontId="0" fillId="0" borderId="13" xfId="0" applyBorder="1"/>
    <xf numFmtId="0" fontId="14" fillId="5" borderId="12"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1" fillId="0" borderId="14" xfId="0" applyFont="1" applyFill="1" applyBorder="1" applyAlignment="1">
      <alignment horizontal="center"/>
    </xf>
    <xf numFmtId="3" fontId="11" fillId="0" borderId="14" xfId="0" applyNumberFormat="1" applyFont="1" applyFill="1" applyBorder="1" applyAlignment="1">
      <alignment horizontal="center"/>
    </xf>
    <xf numFmtId="0" fontId="11" fillId="0" borderId="1" xfId="0" applyFont="1" applyFill="1" applyBorder="1" applyAlignment="1">
      <alignment horizontal="center"/>
    </xf>
    <xf numFmtId="3" fontId="11"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0" fontId="9" fillId="0" borderId="1" xfId="0" applyFont="1" applyFill="1" applyBorder="1" applyAlignment="1">
      <alignment horizontal="center"/>
    </xf>
    <xf numFmtId="0" fontId="11" fillId="0" borderId="16" xfId="0" applyFont="1" applyBorder="1" applyAlignment="1">
      <alignment horizontal="left"/>
    </xf>
    <xf numFmtId="0" fontId="11" fillId="0" borderId="1" xfId="0" applyFont="1" applyBorder="1" applyAlignment="1">
      <alignment horizontal="left"/>
    </xf>
    <xf numFmtId="44" fontId="9" fillId="0" borderId="14" xfId="0" applyNumberFormat="1" applyFont="1" applyFill="1" applyBorder="1" applyAlignment="1">
      <alignment horizontal="center"/>
    </xf>
    <xf numFmtId="0" fontId="0" fillId="0" borderId="0" xfId="0" applyFill="1" applyAlignment="1">
      <alignment horizontal="center"/>
    </xf>
    <xf numFmtId="44" fontId="9" fillId="0" borderId="1" xfId="0" applyNumberFormat="1" applyFont="1" applyFill="1" applyBorder="1" applyAlignment="1">
      <alignment horizontal="center"/>
    </xf>
    <xf numFmtId="0" fontId="4" fillId="0" borderId="10" xfId="0" applyFont="1" applyFill="1" applyBorder="1" applyAlignment="1"/>
    <xf numFmtId="0" fontId="14" fillId="5" borderId="12" xfId="0" applyFont="1" applyFill="1" applyBorder="1" applyAlignment="1">
      <alignment horizontal="center" vertical="center" wrapText="1"/>
    </xf>
    <xf numFmtId="0" fontId="14" fillId="5" borderId="15" xfId="0" applyFont="1" applyFill="1" applyBorder="1" applyAlignment="1">
      <alignment horizontal="center" vertical="center" wrapText="1"/>
    </xf>
    <xf numFmtId="44" fontId="14" fillId="5" borderId="12" xfId="0" applyNumberFormat="1" applyFont="1" applyFill="1" applyBorder="1" applyAlignment="1">
      <alignment horizontal="center" vertical="center"/>
    </xf>
    <xf numFmtId="44" fontId="14" fillId="5" borderId="15" xfId="0" applyNumberFormat="1" applyFont="1" applyFill="1" applyBorder="1" applyAlignment="1">
      <alignment horizontal="center" vertical="center"/>
    </xf>
    <xf numFmtId="44" fontId="14" fillId="5" borderId="12" xfId="0" applyNumberFormat="1" applyFont="1" applyFill="1" applyBorder="1" applyAlignment="1">
      <alignment horizontal="center" vertical="center" wrapText="1"/>
    </xf>
    <xf numFmtId="44" fontId="14" fillId="5" borderId="15" xfId="0" applyNumberFormat="1" applyFont="1" applyFill="1" applyBorder="1" applyAlignment="1">
      <alignment horizontal="center" vertical="center" wrapText="1"/>
    </xf>
    <xf numFmtId="0" fontId="17" fillId="0" borderId="4" xfId="0" applyFont="1" applyBorder="1" applyAlignment="1"/>
    <xf numFmtId="0" fontId="17" fillId="0" borderId="5" xfId="0" applyFont="1" applyBorder="1" applyAlignment="1"/>
    <xf numFmtId="0" fontId="17" fillId="0" borderId="6" xfId="0" applyFont="1" applyBorder="1" applyAlignment="1"/>
    <xf numFmtId="0" fontId="19" fillId="0" borderId="13" xfId="0" applyFont="1" applyBorder="1" applyAlignment="1">
      <alignment horizontal="center" vertical="top"/>
    </xf>
    <xf numFmtId="0" fontId="19" fillId="0" borderId="2" xfId="0" applyFont="1" applyBorder="1" applyAlignment="1">
      <alignment horizontal="center" vertical="top"/>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16" fillId="7" borderId="1" xfId="0" applyFont="1" applyFill="1" applyBorder="1" applyAlignment="1">
      <alignment horizontal="left" vertical="center" wrapText="1"/>
    </xf>
    <xf numFmtId="0" fontId="10" fillId="2" borderId="3" xfId="0" applyFont="1" applyFill="1" applyBorder="1" applyAlignment="1">
      <alignment horizontal="right" vertical="center" wrapText="1"/>
    </xf>
    <xf numFmtId="0" fontId="10" fillId="2" borderId="13" xfId="0" applyFont="1" applyFill="1" applyBorder="1" applyAlignment="1">
      <alignment horizontal="right" vertical="center" wrapText="1"/>
    </xf>
    <xf numFmtId="0" fontId="10" fillId="2" borderId="2" xfId="0" applyFont="1" applyFill="1" applyBorder="1" applyAlignment="1">
      <alignment horizontal="right" vertical="center" wrapText="1"/>
    </xf>
    <xf numFmtId="0" fontId="23" fillId="0" borderId="8" xfId="0" applyFont="1" applyFill="1" applyBorder="1" applyAlignment="1">
      <alignment horizontal="center" wrapText="1"/>
    </xf>
    <xf numFmtId="0" fontId="25" fillId="0" borderId="8" xfId="0" applyFont="1" applyFill="1" applyBorder="1" applyAlignment="1">
      <alignment horizontal="center" wrapText="1"/>
    </xf>
    <xf numFmtId="0" fontId="25" fillId="0" borderId="9" xfId="0" applyFont="1" applyFill="1" applyBorder="1" applyAlignment="1">
      <alignment horizontal="center" wrapText="1"/>
    </xf>
    <xf numFmtId="0" fontId="25" fillId="0" borderId="0" xfId="0" applyFont="1" applyFill="1" applyBorder="1" applyAlignment="1">
      <alignment horizontal="center" wrapText="1"/>
    </xf>
    <xf numFmtId="0" fontId="25" fillId="0" borderId="11" xfId="0" applyFont="1" applyFill="1" applyBorder="1" applyAlignment="1">
      <alignment horizontal="center" wrapText="1"/>
    </xf>
    <xf numFmtId="0" fontId="18" fillId="0" borderId="5" xfId="0" applyFont="1" applyFill="1" applyBorder="1" applyAlignment="1">
      <alignment horizontal="left"/>
    </xf>
    <xf numFmtId="0" fontId="18" fillId="0" borderId="6" xfId="0" applyFont="1" applyFill="1" applyBorder="1" applyAlignment="1">
      <alignment horizontal="left"/>
    </xf>
    <xf numFmtId="0" fontId="20" fillId="0" borderId="1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1" xfId="0" applyFont="1" applyFill="1" applyBorder="1" applyAlignment="1">
      <alignment horizontal="left" vertical="center" wrapText="1"/>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2" fillId="0" borderId="1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3"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2" xfId="0" applyFont="1" applyFill="1" applyBorder="1" applyAlignment="1">
      <alignment horizontal="left" vertical="top" wrapText="1"/>
    </xf>
    <xf numFmtId="0" fontId="13" fillId="8" borderId="3" xfId="0" applyFont="1" applyFill="1" applyBorder="1" applyAlignment="1" applyProtection="1">
      <alignment horizontal="left" vertical="center" wrapText="1"/>
    </xf>
    <xf numFmtId="0" fontId="13" fillId="8" borderId="13" xfId="0" applyFont="1" applyFill="1" applyBorder="1" applyAlignment="1" applyProtection="1">
      <alignment horizontal="left" vertical="center" wrapText="1"/>
    </xf>
    <xf numFmtId="0" fontId="13" fillId="8" borderId="2" xfId="0" applyFont="1" applyFill="1" applyBorder="1" applyAlignment="1" applyProtection="1">
      <alignment horizontal="left" vertical="center" wrapText="1"/>
    </xf>
    <xf numFmtId="0" fontId="14" fillId="5" borderId="12" xfId="0" applyFont="1" applyFill="1" applyBorder="1" applyAlignment="1">
      <alignment horizontal="center" vertical="center"/>
    </xf>
    <xf numFmtId="0" fontId="14" fillId="5" borderId="15" xfId="0" applyFont="1" applyFill="1" applyBorder="1" applyAlignment="1">
      <alignment horizontal="center"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1681162</xdr:colOff>
      <xdr:row>4</xdr:row>
      <xdr:rowOff>233363</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W54"/>
  <sheetViews>
    <sheetView tabSelected="1" topLeftCell="A29" zoomScale="80" zoomScaleNormal="80" workbookViewId="0">
      <selection activeCell="C44" sqref="C44"/>
    </sheetView>
  </sheetViews>
  <sheetFormatPr defaultColWidth="9.140625" defaultRowHeight="15"/>
  <cols>
    <col min="1" max="1" width="12" style="1" customWidth="1"/>
    <col min="2" max="2" width="11.28515625" style="1" customWidth="1"/>
    <col min="3" max="3" width="133.28515625" style="1" customWidth="1"/>
    <col min="4" max="4" width="14.5703125" style="1" customWidth="1"/>
    <col min="5" max="5" width="13.5703125" style="1" customWidth="1"/>
    <col min="6" max="6" width="16.5703125" style="7" customWidth="1"/>
    <col min="7" max="7" width="22.28515625" style="8" customWidth="1"/>
    <col min="8" max="127" width="9.140625" style="3"/>
    <col min="128" max="16384" width="9.140625" style="2"/>
  </cols>
  <sheetData>
    <row r="1" spans="1:127" ht="12.75">
      <c r="A1" s="16"/>
      <c r="B1" s="33"/>
      <c r="C1" s="69" t="s">
        <v>90</v>
      </c>
      <c r="D1" s="70"/>
      <c r="E1" s="70"/>
      <c r="F1" s="70"/>
      <c r="G1" s="71"/>
    </row>
    <row r="2" spans="1:127" ht="12.75">
      <c r="A2" s="17"/>
      <c r="B2" s="3"/>
      <c r="C2" s="72"/>
      <c r="D2" s="72"/>
      <c r="E2" s="72"/>
      <c r="F2" s="72"/>
      <c r="G2" s="73"/>
    </row>
    <row r="3" spans="1:127" s="5" customFormat="1" ht="12.75">
      <c r="A3" s="17"/>
      <c r="B3" s="3"/>
      <c r="C3" s="72"/>
      <c r="D3" s="72"/>
      <c r="E3" s="72"/>
      <c r="F3" s="72"/>
      <c r="G3" s="73"/>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row>
    <row r="4" spans="1:127" ht="24" customHeight="1">
      <c r="A4" s="17"/>
      <c r="B4" s="3"/>
      <c r="C4" s="72"/>
      <c r="D4" s="72"/>
      <c r="E4" s="72"/>
      <c r="F4" s="72"/>
      <c r="G4" s="73"/>
    </row>
    <row r="5" spans="1:127" ht="20.25">
      <c r="A5" s="17"/>
      <c r="B5" s="3"/>
      <c r="C5" s="10"/>
      <c r="D5" s="10"/>
      <c r="E5" s="10"/>
      <c r="F5" s="11"/>
      <c r="G5" s="26"/>
    </row>
    <row r="6" spans="1:127" ht="12.75">
      <c r="A6" s="17"/>
      <c r="B6" s="3"/>
      <c r="C6" s="3"/>
      <c r="D6" s="3"/>
      <c r="E6" s="12"/>
      <c r="F6" s="6"/>
      <c r="G6" s="27"/>
    </row>
    <row r="7" spans="1:127" ht="30" customHeight="1">
      <c r="A7" s="50" t="s">
        <v>0</v>
      </c>
      <c r="B7" s="34"/>
      <c r="C7" s="83"/>
      <c r="D7" s="83"/>
      <c r="E7" s="83"/>
      <c r="F7" s="83"/>
      <c r="G7" s="84"/>
    </row>
    <row r="8" spans="1:127" ht="12.75">
      <c r="A8" s="32"/>
      <c r="B8" s="35"/>
      <c r="C8" s="3"/>
      <c r="D8" s="3"/>
      <c r="E8" s="12"/>
      <c r="F8" s="6"/>
      <c r="G8" s="27"/>
    </row>
    <row r="9" spans="1:127" ht="24" customHeight="1">
      <c r="A9" s="50" t="s">
        <v>1</v>
      </c>
      <c r="B9" s="34"/>
      <c r="C9" s="74" t="s">
        <v>89</v>
      </c>
      <c r="D9" s="74"/>
      <c r="E9" s="74"/>
      <c r="F9" s="74"/>
      <c r="G9" s="75"/>
    </row>
    <row r="10" spans="1:127" ht="12.75">
      <c r="A10" s="17"/>
      <c r="B10" s="3"/>
      <c r="C10" s="3"/>
      <c r="D10" s="3"/>
      <c r="E10" s="12"/>
      <c r="F10" s="6"/>
      <c r="G10" s="27"/>
    </row>
    <row r="11" spans="1:127" ht="19.5" customHeight="1">
      <c r="A11" s="76" t="s">
        <v>2</v>
      </c>
      <c r="B11" s="77"/>
      <c r="C11" s="77"/>
      <c r="D11" s="77"/>
      <c r="E11" s="77"/>
      <c r="F11" s="77"/>
      <c r="G11" s="78"/>
    </row>
    <row r="12" spans="1:127" ht="45" customHeight="1">
      <c r="A12" s="88" t="s">
        <v>91</v>
      </c>
      <c r="B12" s="89"/>
      <c r="C12" s="89"/>
      <c r="D12" s="89"/>
      <c r="E12" s="89"/>
      <c r="F12" s="89"/>
      <c r="G12" s="90"/>
    </row>
    <row r="13" spans="1:127" ht="76.5" customHeight="1">
      <c r="A13" s="91" t="s">
        <v>92</v>
      </c>
      <c r="B13" s="92"/>
      <c r="C13" s="92"/>
      <c r="D13" s="92"/>
      <c r="E13" s="92"/>
      <c r="F13" s="92"/>
      <c r="G13" s="93"/>
    </row>
    <row r="14" spans="1:127" ht="66" customHeight="1">
      <c r="A14" s="94" t="s">
        <v>93</v>
      </c>
      <c r="B14" s="95"/>
      <c r="C14" s="95"/>
      <c r="D14" s="95"/>
      <c r="E14" s="95"/>
      <c r="F14" s="95"/>
      <c r="G14" s="96"/>
    </row>
    <row r="15" spans="1:127" ht="47.25" customHeight="1">
      <c r="A15" s="85" t="s">
        <v>39</v>
      </c>
      <c r="B15" s="86"/>
      <c r="C15" s="86"/>
      <c r="D15" s="86"/>
      <c r="E15" s="86"/>
      <c r="F15" s="86"/>
      <c r="G15" s="87"/>
    </row>
    <row r="16" spans="1:127" ht="12.75">
      <c r="A16" s="28"/>
      <c r="B16" s="29"/>
      <c r="C16" s="29"/>
      <c r="D16" s="29"/>
      <c r="E16" s="29"/>
      <c r="F16" s="30"/>
      <c r="G16" s="31"/>
    </row>
    <row r="17" spans="1:127" s="15" customFormat="1" ht="23.25">
      <c r="A17" s="81" t="s">
        <v>3</v>
      </c>
      <c r="B17" s="81"/>
      <c r="C17" s="82"/>
      <c r="D17" s="82"/>
      <c r="E17" s="82"/>
      <c r="F17" s="82"/>
      <c r="G17" s="82"/>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row>
    <row r="18" spans="1:127" s="15" customFormat="1" ht="36" customHeight="1">
      <c r="A18" s="97" t="s">
        <v>85</v>
      </c>
      <c r="B18" s="98"/>
      <c r="C18" s="98"/>
      <c r="D18" s="98"/>
      <c r="E18" s="98"/>
      <c r="F18" s="98"/>
      <c r="G18" s="99"/>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row>
    <row r="19" spans="1:127" s="14" customFormat="1" ht="27" customHeight="1">
      <c r="A19" s="100" t="s">
        <v>4</v>
      </c>
      <c r="B19" s="51" t="s">
        <v>40</v>
      </c>
      <c r="C19" s="37" t="s">
        <v>83</v>
      </c>
      <c r="D19" s="51" t="s">
        <v>5</v>
      </c>
      <c r="E19" s="51" t="s">
        <v>67</v>
      </c>
      <c r="F19" s="53" t="s">
        <v>6</v>
      </c>
      <c r="G19" s="55" t="s">
        <v>7</v>
      </c>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row>
    <row r="20" spans="1:127" s="14" customFormat="1" ht="18.75" thickBot="1">
      <c r="A20" s="101"/>
      <c r="B20" s="52"/>
      <c r="C20" s="38" t="s">
        <v>84</v>
      </c>
      <c r="D20" s="52"/>
      <c r="E20" s="52"/>
      <c r="F20" s="54"/>
      <c r="G20" s="56"/>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row>
    <row r="21" spans="1:127" s="48" customFormat="1" ht="24.95" customHeight="1">
      <c r="A21" s="39" t="s">
        <v>43</v>
      </c>
      <c r="B21" s="39" t="s">
        <v>8</v>
      </c>
      <c r="C21" s="45" t="s">
        <v>68</v>
      </c>
      <c r="D21" s="39" t="s">
        <v>9</v>
      </c>
      <c r="E21" s="40">
        <v>36</v>
      </c>
      <c r="F21" s="47"/>
      <c r="G21" s="47">
        <f t="shared" ref="G21:G43" si="0">SUM(E21*F21)</f>
        <v>0</v>
      </c>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row>
    <row r="22" spans="1:127" s="48" customFormat="1" ht="24.95" customHeight="1">
      <c r="A22" s="41" t="s">
        <v>44</v>
      </c>
      <c r="B22" s="41" t="s">
        <v>10</v>
      </c>
      <c r="C22" s="46" t="s">
        <v>69</v>
      </c>
      <c r="D22" s="41" t="s">
        <v>9</v>
      </c>
      <c r="E22" s="42">
        <v>1</v>
      </c>
      <c r="F22" s="49"/>
      <c r="G22" s="49">
        <f t="shared" si="0"/>
        <v>0</v>
      </c>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row>
    <row r="23" spans="1:127" s="48" customFormat="1" ht="24.95" customHeight="1">
      <c r="A23" s="41" t="s">
        <v>45</v>
      </c>
      <c r="B23" s="41" t="s">
        <v>11</v>
      </c>
      <c r="C23" s="46" t="s">
        <v>70</v>
      </c>
      <c r="D23" s="41" t="s">
        <v>9</v>
      </c>
      <c r="E23" s="42">
        <v>1</v>
      </c>
      <c r="F23" s="49"/>
      <c r="G23" s="49">
        <f t="shared" si="0"/>
        <v>0</v>
      </c>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row>
    <row r="24" spans="1:127" s="48" customFormat="1" ht="24.95" customHeight="1">
      <c r="A24" s="41" t="s">
        <v>46</v>
      </c>
      <c r="B24" s="41" t="s">
        <v>12</v>
      </c>
      <c r="C24" s="46" t="s">
        <v>95</v>
      </c>
      <c r="D24" s="41" t="s">
        <v>9</v>
      </c>
      <c r="E24" s="42">
        <v>1</v>
      </c>
      <c r="F24" s="49"/>
      <c r="G24" s="49">
        <f t="shared" si="0"/>
        <v>0</v>
      </c>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row>
    <row r="25" spans="1:127" s="48" customFormat="1" ht="24.95" customHeight="1">
      <c r="A25" s="41" t="s">
        <v>47</v>
      </c>
      <c r="B25" s="41" t="s">
        <v>13</v>
      </c>
      <c r="C25" s="46" t="s">
        <v>71</v>
      </c>
      <c r="D25" s="41" t="s">
        <v>9</v>
      </c>
      <c r="E25" s="42">
        <v>30</v>
      </c>
      <c r="F25" s="49"/>
      <c r="G25" s="49">
        <f t="shared" si="0"/>
        <v>0</v>
      </c>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row>
    <row r="26" spans="1:127" s="48" customFormat="1" ht="24.95" customHeight="1">
      <c r="A26" s="41" t="s">
        <v>48</v>
      </c>
      <c r="B26" s="41" t="s">
        <v>14</v>
      </c>
      <c r="C26" s="46" t="s">
        <v>72</v>
      </c>
      <c r="D26" s="41" t="s">
        <v>9</v>
      </c>
      <c r="E26" s="42">
        <v>1</v>
      </c>
      <c r="F26" s="49"/>
      <c r="G26" s="49">
        <f t="shared" si="0"/>
        <v>0</v>
      </c>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row>
    <row r="27" spans="1:127" s="48" customFormat="1" ht="24.95" customHeight="1">
      <c r="A27" s="41" t="s">
        <v>49</v>
      </c>
      <c r="B27" s="41" t="s">
        <v>15</v>
      </c>
      <c r="C27" s="46" t="s">
        <v>73</v>
      </c>
      <c r="D27" s="41" t="s">
        <v>9</v>
      </c>
      <c r="E27" s="42">
        <v>2</v>
      </c>
      <c r="F27" s="49"/>
      <c r="G27" s="49">
        <f t="shared" si="0"/>
        <v>0</v>
      </c>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row>
    <row r="28" spans="1:127" s="48" customFormat="1" ht="24.95" customHeight="1">
      <c r="A28" s="41" t="s">
        <v>50</v>
      </c>
      <c r="B28" s="41" t="s">
        <v>16</v>
      </c>
      <c r="C28" s="46" t="s">
        <v>74</v>
      </c>
      <c r="D28" s="41" t="s">
        <v>9</v>
      </c>
      <c r="E28" s="42">
        <v>4</v>
      </c>
      <c r="F28" s="49"/>
      <c r="G28" s="49">
        <f t="shared" si="0"/>
        <v>0</v>
      </c>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row>
    <row r="29" spans="1:127" s="48" customFormat="1" ht="24.95" customHeight="1">
      <c r="A29" s="41" t="s">
        <v>51</v>
      </c>
      <c r="B29" s="41" t="s">
        <v>17</v>
      </c>
      <c r="C29" s="46" t="s">
        <v>75</v>
      </c>
      <c r="D29" s="41" t="s">
        <v>9</v>
      </c>
      <c r="E29" s="42">
        <v>21</v>
      </c>
      <c r="F29" s="49"/>
      <c r="G29" s="49">
        <f t="shared" si="0"/>
        <v>0</v>
      </c>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row>
    <row r="30" spans="1:127" s="48" customFormat="1" ht="24.95" customHeight="1">
      <c r="A30" s="41" t="s">
        <v>52</v>
      </c>
      <c r="B30" s="43" t="s">
        <v>18</v>
      </c>
      <c r="C30" s="46" t="s">
        <v>96</v>
      </c>
      <c r="D30" s="41" t="s">
        <v>9</v>
      </c>
      <c r="E30" s="42">
        <v>2</v>
      </c>
      <c r="F30" s="49"/>
      <c r="G30" s="49">
        <f t="shared" si="0"/>
        <v>0</v>
      </c>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row>
    <row r="31" spans="1:127" s="48" customFormat="1" ht="24.95" customHeight="1">
      <c r="A31" s="41" t="s">
        <v>53</v>
      </c>
      <c r="B31" s="43" t="s">
        <v>19</v>
      </c>
      <c r="C31" s="46" t="s">
        <v>76</v>
      </c>
      <c r="D31" s="41" t="s">
        <v>9</v>
      </c>
      <c r="E31" s="42">
        <v>4</v>
      </c>
      <c r="F31" s="49"/>
      <c r="G31" s="49">
        <f t="shared" si="0"/>
        <v>0</v>
      </c>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row>
    <row r="32" spans="1:127" s="48" customFormat="1" ht="24.95" customHeight="1">
      <c r="A32" s="41" t="s">
        <v>54</v>
      </c>
      <c r="B32" s="43" t="s">
        <v>20</v>
      </c>
      <c r="C32" s="46" t="s">
        <v>97</v>
      </c>
      <c r="D32" s="41" t="s">
        <v>9</v>
      </c>
      <c r="E32" s="42">
        <v>1</v>
      </c>
      <c r="F32" s="49"/>
      <c r="G32" s="49">
        <f t="shared" si="0"/>
        <v>0</v>
      </c>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row>
    <row r="33" spans="1:127" s="48" customFormat="1" ht="24.95" customHeight="1">
      <c r="A33" s="41" t="s">
        <v>55</v>
      </c>
      <c r="B33" s="43" t="s">
        <v>21</v>
      </c>
      <c r="C33" s="46" t="s">
        <v>77</v>
      </c>
      <c r="D33" s="41" t="s">
        <v>9</v>
      </c>
      <c r="E33" s="42">
        <v>1</v>
      </c>
      <c r="F33" s="49"/>
      <c r="G33" s="49">
        <f t="shared" si="0"/>
        <v>0</v>
      </c>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row>
    <row r="34" spans="1:127" s="48" customFormat="1" ht="24.95" customHeight="1">
      <c r="A34" s="41" t="s">
        <v>56</v>
      </c>
      <c r="B34" s="43" t="s">
        <v>22</v>
      </c>
      <c r="C34" s="46" t="s">
        <v>98</v>
      </c>
      <c r="D34" s="41" t="s">
        <v>9</v>
      </c>
      <c r="E34" s="42">
        <v>1</v>
      </c>
      <c r="F34" s="49"/>
      <c r="G34" s="49">
        <f t="shared" si="0"/>
        <v>0</v>
      </c>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row>
    <row r="35" spans="1:127" s="48" customFormat="1" ht="24.95" customHeight="1">
      <c r="A35" s="41" t="s">
        <v>57</v>
      </c>
      <c r="B35" s="44" t="s">
        <v>23</v>
      </c>
      <c r="C35" s="46" t="s">
        <v>78</v>
      </c>
      <c r="D35" s="41" t="s">
        <v>9</v>
      </c>
      <c r="E35" s="42">
        <v>4</v>
      </c>
      <c r="F35" s="49"/>
      <c r="G35" s="49">
        <f t="shared" si="0"/>
        <v>0</v>
      </c>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row>
    <row r="36" spans="1:127" s="48" customFormat="1" ht="24.95" customHeight="1">
      <c r="A36" s="41" t="s">
        <v>58</v>
      </c>
      <c r="B36" s="44" t="s">
        <v>24</v>
      </c>
      <c r="C36" s="46" t="s">
        <v>79</v>
      </c>
      <c r="D36" s="41" t="s">
        <v>9</v>
      </c>
      <c r="E36" s="42">
        <v>1</v>
      </c>
      <c r="F36" s="49"/>
      <c r="G36" s="49">
        <f t="shared" si="0"/>
        <v>0</v>
      </c>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row>
    <row r="37" spans="1:127" s="48" customFormat="1" ht="24.95" customHeight="1">
      <c r="A37" s="41" t="s">
        <v>59</v>
      </c>
      <c r="B37" s="44" t="s">
        <v>25</v>
      </c>
      <c r="C37" s="46" t="s">
        <v>80</v>
      </c>
      <c r="D37" s="41" t="s">
        <v>9</v>
      </c>
      <c r="E37" s="42">
        <v>3</v>
      </c>
      <c r="F37" s="49"/>
      <c r="G37" s="49">
        <f t="shared" si="0"/>
        <v>0</v>
      </c>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row>
    <row r="38" spans="1:127" s="48" customFormat="1" ht="24.95" customHeight="1">
      <c r="A38" s="41" t="s">
        <v>60</v>
      </c>
      <c r="B38" s="44" t="s">
        <v>26</v>
      </c>
      <c r="C38" s="46" t="s">
        <v>99</v>
      </c>
      <c r="D38" s="41" t="s">
        <v>9</v>
      </c>
      <c r="E38" s="42">
        <v>2</v>
      </c>
      <c r="F38" s="49"/>
      <c r="G38" s="49">
        <f t="shared" si="0"/>
        <v>0</v>
      </c>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row>
    <row r="39" spans="1:127" s="48" customFormat="1" ht="24.95" customHeight="1">
      <c r="A39" s="41" t="s">
        <v>61</v>
      </c>
      <c r="B39" s="44" t="s">
        <v>27</v>
      </c>
      <c r="C39" s="46" t="s">
        <v>100</v>
      </c>
      <c r="D39" s="41" t="s">
        <v>9</v>
      </c>
      <c r="E39" s="42">
        <v>1</v>
      </c>
      <c r="F39" s="49"/>
      <c r="G39" s="49">
        <f t="shared" si="0"/>
        <v>0</v>
      </c>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row>
    <row r="40" spans="1:127" s="48" customFormat="1" ht="24.95" customHeight="1">
      <c r="A40" s="41" t="s">
        <v>62</v>
      </c>
      <c r="B40" s="44" t="s">
        <v>28</v>
      </c>
      <c r="C40" s="46" t="s">
        <v>101</v>
      </c>
      <c r="D40" s="41" t="s">
        <v>9</v>
      </c>
      <c r="E40" s="42">
        <v>1</v>
      </c>
      <c r="F40" s="49"/>
      <c r="G40" s="49">
        <f t="shared" si="0"/>
        <v>0</v>
      </c>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row>
    <row r="41" spans="1:127" s="48" customFormat="1" ht="24.95" customHeight="1">
      <c r="A41" s="41" t="s">
        <v>63</v>
      </c>
      <c r="B41" s="44" t="s">
        <v>29</v>
      </c>
      <c r="C41" s="46" t="s">
        <v>102</v>
      </c>
      <c r="D41" s="41" t="s">
        <v>9</v>
      </c>
      <c r="E41" s="42">
        <v>1</v>
      </c>
      <c r="F41" s="49"/>
      <c r="G41" s="49">
        <f t="shared" si="0"/>
        <v>0</v>
      </c>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row>
    <row r="42" spans="1:127" s="48" customFormat="1" ht="24.95" customHeight="1">
      <c r="A42" s="41" t="s">
        <v>64</v>
      </c>
      <c r="B42" s="44" t="s">
        <v>30</v>
      </c>
      <c r="C42" s="46" t="s">
        <v>81</v>
      </c>
      <c r="D42" s="41" t="s">
        <v>9</v>
      </c>
      <c r="E42" s="42">
        <v>1</v>
      </c>
      <c r="F42" s="49"/>
      <c r="G42" s="49">
        <f t="shared" si="0"/>
        <v>0</v>
      </c>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row>
    <row r="43" spans="1:127" s="48" customFormat="1" ht="24.95" customHeight="1">
      <c r="A43" s="41" t="s">
        <v>65</v>
      </c>
      <c r="B43" s="44" t="s">
        <v>31</v>
      </c>
      <c r="C43" s="46" t="s">
        <v>82</v>
      </c>
      <c r="D43" s="41" t="s">
        <v>9</v>
      </c>
      <c r="E43" s="42">
        <v>1</v>
      </c>
      <c r="F43" s="49"/>
      <c r="G43" s="49">
        <f t="shared" si="0"/>
        <v>0</v>
      </c>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row>
    <row r="44" spans="1:127" s="48" customFormat="1" ht="24.95" customHeight="1">
      <c r="A44" s="41" t="s">
        <v>66</v>
      </c>
      <c r="B44" s="44" t="s">
        <v>32</v>
      </c>
      <c r="C44" s="46" t="s">
        <v>94</v>
      </c>
      <c r="D44" s="41" t="s">
        <v>9</v>
      </c>
      <c r="E44" s="42">
        <v>1</v>
      </c>
      <c r="F44" s="49"/>
      <c r="G44" s="49">
        <f>SUM(E44*F44)</f>
        <v>0</v>
      </c>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row>
    <row r="45" spans="1:127" ht="18">
      <c r="A45" s="79" t="s">
        <v>41</v>
      </c>
      <c r="B45" s="79"/>
      <c r="C45" s="80"/>
      <c r="D45" s="80"/>
      <c r="E45" s="80"/>
      <c r="F45" s="80"/>
      <c r="G45" s="18">
        <f>SUM(G21:G44)</f>
        <v>0</v>
      </c>
    </row>
    <row r="46" spans="1:127" ht="35.25" customHeight="1">
      <c r="A46" s="97" t="s">
        <v>86</v>
      </c>
      <c r="B46" s="98"/>
      <c r="C46" s="98"/>
      <c r="D46" s="98"/>
      <c r="E46" s="98"/>
      <c r="F46" s="98"/>
      <c r="G46" s="99"/>
    </row>
    <row r="47" spans="1:127" ht="24.75" customHeight="1">
      <c r="A47" s="41" t="s">
        <v>87</v>
      </c>
      <c r="B47" s="44" t="s">
        <v>88</v>
      </c>
      <c r="C47" s="46" t="s">
        <v>33</v>
      </c>
      <c r="D47" s="41" t="s">
        <v>9</v>
      </c>
      <c r="E47" s="42">
        <v>122</v>
      </c>
      <c r="F47" s="9"/>
      <c r="G47" s="9">
        <f>F47*E47</f>
        <v>0</v>
      </c>
    </row>
    <row r="48" spans="1:127" ht="18">
      <c r="A48" s="79" t="s">
        <v>42</v>
      </c>
      <c r="B48" s="79"/>
      <c r="C48" s="80"/>
      <c r="D48" s="80"/>
      <c r="E48" s="80"/>
      <c r="F48" s="80"/>
      <c r="G48" s="18">
        <f>SUM(G47)</f>
        <v>0</v>
      </c>
    </row>
    <row r="49" spans="1:127" s="22" customFormat="1" ht="12.75">
      <c r="A49" s="20"/>
      <c r="B49" s="20"/>
      <c r="C49" s="19"/>
      <c r="D49" s="20"/>
      <c r="E49" s="20"/>
      <c r="F49" s="21"/>
      <c r="G49" s="21"/>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row>
    <row r="50" spans="1:127" s="22" customFormat="1" ht="24" customHeight="1">
      <c r="A50" s="65" t="s">
        <v>34</v>
      </c>
      <c r="B50" s="65"/>
      <c r="C50" s="65"/>
      <c r="D50" s="65"/>
      <c r="E50" s="65"/>
      <c r="F50" s="65"/>
      <c r="G50" s="6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row>
    <row r="51" spans="1:127" s="22" customFormat="1" ht="27.75" customHeight="1">
      <c r="A51" s="66" t="s">
        <v>35</v>
      </c>
      <c r="B51" s="67"/>
      <c r="C51" s="67"/>
      <c r="D51" s="67"/>
      <c r="E51" s="68"/>
      <c r="F51" s="62">
        <f>SUM(G48+G45)</f>
        <v>0</v>
      </c>
      <c r="G51" s="63"/>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row>
    <row r="52" spans="1:127" s="22" customFormat="1" ht="12.75">
      <c r="A52" s="64" t="s">
        <v>36</v>
      </c>
      <c r="B52" s="64"/>
      <c r="C52" s="64"/>
      <c r="D52" s="64"/>
      <c r="E52" s="64"/>
      <c r="F52" s="64"/>
      <c r="G52" s="64"/>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row>
    <row r="53" spans="1:127" ht="36" customHeight="1">
      <c r="A53" s="57" t="s">
        <v>37</v>
      </c>
      <c r="B53" s="58"/>
      <c r="C53" s="58"/>
      <c r="D53" s="58"/>
      <c r="E53" s="58"/>
      <c r="F53" s="58"/>
      <c r="G53" s="59"/>
    </row>
    <row r="54" spans="1:127" ht="12.75">
      <c r="A54" s="23"/>
      <c r="B54" s="36"/>
      <c r="C54" s="60" t="s">
        <v>38</v>
      </c>
      <c r="D54" s="60"/>
      <c r="E54" s="60"/>
      <c r="F54" s="60"/>
      <c r="G54" s="61"/>
    </row>
  </sheetData>
  <mergeCells count="25">
    <mergeCell ref="C1:G4"/>
    <mergeCell ref="C9:G9"/>
    <mergeCell ref="A11:G11"/>
    <mergeCell ref="A48:F48"/>
    <mergeCell ref="A17:G17"/>
    <mergeCell ref="C7:G7"/>
    <mergeCell ref="A15:G15"/>
    <mergeCell ref="A12:G12"/>
    <mergeCell ref="A13:G13"/>
    <mergeCell ref="A14:G14"/>
    <mergeCell ref="A18:G18"/>
    <mergeCell ref="A45:F45"/>
    <mergeCell ref="A46:G46"/>
    <mergeCell ref="A19:A20"/>
    <mergeCell ref="B19:B20"/>
    <mergeCell ref="D19:D20"/>
    <mergeCell ref="E19:E20"/>
    <mergeCell ref="F19:F20"/>
    <mergeCell ref="G19:G20"/>
    <mergeCell ref="A53:G53"/>
    <mergeCell ref="C54:G54"/>
    <mergeCell ref="F51:G51"/>
    <mergeCell ref="A52:G52"/>
    <mergeCell ref="A50:G50"/>
    <mergeCell ref="A51:E51"/>
  </mergeCells>
  <phoneticPr fontId="0" type="noConversion"/>
  <printOptions horizontalCentered="1" verticalCentered="1"/>
  <pageMargins left="0.5" right="0.5" top="0.3" bottom="0.5" header="0.3" footer="0.3"/>
  <pageSetup scale="47"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58A5B670-78D3-4249-AB95-52CAE9CA4ECC}">
  <ds:schemaRefs>
    <ds:schemaRef ds:uri="http://schemas.microsoft.com/office/infopath/2007/PartnerControls"/>
    <ds:schemaRef ds:uri="http://purl.org/dc/elements/1.1/"/>
    <ds:schemaRef ds:uri="http://schemas.microsoft.com/office/2006/metadata/properties"/>
    <ds:schemaRef ds:uri="http://purl.org/dc/terms/"/>
    <ds:schemaRef ds:uri="d5ad96e6-46eb-43fa-b309-22506ea389e0"/>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7C4A4182-4407-4191-B604-48DC7CAC7661}"/>
</file>

<file path=customXml/itemProps4.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Manager/>
  <Company>HDR,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Lytle</dc:creator>
  <cp:keywords/>
  <dc:description/>
  <cp:lastModifiedBy>Davis, Lilla</cp:lastModifiedBy>
  <cp:lastPrinted>2023-01-26T18:01:21Z</cp:lastPrinted>
  <dcterms:created xsi:type="dcterms:W3CDTF">1998-06-09T19:27:04Z</dcterms:created>
  <dcterms:modified xsi:type="dcterms:W3CDTF">2023-02-02T18:12:02Z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