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S:\Procurement Management\WORKAREA\JAKE\ACTIVE\B230044JJB - Gateway Blvd &amp; Griffin Drive Roundabout - Construction\2 - Draft Solicitation Docs\"/>
    </mc:Choice>
  </mc:AlternateContent>
  <xr:revisionPtr revIDLastSave="0" documentId="13_ncr:1_{F9B6BBCE-750E-4BD2-9E2F-1DD8113FA32C}"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FORM'!$A$1:$F$212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8" i="4" l="1"/>
  <c r="F188" i="4"/>
  <c r="F54" i="4"/>
  <c r="F101" i="4"/>
  <c r="F162" i="4"/>
  <c r="F176" i="4"/>
  <c r="F202" i="4" l="1"/>
  <c r="F201" i="4"/>
  <c r="F200" i="4"/>
  <c r="F199" i="4"/>
  <c r="F198" i="4"/>
  <c r="F197" i="4"/>
  <c r="F196" i="4"/>
  <c r="F195" i="4"/>
  <c r="F194" i="4"/>
  <c r="F193" i="4"/>
  <c r="F190" i="4"/>
  <c r="F189" i="4"/>
  <c r="F187" i="4"/>
  <c r="F186" i="4"/>
  <c r="F185" i="4"/>
  <c r="F184" i="4"/>
  <c r="F183" i="4"/>
  <c r="F182" i="4"/>
  <c r="F181" i="4"/>
  <c r="F178" i="4"/>
  <c r="F177" i="4"/>
  <c r="F175" i="4"/>
  <c r="F174" i="4"/>
  <c r="F173" i="4"/>
  <c r="F179" i="4" s="1"/>
  <c r="F172" i="4"/>
  <c r="F171" i="4"/>
  <c r="F170" i="4"/>
  <c r="F169" i="4"/>
  <c r="F168" i="4"/>
  <c r="F167" i="4"/>
  <c r="F166" i="4"/>
  <c r="F165" i="4"/>
  <c r="F164" i="4"/>
  <c r="F163" i="4"/>
  <c r="F161" i="4"/>
  <c r="F160" i="4"/>
  <c r="F159" i="4"/>
  <c r="F156" i="4"/>
  <c r="F155" i="4"/>
  <c r="F154" i="4"/>
  <c r="F153" i="4"/>
  <c r="F203" i="4" l="1"/>
  <c r="F157" i="4"/>
  <c r="F191" i="4"/>
  <c r="F73" i="4"/>
  <c r="E206" i="4" l="1"/>
  <c r="F59" i="4"/>
  <c r="F60" i="4"/>
  <c r="F61" i="4"/>
  <c r="F62" i="4"/>
  <c r="F63" i="4"/>
  <c r="F64" i="4"/>
  <c r="F41" i="4"/>
  <c r="F29" i="4"/>
  <c r="F22" i="4"/>
  <c r="F125" i="4"/>
  <c r="F126" i="4"/>
  <c r="F127" i="4"/>
  <c r="F128" i="4"/>
  <c r="F129" i="4"/>
  <c r="F130" i="4"/>
  <c r="F131" i="4"/>
  <c r="F132" i="4"/>
  <c r="F133" i="4"/>
  <c r="F134" i="4"/>
  <c r="F135" i="4"/>
  <c r="F136" i="4"/>
  <c r="F137" i="4"/>
  <c r="F138" i="4"/>
  <c r="F139" i="4"/>
  <c r="F140" i="4"/>
  <c r="F141" i="4"/>
  <c r="F142" i="4"/>
  <c r="F143" i="4"/>
  <c r="F144" i="4"/>
  <c r="F124" i="4"/>
  <c r="F123" i="4"/>
  <c r="F122" i="4"/>
  <c r="F100" i="4"/>
  <c r="F102" i="4"/>
  <c r="F103" i="4"/>
  <c r="F104" i="4"/>
  <c r="F105" i="4"/>
  <c r="F106" i="4"/>
  <c r="F107" i="4"/>
  <c r="F108" i="4"/>
  <c r="F109" i="4"/>
  <c r="F110" i="4"/>
  <c r="F111" i="4"/>
  <c r="F112" i="4"/>
  <c r="F20" i="4"/>
  <c r="F21" i="4"/>
  <c r="F23" i="4"/>
  <c r="F24" i="4"/>
  <c r="F25" i="4"/>
  <c r="F26" i="4"/>
  <c r="F27" i="4"/>
  <c r="F28" i="4"/>
  <c r="F30" i="4"/>
  <c r="F31" i="4"/>
  <c r="F32" i="4"/>
  <c r="F33" i="4"/>
  <c r="F34" i="4"/>
  <c r="F35" i="4"/>
  <c r="F36" i="4"/>
  <c r="F37" i="4"/>
  <c r="F38" i="4"/>
  <c r="F39" i="4"/>
  <c r="F40" i="4"/>
  <c r="F42" i="4"/>
  <c r="F43" i="4"/>
  <c r="F44" i="4"/>
  <c r="F45" i="4"/>
  <c r="F46" i="4"/>
  <c r="F47" i="4"/>
  <c r="F48" i="4"/>
  <c r="F49" i="4"/>
  <c r="F50" i="4"/>
  <c r="F51" i="4"/>
  <c r="F52" i="4"/>
  <c r="F53" i="4"/>
  <c r="F55" i="4" l="1"/>
  <c r="E147" i="4" s="1"/>
  <c r="F145" i="4"/>
  <c r="F96" i="4"/>
  <c r="F95" i="4"/>
  <c r="F94" i="4"/>
  <c r="F93" i="4"/>
  <c r="F92" i="4"/>
  <c r="F91" i="4"/>
  <c r="F90" i="4"/>
  <c r="F89" i="4"/>
  <c r="F88" i="4"/>
  <c r="F87" i="4"/>
  <c r="F83" i="4"/>
  <c r="F82" i="4"/>
  <c r="F81" i="4"/>
  <c r="F80" i="4"/>
  <c r="F79" i="4"/>
  <c r="F78" i="4"/>
  <c r="F77" i="4"/>
  <c r="F76" i="4"/>
  <c r="F75" i="4"/>
  <c r="F74" i="4"/>
  <c r="F72" i="4"/>
  <c r="F71" i="4"/>
  <c r="F70" i="4"/>
  <c r="F69" i="4"/>
  <c r="F68" i="4"/>
  <c r="F67" i="4"/>
  <c r="F66" i="4"/>
  <c r="F65" i="4"/>
  <c r="F97" i="4" l="1"/>
  <c r="F84" i="4"/>
  <c r="F19" i="4"/>
  <c r="F113" i="4" l="1"/>
  <c r="F114" i="4"/>
  <c r="F115" i="4"/>
  <c r="F116" i="4"/>
  <c r="F117" i="4"/>
  <c r="F118" i="4"/>
  <c r="F119" i="4" l="1"/>
  <c r="E209" i="4"/>
</calcChain>
</file>

<file path=xl/sharedStrings.xml><?xml version="1.0" encoding="utf-8"?>
<sst xmlns="http://schemas.openxmlformats.org/spreadsheetml/2006/main" count="544" uniqueCount="362">
  <si>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</si>
  <si>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</si>
  <si>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</si>
  <si>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</si>
  <si>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</si>
  <si>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</si>
  <si>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</si>
  <si>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</si>
  <si>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</si>
  <si>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</si>
  <si>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</si>
  <si>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</si>
  <si>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</si>
  <si>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</si>
  <si>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</si>
  <si>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 xml:space="preserve"> 0101-1</t>
  </si>
  <si>
    <t>MOBILIZATION</t>
  </si>
  <si>
    <t>LS</t>
  </si>
  <si>
    <t xml:space="preserve"> 0102-1</t>
  </si>
  <si>
    <t>MAINTENANCE OF TRAFFIC</t>
  </si>
  <si>
    <t>LS/DA</t>
  </si>
  <si>
    <t xml:space="preserve"> 0104- 10-  3</t>
  </si>
  <si>
    <t>SEDIMENT BARRIER</t>
  </si>
  <si>
    <t>LF</t>
  </si>
  <si>
    <t xml:space="preserve"> 0104- 15-</t>
  </si>
  <si>
    <t>SOIL TRACKING PREVENTION DEVICE</t>
  </si>
  <si>
    <t>EA</t>
  </si>
  <si>
    <t xml:space="preserve"> 0104- 18-</t>
  </si>
  <si>
    <t>INLET PROTECTION SYSTEM</t>
  </si>
  <si>
    <t xml:space="preserve"> 0107- 1</t>
  </si>
  <si>
    <t>LITTER REMOVAL</t>
  </si>
  <si>
    <t>AC</t>
  </si>
  <si>
    <t xml:space="preserve"> 0107- 2</t>
  </si>
  <si>
    <t>MOWING</t>
  </si>
  <si>
    <t>LS/AC</t>
  </si>
  <si>
    <t xml:space="preserve"> 0110 4</t>
  </si>
  <si>
    <t>REMOVAL OF EXISTING CONCRETE PAVEMENT</t>
  </si>
  <si>
    <t>SY</t>
  </si>
  <si>
    <t xml:space="preserve"> 0120 1</t>
  </si>
  <si>
    <t>REGULAR EXCAVATION</t>
  </si>
  <si>
    <t>CY</t>
  </si>
  <si>
    <t xml:space="preserve"> 0120 6</t>
  </si>
  <si>
    <t>EMBANKMENT</t>
  </si>
  <si>
    <t xml:space="preserve"> 0160-4</t>
  </si>
  <si>
    <t>TYPE B STABILIZATION</t>
  </si>
  <si>
    <t xml:space="preserve"> 0285-709</t>
  </si>
  <si>
    <t>OPTIONAL BASE GROUP 9</t>
  </si>
  <si>
    <t xml:space="preserve"> 0327-70-1</t>
  </si>
  <si>
    <t>MILLING EXIST ASPH PAVT, 1" AVG DEPTH</t>
  </si>
  <si>
    <t xml:space="preserve"> 0334-1-13</t>
  </si>
  <si>
    <t>SUPERPAVE ASPHALT CONC, TRAFFIC LEVEL C (2.5")</t>
  </si>
  <si>
    <t>TN</t>
  </si>
  <si>
    <t xml:space="preserve"> 0337-7-82</t>
  </si>
  <si>
    <t>ASPHALT CONCRETE FRICTION COURSE, TRAFFIC C, FC-9.5, PG76-22</t>
  </si>
  <si>
    <t xml:space="preserve"> 0350-30-13</t>
  </si>
  <si>
    <t>CONCRETE PAVEMENT FOR ROUNDABOUT APRON, 12" DEPTH</t>
  </si>
  <si>
    <t xml:space="preserve"> 0425-1-361</t>
  </si>
  <si>
    <t>INLETS, CURB, TYPE P-6, &lt; 10'</t>
  </si>
  <si>
    <t xml:space="preserve"> 0425-1-521</t>
  </si>
  <si>
    <t>INLETS, DITCH BOTTOM, TYPE C, &lt;10'</t>
  </si>
  <si>
    <t xml:space="preserve"> 0430-175-118</t>
  </si>
  <si>
    <t xml:space="preserve"> 0520-  1-  7</t>
  </si>
  <si>
    <t>CONCRETE CURB &amp; GUTTER, TYPE E</t>
  </si>
  <si>
    <t xml:space="preserve"> 0520-  1- 10</t>
  </si>
  <si>
    <t>CONCRETE CURB &amp; GUTTER, TYPE F</t>
  </si>
  <si>
    <t xml:space="preserve"> 0520-2-4</t>
  </si>
  <si>
    <t>CONCRETE CURB, TYPE D</t>
  </si>
  <si>
    <t xml:space="preserve"> 0520-2-8</t>
  </si>
  <si>
    <t>CONCRETE CURB, TYPE RA</t>
  </si>
  <si>
    <t xml:space="preserve"> 0522-2</t>
  </si>
  <si>
    <t>CONCRETE SIDEWALK AND DRIVEWAYS, 6" THICK</t>
  </si>
  <si>
    <t xml:space="preserve"> 0527-2</t>
  </si>
  <si>
    <t>DETECTABLE WARNINGS</t>
  </si>
  <si>
    <t>SF</t>
  </si>
  <si>
    <t xml:space="preserve"> 0570-1-2</t>
  </si>
  <si>
    <t>PERFORMANCE TURF, SOD</t>
  </si>
  <si>
    <t xml:space="preserve"> 0919-528</t>
  </si>
  <si>
    <t>DIRECTIONAL INDICATORS</t>
  </si>
  <si>
    <t xml:space="preserve"> ***</t>
  </si>
  <si>
    <t>AS</t>
  </si>
  <si>
    <t>700-1-11</t>
  </si>
  <si>
    <t>SINGLE POST SIGN, F&amp;I GROUND MOUNT, UP TO 12 SF</t>
  </si>
  <si>
    <t>700-1-60</t>
  </si>
  <si>
    <t>SINGLE POST SIGN, REMOVE</t>
  </si>
  <si>
    <t>700-2-11</t>
  </si>
  <si>
    <t>710-90</t>
  </si>
  <si>
    <t>PAINTED PAVEMENT MARKINGS, FINAL SURFACE</t>
  </si>
  <si>
    <t>711-11-124</t>
  </si>
  <si>
    <t>THERMOPLASTIC, STANDARD, WHITE, SOLID, 18" FOR DIAGONALS AND CHEVRONS</t>
  </si>
  <si>
    <t>711-11-141</t>
  </si>
  <si>
    <t>THERMOPLASTIC, STANDARD, WHITE, 2-4 DOTTED GUIDELINE, 6"</t>
  </si>
  <si>
    <t>GM</t>
  </si>
  <si>
    <t>711-11-144</t>
  </si>
  <si>
    <t>THERMOPLASTIC, STANDARD, WHITE, 2-2 DOTTED GUIDELINE, 12" FOR ROUNDABOUT</t>
  </si>
  <si>
    <t>711-11-224</t>
  </si>
  <si>
    <t>THERMOPLASTIC, STANDARD, YELLOW, SOLID, 18" FOR DIAGONAL OR CHEVRON</t>
  </si>
  <si>
    <t>711-11-241</t>
  </si>
  <si>
    <t>711-14-123</t>
  </si>
  <si>
    <t>THERMOPLASTIC, PREFORMED, WHITE, SOLID,  12" FOR CROSSWALK</t>
  </si>
  <si>
    <t>711-14-125</t>
  </si>
  <si>
    <t>THERMOPLASTIC, PREFORMED, WHITE, SOLID,  24" FOR CROSSWALK</t>
  </si>
  <si>
    <t>711-14-160</t>
  </si>
  <si>
    <t>THERMOPLASTIC, PREFORMED, WHITE, MESSAGE</t>
  </si>
  <si>
    <t>711-16-101</t>
  </si>
  <si>
    <t>THERMOPLASTIC, STANDARD, OTHER SURFACES, WHITE, SOLID, 6"</t>
  </si>
  <si>
    <t>711-16-102</t>
  </si>
  <si>
    <t>THERMOPLASTIC, STANDARD, OTHER SURFACES, WHITE, SOLID, 8"</t>
  </si>
  <si>
    <t>711-16-131</t>
  </si>
  <si>
    <t>THERMOPLASTIC, OTHER SURFACES, WHITE, SKIP, 6", 10-30 SKIP</t>
  </si>
  <si>
    <t>711-16-201</t>
  </si>
  <si>
    <t>THERMOPLASTIC, STANDARD, OTHER SURFACES, YELLOW, SOLID, 6"</t>
  </si>
  <si>
    <t>SUBTOTAL:  SIGNING AND PAVEMENT MARKINGS</t>
  </si>
  <si>
    <t>630-2-11</t>
  </si>
  <si>
    <t>CONDUIT, FURNISH &amp; INSTALL, OPEN TRENCH</t>
  </si>
  <si>
    <t>630-2-12</t>
  </si>
  <si>
    <t>CONDUIT, FURNISH &amp; INSTALL, DIRECTIONAL BORE</t>
  </si>
  <si>
    <t>635-2-11</t>
  </si>
  <si>
    <t>639-1-122</t>
  </si>
  <si>
    <t>ELECTRICAL POWER SERVICE, F&amp;I, UNDERGROUND, METER PURCHASED BY CONTRACTOR</t>
  </si>
  <si>
    <t>641-2-12</t>
  </si>
  <si>
    <t>PRESTRESSED CONCRETE POLE, F&amp;I, TYPE P-II SERVICE POLE (12')</t>
  </si>
  <si>
    <t>715-1-12</t>
  </si>
  <si>
    <t>LIGHTING CONDUCTORS, F&amp;I, INSULATED, NO 8 TO NO 6</t>
  </si>
  <si>
    <t>715-1-60</t>
  </si>
  <si>
    <t>LIGHTING CONDUCTORS, REMOVE &amp; DISPOSE, CONTRACTOR OWNS</t>
  </si>
  <si>
    <t>715-4-12</t>
  </si>
  <si>
    <t>LIGHT POLE COMPLETE, FURNISH &amp; INSTALL STANDARD POLE STANDARD FOUNDATION, 35' MOUNTING HEIGHT</t>
  </si>
  <si>
    <t>715-4-70</t>
  </si>
  <si>
    <t>LIGHT POLE COMPLETE, REMOVE POLE AND FOUNDATION</t>
  </si>
  <si>
    <t>715-7-11</t>
  </si>
  <si>
    <t>SUBTOTAL:  LIGHTING</t>
  </si>
  <si>
    <t xml:space="preserve"> 10-1</t>
  </si>
  <si>
    <t xml:space="preserve"> 10-2</t>
  </si>
  <si>
    <t xml:space="preserve"> 10-3</t>
  </si>
  <si>
    <t xml:space="preserve"> 10-4</t>
  </si>
  <si>
    <t xml:space="preserve"> 10-5</t>
  </si>
  <si>
    <t xml:space="preserve"> 10-6</t>
  </si>
  <si>
    <t xml:space="preserve"> 10-7</t>
  </si>
  <si>
    <t xml:space="preserve"> 10-8</t>
  </si>
  <si>
    <t xml:space="preserve"> 10-9</t>
  </si>
  <si>
    <t xml:space="preserve"> 10-10</t>
  </si>
  <si>
    <t xml:space="preserve"> 10-11</t>
  </si>
  <si>
    <t xml:space="preserve"> 10-12</t>
  </si>
  <si>
    <t xml:space="preserve"> 10-13</t>
  </si>
  <si>
    <t xml:space="preserve"> 10-14</t>
  </si>
  <si>
    <t xml:space="preserve"> 10-15</t>
  </si>
  <si>
    <t xml:space="preserve"> 10-16</t>
  </si>
  <si>
    <t xml:space="preserve"> 10-17</t>
  </si>
  <si>
    <t xml:space="preserve"> 10-18</t>
  </si>
  <si>
    <t xml:space="preserve"> 10-19</t>
  </si>
  <si>
    <t>UNDERGROUND MECHANICAL ROUGH IN</t>
  </si>
  <si>
    <t>ELECTRICAL WIRE AND CONDUIT</t>
  </si>
  <si>
    <t>CONCRETE EMBED ITEMS</t>
  </si>
  <si>
    <t>JETS &amp; IN POOL ITEMS</t>
  </si>
  <si>
    <t>LIGHT FIXTURES</t>
  </si>
  <si>
    <t>DISPLAY PUMPING SYSTEMS</t>
  </si>
  <si>
    <t>WATER TREATMENT SYSTEM</t>
  </si>
  <si>
    <t>PUMP VAULT</t>
  </si>
  <si>
    <t>ELECTRICAL CONTROLS</t>
  </si>
  <si>
    <t>CONCRETE FOUNTAIN STRUCTURE</t>
  </si>
  <si>
    <t>PRECAST WALL CAP</t>
  </si>
  <si>
    <t>PRECAST WEIR</t>
  </si>
  <si>
    <t>WATERLINE TILE</t>
  </si>
  <si>
    <t>UPPER POOL AND LOWER POOL EXTERIOR TILE</t>
  </si>
  <si>
    <t>WATER STEP TILE</t>
  </si>
  <si>
    <t>INTERIOR EXTERIOR FINISH COATING</t>
  </si>
  <si>
    <t>ELECTRIAL SERVICE</t>
  </si>
  <si>
    <t>WATER SERVICE &amp; BACKFLOW</t>
  </si>
  <si>
    <t>START UP AND ADJUSTMENT</t>
  </si>
  <si>
    <t xml:space="preserve"> 20-1</t>
  </si>
  <si>
    <t xml:space="preserve"> 20-2</t>
  </si>
  <si>
    <t xml:space="preserve"> 20-3</t>
  </si>
  <si>
    <t xml:space="preserve"> 20-4 </t>
  </si>
  <si>
    <t xml:space="preserve"> 20-5</t>
  </si>
  <si>
    <t xml:space="preserve"> 20-6</t>
  </si>
  <si>
    <t xml:space="preserve"> 20-7</t>
  </si>
  <si>
    <t xml:space="preserve"> 20-8 </t>
  </si>
  <si>
    <t xml:space="preserve"> 20-9</t>
  </si>
  <si>
    <t xml:space="preserve"> 20-10</t>
  </si>
  <si>
    <t xml:space="preserve"> 20-11</t>
  </si>
  <si>
    <t xml:space="preserve"> 20-12</t>
  </si>
  <si>
    <t xml:space="preserve"> 20-13</t>
  </si>
  <si>
    <t>BAGS</t>
  </si>
  <si>
    <t xml:space="preserve"> 20-14</t>
  </si>
  <si>
    <t xml:space="preserve"> 20-15</t>
  </si>
  <si>
    <t xml:space="preserve"> 20-16</t>
  </si>
  <si>
    <t xml:space="preserve"> 20-17</t>
  </si>
  <si>
    <t xml:space="preserve"> 20-18</t>
  </si>
  <si>
    <t xml:space="preserve"> 20-19</t>
  </si>
  <si>
    <t xml:space="preserve"> 20-20</t>
  </si>
  <si>
    <t xml:space="preserve"> 20-21</t>
  </si>
  <si>
    <t xml:space="preserve"> 20-22</t>
  </si>
  <si>
    <t xml:space="preserve"> 20-23</t>
  </si>
  <si>
    <t>ROYAL PALM</t>
  </si>
  <si>
    <t>SILVER BROMELIAD</t>
  </si>
  <si>
    <t>"SUNSHINE" BROMELIAD</t>
  </si>
  <si>
    <t>"CRUENTA" BROMELIAD</t>
  </si>
  <si>
    <t>DWARF NATAL PLUM "EM. BLANKET"</t>
  </si>
  <si>
    <t>NATIVE BLUE PORTERWEED</t>
  </si>
  <si>
    <t>ASIAN JASMINE</t>
  </si>
  <si>
    <t>MIRAFI FILTER FABRIC, NON-WOVEN, LIGHT GREY COLOR</t>
  </si>
  <si>
    <t>CLEANLINE 1/8" X 5.5" MILL FINISH</t>
  </si>
  <si>
    <t>GREY MEXICAN PEBBLES, 2-3", INSTALL AT 3"DEPTH OVER FILTER FABRIC, 255 SF</t>
  </si>
  <si>
    <t>PLANTING SOIL TO BE A COMBINATION OF TOPSOIL AND ORGANIC COMPOSTED SOIL, 3" DEPTH ALL PLANTING AREAS</t>
  </si>
  <si>
    <t xml:space="preserve">3" DEPTH, MULCH ALL PLANTING BEDS AND TREE RINGS, 2 CF BAGS.  </t>
  </si>
  <si>
    <t xml:space="preserve">CONNECTION TO RECLAIMED WATER IRRIGATION SOURCE &amp; METER </t>
  </si>
  <si>
    <t>ELECTRICAL SERVICE CONNECTION (ASSUME SAME AS FNTN)</t>
  </si>
  <si>
    <t>MAINLINE ISOLATION VALVE</t>
  </si>
  <si>
    <t>SLEEVING TO SIDE CONNECTION, 4" SCH 40</t>
  </si>
  <si>
    <t>MAINLINE IN SLEEVE, 1-1/2"</t>
  </si>
  <si>
    <t xml:space="preserve">CONTROL VALVE, 1" </t>
  </si>
  <si>
    <t>CONTROLLER</t>
  </si>
  <si>
    <t>LATERAL LINES IN R-BOUT</t>
  </si>
  <si>
    <t>SPRAY HEADS, 10- 12' RADIUS</t>
  </si>
  <si>
    <t xml:space="preserve">BUBBLERS TO PALMS </t>
  </si>
  <si>
    <t>104-12</t>
  </si>
  <si>
    <t>STAKED TURBIDITY BARRIER - NYLON REINFORCED PVC</t>
  </si>
  <si>
    <t xml:space="preserve"> 0110- 2- 1</t>
  </si>
  <si>
    <t>CLEARING AND GRUBBING (Includes ***Root Barrier)</t>
  </si>
  <si>
    <t>110-7-1</t>
  </si>
  <si>
    <t>MAILBOX, SINGLE, F&amp;I</t>
  </si>
  <si>
    <t xml:space="preserve"> 0425-1-523</t>
  </si>
  <si>
    <t>INLETS, DITCH BOTTOM, TYPE C, J-BOT &lt;10'</t>
  </si>
  <si>
    <t xml:space="preserve"> 0425-1-910</t>
  </si>
  <si>
    <t>INLETS, CLOSED FLUME</t>
  </si>
  <si>
    <t>PIPE CULVERT, CONCRETE, ROUND 18'' ID</t>
  </si>
  <si>
    <t xml:space="preserve"> 0524-1-1</t>
  </si>
  <si>
    <t>CONCRETE DITCH PAVEMENT, NR, 3"</t>
  </si>
  <si>
    <t>PULL &amp; SPLICE BOX - LCDOT PULL BOX, 17" X 30" COVER SIZE</t>
  </si>
  <si>
    <t>641-2-212</t>
  </si>
  <si>
    <t>PRESTRESSED CONCRETE POLE, F&amp;I, TYPE P-11 SERVICE POLE (12')</t>
  </si>
  <si>
    <t>654-2-11</t>
  </si>
  <si>
    <t>RECTANGULAR RAPID FLASHING BEACON, F&amp;I-AC POWERED, COMPLETE SIGN ASSEMBLY- SINGLE DIRECTION</t>
  </si>
  <si>
    <t>654-2-12</t>
  </si>
  <si>
    <t>RECTANGULAR RAPID FLASHING BEACON, F&amp;I-AC POWERED, COMPLETE SIGN ASSEMBLY- BACK TO BACK</t>
  </si>
  <si>
    <t>MULTI POST SIGN, F&amp;I GROUND MOUNT, UP TO 12 SF</t>
  </si>
  <si>
    <t>710-11-290</t>
  </si>
  <si>
    <t>PAINTED PAVEMENT  MARKINGS, STANDARD, YELLOW, ISLAND  NOSE</t>
  </si>
  <si>
    <t>THERMOPLASTIC, STANDARD, YELLOW, 6-10 DOTTED EXTENSION LINE, 6"</t>
  </si>
  <si>
    <t>LIGHTING CONDUCTORS, F&amp;I, INSULATED, NO. 8 - 6</t>
  </si>
  <si>
    <t>PULL &amp; SPLICE BOX, F&amp;I, 13" X 24" COVER SIZE</t>
  </si>
  <si>
    <t>LOAD CENTER, F&amp;I, SECONDARY VOLTAGE</t>
  </si>
  <si>
    <t>715-500-1</t>
  </si>
  <si>
    <t>POLE CABLE DISTRIBUTION SYSTEM, FURNISH AND INSTALL, CONVENTIONAL</t>
  </si>
  <si>
    <t>ROOT BARRIER (INCLUDED IN CLEARING AND GRUBBING)</t>
  </si>
  <si>
    <t>711-11-170</t>
  </si>
  <si>
    <t>THERMOPLASTIC, STANDARD, WHITE, ARROW</t>
  </si>
  <si>
    <t>ARTIFICIAL TURF</t>
  </si>
  <si>
    <t>SUBTOTAL:  FOUNTAIN</t>
  </si>
  <si>
    <t>SUBTOTAL:  LANDSCAPE &amp; IRRIGATION</t>
  </si>
  <si>
    <t>0425-2-61</t>
  </si>
  <si>
    <t>MANHOLES, P-8, &lt;10'</t>
  </si>
  <si>
    <t xml:space="preserve"> 0430-175-115</t>
  </si>
  <si>
    <t>PIPE CULVERT, CONCRETE, ROUND 15'' ID</t>
  </si>
  <si>
    <t>SECTION 1: ROADWAY</t>
  </si>
  <si>
    <t>SECTION 2: SIGNING AND PAVEMENT MARKINGS</t>
  </si>
  <si>
    <t>SECTION 3: LIGHTING</t>
  </si>
  <si>
    <t>SECTION 4: FOUNTAIN</t>
  </si>
  <si>
    <t>SECTION 5: LANDSCAPE &amp; IRRIGATION</t>
  </si>
  <si>
    <t>Subtotal of Sections 1-5 for Gateway Blvd at Griffin Dr</t>
  </si>
  <si>
    <t>BID ALTERNATE 1: UTILITIES</t>
  </si>
  <si>
    <t>SECTION I: GENERAL REQUIREMENTS</t>
  </si>
  <si>
    <t>1A</t>
  </si>
  <si>
    <t>Mobilization</t>
  </si>
  <si>
    <t>1B</t>
  </si>
  <si>
    <t>Surveying, Layout, and Field Staking</t>
  </si>
  <si>
    <t>1C</t>
  </si>
  <si>
    <t>Final Record Drawings and Final Submittals</t>
  </si>
  <si>
    <t>1D</t>
  </si>
  <si>
    <t>Maintenance of Traffic</t>
  </si>
  <si>
    <t>SUBTOTAL: GENERAL REQUIREMENTS</t>
  </si>
  <si>
    <t>SECTION 2:  POTABLE WATER SYSTEM</t>
  </si>
  <si>
    <t>2A</t>
  </si>
  <si>
    <t>6-Inch DI Potable Water Main</t>
  </si>
  <si>
    <t>2B</t>
  </si>
  <si>
    <t>10-Inch DI Potable Water Main</t>
  </si>
  <si>
    <t>2C</t>
  </si>
  <si>
    <t>16-Inch DI Potable Water Main</t>
  </si>
  <si>
    <t>2D</t>
  </si>
  <si>
    <t>6-Inch DI Potable Water Main W/12-Inch ASTM A139 Grade "B" Steel Casing</t>
  </si>
  <si>
    <t>2E</t>
  </si>
  <si>
    <t>10-Inch DI Potable Water Main W/20-Inch ASTM A139 Grade "B" Steel Casing</t>
  </si>
  <si>
    <t>2F</t>
  </si>
  <si>
    <t>16-Inch DI Potable Water Main W/30-Inch ASTM A139 Grade "B" Steel Casing</t>
  </si>
  <si>
    <t>2G</t>
  </si>
  <si>
    <t>6-Inch  Gate Valve</t>
  </si>
  <si>
    <t>2H</t>
  </si>
  <si>
    <t>10-Inch  Gate Valve</t>
  </si>
  <si>
    <t>2I</t>
  </si>
  <si>
    <t>16-Inch  Gate Valve</t>
  </si>
  <si>
    <t>2J</t>
  </si>
  <si>
    <t>Hot Tap Connect New 10-Inch to Existing 10-Inch DI Potable Water Main</t>
  </si>
  <si>
    <t>2K</t>
  </si>
  <si>
    <t>Hot Tap Connect New 16-Inch to Existing 16-Inch DI Potable Water Main</t>
  </si>
  <si>
    <t>2L</t>
  </si>
  <si>
    <t>Hot Tap Connect New 16-Inch to Existing 20-Inch DI Potable Water Main</t>
  </si>
  <si>
    <t>2M</t>
  </si>
  <si>
    <t>10-Inch Potable Water Main Line Stop</t>
  </si>
  <si>
    <t>2N</t>
  </si>
  <si>
    <t>16-Inch Potable Water Main Line Stop</t>
  </si>
  <si>
    <t>2O</t>
  </si>
  <si>
    <t>20-Inch Potable Water Main Line Stop</t>
  </si>
  <si>
    <t>2P</t>
  </si>
  <si>
    <t>Fire Hydrant</t>
  </si>
  <si>
    <t>2Q</t>
  </si>
  <si>
    <t>Remove &amp; Relocate Fire Hydrant</t>
  </si>
  <si>
    <t>2R</t>
  </si>
  <si>
    <t>2-Inch Irrigation Service W/4-Inch PVC Casing to Fountain</t>
  </si>
  <si>
    <t>2S</t>
  </si>
  <si>
    <t>Pressure Test and Disinfect Potable Water Mains</t>
  </si>
  <si>
    <t>2T</t>
  </si>
  <si>
    <t>Grouting Existing 16-Inch Water Mains</t>
  </si>
  <si>
    <t>SUBTOTAL:  POTABLE WATER SYSTEM</t>
  </si>
  <si>
    <t>SECTION 3:  IRRIGATION SYSTEM</t>
  </si>
  <si>
    <t>3A</t>
  </si>
  <si>
    <t>6-Inch PVC Irrigation Main</t>
  </si>
  <si>
    <t>3B</t>
  </si>
  <si>
    <t>12-Inch PVC Irrigation Main</t>
  </si>
  <si>
    <t>3C</t>
  </si>
  <si>
    <t>12-Inch PVC Irrigation Main W/24-Inch ASTM A139 Grade "B" Steel Casing</t>
  </si>
  <si>
    <t>3D</t>
  </si>
  <si>
    <t>12-Inch  Gate Valve</t>
  </si>
  <si>
    <t>3E</t>
  </si>
  <si>
    <t>Connect New 12-Inch to Existing 6-Inch PVC Irrigation Main</t>
  </si>
  <si>
    <t>3F</t>
  </si>
  <si>
    <t>Connect New 12-Inch to Existing 12-Inch PVC Irrigation Main</t>
  </si>
  <si>
    <t>3G</t>
  </si>
  <si>
    <t>2-Inch Irrigation Service W/4-Inch PVC Casing to Griffin Drive Median</t>
  </si>
  <si>
    <t>3H</t>
  </si>
  <si>
    <t>3I</t>
  </si>
  <si>
    <t>Pressure Test and Flush Irrigation Mains</t>
  </si>
  <si>
    <t>3J</t>
  </si>
  <si>
    <t>Grouting Existing 12-Inch PVC Irrigation Mains</t>
  </si>
  <si>
    <t>SUBTOTAL:  IRRIGATION SYSTEM</t>
  </si>
  <si>
    <t>SECTION 4:  SEWER FORCE MAIN SYSTEM</t>
  </si>
  <si>
    <t>4A</t>
  </si>
  <si>
    <t>6-Inch PVC Sewer  Force Main</t>
  </si>
  <si>
    <t>4B</t>
  </si>
  <si>
    <t>12-Inch PVC Sewer Force Main</t>
  </si>
  <si>
    <t>4C</t>
  </si>
  <si>
    <t>12-Inch PVC Sewer Force Main W/24-Inch ASTM A139 Grade "B" Steel Casing</t>
  </si>
  <si>
    <t>4D</t>
  </si>
  <si>
    <t>6-Inch Plug Valve</t>
  </si>
  <si>
    <t>4E</t>
  </si>
  <si>
    <t>12-Inch Plug Valve</t>
  </si>
  <si>
    <t>4F</t>
  </si>
  <si>
    <t>Connect New 6-Inch to Existing 6-Inch PVC Sewer Force Main</t>
  </si>
  <si>
    <t>4G</t>
  </si>
  <si>
    <t>Connect New 12-Inch to Existing 12-Inch PVC Sewer Force Main</t>
  </si>
  <si>
    <t>4H</t>
  </si>
  <si>
    <t>Pressure Test and Flush Sewer Force Mains</t>
  </si>
  <si>
    <t>4I</t>
  </si>
  <si>
    <t>Grouting Existing 6-Inch PVC Sewer Force Mains</t>
  </si>
  <si>
    <t>4J</t>
  </si>
  <si>
    <t>Grouting Existing 12-Inch PVC Sewer Force Mains</t>
  </si>
  <si>
    <t>SUBTOTAL:  SEWER FORCE MAIN SYSTEM</t>
  </si>
  <si>
    <t>Subtotal of Sections 1-4 for Gateway Blvd at Griffin Dr Utility Relocation</t>
  </si>
  <si>
    <t>Gateway Blvd at Griffin Dr Utility Relocation</t>
  </si>
  <si>
    <t>SUBTOTAL: ROADWAY</t>
  </si>
  <si>
    <t>Gateway Blvd &amp; Griffin Drive Roundabout - Construction</t>
  </si>
  <si>
    <r>
      <t xml:space="preserve">PROCUREMENT MANAGEMENT DEPARTMENT
</t>
    </r>
    <r>
      <rPr>
        <b/>
        <u/>
        <sz val="18"/>
        <rFont val="Arial"/>
        <family val="2"/>
      </rPr>
      <t>BID/PROPOSAL FORM</t>
    </r>
    <r>
      <rPr>
        <b/>
        <sz val="18"/>
        <rFont val="Arial"/>
        <family val="2"/>
      </rPr>
      <t xml:space="preserve"> </t>
    </r>
  </si>
  <si>
    <t>B230044JJB: Gateway Blvd &amp; Griffin Drive Roundabout -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</si>
</sst>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36">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FDOT"/>
    </font>
    <font>
      <sz val="10"/>
      <color indexed="8"/>
      <name val="FDOT"/>
    </font>
    <font>
      <b/>
      <sz val="10"/>
      <name val="FDOT"/>
    </font>
    <font>
      <sz val="10"/>
      <color theme="1"/>
      <name val="FDOT"/>
    </font>
    <font>
      <b/>
      <i/>
      <sz val="11"/>
      <color rgb="FF0070C0"/>
      <name val="FDOT"/>
    </font>
    <font>
      <i/>
      <sz val="11"/>
      <color rgb="FF0070C0"/>
      <name val="Arial"/>
      <family val="2"/>
    </font>
    <font>
      <b/>
      <i/>
      <sz val="11"/>
      <color rgb="FF0070C0"/>
      <name val="Arial"/>
      <family val="2"/>
    </font>
    <font>
      <sz val="11"/>
      <name val="FDOT"/>
    </font>
    <font>
      <b/>
      <sz val="12"/>
      <name val="FDOT"/>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thin">
        <color auto="1"/>
      </left>
      <right style="thin">
        <color auto="1"/>
      </right>
      <top/>
      <bottom/>
      <diagonal/>
    </border>
  </borders>
  <cellStyleXfs count="6">
    <xf numFmtId="0" fontId="0" fillId="0" borderId="0"/>
    <xf numFmtId="0" fontId="5" fillId="0" borderId="0"/>
    <xf numFmtId="0" fontId="5" fillId="0" borderId="0"/>
    <xf numFmtId="0" fontId="1" fillId="0" borderId="0"/>
    <xf numFmtId="0" fontId="2" fillId="0" borderId="0"/>
    <xf numFmtId="0" fontId="2" fillId="0" borderId="0"/>
  </cellStyleXfs>
  <cellXfs count="124">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7" fillId="0" borderId="14" xfId="0" applyFont="1" applyBorder="1" applyAlignment="1">
      <alignment horizontal="center" vertical="center"/>
    </xf>
    <xf numFmtId="0" fontId="27" fillId="0" borderId="1" xfId="0" applyFont="1" applyBorder="1" applyAlignment="1">
      <alignment horizontal="center" vertical="center"/>
    </xf>
    <xf numFmtId="0" fontId="28" fillId="9" borderId="1" xfId="0" applyFont="1" applyFill="1" applyBorder="1" applyAlignment="1">
      <alignment horizontal="center" vertical="center" wrapText="1"/>
    </xf>
    <xf numFmtId="0" fontId="27" fillId="9" borderId="1" xfId="0" applyFont="1" applyFill="1" applyBorder="1" applyAlignment="1">
      <alignment horizontal="center" vertical="center"/>
    </xf>
    <xf numFmtId="0" fontId="27" fillId="9" borderId="2" xfId="0" applyFont="1" applyFill="1" applyBorder="1" applyAlignment="1">
      <alignment horizontal="center" vertical="center"/>
    </xf>
    <xf numFmtId="1" fontId="27" fillId="0" borderId="14" xfId="0" applyNumberFormat="1" applyFont="1" applyBorder="1" applyAlignment="1">
      <alignment horizontal="center" vertical="center"/>
    </xf>
    <xf numFmtId="1" fontId="27" fillId="9" borderId="1" xfId="0" applyNumberFormat="1" applyFont="1" applyFill="1" applyBorder="1" applyAlignment="1">
      <alignment horizontal="center" vertical="center"/>
    </xf>
    <xf numFmtId="165" fontId="27" fillId="9" borderId="1" xfId="0" applyNumberFormat="1" applyFont="1" applyFill="1" applyBorder="1" applyAlignment="1">
      <alignment horizontal="center" vertical="center"/>
    </xf>
    <xf numFmtId="0" fontId="30" fillId="0" borderId="12" xfId="0" applyFont="1" applyBorder="1" applyAlignment="1">
      <alignment horizontal="center"/>
    </xf>
    <xf numFmtId="0" fontId="30" fillId="0" borderId="1" xfId="0" applyFont="1" applyBorder="1" applyAlignment="1">
      <alignment horizontal="center"/>
    </xf>
    <xf numFmtId="0" fontId="30" fillId="0" borderId="14" xfId="0" applyFont="1" applyBorder="1" applyAlignment="1">
      <alignment horizontal="center"/>
    </xf>
    <xf numFmtId="1" fontId="27"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31" fillId="4" borderId="1" xfId="0" applyFont="1" applyFill="1" applyBorder="1" applyAlignment="1">
      <alignment horizontal="left" vertical="center"/>
    </xf>
    <xf numFmtId="0" fontId="32" fillId="4" borderId="1" xfId="0" applyFont="1" applyFill="1" applyBorder="1" applyAlignment="1">
      <alignment horizontal="left" vertical="center"/>
    </xf>
    <xf numFmtId="0" fontId="33" fillId="4" borderId="1" xfId="4" applyFont="1" applyFill="1" applyBorder="1" applyAlignment="1">
      <alignment horizontal="left" vertical="center"/>
    </xf>
    <xf numFmtId="0" fontId="34" fillId="0" borderId="1" xfId="4" applyFont="1" applyBorder="1" applyAlignment="1">
      <alignment horizontal="center" vertical="center"/>
    </xf>
    <xf numFmtId="0" fontId="27" fillId="0" borderId="1" xfId="4" applyFont="1" applyBorder="1" applyAlignment="1">
      <alignment horizontal="center" vertical="center"/>
    </xf>
    <xf numFmtId="0" fontId="19" fillId="6" borderId="1" xfId="4" applyFont="1" applyFill="1" applyBorder="1" applyAlignment="1">
      <alignment horizontal="center" vertical="center"/>
    </xf>
    <xf numFmtId="0" fontId="19" fillId="6" borderId="1" xfId="4" applyFont="1" applyFill="1" applyBorder="1" applyAlignment="1">
      <alignment horizontal="center" vertical="center" wrapText="1"/>
    </xf>
    <xf numFmtId="44" fontId="19" fillId="6" borderId="1" xfId="4" applyNumberFormat="1" applyFont="1" applyFill="1" applyBorder="1" applyAlignment="1">
      <alignment horizontal="center" vertical="center"/>
    </xf>
    <xf numFmtId="44" fontId="19" fillId="6" borderId="1" xfId="4" applyNumberFormat="1" applyFont="1" applyFill="1" applyBorder="1" applyAlignment="1">
      <alignment horizontal="center" vertical="center" wrapText="1"/>
    </xf>
    <xf numFmtId="44" fontId="12" fillId="0" borderId="1" xfId="4" applyNumberFormat="1" applyFont="1" applyBorder="1" applyAlignment="1">
      <alignment horizontal="right" vertical="center"/>
    </xf>
    <xf numFmtId="44" fontId="12" fillId="3" borderId="1" xfId="4" applyNumberFormat="1" applyFont="1" applyFill="1" applyBorder="1" applyAlignment="1">
      <alignment horizontal="right" vertical="center"/>
    </xf>
    <xf numFmtId="0" fontId="16" fillId="4" borderId="1" xfId="4" applyFont="1" applyFill="1" applyBorder="1" applyAlignment="1">
      <alignment horizontal="left" vertical="center"/>
    </xf>
    <xf numFmtId="1" fontId="0" fillId="0" borderId="0" xfId="0" applyNumberFormat="1"/>
    <xf numFmtId="4" fontId="0" fillId="0" borderId="0" xfId="0" applyNumberFormat="1"/>
    <xf numFmtId="0" fontId="27" fillId="0" borderId="16" xfId="0" applyFont="1" applyBorder="1" applyAlignment="1">
      <alignment horizontal="center" vertical="center"/>
    </xf>
    <xf numFmtId="44" fontId="12" fillId="0" borderId="14" xfId="0" applyNumberFormat="1" applyFont="1" applyBorder="1" applyAlignment="1">
      <alignment horizontal="right" vertical="center"/>
    </xf>
    <xf numFmtId="0" fontId="30" fillId="0" borderId="0" xfId="0" applyFont="1" applyAlignment="1">
      <alignment horizontal="center" vertical="center"/>
    </xf>
    <xf numFmtId="0" fontId="30" fillId="0" borderId="0" xfId="0" applyFont="1" applyAlignment="1">
      <alignment horizontal="center"/>
    </xf>
    <xf numFmtId="3" fontId="27" fillId="0" borderId="1" xfId="0" applyNumberFormat="1" applyFont="1" applyBorder="1" applyAlignment="1">
      <alignment horizontal="center" vertical="center"/>
    </xf>
    <xf numFmtId="44" fontId="12" fillId="0" borderId="1" xfId="0" applyNumberFormat="1" applyFont="1" applyBorder="1" applyAlignment="1">
      <alignment horizontal="center" vertical="center"/>
    </xf>
    <xf numFmtId="166" fontId="2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1" fontId="27" fillId="0" borderId="15" xfId="0" applyNumberFormat="1" applyFont="1" applyBorder="1" applyAlignment="1">
      <alignment horizontal="center" vertical="center"/>
    </xf>
    <xf numFmtId="49" fontId="27" fillId="0" borderId="16" xfId="0" applyNumberFormat="1" applyFont="1" applyBorder="1" applyAlignment="1">
      <alignment horizontal="center" vertical="center"/>
    </xf>
    <xf numFmtId="44" fontId="12" fillId="0" borderId="14"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xf>
    <xf numFmtId="16"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7" fillId="0" borderId="1" xfId="4" applyFont="1" applyBorder="1" applyAlignment="1">
      <alignment horizontal="center" vertical="center" wrapText="1"/>
    </xf>
    <xf numFmtId="44" fontId="34" fillId="0" borderId="1" xfId="4" applyNumberFormat="1" applyFont="1" applyBorder="1" applyAlignment="1">
      <alignment horizontal="center" vertical="center"/>
    </xf>
    <xf numFmtId="3" fontId="27" fillId="0" borderId="1" xfId="5" applyNumberFormat="1" applyFont="1" applyBorder="1" applyAlignment="1">
      <alignment horizontal="center" vertical="center"/>
    </xf>
    <xf numFmtId="0" fontId="4" fillId="3" borderId="3" xfId="4" applyFont="1" applyFill="1" applyBorder="1" applyAlignment="1">
      <alignment horizontal="right" vertical="center"/>
    </xf>
    <xf numFmtId="0" fontId="4" fillId="3" borderId="13" xfId="4" applyFont="1" applyFill="1" applyBorder="1" applyAlignment="1">
      <alignment horizontal="right" vertical="center"/>
    </xf>
    <xf numFmtId="0" fontId="4" fillId="3" borderId="2" xfId="4" applyFont="1" applyFill="1" applyBorder="1" applyAlignment="1">
      <alignment horizontal="right" vertical="center"/>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quotePrefix="1"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0" fontId="2" fillId="0" borderId="5" xfId="0" applyFont="1" applyBorder="1" applyAlignment="1">
      <alignment horizontal="left"/>
    </xf>
    <xf numFmtId="0" fontId="2" fillId="0" borderId="6" xfId="0" applyFont="1" applyBorder="1" applyAlignment="1">
      <alignment horizontal="left"/>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1" fillId="8" borderId="3"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2" xfId="0" applyFont="1" applyFill="1" applyBorder="1" applyAlignment="1">
      <alignment horizontal="center" vertical="center" wrapText="1"/>
    </xf>
    <xf numFmtId="44" fontId="21" fillId="8" borderId="3" xfId="0" applyNumberFormat="1" applyFont="1" applyFill="1" applyBorder="1" applyAlignment="1">
      <alignment horizontal="center" vertical="center" wrapText="1"/>
    </xf>
    <xf numFmtId="44" fontId="21" fillId="8" borderId="2" xfId="0" applyNumberFormat="1" applyFont="1" applyFill="1" applyBorder="1" applyAlignment="1">
      <alignment horizontal="center" vertical="center" wrapText="1"/>
    </xf>
    <xf numFmtId="0" fontId="4" fillId="3" borderId="1" xfId="4" applyFont="1" applyFill="1" applyBorder="1" applyAlignment="1">
      <alignment horizontal="right" vertical="center"/>
    </xf>
    <xf numFmtId="0" fontId="35" fillId="3" borderId="1" xfId="4" applyFont="1" applyFill="1" applyBorder="1" applyAlignment="1">
      <alignment horizontal="right" vertical="center"/>
    </xf>
  </cellXfs>
  <cellStyles count="6">
    <cellStyle name="Normal" xfId="0" builtinId="0"/>
    <cellStyle name="Normal 2" xfId="1" xr:uid="{00000000-0005-0000-0000-000001000000}"/>
    <cellStyle name="Normal 2 2" xfId="4" xr:uid="{649657FA-E968-4A59-A00F-05F647B18913}"/>
    <cellStyle name="Normal 2 3" xfId="2" xr:uid="{00000000-0005-0000-0000-000002000000}"/>
    <cellStyle name="Normal 2 3 2" xfId="5" xr:uid="{2C736586-F715-4FBB-926D-111315C88A1F}"/>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212"/>
  <sheetViews>
    <sheetView tabSelected="1" topLeftCell="A7" zoomScale="75" zoomScaleNormal="75" workbookViewId="0">
      <selection activeCell="B10" sqref="B10"/>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2"/>
      <c r="B1" s="78" t="s">
        <v>360</v>
      </c>
      <c r="C1" s="79"/>
      <c r="D1" s="79"/>
      <c r="E1" s="79"/>
      <c r="F1" s="80"/>
    </row>
    <row r="2" spans="1:6" ht="12.75">
      <c r="A2" s="13"/>
      <c r="B2" s="81"/>
      <c r="C2" s="81"/>
      <c r="D2" s="81"/>
      <c r="E2" s="81"/>
      <c r="F2" s="82"/>
    </row>
    <row r="3" spans="1:6" s="2" customFormat="1" ht="24.95" customHeight="1">
      <c r="A3" s="13"/>
      <c r="B3" s="81"/>
      <c r="C3" s="81"/>
      <c r="D3" s="81"/>
      <c r="E3" s="81"/>
      <c r="F3" s="82"/>
    </row>
    <row r="4" spans="1:6" ht="12.75">
      <c r="A4" s="13"/>
      <c r="B4" s="81"/>
      <c r="C4" s="81"/>
      <c r="D4" s="81"/>
      <c r="E4" s="81"/>
      <c r="F4" s="82"/>
    </row>
    <row r="5" spans="1:6" ht="20.25">
      <c r="A5" s="13"/>
      <c r="B5" s="7"/>
      <c r="C5" s="7"/>
      <c r="D5" s="7"/>
      <c r="E5" s="8"/>
      <c r="F5" s="14"/>
    </row>
    <row r="6" spans="1:6" ht="12.75">
      <c r="A6" s="13"/>
      <c r="B6"/>
      <c r="C6"/>
      <c r="D6" s="9"/>
      <c r="E6" s="3"/>
      <c r="F6" s="15"/>
    </row>
    <row r="7" spans="1:6" ht="29.25" customHeight="1">
      <c r="A7" s="16" t="s">
        <v>0</v>
      </c>
      <c r="B7" s="101"/>
      <c r="C7" s="101"/>
      <c r="D7" s="101"/>
      <c r="E7" s="101"/>
      <c r="F7" s="102"/>
    </row>
    <row r="8" spans="1:6" ht="12.75">
      <c r="A8" s="13"/>
      <c r="B8"/>
      <c r="C8"/>
      <c r="D8" s="9"/>
      <c r="E8" s="3"/>
      <c r="F8" s="15"/>
    </row>
    <row r="9" spans="1:6" ht="12.75">
      <c r="A9" s="16" t="s">
        <v>1</v>
      </c>
      <c r="B9" s="83" t="s">
        <v>361</v>
      </c>
      <c r="C9" s="84"/>
      <c r="D9" s="84"/>
      <c r="E9" s="84"/>
      <c r="F9" s="85"/>
    </row>
    <row r="10" spans="1:6" ht="12.75">
      <c r="A10" s="13"/>
      <c r="B10"/>
      <c r="C10"/>
      <c r="D10" s="9"/>
      <c r="E10" s="3"/>
      <c r="F10" s="15"/>
    </row>
    <row r="11" spans="1:6" ht="18" customHeight="1">
      <c r="A11" s="86" t="s">
        <v>11</v>
      </c>
      <c r="B11" s="87"/>
      <c r="C11" s="87"/>
      <c r="D11" s="87"/>
      <c r="E11" s="87"/>
      <c r="F11" s="88"/>
    </row>
    <row r="12" spans="1:6" ht="12.75">
      <c r="A12" s="89" t="s">
        <v>12</v>
      </c>
      <c r="B12" s="90"/>
      <c r="C12" s="90"/>
      <c r="D12" s="90"/>
      <c r="E12" s="90"/>
      <c r="F12" s="91"/>
    </row>
    <row r="13" spans="1:6" ht="12.75">
      <c r="A13" s="89"/>
      <c r="B13" s="90"/>
      <c r="C13" s="90"/>
      <c r="D13" s="90"/>
      <c r="E13" s="90"/>
      <c r="F13" s="91"/>
    </row>
    <row r="14" spans="1:6" ht="12.75">
      <c r="A14" s="89"/>
      <c r="B14" s="90"/>
      <c r="C14" s="90"/>
      <c r="D14" s="90"/>
      <c r="E14" s="90"/>
      <c r="F14" s="91"/>
    </row>
    <row r="15" spans="1:6" ht="111" customHeight="1">
      <c r="A15" s="92"/>
      <c r="B15" s="93"/>
      <c r="C15" s="93"/>
      <c r="D15" s="93"/>
      <c r="E15" s="93"/>
      <c r="F15" s="94"/>
    </row>
    <row r="16" spans="1:6" s="11" customFormat="1" ht="32.25" customHeight="1">
      <c r="A16" s="97" t="s">
        <v>359</v>
      </c>
      <c r="B16" s="98"/>
      <c r="C16" s="98"/>
      <c r="D16" s="98"/>
      <c r="E16" s="98"/>
      <c r="F16" s="98"/>
    </row>
    <row r="17" spans="1:6" ht="36.75" customHeight="1">
      <c r="A17" s="99" t="s">
        <v>254</v>
      </c>
      <c r="B17" s="100"/>
      <c r="C17" s="100"/>
      <c r="D17" s="100"/>
      <c r="E17" s="100"/>
      <c r="F17" s="100"/>
    </row>
    <row r="18" spans="1:6" s="10" customFormat="1" ht="42" customHeight="1">
      <c r="A18" s="23" t="s">
        <v>2</v>
      </c>
      <c r="B18" s="23" t="s">
        <v>3</v>
      </c>
      <c r="C18" s="25" t="s">
        <v>13</v>
      </c>
      <c r="D18" s="25" t="s">
        <v>9</v>
      </c>
      <c r="E18" s="24" t="s">
        <v>4</v>
      </c>
      <c r="F18" s="27" t="s">
        <v>14</v>
      </c>
    </row>
    <row r="19" spans="1:6" ht="20.100000000000001" customHeight="1">
      <c r="A19" s="28" t="s">
        <v>15</v>
      </c>
      <c r="B19" s="28" t="s">
        <v>16</v>
      </c>
      <c r="C19" s="28" t="s">
        <v>17</v>
      </c>
      <c r="D19" s="59">
        <v>1</v>
      </c>
      <c r="E19" s="60"/>
      <c r="F19" s="6">
        <f>E19*D19</f>
        <v>0</v>
      </c>
    </row>
    <row r="20" spans="1:6" ht="20.100000000000001" customHeight="1">
      <c r="A20" s="29" t="s">
        <v>18</v>
      </c>
      <c r="B20" s="29" t="s">
        <v>19</v>
      </c>
      <c r="C20" s="29" t="s">
        <v>20</v>
      </c>
      <c r="D20" s="59">
        <v>365</v>
      </c>
      <c r="E20" s="60"/>
      <c r="F20" s="6">
        <f t="shared" ref="F20:F54" si="0">E20*D20</f>
        <v>0</v>
      </c>
    </row>
    <row r="21" spans="1:6" ht="20.100000000000001" customHeight="1">
      <c r="A21" s="30" t="s">
        <v>21</v>
      </c>
      <c r="B21" s="40" t="s">
        <v>22</v>
      </c>
      <c r="C21" s="30" t="s">
        <v>23</v>
      </c>
      <c r="D21" s="59">
        <v>4636</v>
      </c>
      <c r="E21" s="60"/>
      <c r="F21" s="6">
        <f t="shared" si="0"/>
        <v>0</v>
      </c>
    </row>
    <row r="22" spans="1:6" ht="20.100000000000001" customHeight="1">
      <c r="A22" s="30" t="s">
        <v>215</v>
      </c>
      <c r="B22" s="40" t="s">
        <v>216</v>
      </c>
      <c r="C22" s="30" t="s">
        <v>23</v>
      </c>
      <c r="D22" s="59">
        <v>41</v>
      </c>
      <c r="E22" s="60"/>
      <c r="F22" s="6">
        <f t="shared" si="0"/>
        <v>0</v>
      </c>
    </row>
    <row r="23" spans="1:6" ht="20.100000000000001" customHeight="1">
      <c r="A23" s="30" t="s">
        <v>24</v>
      </c>
      <c r="B23" s="40" t="s">
        <v>25</v>
      </c>
      <c r="C23" s="30" t="s">
        <v>26</v>
      </c>
      <c r="D23" s="59">
        <v>4</v>
      </c>
      <c r="E23" s="60"/>
      <c r="F23" s="6">
        <f t="shared" si="0"/>
        <v>0</v>
      </c>
    </row>
    <row r="24" spans="1:6" ht="20.100000000000001" customHeight="1">
      <c r="A24" s="30" t="s">
        <v>27</v>
      </c>
      <c r="B24" s="40" t="s">
        <v>28</v>
      </c>
      <c r="C24" s="30" t="s">
        <v>26</v>
      </c>
      <c r="D24" s="59">
        <v>17</v>
      </c>
      <c r="E24" s="60"/>
      <c r="F24" s="6">
        <f t="shared" si="0"/>
        <v>0</v>
      </c>
    </row>
    <row r="25" spans="1:6" ht="20.100000000000001" customHeight="1">
      <c r="A25" s="30" t="s">
        <v>29</v>
      </c>
      <c r="B25" s="40" t="s">
        <v>30</v>
      </c>
      <c r="C25" s="30" t="s">
        <v>31</v>
      </c>
      <c r="D25" s="61">
        <v>21.5</v>
      </c>
      <c r="E25" s="60"/>
      <c r="F25" s="6">
        <f t="shared" si="0"/>
        <v>0</v>
      </c>
    </row>
    <row r="26" spans="1:6" ht="20.100000000000001" customHeight="1">
      <c r="A26" s="30" t="s">
        <v>32</v>
      </c>
      <c r="B26" s="40" t="s">
        <v>33</v>
      </c>
      <c r="C26" s="30" t="s">
        <v>31</v>
      </c>
      <c r="D26" s="61">
        <v>29.5</v>
      </c>
      <c r="E26" s="60"/>
      <c r="F26" s="6">
        <f t="shared" si="0"/>
        <v>0</v>
      </c>
    </row>
    <row r="27" spans="1:6" ht="20.100000000000001" customHeight="1">
      <c r="A27" s="30" t="s">
        <v>217</v>
      </c>
      <c r="B27" s="62" t="s">
        <v>218</v>
      </c>
      <c r="C27" s="30" t="s">
        <v>34</v>
      </c>
      <c r="D27" s="59">
        <v>1</v>
      </c>
      <c r="E27" s="60"/>
      <c r="F27" s="6">
        <f t="shared" si="0"/>
        <v>0</v>
      </c>
    </row>
    <row r="28" spans="1:6" ht="20.100000000000001" customHeight="1">
      <c r="A28" s="30" t="s">
        <v>35</v>
      </c>
      <c r="B28" s="40" t="s">
        <v>36</v>
      </c>
      <c r="C28" s="30" t="s">
        <v>37</v>
      </c>
      <c r="D28" s="59">
        <v>998</v>
      </c>
      <c r="E28" s="60"/>
      <c r="F28" s="6">
        <f t="shared" si="0"/>
        <v>0</v>
      </c>
    </row>
    <row r="29" spans="1:6" ht="20.100000000000001" customHeight="1">
      <c r="A29" s="30" t="s">
        <v>219</v>
      </c>
      <c r="B29" s="40" t="s">
        <v>220</v>
      </c>
      <c r="C29" s="30" t="s">
        <v>26</v>
      </c>
      <c r="D29" s="59">
        <v>1</v>
      </c>
      <c r="E29" s="60"/>
      <c r="F29" s="6">
        <f t="shared" si="0"/>
        <v>0</v>
      </c>
    </row>
    <row r="30" spans="1:6" ht="20.100000000000001" customHeight="1">
      <c r="A30" s="30" t="s">
        <v>38</v>
      </c>
      <c r="B30" s="40" t="s">
        <v>39</v>
      </c>
      <c r="C30" s="30" t="s">
        <v>40</v>
      </c>
      <c r="D30" s="59">
        <v>1367</v>
      </c>
      <c r="E30" s="60"/>
      <c r="F30" s="6">
        <f t="shared" si="0"/>
        <v>0</v>
      </c>
    </row>
    <row r="31" spans="1:6" ht="20.100000000000001" customHeight="1">
      <c r="A31" s="30" t="s">
        <v>41</v>
      </c>
      <c r="B31" s="40" t="s">
        <v>42</v>
      </c>
      <c r="C31" s="30" t="s">
        <v>40</v>
      </c>
      <c r="D31" s="59">
        <v>1795</v>
      </c>
      <c r="E31" s="60"/>
      <c r="F31" s="6">
        <f t="shared" si="0"/>
        <v>0</v>
      </c>
    </row>
    <row r="32" spans="1:6" ht="20.100000000000001" customHeight="1">
      <c r="A32" s="30" t="s">
        <v>43</v>
      </c>
      <c r="B32" s="40" t="s">
        <v>44</v>
      </c>
      <c r="C32" s="30" t="s">
        <v>37</v>
      </c>
      <c r="D32" s="59">
        <v>7780</v>
      </c>
      <c r="E32" s="60"/>
      <c r="F32" s="6">
        <f t="shared" si="0"/>
        <v>0</v>
      </c>
    </row>
    <row r="33" spans="1:6" ht="20.100000000000001" customHeight="1">
      <c r="A33" s="30" t="s">
        <v>45</v>
      </c>
      <c r="B33" s="40" t="s">
        <v>46</v>
      </c>
      <c r="C33" s="30" t="s">
        <v>37</v>
      </c>
      <c r="D33" s="59">
        <v>5321</v>
      </c>
      <c r="E33" s="60"/>
      <c r="F33" s="6">
        <f t="shared" si="0"/>
        <v>0</v>
      </c>
    </row>
    <row r="34" spans="1:6" ht="20.100000000000001" customHeight="1">
      <c r="A34" s="30" t="s">
        <v>47</v>
      </c>
      <c r="B34" s="40" t="s">
        <v>48</v>
      </c>
      <c r="C34" s="30" t="s">
        <v>37</v>
      </c>
      <c r="D34" s="59">
        <v>8604</v>
      </c>
      <c r="E34" s="60"/>
      <c r="F34" s="6">
        <f t="shared" si="0"/>
        <v>0</v>
      </c>
    </row>
    <row r="35" spans="1:6" ht="20.100000000000001" customHeight="1">
      <c r="A35" s="29" t="s">
        <v>49</v>
      </c>
      <c r="B35" s="29" t="s">
        <v>50</v>
      </c>
      <c r="C35" s="31" t="s">
        <v>51</v>
      </c>
      <c r="D35" s="61">
        <v>1915.8</v>
      </c>
      <c r="E35" s="60"/>
      <c r="F35" s="6">
        <f t="shared" si="0"/>
        <v>0</v>
      </c>
    </row>
    <row r="36" spans="1:6" ht="20.100000000000001" customHeight="1">
      <c r="A36" s="29" t="s">
        <v>52</v>
      </c>
      <c r="B36" s="29" t="s">
        <v>53</v>
      </c>
      <c r="C36" s="31" t="s">
        <v>51</v>
      </c>
      <c r="D36" s="61">
        <v>473.3</v>
      </c>
      <c r="E36" s="60"/>
      <c r="F36" s="6">
        <f t="shared" si="0"/>
        <v>0</v>
      </c>
    </row>
    <row r="37" spans="1:6" ht="20.100000000000001" customHeight="1">
      <c r="A37" s="29" t="s">
        <v>54</v>
      </c>
      <c r="B37" s="29" t="s">
        <v>55</v>
      </c>
      <c r="C37" s="31" t="s">
        <v>37</v>
      </c>
      <c r="D37" s="61">
        <v>206.6</v>
      </c>
      <c r="E37" s="60"/>
      <c r="F37" s="6">
        <f t="shared" si="0"/>
        <v>0</v>
      </c>
    </row>
    <row r="38" spans="1:6" ht="20.100000000000001" customHeight="1">
      <c r="A38" s="29" t="s">
        <v>56</v>
      </c>
      <c r="B38" s="40" t="s">
        <v>57</v>
      </c>
      <c r="C38" s="40" t="s">
        <v>26</v>
      </c>
      <c r="D38" s="39">
        <v>1</v>
      </c>
      <c r="E38" s="60"/>
      <c r="F38" s="6">
        <f t="shared" si="0"/>
        <v>0</v>
      </c>
    </row>
    <row r="39" spans="1:6" ht="20.100000000000001" customHeight="1">
      <c r="A39" s="29" t="s">
        <v>58</v>
      </c>
      <c r="B39" s="40" t="s">
        <v>59</v>
      </c>
      <c r="C39" s="40" t="s">
        <v>26</v>
      </c>
      <c r="D39" s="39">
        <v>3</v>
      </c>
      <c r="E39" s="60"/>
      <c r="F39" s="6">
        <f t="shared" si="0"/>
        <v>0</v>
      </c>
    </row>
    <row r="40" spans="1:6" ht="20.100000000000001" customHeight="1">
      <c r="A40" s="29" t="s">
        <v>221</v>
      </c>
      <c r="B40" s="40" t="s">
        <v>222</v>
      </c>
      <c r="C40" s="40" t="s">
        <v>26</v>
      </c>
      <c r="D40" s="39">
        <v>1</v>
      </c>
      <c r="E40" s="60"/>
      <c r="F40" s="6">
        <f t="shared" si="0"/>
        <v>0</v>
      </c>
    </row>
    <row r="41" spans="1:6" ht="20.100000000000001" customHeight="1">
      <c r="A41" s="29" t="s">
        <v>223</v>
      </c>
      <c r="B41" s="40" t="s">
        <v>224</v>
      </c>
      <c r="C41" s="40" t="s">
        <v>26</v>
      </c>
      <c r="D41" s="39">
        <v>3</v>
      </c>
      <c r="E41" s="60"/>
      <c r="F41" s="6">
        <f t="shared" si="0"/>
        <v>0</v>
      </c>
    </row>
    <row r="42" spans="1:6" ht="20.100000000000001" customHeight="1">
      <c r="A42" s="29" t="s">
        <v>250</v>
      </c>
      <c r="B42" s="40" t="s">
        <v>251</v>
      </c>
      <c r="C42" s="40" t="s">
        <v>26</v>
      </c>
      <c r="D42" s="63">
        <v>1</v>
      </c>
      <c r="E42" s="60"/>
      <c r="F42" s="6">
        <f t="shared" si="0"/>
        <v>0</v>
      </c>
    </row>
    <row r="43" spans="1:6" ht="20.100000000000001" customHeight="1">
      <c r="A43" s="29" t="s">
        <v>252</v>
      </c>
      <c r="B43" s="29" t="s">
        <v>253</v>
      </c>
      <c r="C43" s="29" t="s">
        <v>23</v>
      </c>
      <c r="D43" s="39">
        <v>34</v>
      </c>
      <c r="E43" s="60"/>
      <c r="F43" s="6">
        <f t="shared" si="0"/>
        <v>0</v>
      </c>
    </row>
    <row r="44" spans="1:6" ht="20.100000000000001" customHeight="1">
      <c r="A44" s="29" t="s">
        <v>60</v>
      </c>
      <c r="B44" s="29" t="s">
        <v>225</v>
      </c>
      <c r="C44" s="29" t="s">
        <v>23</v>
      </c>
      <c r="D44" s="39">
        <v>217</v>
      </c>
      <c r="E44" s="60"/>
      <c r="F44" s="6">
        <f t="shared" si="0"/>
        <v>0</v>
      </c>
    </row>
    <row r="45" spans="1:6" ht="20.100000000000001" customHeight="1">
      <c r="A45" s="29" t="s">
        <v>61</v>
      </c>
      <c r="B45" s="29" t="s">
        <v>62</v>
      </c>
      <c r="C45" s="31" t="s">
        <v>23</v>
      </c>
      <c r="D45" s="59">
        <v>2108</v>
      </c>
      <c r="E45" s="60"/>
      <c r="F45" s="6">
        <f t="shared" si="0"/>
        <v>0</v>
      </c>
    </row>
    <row r="46" spans="1:6" ht="20.100000000000001" customHeight="1">
      <c r="A46" s="29" t="s">
        <v>63</v>
      </c>
      <c r="B46" s="29" t="s">
        <v>64</v>
      </c>
      <c r="C46" s="31" t="s">
        <v>23</v>
      </c>
      <c r="D46" s="59">
        <v>2262</v>
      </c>
      <c r="E46" s="60"/>
      <c r="F46" s="6">
        <f t="shared" si="0"/>
        <v>0</v>
      </c>
    </row>
    <row r="47" spans="1:6" ht="20.100000000000001" customHeight="1">
      <c r="A47" s="29" t="s">
        <v>65</v>
      </c>
      <c r="B47" s="29" t="s">
        <v>66</v>
      </c>
      <c r="C47" s="31" t="s">
        <v>23</v>
      </c>
      <c r="D47" s="59">
        <v>206</v>
      </c>
      <c r="E47" s="60"/>
      <c r="F47" s="6">
        <f t="shared" si="0"/>
        <v>0</v>
      </c>
    </row>
    <row r="48" spans="1:6" ht="20.100000000000001" customHeight="1">
      <c r="A48" s="29" t="s">
        <v>67</v>
      </c>
      <c r="B48" s="29" t="s">
        <v>68</v>
      </c>
      <c r="C48" s="31" t="s">
        <v>23</v>
      </c>
      <c r="D48" s="59">
        <v>278</v>
      </c>
      <c r="E48" s="60"/>
      <c r="F48" s="6">
        <f t="shared" si="0"/>
        <v>0</v>
      </c>
    </row>
    <row r="49" spans="1:6" ht="20.100000000000001" customHeight="1">
      <c r="A49" s="29" t="s">
        <v>69</v>
      </c>
      <c r="B49" s="29" t="s">
        <v>70</v>
      </c>
      <c r="C49" s="31" t="s">
        <v>37</v>
      </c>
      <c r="D49" s="59">
        <v>2160</v>
      </c>
      <c r="E49" s="60"/>
      <c r="F49" s="6">
        <f t="shared" si="0"/>
        <v>0</v>
      </c>
    </row>
    <row r="50" spans="1:6" ht="20.100000000000001" customHeight="1">
      <c r="A50" s="29" t="s">
        <v>226</v>
      </c>
      <c r="B50" s="29" t="s">
        <v>227</v>
      </c>
      <c r="C50" s="31" t="s">
        <v>37</v>
      </c>
      <c r="D50" s="59">
        <v>13</v>
      </c>
      <c r="E50" s="60"/>
      <c r="F50" s="6">
        <f t="shared" si="0"/>
        <v>0</v>
      </c>
    </row>
    <row r="51" spans="1:6" ht="20.100000000000001" customHeight="1">
      <c r="A51" s="29" t="s">
        <v>71</v>
      </c>
      <c r="B51" s="29" t="s">
        <v>72</v>
      </c>
      <c r="C51" s="31" t="s">
        <v>73</v>
      </c>
      <c r="D51" s="59">
        <v>280</v>
      </c>
      <c r="E51" s="60"/>
      <c r="F51" s="6">
        <f t="shared" si="0"/>
        <v>0</v>
      </c>
    </row>
    <row r="52" spans="1:6" ht="20.100000000000001" customHeight="1">
      <c r="A52" s="31" t="s">
        <v>74</v>
      </c>
      <c r="B52" s="29" t="s">
        <v>75</v>
      </c>
      <c r="C52" s="31" t="s">
        <v>37</v>
      </c>
      <c r="D52" s="59">
        <v>8901</v>
      </c>
      <c r="E52" s="60"/>
      <c r="F52" s="6">
        <f t="shared" si="0"/>
        <v>0</v>
      </c>
    </row>
    <row r="53" spans="1:6" ht="20.100000000000001" customHeight="1">
      <c r="A53" s="29" t="s">
        <v>76</v>
      </c>
      <c r="B53" s="29" t="s">
        <v>77</v>
      </c>
      <c r="C53" s="31" t="s">
        <v>73</v>
      </c>
      <c r="D53" s="59">
        <v>191</v>
      </c>
      <c r="E53" s="60"/>
      <c r="F53" s="6">
        <f t="shared" si="0"/>
        <v>0</v>
      </c>
    </row>
    <row r="54" spans="1:6" ht="20.100000000000001" customHeight="1">
      <c r="A54" s="29" t="s">
        <v>78</v>
      </c>
      <c r="B54" s="29" t="s">
        <v>244</v>
      </c>
      <c r="C54" s="32" t="s">
        <v>23</v>
      </c>
      <c r="D54" s="59">
        <v>4249</v>
      </c>
      <c r="E54" s="60"/>
      <c r="F54" s="6">
        <f t="shared" si="0"/>
        <v>0</v>
      </c>
    </row>
    <row r="55" spans="1:6" ht="42" customHeight="1">
      <c r="A55" s="95" t="s">
        <v>358</v>
      </c>
      <c r="B55" s="96"/>
      <c r="C55" s="96"/>
      <c r="D55" s="96"/>
      <c r="E55" s="96"/>
      <c r="F55" s="17">
        <f>SUM(F19:F54)</f>
        <v>0</v>
      </c>
    </row>
    <row r="56" spans="1:6" ht="37.5" customHeight="1">
      <c r="A56" s="99" t="s">
        <v>255</v>
      </c>
      <c r="B56" s="100"/>
      <c r="C56" s="100"/>
      <c r="D56" s="100"/>
      <c r="E56" s="100"/>
      <c r="F56" s="100"/>
    </row>
    <row r="57" spans="1:6" ht="39" customHeight="1">
      <c r="A57" s="23" t="s">
        <v>2</v>
      </c>
      <c r="B57" s="23" t="s">
        <v>3</v>
      </c>
      <c r="C57" s="25" t="s">
        <v>13</v>
      </c>
      <c r="D57" s="25" t="s">
        <v>9</v>
      </c>
      <c r="E57" s="24" t="s">
        <v>4</v>
      </c>
      <c r="F57" s="27" t="s">
        <v>14</v>
      </c>
    </row>
    <row r="58" spans="1:6" ht="18">
      <c r="A58" s="64" t="s">
        <v>112</v>
      </c>
      <c r="B58" s="64" t="s">
        <v>113</v>
      </c>
      <c r="C58" s="55" t="s">
        <v>23</v>
      </c>
      <c r="D58" s="33">
        <v>125</v>
      </c>
      <c r="E58" s="65"/>
      <c r="F58" s="56">
        <f>E58*D58</f>
        <v>0</v>
      </c>
    </row>
    <row r="59" spans="1:6" ht="18">
      <c r="A59" s="66" t="s">
        <v>114</v>
      </c>
      <c r="B59" s="66" t="s">
        <v>115</v>
      </c>
      <c r="C59" s="29" t="s">
        <v>23</v>
      </c>
      <c r="D59" s="39">
        <v>920</v>
      </c>
      <c r="E59" s="60"/>
      <c r="F59" s="6">
        <f t="shared" ref="F59:F64" si="1">E59*D59</f>
        <v>0</v>
      </c>
    </row>
    <row r="60" spans="1:6" ht="18">
      <c r="A60" s="66" t="s">
        <v>116</v>
      </c>
      <c r="B60" s="66" t="s">
        <v>228</v>
      </c>
      <c r="C60" s="29" t="s">
        <v>26</v>
      </c>
      <c r="D60" s="39">
        <v>8</v>
      </c>
      <c r="E60" s="60"/>
      <c r="F60" s="6">
        <f t="shared" si="1"/>
        <v>0</v>
      </c>
    </row>
    <row r="61" spans="1:6" ht="33.75" customHeight="1">
      <c r="A61" s="66" t="s">
        <v>117</v>
      </c>
      <c r="B61" s="67" t="s">
        <v>118</v>
      </c>
      <c r="C61" s="29" t="s">
        <v>79</v>
      </c>
      <c r="D61" s="39">
        <v>1</v>
      </c>
      <c r="E61" s="60"/>
      <c r="F61" s="6">
        <f t="shared" si="1"/>
        <v>0</v>
      </c>
    </row>
    <row r="62" spans="1:6" ht="18">
      <c r="A62" s="66" t="s">
        <v>229</v>
      </c>
      <c r="B62" s="66" t="s">
        <v>230</v>
      </c>
      <c r="C62" s="29" t="s">
        <v>26</v>
      </c>
      <c r="D62" s="39">
        <v>1</v>
      </c>
      <c r="E62" s="60"/>
      <c r="F62" s="6">
        <f t="shared" si="1"/>
        <v>0</v>
      </c>
    </row>
    <row r="63" spans="1:6" ht="30" customHeight="1">
      <c r="A63" s="28" t="s">
        <v>231</v>
      </c>
      <c r="B63" s="68" t="s">
        <v>232</v>
      </c>
      <c r="C63" s="28" t="s">
        <v>79</v>
      </c>
      <c r="D63" s="33">
        <v>14</v>
      </c>
      <c r="E63" s="60"/>
      <c r="F63" s="6">
        <f t="shared" si="1"/>
        <v>0</v>
      </c>
    </row>
    <row r="64" spans="1:6" ht="30" customHeight="1">
      <c r="A64" s="30" t="s">
        <v>233</v>
      </c>
      <c r="B64" s="62" t="s">
        <v>234</v>
      </c>
      <c r="C64" s="30" t="s">
        <v>79</v>
      </c>
      <c r="D64" s="34">
        <v>1</v>
      </c>
      <c r="E64" s="60"/>
      <c r="F64" s="6">
        <f t="shared" si="1"/>
        <v>0</v>
      </c>
    </row>
    <row r="65" spans="1:6" ht="18">
      <c r="A65" s="30" t="s">
        <v>80</v>
      </c>
      <c r="B65" s="40" t="s">
        <v>81</v>
      </c>
      <c r="C65" s="30" t="s">
        <v>79</v>
      </c>
      <c r="D65" s="34">
        <v>23</v>
      </c>
      <c r="E65" s="60"/>
      <c r="F65" s="6">
        <f>E65*D65</f>
        <v>0</v>
      </c>
    </row>
    <row r="66" spans="1:6" ht="20.100000000000001" customHeight="1">
      <c r="A66" s="30" t="s">
        <v>82</v>
      </c>
      <c r="B66" s="40" t="s">
        <v>83</v>
      </c>
      <c r="C66" s="30" t="s">
        <v>79</v>
      </c>
      <c r="D66" s="34">
        <v>2</v>
      </c>
      <c r="E66" s="60"/>
      <c r="F66" s="6">
        <f t="shared" ref="F66:F83" si="2">E66*D66</f>
        <v>0</v>
      </c>
    </row>
    <row r="67" spans="1:6" ht="20.100000000000001" customHeight="1">
      <c r="A67" s="30" t="s">
        <v>84</v>
      </c>
      <c r="B67" s="40" t="s">
        <v>235</v>
      </c>
      <c r="C67" s="30" t="s">
        <v>79</v>
      </c>
      <c r="D67" s="34">
        <v>4</v>
      </c>
      <c r="E67" s="60"/>
      <c r="F67" s="6">
        <f t="shared" si="2"/>
        <v>0</v>
      </c>
    </row>
    <row r="68" spans="1:6" ht="20.100000000000001" customHeight="1">
      <c r="A68" s="31" t="s">
        <v>236</v>
      </c>
      <c r="B68" s="29" t="s">
        <v>237</v>
      </c>
      <c r="C68" s="31" t="s">
        <v>73</v>
      </c>
      <c r="D68" s="34">
        <v>53</v>
      </c>
      <c r="E68" s="60"/>
      <c r="F68" s="6">
        <f t="shared" si="2"/>
        <v>0</v>
      </c>
    </row>
    <row r="69" spans="1:6" ht="20.100000000000001" customHeight="1">
      <c r="A69" s="31" t="s">
        <v>85</v>
      </c>
      <c r="B69" s="29" t="s">
        <v>86</v>
      </c>
      <c r="C69" s="31" t="s">
        <v>17</v>
      </c>
      <c r="D69" s="34">
        <v>1</v>
      </c>
      <c r="E69" s="60"/>
      <c r="F69" s="6">
        <f t="shared" si="2"/>
        <v>0</v>
      </c>
    </row>
    <row r="70" spans="1:6" ht="20.100000000000001" customHeight="1">
      <c r="A70" s="31" t="s">
        <v>87</v>
      </c>
      <c r="B70" s="29" t="s">
        <v>88</v>
      </c>
      <c r="C70" s="31" t="s">
        <v>23</v>
      </c>
      <c r="D70" s="34">
        <v>582</v>
      </c>
      <c r="E70" s="60"/>
      <c r="F70" s="6">
        <f t="shared" si="2"/>
        <v>0</v>
      </c>
    </row>
    <row r="71" spans="1:6" ht="20.100000000000001" customHeight="1">
      <c r="A71" s="31" t="s">
        <v>89</v>
      </c>
      <c r="B71" s="29" t="s">
        <v>90</v>
      </c>
      <c r="C71" s="31" t="s">
        <v>91</v>
      </c>
      <c r="D71" s="35">
        <v>1.2999999999999999E-2</v>
      </c>
      <c r="E71" s="60"/>
      <c r="F71" s="6">
        <f t="shared" si="2"/>
        <v>0</v>
      </c>
    </row>
    <row r="72" spans="1:6" ht="35.25" customHeight="1">
      <c r="A72" s="31" t="s">
        <v>92</v>
      </c>
      <c r="B72" s="62" t="s">
        <v>93</v>
      </c>
      <c r="C72" s="31" t="s">
        <v>91</v>
      </c>
      <c r="D72" s="35">
        <v>3.9E-2</v>
      </c>
      <c r="E72" s="60"/>
      <c r="F72" s="6">
        <f t="shared" si="2"/>
        <v>0</v>
      </c>
    </row>
    <row r="73" spans="1:6" ht="18">
      <c r="A73" s="31" t="s">
        <v>245</v>
      </c>
      <c r="B73" s="69" t="s">
        <v>246</v>
      </c>
      <c r="C73" s="31" t="s">
        <v>26</v>
      </c>
      <c r="D73" s="34">
        <v>13</v>
      </c>
      <c r="E73" s="60"/>
      <c r="F73" s="6">
        <f t="shared" si="2"/>
        <v>0</v>
      </c>
    </row>
    <row r="74" spans="1:6" ht="20.100000000000001" customHeight="1">
      <c r="A74" s="31" t="s">
        <v>94</v>
      </c>
      <c r="B74" s="29" t="s">
        <v>95</v>
      </c>
      <c r="C74" s="31" t="s">
        <v>23</v>
      </c>
      <c r="D74" s="34">
        <v>90</v>
      </c>
      <c r="E74" s="60"/>
      <c r="F74" s="6">
        <f t="shared" si="2"/>
        <v>0</v>
      </c>
    </row>
    <row r="75" spans="1:6" ht="20.100000000000001" customHeight="1">
      <c r="A75" s="31" t="s">
        <v>96</v>
      </c>
      <c r="B75" s="29" t="s">
        <v>238</v>
      </c>
      <c r="C75" s="31" t="s">
        <v>91</v>
      </c>
      <c r="D75" s="35">
        <v>4.7E-2</v>
      </c>
      <c r="E75" s="60"/>
      <c r="F75" s="6">
        <f t="shared" si="2"/>
        <v>0</v>
      </c>
    </row>
    <row r="76" spans="1:6" ht="20.100000000000001" customHeight="1">
      <c r="A76" s="31" t="s">
        <v>97</v>
      </c>
      <c r="B76" s="29" t="s">
        <v>98</v>
      </c>
      <c r="C76" s="31" t="s">
        <v>23</v>
      </c>
      <c r="D76" s="34">
        <v>340</v>
      </c>
      <c r="E76" s="60"/>
      <c r="F76" s="6">
        <f t="shared" si="2"/>
        <v>0</v>
      </c>
    </row>
    <row r="77" spans="1:6" ht="20.100000000000001" customHeight="1">
      <c r="A77" s="31" t="s">
        <v>99</v>
      </c>
      <c r="B77" s="29" t="s">
        <v>100</v>
      </c>
      <c r="C77" s="31" t="s">
        <v>23</v>
      </c>
      <c r="D77" s="34">
        <v>340</v>
      </c>
      <c r="E77" s="60"/>
      <c r="F77" s="6">
        <f t="shared" si="2"/>
        <v>0</v>
      </c>
    </row>
    <row r="78" spans="1:6" ht="20.100000000000001" customHeight="1">
      <c r="A78" s="31" t="s">
        <v>101</v>
      </c>
      <c r="B78" s="29" t="s">
        <v>102</v>
      </c>
      <c r="C78" s="31" t="s">
        <v>26</v>
      </c>
      <c r="D78" s="34">
        <v>6</v>
      </c>
      <c r="E78" s="60"/>
      <c r="F78" s="6">
        <f t="shared" si="2"/>
        <v>0</v>
      </c>
    </row>
    <row r="79" spans="1:6" ht="20.100000000000001" customHeight="1">
      <c r="A79" s="31" t="s">
        <v>103</v>
      </c>
      <c r="B79" s="69" t="s">
        <v>104</v>
      </c>
      <c r="C79" s="31" t="s">
        <v>91</v>
      </c>
      <c r="D79" s="35">
        <v>0.53</v>
      </c>
      <c r="E79" s="60"/>
      <c r="F79" s="6">
        <f t="shared" si="2"/>
        <v>0</v>
      </c>
    </row>
    <row r="80" spans="1:6" ht="20.100000000000001" customHeight="1">
      <c r="A80" s="31" t="s">
        <v>105</v>
      </c>
      <c r="B80" s="69" t="s">
        <v>106</v>
      </c>
      <c r="C80" s="31" t="s">
        <v>91</v>
      </c>
      <c r="D80" s="35">
        <v>0.24099999999999999</v>
      </c>
      <c r="E80" s="60"/>
      <c r="F80" s="6">
        <f t="shared" si="2"/>
        <v>0</v>
      </c>
    </row>
    <row r="81" spans="1:9" ht="20.100000000000001" customHeight="1">
      <c r="A81" s="31" t="s">
        <v>107</v>
      </c>
      <c r="B81" s="29" t="s">
        <v>108</v>
      </c>
      <c r="C81" s="31" t="s">
        <v>91</v>
      </c>
      <c r="D81" s="35">
        <v>6.2E-2</v>
      </c>
      <c r="E81" s="60"/>
      <c r="F81" s="6">
        <f t="shared" si="2"/>
        <v>0</v>
      </c>
    </row>
    <row r="82" spans="1:9" ht="20.100000000000001" customHeight="1">
      <c r="A82" s="31" t="s">
        <v>109</v>
      </c>
      <c r="B82" s="28" t="s">
        <v>110</v>
      </c>
      <c r="C82" s="31" t="s">
        <v>91</v>
      </c>
      <c r="D82" s="35">
        <v>0.378</v>
      </c>
      <c r="E82" s="60"/>
      <c r="F82" s="6">
        <f t="shared" si="2"/>
        <v>0</v>
      </c>
    </row>
    <row r="83" spans="1:9" ht="20.100000000000001" customHeight="1">
      <c r="A83" s="31" t="s">
        <v>121</v>
      </c>
      <c r="B83" s="29" t="s">
        <v>239</v>
      </c>
      <c r="C83" s="31" t="s">
        <v>23</v>
      </c>
      <c r="D83" s="34">
        <v>3135</v>
      </c>
      <c r="E83" s="60"/>
      <c r="F83" s="6">
        <f t="shared" si="2"/>
        <v>0</v>
      </c>
    </row>
    <row r="84" spans="1:9" ht="47.25" customHeight="1">
      <c r="A84" s="96" t="s">
        <v>111</v>
      </c>
      <c r="B84" s="96"/>
      <c r="C84" s="96"/>
      <c r="D84" s="96"/>
      <c r="E84" s="96"/>
      <c r="F84" s="17">
        <f>SUM(F58:F83)</f>
        <v>0</v>
      </c>
      <c r="I84" s="53"/>
    </row>
    <row r="85" spans="1:9" ht="37.5" customHeight="1">
      <c r="A85" s="103" t="s">
        <v>256</v>
      </c>
      <c r="B85" s="104"/>
      <c r="C85" s="104"/>
      <c r="D85" s="104"/>
      <c r="E85" s="104"/>
      <c r="F85" s="104"/>
    </row>
    <row r="86" spans="1:9" ht="39" customHeight="1">
      <c r="A86" s="23" t="s">
        <v>2</v>
      </c>
      <c r="B86" s="23" t="s">
        <v>3</v>
      </c>
      <c r="C86" s="25" t="s">
        <v>13</v>
      </c>
      <c r="D86" s="25" t="s">
        <v>9</v>
      </c>
      <c r="E86" s="24" t="s">
        <v>4</v>
      </c>
      <c r="F86" s="27" t="s">
        <v>14</v>
      </c>
    </row>
    <row r="87" spans="1:9" ht="18">
      <c r="A87" s="29" t="s">
        <v>112</v>
      </c>
      <c r="B87" s="29" t="s">
        <v>113</v>
      </c>
      <c r="C87" s="29" t="s">
        <v>23</v>
      </c>
      <c r="D87" s="39">
        <v>215</v>
      </c>
      <c r="E87" s="60"/>
      <c r="F87" s="6">
        <f>E87*D87</f>
        <v>0</v>
      </c>
    </row>
    <row r="88" spans="1:9" ht="18">
      <c r="A88" s="30" t="s">
        <v>114</v>
      </c>
      <c r="B88" s="62" t="s">
        <v>115</v>
      </c>
      <c r="C88" s="30" t="s">
        <v>23</v>
      </c>
      <c r="D88" s="34">
        <v>2570</v>
      </c>
      <c r="E88" s="60"/>
      <c r="F88" s="6">
        <f t="shared" ref="F88:F96" si="3">E88*D88</f>
        <v>0</v>
      </c>
    </row>
    <row r="89" spans="1:9" ht="20.100000000000001" customHeight="1">
      <c r="A89" s="30" t="s">
        <v>116</v>
      </c>
      <c r="B89" s="40" t="s">
        <v>240</v>
      </c>
      <c r="C89" s="30" t="s">
        <v>26</v>
      </c>
      <c r="D89" s="34">
        <v>13</v>
      </c>
      <c r="E89" s="60"/>
      <c r="F89" s="6">
        <f t="shared" si="3"/>
        <v>0</v>
      </c>
    </row>
    <row r="90" spans="1:9" ht="18">
      <c r="A90" s="30" t="s">
        <v>119</v>
      </c>
      <c r="B90" s="40" t="s">
        <v>120</v>
      </c>
      <c r="C90" s="30" t="s">
        <v>79</v>
      </c>
      <c r="D90" s="34">
        <v>2</v>
      </c>
      <c r="E90" s="60"/>
      <c r="F90" s="6">
        <f t="shared" si="3"/>
        <v>0</v>
      </c>
    </row>
    <row r="91" spans="1:9" ht="20.100000000000001" customHeight="1">
      <c r="A91" s="31" t="s">
        <v>121</v>
      </c>
      <c r="B91" s="29" t="s">
        <v>122</v>
      </c>
      <c r="C91" s="31" t="s">
        <v>23</v>
      </c>
      <c r="D91" s="34">
        <v>10949</v>
      </c>
      <c r="E91" s="60"/>
      <c r="F91" s="6">
        <f t="shared" si="3"/>
        <v>0</v>
      </c>
    </row>
    <row r="92" spans="1:9" ht="20.100000000000001" customHeight="1">
      <c r="A92" s="31" t="s">
        <v>123</v>
      </c>
      <c r="B92" s="29" t="s">
        <v>124</v>
      </c>
      <c r="C92" s="31" t="s">
        <v>23</v>
      </c>
      <c r="D92" s="34">
        <v>3993</v>
      </c>
      <c r="E92" s="60"/>
      <c r="F92" s="6">
        <f t="shared" si="3"/>
        <v>0</v>
      </c>
    </row>
    <row r="93" spans="1:9" ht="33" customHeight="1">
      <c r="A93" s="31" t="s">
        <v>125</v>
      </c>
      <c r="B93" s="62" t="s">
        <v>126</v>
      </c>
      <c r="C93" s="31" t="s">
        <v>26</v>
      </c>
      <c r="D93" s="34">
        <v>19</v>
      </c>
      <c r="E93" s="60"/>
      <c r="F93" s="6">
        <f t="shared" si="3"/>
        <v>0</v>
      </c>
    </row>
    <row r="94" spans="1:9" ht="18">
      <c r="A94" s="31" t="s">
        <v>127</v>
      </c>
      <c r="B94" s="29" t="s">
        <v>128</v>
      </c>
      <c r="C94" s="31" t="s">
        <v>26</v>
      </c>
      <c r="D94" s="34">
        <v>8</v>
      </c>
      <c r="E94" s="60"/>
      <c r="F94" s="6">
        <f t="shared" si="3"/>
        <v>0</v>
      </c>
    </row>
    <row r="95" spans="1:9" ht="20.100000000000001" customHeight="1">
      <c r="A95" s="31" t="s">
        <v>129</v>
      </c>
      <c r="B95" s="29" t="s">
        <v>241</v>
      </c>
      <c r="C95" s="31" t="s">
        <v>26</v>
      </c>
      <c r="D95" s="34">
        <v>1</v>
      </c>
      <c r="E95" s="60"/>
      <c r="F95" s="6">
        <f t="shared" si="3"/>
        <v>0</v>
      </c>
    </row>
    <row r="96" spans="1:9" ht="20.100000000000001" customHeight="1">
      <c r="A96" s="31" t="s">
        <v>242</v>
      </c>
      <c r="B96" s="29" t="s">
        <v>243</v>
      </c>
      <c r="C96" s="31" t="s">
        <v>26</v>
      </c>
      <c r="D96" s="34">
        <v>19</v>
      </c>
      <c r="E96" s="60"/>
      <c r="F96" s="6">
        <f t="shared" si="3"/>
        <v>0</v>
      </c>
    </row>
    <row r="97" spans="1:9" ht="47.25" customHeight="1">
      <c r="A97" s="95" t="s">
        <v>130</v>
      </c>
      <c r="B97" s="96"/>
      <c r="C97" s="96"/>
      <c r="D97" s="96"/>
      <c r="E97" s="96"/>
      <c r="F97" s="17">
        <f>SUM(F87:F96)</f>
        <v>0</v>
      </c>
      <c r="I97" s="53"/>
    </row>
    <row r="98" spans="1:9" ht="37.5" customHeight="1">
      <c r="A98" s="99" t="s">
        <v>257</v>
      </c>
      <c r="B98" s="100"/>
      <c r="C98" s="100"/>
      <c r="D98" s="100"/>
      <c r="E98" s="100"/>
      <c r="F98" s="100"/>
    </row>
    <row r="99" spans="1:9" ht="39" customHeight="1">
      <c r="A99" s="26" t="s">
        <v>2</v>
      </c>
      <c r="B99" s="23" t="s">
        <v>3</v>
      </c>
      <c r="C99" s="25" t="s">
        <v>13</v>
      </c>
      <c r="D99" s="25" t="s">
        <v>9</v>
      </c>
      <c r="E99" s="24" t="s">
        <v>4</v>
      </c>
      <c r="F99" s="27" t="s">
        <v>14</v>
      </c>
    </row>
    <row r="100" spans="1:9" ht="20.100000000000001" customHeight="1">
      <c r="A100" s="70" t="s">
        <v>131</v>
      </c>
      <c r="B100" s="28" t="s">
        <v>150</v>
      </c>
      <c r="C100" s="57" t="s">
        <v>17</v>
      </c>
      <c r="D100" s="28">
        <v>1</v>
      </c>
      <c r="E100" s="60"/>
      <c r="F100" s="6">
        <f>E100*D100</f>
        <v>0</v>
      </c>
    </row>
    <row r="101" spans="1:9" ht="20.100000000000001" customHeight="1">
      <c r="A101" s="71" t="s">
        <v>132</v>
      </c>
      <c r="B101" s="29" t="s">
        <v>151</v>
      </c>
      <c r="C101" s="36" t="s">
        <v>17</v>
      </c>
      <c r="D101" s="29">
        <v>1</v>
      </c>
      <c r="E101" s="60"/>
      <c r="F101" s="6">
        <f>E101*D101</f>
        <v>0</v>
      </c>
    </row>
    <row r="102" spans="1:9" ht="20.100000000000001" customHeight="1">
      <c r="A102" s="71" t="s">
        <v>133</v>
      </c>
      <c r="B102" s="29" t="s">
        <v>152</v>
      </c>
      <c r="C102" s="37" t="s">
        <v>17</v>
      </c>
      <c r="D102" s="29">
        <v>1</v>
      </c>
      <c r="E102" s="60"/>
      <c r="F102" s="6">
        <f t="shared" ref="F102:F112" si="4">E102*D102</f>
        <v>0</v>
      </c>
    </row>
    <row r="103" spans="1:9" ht="20.100000000000001" customHeight="1">
      <c r="A103" s="71" t="s">
        <v>134</v>
      </c>
      <c r="B103" s="29" t="s">
        <v>153</v>
      </c>
      <c r="C103" s="37" t="s">
        <v>17</v>
      </c>
      <c r="D103" s="29">
        <v>1</v>
      </c>
      <c r="E103" s="60"/>
      <c r="F103" s="6">
        <f t="shared" si="4"/>
        <v>0</v>
      </c>
    </row>
    <row r="104" spans="1:9" ht="20.100000000000001" customHeight="1">
      <c r="A104" s="71" t="s">
        <v>135</v>
      </c>
      <c r="B104" s="29" t="s">
        <v>154</v>
      </c>
      <c r="C104" s="37" t="s">
        <v>26</v>
      </c>
      <c r="D104" s="29">
        <v>28</v>
      </c>
      <c r="E104" s="60"/>
      <c r="F104" s="6">
        <f t="shared" si="4"/>
        <v>0</v>
      </c>
    </row>
    <row r="105" spans="1:9" ht="20.100000000000001" customHeight="1">
      <c r="A105" s="71" t="s">
        <v>136</v>
      </c>
      <c r="B105" s="29" t="s">
        <v>155</v>
      </c>
      <c r="C105" s="37" t="s">
        <v>17</v>
      </c>
      <c r="D105" s="29">
        <v>1</v>
      </c>
      <c r="E105" s="60"/>
      <c r="F105" s="6">
        <f t="shared" si="4"/>
        <v>0</v>
      </c>
    </row>
    <row r="106" spans="1:9" ht="20.100000000000001" customHeight="1">
      <c r="A106" s="71" t="s">
        <v>137</v>
      </c>
      <c r="B106" s="29" t="s">
        <v>156</v>
      </c>
      <c r="C106" s="37" t="s">
        <v>17</v>
      </c>
      <c r="D106" s="29">
        <v>1</v>
      </c>
      <c r="E106" s="60"/>
      <c r="F106" s="6">
        <f t="shared" si="4"/>
        <v>0</v>
      </c>
    </row>
    <row r="107" spans="1:9" ht="20.100000000000001" customHeight="1">
      <c r="A107" s="71" t="s">
        <v>138</v>
      </c>
      <c r="B107" s="29" t="s">
        <v>157</v>
      </c>
      <c r="C107" s="37" t="s">
        <v>17</v>
      </c>
      <c r="D107" s="29">
        <v>1</v>
      </c>
      <c r="E107" s="60"/>
      <c r="F107" s="6">
        <f t="shared" si="4"/>
        <v>0</v>
      </c>
    </row>
    <row r="108" spans="1:9" ht="20.100000000000001" customHeight="1">
      <c r="A108" s="71" t="s">
        <v>139</v>
      </c>
      <c r="B108" s="29" t="s">
        <v>158</v>
      </c>
      <c r="C108" s="37" t="s">
        <v>17</v>
      </c>
      <c r="D108" s="29">
        <v>1</v>
      </c>
      <c r="E108" s="60"/>
      <c r="F108" s="6">
        <f t="shared" si="4"/>
        <v>0</v>
      </c>
    </row>
    <row r="109" spans="1:9" ht="20.100000000000001" customHeight="1">
      <c r="A109" s="71" t="s">
        <v>140</v>
      </c>
      <c r="B109" s="29" t="s">
        <v>159</v>
      </c>
      <c r="C109" s="37" t="s">
        <v>17</v>
      </c>
      <c r="D109" s="29">
        <v>1</v>
      </c>
      <c r="E109" s="60"/>
      <c r="F109" s="6">
        <f t="shared" si="4"/>
        <v>0</v>
      </c>
    </row>
    <row r="110" spans="1:9" ht="20.100000000000001" customHeight="1">
      <c r="A110" s="71" t="s">
        <v>141</v>
      </c>
      <c r="B110" s="29" t="s">
        <v>160</v>
      </c>
      <c r="C110" s="37" t="s">
        <v>23</v>
      </c>
      <c r="D110" s="29">
        <v>141</v>
      </c>
      <c r="E110" s="60"/>
      <c r="F110" s="6">
        <f t="shared" si="4"/>
        <v>0</v>
      </c>
    </row>
    <row r="111" spans="1:9" ht="20.100000000000001" customHeight="1">
      <c r="A111" s="71" t="s">
        <v>142</v>
      </c>
      <c r="B111" s="29" t="s">
        <v>161</v>
      </c>
      <c r="C111" s="37" t="s">
        <v>23</v>
      </c>
      <c r="D111" s="29">
        <v>32</v>
      </c>
      <c r="E111" s="60"/>
      <c r="F111" s="6">
        <f t="shared" si="4"/>
        <v>0</v>
      </c>
    </row>
    <row r="112" spans="1:9" ht="20.100000000000001" customHeight="1">
      <c r="A112" s="71" t="s">
        <v>143</v>
      </c>
      <c r="B112" s="29" t="s">
        <v>162</v>
      </c>
      <c r="C112" s="37" t="s">
        <v>73</v>
      </c>
      <c r="D112" s="29">
        <v>66</v>
      </c>
      <c r="E112" s="60"/>
      <c r="F112" s="6">
        <f t="shared" si="4"/>
        <v>0</v>
      </c>
    </row>
    <row r="113" spans="1:6" ht="20.100000000000001" customHeight="1">
      <c r="A113" s="71" t="s">
        <v>144</v>
      </c>
      <c r="B113" s="29" t="s">
        <v>163</v>
      </c>
      <c r="C113" s="37" t="s">
        <v>73</v>
      </c>
      <c r="D113" s="29">
        <v>200</v>
      </c>
      <c r="E113" s="60"/>
      <c r="F113" s="6">
        <f t="shared" ref="F113:F118" si="5">E113*D113</f>
        <v>0</v>
      </c>
    </row>
    <row r="114" spans="1:6" ht="20.100000000000001" customHeight="1">
      <c r="A114" s="71" t="s">
        <v>145</v>
      </c>
      <c r="B114" s="29" t="s">
        <v>164</v>
      </c>
      <c r="C114" s="37" t="s">
        <v>73</v>
      </c>
      <c r="D114" s="29">
        <v>290</v>
      </c>
      <c r="E114" s="60"/>
      <c r="F114" s="6">
        <f t="shared" si="5"/>
        <v>0</v>
      </c>
    </row>
    <row r="115" spans="1:6" ht="20.100000000000001" customHeight="1">
      <c r="A115" s="71" t="s">
        <v>146</v>
      </c>
      <c r="B115" s="29" t="s">
        <v>165</v>
      </c>
      <c r="C115" s="37" t="s">
        <v>73</v>
      </c>
      <c r="D115" s="29">
        <v>2400</v>
      </c>
      <c r="E115" s="60"/>
      <c r="F115" s="6">
        <f t="shared" si="5"/>
        <v>0</v>
      </c>
    </row>
    <row r="116" spans="1:6" ht="20.100000000000001" customHeight="1">
      <c r="A116" s="71" t="s">
        <v>147</v>
      </c>
      <c r="B116" s="29" t="s">
        <v>166</v>
      </c>
      <c r="C116" s="37" t="s">
        <v>17</v>
      </c>
      <c r="D116" s="29">
        <v>1</v>
      </c>
      <c r="E116" s="60"/>
      <c r="F116" s="6">
        <f t="shared" si="5"/>
        <v>0</v>
      </c>
    </row>
    <row r="117" spans="1:6" ht="20.100000000000001" customHeight="1">
      <c r="A117" s="71" t="s">
        <v>148</v>
      </c>
      <c r="B117" s="29" t="s">
        <v>167</v>
      </c>
      <c r="C117" s="38" t="s">
        <v>17</v>
      </c>
      <c r="D117" s="29">
        <v>1</v>
      </c>
      <c r="E117" s="60"/>
      <c r="F117" s="6">
        <f t="shared" si="5"/>
        <v>0</v>
      </c>
    </row>
    <row r="118" spans="1:6" ht="20.100000000000001" customHeight="1">
      <c r="A118" s="71" t="s">
        <v>149</v>
      </c>
      <c r="B118" s="29" t="s">
        <v>168</v>
      </c>
      <c r="C118" s="58" t="s">
        <v>17</v>
      </c>
      <c r="D118" s="29">
        <v>1</v>
      </c>
      <c r="E118" s="60"/>
      <c r="F118" s="6">
        <f t="shared" si="5"/>
        <v>0</v>
      </c>
    </row>
    <row r="119" spans="1:6" ht="47.25" customHeight="1">
      <c r="A119" s="95" t="s">
        <v>248</v>
      </c>
      <c r="B119" s="96"/>
      <c r="C119" s="96"/>
      <c r="D119" s="96"/>
      <c r="E119" s="96"/>
      <c r="F119" s="17">
        <f>SUM(F100:F118)</f>
        <v>0</v>
      </c>
    </row>
    <row r="120" spans="1:6" ht="37.5" customHeight="1">
      <c r="A120" s="99" t="s">
        <v>258</v>
      </c>
      <c r="B120" s="100"/>
      <c r="C120" s="100"/>
      <c r="D120" s="100"/>
      <c r="E120" s="100"/>
      <c r="F120" s="100"/>
    </row>
    <row r="121" spans="1:6" ht="39" customHeight="1">
      <c r="A121" s="26" t="s">
        <v>2</v>
      </c>
      <c r="B121" s="23" t="s">
        <v>3</v>
      </c>
      <c r="C121" s="25" t="s">
        <v>13</v>
      </c>
      <c r="D121" s="25" t="s">
        <v>9</v>
      </c>
      <c r="E121" s="24" t="s">
        <v>4</v>
      </c>
      <c r="F121" s="27" t="s">
        <v>14</v>
      </c>
    </row>
    <row r="122" spans="1:6" ht="20.100000000000001" customHeight="1">
      <c r="A122" s="71" t="s">
        <v>169</v>
      </c>
      <c r="B122" s="29" t="s">
        <v>193</v>
      </c>
      <c r="C122" s="29" t="s">
        <v>26</v>
      </c>
      <c r="D122" s="39">
        <v>4</v>
      </c>
      <c r="E122" s="60"/>
      <c r="F122" s="6">
        <f t="shared" ref="F122:F144" si="6">E122*D122</f>
        <v>0</v>
      </c>
    </row>
    <row r="123" spans="1:6" ht="20.100000000000001" customHeight="1">
      <c r="A123" s="71" t="s">
        <v>170</v>
      </c>
      <c r="B123" s="29" t="s">
        <v>194</v>
      </c>
      <c r="C123" s="29" t="s">
        <v>26</v>
      </c>
      <c r="D123" s="39">
        <v>4</v>
      </c>
      <c r="E123" s="60"/>
      <c r="F123" s="6">
        <f t="shared" si="6"/>
        <v>0</v>
      </c>
    </row>
    <row r="124" spans="1:6" ht="20.100000000000001" customHeight="1">
      <c r="A124" s="71" t="s">
        <v>171</v>
      </c>
      <c r="B124" s="29" t="s">
        <v>195</v>
      </c>
      <c r="C124" s="29" t="s">
        <v>26</v>
      </c>
      <c r="D124" s="39">
        <v>8</v>
      </c>
      <c r="E124" s="60"/>
      <c r="F124" s="6">
        <f t="shared" si="6"/>
        <v>0</v>
      </c>
    </row>
    <row r="125" spans="1:6" ht="20.100000000000001" customHeight="1">
      <c r="A125" s="71" t="s">
        <v>172</v>
      </c>
      <c r="B125" s="29" t="s">
        <v>196</v>
      </c>
      <c r="C125" s="29" t="s">
        <v>26</v>
      </c>
      <c r="D125" s="39">
        <v>16</v>
      </c>
      <c r="E125" s="60"/>
      <c r="F125" s="6">
        <f t="shared" si="6"/>
        <v>0</v>
      </c>
    </row>
    <row r="126" spans="1:6" ht="20.100000000000001" customHeight="1">
      <c r="A126" s="71" t="s">
        <v>173</v>
      </c>
      <c r="B126" s="29" t="s">
        <v>197</v>
      </c>
      <c r="C126" s="29" t="s">
        <v>26</v>
      </c>
      <c r="D126" s="39">
        <v>44</v>
      </c>
      <c r="E126" s="60"/>
      <c r="F126" s="6">
        <f t="shared" si="6"/>
        <v>0</v>
      </c>
    </row>
    <row r="127" spans="1:6" ht="20.100000000000001" customHeight="1">
      <c r="A127" s="71" t="s">
        <v>174</v>
      </c>
      <c r="B127" s="29" t="s">
        <v>198</v>
      </c>
      <c r="C127" s="29" t="s">
        <v>26</v>
      </c>
      <c r="D127" s="39">
        <v>12</v>
      </c>
      <c r="E127" s="60"/>
      <c r="F127" s="6">
        <f t="shared" si="6"/>
        <v>0</v>
      </c>
    </row>
    <row r="128" spans="1:6" ht="20.100000000000001" customHeight="1">
      <c r="A128" s="71" t="s">
        <v>175</v>
      </c>
      <c r="B128" s="29" t="s">
        <v>199</v>
      </c>
      <c r="C128" s="29" t="s">
        <v>26</v>
      </c>
      <c r="D128" s="39">
        <v>160</v>
      </c>
      <c r="E128" s="60"/>
      <c r="F128" s="6">
        <f t="shared" si="6"/>
        <v>0</v>
      </c>
    </row>
    <row r="129" spans="1:6" ht="20.100000000000001" customHeight="1">
      <c r="A129" s="71" t="s">
        <v>176</v>
      </c>
      <c r="B129" s="29" t="s">
        <v>247</v>
      </c>
      <c r="C129" s="29" t="s">
        <v>73</v>
      </c>
      <c r="D129" s="39">
        <v>1460</v>
      </c>
      <c r="E129" s="60"/>
      <c r="F129" s="6">
        <f t="shared" si="6"/>
        <v>0</v>
      </c>
    </row>
    <row r="130" spans="1:6" ht="20.100000000000001" customHeight="1">
      <c r="A130" s="71" t="s">
        <v>177</v>
      </c>
      <c r="B130" s="29" t="s">
        <v>200</v>
      </c>
      <c r="C130" s="29" t="s">
        <v>73</v>
      </c>
      <c r="D130" s="39">
        <v>1725</v>
      </c>
      <c r="E130" s="60"/>
      <c r="F130" s="6">
        <f t="shared" si="6"/>
        <v>0</v>
      </c>
    </row>
    <row r="131" spans="1:6" ht="20.100000000000001" customHeight="1">
      <c r="A131" s="71" t="s">
        <v>178</v>
      </c>
      <c r="B131" s="29" t="s">
        <v>201</v>
      </c>
      <c r="C131" s="29" t="s">
        <v>23</v>
      </c>
      <c r="D131" s="39">
        <v>340</v>
      </c>
      <c r="E131" s="60"/>
      <c r="F131" s="6">
        <f t="shared" si="6"/>
        <v>0</v>
      </c>
    </row>
    <row r="132" spans="1:6" ht="20.100000000000001" customHeight="1">
      <c r="A132" s="71" t="s">
        <v>179</v>
      </c>
      <c r="B132" s="29" t="s">
        <v>202</v>
      </c>
      <c r="C132" s="29" t="s">
        <v>51</v>
      </c>
      <c r="D132" s="39">
        <v>3.2</v>
      </c>
      <c r="E132" s="60"/>
      <c r="F132" s="6">
        <f t="shared" si="6"/>
        <v>0</v>
      </c>
    </row>
    <row r="133" spans="1:6" ht="25.5">
      <c r="A133" s="71" t="s">
        <v>180</v>
      </c>
      <c r="B133" s="62" t="s">
        <v>203</v>
      </c>
      <c r="C133" s="29" t="s">
        <v>40</v>
      </c>
      <c r="D133" s="39">
        <v>7</v>
      </c>
      <c r="E133" s="60"/>
      <c r="F133" s="6">
        <f t="shared" si="6"/>
        <v>0</v>
      </c>
    </row>
    <row r="134" spans="1:6" ht="20.100000000000001" customHeight="1">
      <c r="A134" s="71" t="s">
        <v>181</v>
      </c>
      <c r="B134" s="29" t="s">
        <v>204</v>
      </c>
      <c r="C134" s="29" t="s">
        <v>182</v>
      </c>
      <c r="D134" s="39">
        <v>100</v>
      </c>
      <c r="E134" s="60"/>
      <c r="F134" s="6">
        <f t="shared" si="6"/>
        <v>0</v>
      </c>
    </row>
    <row r="135" spans="1:6" ht="20.100000000000001" customHeight="1">
      <c r="A135" s="71" t="s">
        <v>183</v>
      </c>
      <c r="B135" s="29" t="s">
        <v>205</v>
      </c>
      <c r="C135" s="29" t="s">
        <v>17</v>
      </c>
      <c r="D135" s="39">
        <v>1</v>
      </c>
      <c r="E135" s="60"/>
      <c r="F135" s="6">
        <f t="shared" si="6"/>
        <v>0</v>
      </c>
    </row>
    <row r="136" spans="1:6" ht="20.100000000000001" customHeight="1">
      <c r="A136" s="71" t="s">
        <v>184</v>
      </c>
      <c r="B136" s="29" t="s">
        <v>206</v>
      </c>
      <c r="C136" s="29" t="s">
        <v>17</v>
      </c>
      <c r="D136" s="39">
        <v>1</v>
      </c>
      <c r="E136" s="60"/>
      <c r="F136" s="6">
        <f t="shared" si="6"/>
        <v>0</v>
      </c>
    </row>
    <row r="137" spans="1:6" ht="20.100000000000001" customHeight="1">
      <c r="A137" s="71" t="s">
        <v>185</v>
      </c>
      <c r="B137" s="29" t="s">
        <v>207</v>
      </c>
      <c r="C137" s="29" t="s">
        <v>26</v>
      </c>
      <c r="D137" s="39">
        <v>1</v>
      </c>
      <c r="E137" s="60"/>
      <c r="F137" s="6">
        <f t="shared" si="6"/>
        <v>0</v>
      </c>
    </row>
    <row r="138" spans="1:6" ht="20.100000000000001" customHeight="1">
      <c r="A138" s="71" t="s">
        <v>186</v>
      </c>
      <c r="B138" s="29" t="s">
        <v>208</v>
      </c>
      <c r="C138" s="29" t="s">
        <v>23</v>
      </c>
      <c r="D138" s="39">
        <v>75</v>
      </c>
      <c r="E138" s="60"/>
      <c r="F138" s="6">
        <f t="shared" si="6"/>
        <v>0</v>
      </c>
    </row>
    <row r="139" spans="1:6" ht="20.100000000000001" customHeight="1">
      <c r="A139" s="71" t="s">
        <v>187</v>
      </c>
      <c r="B139" s="29" t="s">
        <v>209</v>
      </c>
      <c r="C139" s="29" t="s">
        <v>23</v>
      </c>
      <c r="D139" s="39">
        <v>75</v>
      </c>
      <c r="E139" s="60"/>
      <c r="F139" s="6">
        <f t="shared" si="6"/>
        <v>0</v>
      </c>
    </row>
    <row r="140" spans="1:6" ht="20.100000000000001" customHeight="1">
      <c r="A140" s="71" t="s">
        <v>188</v>
      </c>
      <c r="B140" s="29" t="s">
        <v>210</v>
      </c>
      <c r="C140" s="29" t="s">
        <v>26</v>
      </c>
      <c r="D140" s="39">
        <v>2</v>
      </c>
      <c r="E140" s="60"/>
      <c r="F140" s="6">
        <f t="shared" si="6"/>
        <v>0</v>
      </c>
    </row>
    <row r="141" spans="1:6" ht="20.100000000000001" customHeight="1">
      <c r="A141" s="71" t="s">
        <v>189</v>
      </c>
      <c r="B141" s="29" t="s">
        <v>211</v>
      </c>
      <c r="C141" s="29" t="s">
        <v>26</v>
      </c>
      <c r="D141" s="39">
        <v>1</v>
      </c>
      <c r="E141" s="60"/>
      <c r="F141" s="6">
        <f t="shared" si="6"/>
        <v>0</v>
      </c>
    </row>
    <row r="142" spans="1:6" ht="20.100000000000001" customHeight="1">
      <c r="A142" s="71" t="s">
        <v>190</v>
      </c>
      <c r="B142" s="29" t="s">
        <v>212</v>
      </c>
      <c r="C142" s="29" t="s">
        <v>23</v>
      </c>
      <c r="D142" s="39">
        <v>450</v>
      </c>
      <c r="E142" s="60"/>
      <c r="F142" s="6">
        <f t="shared" si="6"/>
        <v>0</v>
      </c>
    </row>
    <row r="143" spans="1:6" ht="20.100000000000001" customHeight="1">
      <c r="A143" s="71" t="s">
        <v>191</v>
      </c>
      <c r="B143" s="29" t="s">
        <v>213</v>
      </c>
      <c r="C143" s="29" t="s">
        <v>26</v>
      </c>
      <c r="D143" s="39">
        <v>24</v>
      </c>
      <c r="E143" s="60"/>
      <c r="F143" s="6">
        <f t="shared" si="6"/>
        <v>0</v>
      </c>
    </row>
    <row r="144" spans="1:6" ht="20.100000000000001" customHeight="1">
      <c r="A144" s="71" t="s">
        <v>192</v>
      </c>
      <c r="B144" s="29" t="s">
        <v>214</v>
      </c>
      <c r="C144" s="29" t="s">
        <v>26</v>
      </c>
      <c r="D144" s="39">
        <v>4</v>
      </c>
      <c r="E144" s="60"/>
      <c r="F144" s="6">
        <f t="shared" si="6"/>
        <v>0</v>
      </c>
    </row>
    <row r="145" spans="1:126" ht="47.25" customHeight="1">
      <c r="A145" s="95" t="s">
        <v>249</v>
      </c>
      <c r="B145" s="96"/>
      <c r="C145" s="96"/>
      <c r="D145" s="96"/>
      <c r="E145" s="96"/>
      <c r="F145" s="17">
        <f>SUM(F122:F144)</f>
        <v>0</v>
      </c>
      <c r="I145" s="53"/>
    </row>
    <row r="146" spans="1:126" s="21" customFormat="1" ht="12.75">
      <c r="A146" s="19"/>
      <c r="B146" s="18"/>
      <c r="C146" s="19"/>
      <c r="D146" s="19"/>
      <c r="E146" s="20"/>
      <c r="F146" s="20"/>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row>
    <row r="147" spans="1:126" s="21" customFormat="1" ht="24.95" customHeight="1">
      <c r="A147" s="117" t="s">
        <v>259</v>
      </c>
      <c r="B147" s="118"/>
      <c r="C147" s="118"/>
      <c r="D147" s="119"/>
      <c r="E147" s="120">
        <f>SUM(F55,F84,F97,F119,F145)</f>
        <v>0</v>
      </c>
      <c r="F147" s="121"/>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row>
    <row r="148" spans="1:126" s="21" customFormat="1" ht="12.75">
      <c r="A148" s="19"/>
      <c r="B148" s="18"/>
      <c r="C148" s="19"/>
      <c r="D148" s="19"/>
      <c r="E148" s="20"/>
      <c r="F148" s="20"/>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row>
    <row r="149" spans="1:126" ht="20.100000000000001" customHeight="1">
      <c r="A149" s="97" t="s">
        <v>357</v>
      </c>
      <c r="B149" s="98"/>
      <c r="C149" s="98"/>
      <c r="D149" s="98"/>
      <c r="E149" s="98"/>
      <c r="F149" s="98"/>
    </row>
    <row r="150" spans="1:126" s="21" customFormat="1" ht="14.25">
      <c r="A150" s="41" t="s">
        <v>260</v>
      </c>
      <c r="B150" s="42"/>
      <c r="C150" s="42"/>
      <c r="D150" s="42"/>
      <c r="E150" s="42"/>
      <c r="F150" s="42"/>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row>
    <row r="151" spans="1:126" s="21" customFormat="1" ht="36" customHeight="1">
      <c r="A151" s="46" t="s">
        <v>2</v>
      </c>
      <c r="B151" s="46" t="s">
        <v>3</v>
      </c>
      <c r="C151" s="47" t="s">
        <v>13</v>
      </c>
      <c r="D151" s="47" t="s">
        <v>9</v>
      </c>
      <c r="E151" s="48" t="s">
        <v>4</v>
      </c>
      <c r="F151" s="49" t="s">
        <v>14</v>
      </c>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row>
    <row r="152" spans="1:126" s="21" customFormat="1" ht="14.25">
      <c r="A152" s="43" t="s">
        <v>261</v>
      </c>
      <c r="B152" s="43"/>
      <c r="C152" s="43"/>
      <c r="D152" s="43"/>
      <c r="E152" s="43"/>
      <c r="F152" s="43"/>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row>
    <row r="153" spans="1:126" ht="20.100000000000001" customHeight="1">
      <c r="A153" s="44" t="s">
        <v>262</v>
      </c>
      <c r="B153" s="72" t="s">
        <v>263</v>
      </c>
      <c r="C153" s="45" t="s">
        <v>17</v>
      </c>
      <c r="D153" s="74">
        <v>1</v>
      </c>
      <c r="E153" s="73"/>
      <c r="F153" s="50">
        <f t="shared" ref="F153:F156" si="7">E153*D153</f>
        <v>0</v>
      </c>
    </row>
    <row r="154" spans="1:126" ht="20.100000000000001" customHeight="1">
      <c r="A154" s="44" t="s">
        <v>264</v>
      </c>
      <c r="B154" s="72" t="s">
        <v>265</v>
      </c>
      <c r="C154" s="45" t="s">
        <v>17</v>
      </c>
      <c r="D154" s="74">
        <v>1</v>
      </c>
      <c r="E154" s="73"/>
      <c r="F154" s="50">
        <f t="shared" si="7"/>
        <v>0</v>
      </c>
    </row>
    <row r="155" spans="1:126" ht="18">
      <c r="A155" s="44" t="s">
        <v>266</v>
      </c>
      <c r="B155" s="72" t="s">
        <v>267</v>
      </c>
      <c r="C155" s="45" t="s">
        <v>17</v>
      </c>
      <c r="D155" s="74">
        <v>1</v>
      </c>
      <c r="E155" s="73"/>
      <c r="F155" s="50">
        <f t="shared" si="7"/>
        <v>0</v>
      </c>
    </row>
    <row r="156" spans="1:126" ht="18">
      <c r="A156" s="44" t="s">
        <v>268</v>
      </c>
      <c r="B156" s="72" t="s">
        <v>269</v>
      </c>
      <c r="C156" s="45" t="s">
        <v>17</v>
      </c>
      <c r="D156" s="74">
        <v>1</v>
      </c>
      <c r="E156" s="73"/>
      <c r="F156" s="50">
        <f t="shared" si="7"/>
        <v>0</v>
      </c>
    </row>
    <row r="157" spans="1:126" ht="47.25" customHeight="1">
      <c r="A157" s="122" t="s">
        <v>270</v>
      </c>
      <c r="B157" s="123"/>
      <c r="C157" s="123"/>
      <c r="D157" s="123"/>
      <c r="E157" s="123"/>
      <c r="F157" s="51">
        <f>SUM(F153:F156)</f>
        <v>0</v>
      </c>
    </row>
    <row r="158" spans="1:126" ht="18.75">
      <c r="A158" s="43" t="s">
        <v>271</v>
      </c>
      <c r="B158" s="43"/>
      <c r="C158" s="43"/>
      <c r="D158" s="43"/>
      <c r="E158" s="43"/>
      <c r="F158" s="52"/>
    </row>
    <row r="159" spans="1:126" ht="18">
      <c r="A159" s="44" t="s">
        <v>272</v>
      </c>
      <c r="B159" s="72" t="s">
        <v>273</v>
      </c>
      <c r="C159" s="45" t="s">
        <v>23</v>
      </c>
      <c r="D159" s="74">
        <v>10</v>
      </c>
      <c r="E159" s="73"/>
      <c r="F159" s="50">
        <f t="shared" ref="F159:F178" si="8">E159*D159</f>
        <v>0</v>
      </c>
    </row>
    <row r="160" spans="1:126" ht="18">
      <c r="A160" s="44" t="s">
        <v>274</v>
      </c>
      <c r="B160" s="72" t="s">
        <v>275</v>
      </c>
      <c r="C160" s="45" t="s">
        <v>23</v>
      </c>
      <c r="D160" s="74">
        <v>360</v>
      </c>
      <c r="E160" s="73"/>
      <c r="F160" s="50">
        <f t="shared" si="8"/>
        <v>0</v>
      </c>
    </row>
    <row r="161" spans="1:6" ht="18">
      <c r="A161" s="44" t="s">
        <v>276</v>
      </c>
      <c r="B161" s="72" t="s">
        <v>277</v>
      </c>
      <c r="C161" s="45" t="s">
        <v>23</v>
      </c>
      <c r="D161" s="74">
        <v>225</v>
      </c>
      <c r="E161" s="73"/>
      <c r="F161" s="50">
        <f t="shared" si="8"/>
        <v>0</v>
      </c>
    </row>
    <row r="162" spans="1:6" ht="18">
      <c r="A162" s="44" t="s">
        <v>278</v>
      </c>
      <c r="B162" s="72" t="s">
        <v>279</v>
      </c>
      <c r="C162" s="45" t="s">
        <v>23</v>
      </c>
      <c r="D162" s="74">
        <v>52</v>
      </c>
      <c r="E162" s="73"/>
      <c r="F162" s="50">
        <f t="shared" si="8"/>
        <v>0</v>
      </c>
    </row>
    <row r="163" spans="1:6" ht="18">
      <c r="A163" s="44" t="s">
        <v>280</v>
      </c>
      <c r="B163" s="72" t="s">
        <v>281</v>
      </c>
      <c r="C163" s="45" t="s">
        <v>23</v>
      </c>
      <c r="D163" s="74">
        <v>150</v>
      </c>
      <c r="E163" s="73"/>
      <c r="F163" s="50">
        <f t="shared" si="8"/>
        <v>0</v>
      </c>
    </row>
    <row r="164" spans="1:6" ht="18">
      <c r="A164" s="44" t="s">
        <v>282</v>
      </c>
      <c r="B164" s="72" t="s">
        <v>283</v>
      </c>
      <c r="C164" s="45" t="s">
        <v>23</v>
      </c>
      <c r="D164" s="74">
        <v>50</v>
      </c>
      <c r="E164" s="73"/>
      <c r="F164" s="50">
        <f t="shared" si="8"/>
        <v>0</v>
      </c>
    </row>
    <row r="165" spans="1:6" ht="18">
      <c r="A165" s="44" t="s">
        <v>284</v>
      </c>
      <c r="B165" s="72" t="s">
        <v>285</v>
      </c>
      <c r="C165" s="45" t="s">
        <v>26</v>
      </c>
      <c r="D165" s="74">
        <v>2</v>
      </c>
      <c r="E165" s="73"/>
      <c r="F165" s="50">
        <f t="shared" si="8"/>
        <v>0</v>
      </c>
    </row>
    <row r="166" spans="1:6" ht="18">
      <c r="A166" s="44" t="s">
        <v>286</v>
      </c>
      <c r="B166" s="72" t="s">
        <v>287</v>
      </c>
      <c r="C166" s="45" t="s">
        <v>26</v>
      </c>
      <c r="D166" s="74">
        <v>1</v>
      </c>
      <c r="E166" s="73"/>
      <c r="F166" s="50">
        <f t="shared" si="8"/>
        <v>0</v>
      </c>
    </row>
    <row r="167" spans="1:6" ht="18">
      <c r="A167" s="44" t="s">
        <v>288</v>
      </c>
      <c r="B167" s="72" t="s">
        <v>289</v>
      </c>
      <c r="C167" s="45" t="s">
        <v>26</v>
      </c>
      <c r="D167" s="74">
        <v>3</v>
      </c>
      <c r="E167" s="73"/>
      <c r="F167" s="50">
        <f t="shared" si="8"/>
        <v>0</v>
      </c>
    </row>
    <row r="168" spans="1:6" ht="18">
      <c r="A168" s="44" t="s">
        <v>290</v>
      </c>
      <c r="B168" s="72" t="s">
        <v>291</v>
      </c>
      <c r="C168" s="45" t="s">
        <v>26</v>
      </c>
      <c r="D168" s="74">
        <v>1</v>
      </c>
      <c r="E168" s="73"/>
      <c r="F168" s="50">
        <f t="shared" si="8"/>
        <v>0</v>
      </c>
    </row>
    <row r="169" spans="1:6" ht="18">
      <c r="A169" s="44" t="s">
        <v>292</v>
      </c>
      <c r="B169" s="72" t="s">
        <v>293</v>
      </c>
      <c r="C169" s="45" t="s">
        <v>26</v>
      </c>
      <c r="D169" s="74">
        <v>2</v>
      </c>
      <c r="E169" s="73"/>
      <c r="F169" s="50">
        <f t="shared" si="8"/>
        <v>0</v>
      </c>
    </row>
    <row r="170" spans="1:6" ht="18">
      <c r="A170" s="44" t="s">
        <v>294</v>
      </c>
      <c r="B170" s="72" t="s">
        <v>295</v>
      </c>
      <c r="C170" s="45" t="s">
        <v>26</v>
      </c>
      <c r="D170" s="74">
        <v>1</v>
      </c>
      <c r="E170" s="73"/>
      <c r="F170" s="50">
        <f t="shared" si="8"/>
        <v>0</v>
      </c>
    </row>
    <row r="171" spans="1:6" ht="18">
      <c r="A171" s="44" t="s">
        <v>296</v>
      </c>
      <c r="B171" s="72" t="s">
        <v>297</v>
      </c>
      <c r="C171" s="45" t="s">
        <v>26</v>
      </c>
      <c r="D171" s="74">
        <v>1</v>
      </c>
      <c r="E171" s="73"/>
      <c r="F171" s="50">
        <f t="shared" si="8"/>
        <v>0</v>
      </c>
    </row>
    <row r="172" spans="1:6" ht="18">
      <c r="A172" s="44" t="s">
        <v>298</v>
      </c>
      <c r="B172" s="72" t="s">
        <v>299</v>
      </c>
      <c r="C172" s="45" t="s">
        <v>26</v>
      </c>
      <c r="D172" s="74">
        <v>2</v>
      </c>
      <c r="E172" s="73"/>
      <c r="F172" s="50">
        <f t="shared" si="8"/>
        <v>0</v>
      </c>
    </row>
    <row r="173" spans="1:6" ht="18">
      <c r="A173" s="44" t="s">
        <v>300</v>
      </c>
      <c r="B173" s="72" t="s">
        <v>301</v>
      </c>
      <c r="C173" s="45" t="s">
        <v>26</v>
      </c>
      <c r="D173" s="74">
        <v>2</v>
      </c>
      <c r="E173" s="73"/>
      <c r="F173" s="50">
        <f t="shared" si="8"/>
        <v>0</v>
      </c>
    </row>
    <row r="174" spans="1:6" ht="18">
      <c r="A174" s="44" t="s">
        <v>302</v>
      </c>
      <c r="B174" s="72" t="s">
        <v>303</v>
      </c>
      <c r="C174" s="45" t="s">
        <v>26</v>
      </c>
      <c r="D174" s="74">
        <v>1</v>
      </c>
      <c r="E174" s="73"/>
      <c r="F174" s="50">
        <f t="shared" si="8"/>
        <v>0</v>
      </c>
    </row>
    <row r="175" spans="1:6" ht="18">
      <c r="A175" s="44" t="s">
        <v>304</v>
      </c>
      <c r="B175" s="72" t="s">
        <v>305</v>
      </c>
      <c r="C175" s="45" t="s">
        <v>26</v>
      </c>
      <c r="D175" s="74">
        <v>1</v>
      </c>
      <c r="E175" s="73"/>
      <c r="F175" s="50">
        <f t="shared" si="8"/>
        <v>0</v>
      </c>
    </row>
    <row r="176" spans="1:6" ht="18">
      <c r="A176" s="44" t="s">
        <v>306</v>
      </c>
      <c r="B176" s="72" t="s">
        <v>307</v>
      </c>
      <c r="C176" s="45" t="s">
        <v>17</v>
      </c>
      <c r="D176" s="74">
        <v>1</v>
      </c>
      <c r="E176" s="73"/>
      <c r="F176" s="50">
        <f t="shared" si="8"/>
        <v>0</v>
      </c>
    </row>
    <row r="177" spans="1:9" ht="18">
      <c r="A177" s="44" t="s">
        <v>308</v>
      </c>
      <c r="B177" s="72" t="s">
        <v>309</v>
      </c>
      <c r="C177" s="45" t="s">
        <v>17</v>
      </c>
      <c r="D177" s="74">
        <v>1</v>
      </c>
      <c r="E177" s="73"/>
      <c r="F177" s="50">
        <f t="shared" si="8"/>
        <v>0</v>
      </c>
    </row>
    <row r="178" spans="1:9" ht="18">
      <c r="A178" s="44" t="s">
        <v>310</v>
      </c>
      <c r="B178" s="72" t="s">
        <v>311</v>
      </c>
      <c r="C178" s="45" t="s">
        <v>17</v>
      </c>
      <c r="D178" s="74">
        <v>1</v>
      </c>
      <c r="E178" s="73"/>
      <c r="F178" s="50">
        <f t="shared" si="8"/>
        <v>0</v>
      </c>
    </row>
    <row r="179" spans="1:9" ht="47.25" customHeight="1">
      <c r="A179" s="75" t="s">
        <v>312</v>
      </c>
      <c r="B179" s="76"/>
      <c r="C179" s="76"/>
      <c r="D179" s="76"/>
      <c r="E179" s="77"/>
      <c r="F179" s="51">
        <f>SUM(F159:F178)</f>
        <v>0</v>
      </c>
      <c r="I179" s="54"/>
    </row>
    <row r="180" spans="1:9" ht="18.75">
      <c r="A180" s="43" t="s">
        <v>313</v>
      </c>
      <c r="B180" s="43"/>
      <c r="C180" s="43"/>
      <c r="D180" s="43"/>
      <c r="E180" s="43"/>
      <c r="F180" s="52"/>
    </row>
    <row r="181" spans="1:9" ht="18">
      <c r="A181" s="44" t="s">
        <v>314</v>
      </c>
      <c r="B181" s="72" t="s">
        <v>315</v>
      </c>
      <c r="C181" s="45" t="s">
        <v>23</v>
      </c>
      <c r="D181" s="74">
        <v>5</v>
      </c>
      <c r="E181" s="73"/>
      <c r="F181" s="50">
        <f t="shared" ref="F181:F190" si="9">E181*D181</f>
        <v>0</v>
      </c>
    </row>
    <row r="182" spans="1:9" ht="18">
      <c r="A182" s="44" t="s">
        <v>316</v>
      </c>
      <c r="B182" s="72" t="s">
        <v>317</v>
      </c>
      <c r="C182" s="45" t="s">
        <v>23</v>
      </c>
      <c r="D182" s="74">
        <v>580</v>
      </c>
      <c r="E182" s="73"/>
      <c r="F182" s="50">
        <f t="shared" si="9"/>
        <v>0</v>
      </c>
    </row>
    <row r="183" spans="1:9" ht="18">
      <c r="A183" s="44" t="s">
        <v>318</v>
      </c>
      <c r="B183" s="72" t="s">
        <v>319</v>
      </c>
      <c r="C183" s="45" t="s">
        <v>23</v>
      </c>
      <c r="D183" s="74">
        <v>200</v>
      </c>
      <c r="E183" s="73"/>
      <c r="F183" s="50">
        <f t="shared" si="9"/>
        <v>0</v>
      </c>
    </row>
    <row r="184" spans="1:9" ht="18">
      <c r="A184" s="44" t="s">
        <v>320</v>
      </c>
      <c r="B184" s="72" t="s">
        <v>321</v>
      </c>
      <c r="C184" s="45" t="s">
        <v>26</v>
      </c>
      <c r="D184" s="74">
        <v>4</v>
      </c>
      <c r="E184" s="73"/>
      <c r="F184" s="50">
        <f t="shared" si="9"/>
        <v>0</v>
      </c>
    </row>
    <row r="185" spans="1:9" ht="18">
      <c r="A185" s="44" t="s">
        <v>322</v>
      </c>
      <c r="B185" s="72" t="s">
        <v>323</v>
      </c>
      <c r="C185" s="45" t="s">
        <v>26</v>
      </c>
      <c r="D185" s="74">
        <v>1</v>
      </c>
      <c r="E185" s="73"/>
      <c r="F185" s="50">
        <f t="shared" si="9"/>
        <v>0</v>
      </c>
    </row>
    <row r="186" spans="1:9" ht="18">
      <c r="A186" s="44" t="s">
        <v>324</v>
      </c>
      <c r="B186" s="72" t="s">
        <v>325</v>
      </c>
      <c r="C186" s="45" t="s">
        <v>26</v>
      </c>
      <c r="D186" s="74">
        <v>1</v>
      </c>
      <c r="E186" s="73"/>
      <c r="F186" s="50">
        <f t="shared" si="9"/>
        <v>0</v>
      </c>
    </row>
    <row r="187" spans="1:9" ht="18">
      <c r="A187" s="44" t="s">
        <v>326</v>
      </c>
      <c r="B187" s="72" t="s">
        <v>327</v>
      </c>
      <c r="C187" s="45" t="s">
        <v>17</v>
      </c>
      <c r="D187" s="74">
        <v>1</v>
      </c>
      <c r="E187" s="73"/>
      <c r="F187" s="50">
        <f t="shared" si="9"/>
        <v>0</v>
      </c>
    </row>
    <row r="188" spans="1:9" ht="18">
      <c r="A188" s="44" t="s">
        <v>328</v>
      </c>
      <c r="B188" s="72" t="s">
        <v>307</v>
      </c>
      <c r="C188" s="45" t="s">
        <v>17</v>
      </c>
      <c r="D188" s="74">
        <v>1</v>
      </c>
      <c r="E188" s="73"/>
      <c r="F188" s="50">
        <f t="shared" si="9"/>
        <v>0</v>
      </c>
    </row>
    <row r="189" spans="1:9" ht="18">
      <c r="A189" s="44" t="s">
        <v>329</v>
      </c>
      <c r="B189" s="72" t="s">
        <v>330</v>
      </c>
      <c r="C189" s="45" t="s">
        <v>17</v>
      </c>
      <c r="D189" s="74">
        <v>1</v>
      </c>
      <c r="E189" s="73"/>
      <c r="F189" s="50">
        <f t="shared" si="9"/>
        <v>0</v>
      </c>
    </row>
    <row r="190" spans="1:9" ht="18">
      <c r="A190" s="44" t="s">
        <v>331</v>
      </c>
      <c r="B190" s="72" t="s">
        <v>332</v>
      </c>
      <c r="C190" s="45" t="s">
        <v>17</v>
      </c>
      <c r="D190" s="74">
        <v>1</v>
      </c>
      <c r="E190" s="73"/>
      <c r="F190" s="50">
        <f t="shared" si="9"/>
        <v>0</v>
      </c>
    </row>
    <row r="191" spans="1:9" ht="47.25" customHeight="1">
      <c r="A191" s="75" t="s">
        <v>333</v>
      </c>
      <c r="B191" s="76"/>
      <c r="C191" s="76"/>
      <c r="D191" s="76"/>
      <c r="E191" s="77"/>
      <c r="F191" s="51">
        <f>SUM(F181:F190)</f>
        <v>0</v>
      </c>
      <c r="I191" s="54"/>
    </row>
    <row r="192" spans="1:9" ht="18.75">
      <c r="A192" s="43" t="s">
        <v>334</v>
      </c>
      <c r="B192" s="43"/>
      <c r="C192" s="43"/>
      <c r="D192" s="43"/>
      <c r="E192" s="43"/>
      <c r="F192" s="52"/>
    </row>
    <row r="193" spans="1:9" ht="18">
      <c r="A193" s="44" t="s">
        <v>335</v>
      </c>
      <c r="B193" s="72" t="s">
        <v>336</v>
      </c>
      <c r="C193" s="45" t="s">
        <v>23</v>
      </c>
      <c r="D193" s="74">
        <v>40</v>
      </c>
      <c r="E193" s="73"/>
      <c r="F193" s="50">
        <f t="shared" ref="F193:F202" si="10">E193*D193</f>
        <v>0</v>
      </c>
    </row>
    <row r="194" spans="1:9" ht="18">
      <c r="A194" s="44" t="s">
        <v>337</v>
      </c>
      <c r="B194" s="72" t="s">
        <v>338</v>
      </c>
      <c r="C194" s="45" t="s">
        <v>23</v>
      </c>
      <c r="D194" s="74">
        <v>480</v>
      </c>
      <c r="E194" s="73"/>
      <c r="F194" s="50">
        <f t="shared" si="10"/>
        <v>0</v>
      </c>
    </row>
    <row r="195" spans="1:9" ht="18">
      <c r="A195" s="44" t="s">
        <v>339</v>
      </c>
      <c r="B195" s="72" t="s">
        <v>340</v>
      </c>
      <c r="C195" s="45" t="s">
        <v>23</v>
      </c>
      <c r="D195" s="74">
        <v>190</v>
      </c>
      <c r="E195" s="73"/>
      <c r="F195" s="50">
        <f t="shared" si="10"/>
        <v>0</v>
      </c>
    </row>
    <row r="196" spans="1:9" ht="18">
      <c r="A196" s="44" t="s">
        <v>341</v>
      </c>
      <c r="B196" s="72" t="s">
        <v>342</v>
      </c>
      <c r="C196" s="45" t="s">
        <v>26</v>
      </c>
      <c r="D196" s="74">
        <v>2</v>
      </c>
      <c r="E196" s="73"/>
      <c r="F196" s="50">
        <f t="shared" si="10"/>
        <v>0</v>
      </c>
    </row>
    <row r="197" spans="1:9" ht="18">
      <c r="A197" s="44" t="s">
        <v>343</v>
      </c>
      <c r="B197" s="72" t="s">
        <v>344</v>
      </c>
      <c r="C197" s="45" t="s">
        <v>26</v>
      </c>
      <c r="D197" s="74">
        <v>6</v>
      </c>
      <c r="E197" s="73"/>
      <c r="F197" s="50">
        <f t="shared" si="10"/>
        <v>0</v>
      </c>
    </row>
    <row r="198" spans="1:9" ht="18">
      <c r="A198" s="44" t="s">
        <v>345</v>
      </c>
      <c r="B198" s="72" t="s">
        <v>346</v>
      </c>
      <c r="C198" s="45" t="s">
        <v>26</v>
      </c>
      <c r="D198" s="74">
        <v>2</v>
      </c>
      <c r="E198" s="73"/>
      <c r="F198" s="50">
        <f t="shared" si="10"/>
        <v>0</v>
      </c>
    </row>
    <row r="199" spans="1:9" ht="18">
      <c r="A199" s="44" t="s">
        <v>347</v>
      </c>
      <c r="B199" s="72" t="s">
        <v>348</v>
      </c>
      <c r="C199" s="45" t="s">
        <v>26</v>
      </c>
      <c r="D199" s="74">
        <v>3</v>
      </c>
      <c r="E199" s="73"/>
      <c r="F199" s="50">
        <f t="shared" si="10"/>
        <v>0</v>
      </c>
    </row>
    <row r="200" spans="1:9" ht="18">
      <c r="A200" s="44" t="s">
        <v>349</v>
      </c>
      <c r="B200" s="72" t="s">
        <v>350</v>
      </c>
      <c r="C200" s="45" t="s">
        <v>17</v>
      </c>
      <c r="D200" s="74">
        <v>1</v>
      </c>
      <c r="E200" s="73"/>
      <c r="F200" s="50">
        <f t="shared" si="10"/>
        <v>0</v>
      </c>
    </row>
    <row r="201" spans="1:9" ht="18">
      <c r="A201" s="44" t="s">
        <v>351</v>
      </c>
      <c r="B201" s="72" t="s">
        <v>352</v>
      </c>
      <c r="C201" s="45" t="s">
        <v>17</v>
      </c>
      <c r="D201" s="74">
        <v>1</v>
      </c>
      <c r="E201" s="73"/>
      <c r="F201" s="50">
        <f t="shared" si="10"/>
        <v>0</v>
      </c>
    </row>
    <row r="202" spans="1:9" ht="18">
      <c r="A202" s="44" t="s">
        <v>353</v>
      </c>
      <c r="B202" s="72" t="s">
        <v>354</v>
      </c>
      <c r="C202" s="45" t="s">
        <v>17</v>
      </c>
      <c r="D202" s="74">
        <v>1</v>
      </c>
      <c r="E202" s="73"/>
      <c r="F202" s="50">
        <f t="shared" si="10"/>
        <v>0</v>
      </c>
    </row>
    <row r="203" spans="1:9" ht="47.25" customHeight="1">
      <c r="A203" s="75" t="s">
        <v>355</v>
      </c>
      <c r="B203" s="76"/>
      <c r="C203" s="76"/>
      <c r="D203" s="76"/>
      <c r="E203" s="77"/>
      <c r="F203" s="51">
        <f>SUM(F193:F202)</f>
        <v>0</v>
      </c>
      <c r="I203" s="54"/>
    </row>
    <row r="204" spans="1:9" ht="12.75">
      <c r="A204" s="19"/>
      <c r="B204" s="18"/>
      <c r="C204" s="19"/>
      <c r="D204" s="19"/>
      <c r="E204" s="20"/>
      <c r="F204" s="20"/>
    </row>
    <row r="205" spans="1:9" ht="12.75">
      <c r="A205" s="19"/>
      <c r="B205" s="18"/>
      <c r="C205" s="19"/>
      <c r="D205" s="19"/>
      <c r="E205" s="20"/>
      <c r="F205" s="20"/>
    </row>
    <row r="206" spans="1:9" ht="20.25">
      <c r="A206" s="117" t="s">
        <v>356</v>
      </c>
      <c r="B206" s="118"/>
      <c r="C206" s="118"/>
      <c r="D206" s="119"/>
      <c r="E206" s="120">
        <f>F157+F179+F191+F203</f>
        <v>0</v>
      </c>
      <c r="F206" s="121"/>
    </row>
    <row r="207" spans="1:9" ht="12.75">
      <c r="A207" s="19"/>
      <c r="B207" s="18"/>
      <c r="C207" s="19"/>
      <c r="D207" s="19"/>
      <c r="E207" s="20"/>
      <c r="F207" s="20"/>
    </row>
    <row r="208" spans="1:9" ht="20.25">
      <c r="A208" s="113" t="s">
        <v>6</v>
      </c>
      <c r="B208" s="113"/>
      <c r="C208" s="113"/>
      <c r="D208" s="113"/>
      <c r="E208" s="113"/>
      <c r="F208" s="113"/>
    </row>
    <row r="209" spans="1:6" ht="20.25">
      <c r="A209" s="114" t="s">
        <v>5</v>
      </c>
      <c r="B209" s="115"/>
      <c r="C209" s="115"/>
      <c r="D209" s="116"/>
      <c r="E209" s="110">
        <f>SUM(E147,E206)</f>
        <v>0</v>
      </c>
      <c r="F209" s="111"/>
    </row>
    <row r="210" spans="1:6" ht="12.75">
      <c r="A210" s="112" t="s">
        <v>7</v>
      </c>
      <c r="B210" s="112"/>
      <c r="C210" s="112"/>
      <c r="D210" s="112"/>
      <c r="E210" s="112"/>
      <c r="F210" s="112"/>
    </row>
    <row r="211" spans="1:6" ht="18">
      <c r="A211" s="105" t="s">
        <v>10</v>
      </c>
      <c r="B211" s="106"/>
      <c r="C211" s="106"/>
      <c r="D211" s="106"/>
      <c r="E211" s="106"/>
      <c r="F211" s="107"/>
    </row>
    <row r="212" spans="1:6" ht="12.75">
      <c r="A212" s="22"/>
      <c r="B212" s="108" t="s">
        <v>8</v>
      </c>
      <c r="C212" s="108"/>
      <c r="D212" s="108"/>
      <c r="E212" s="108"/>
      <c r="F212" s="109"/>
    </row>
  </sheetData>
  <mergeCells count="31">
    <mergeCell ref="A203:E203"/>
    <mergeCell ref="A211:F211"/>
    <mergeCell ref="B212:F212"/>
    <mergeCell ref="A119:E119"/>
    <mergeCell ref="A98:F98"/>
    <mergeCell ref="E209:F209"/>
    <mergeCell ref="A210:F210"/>
    <mergeCell ref="A208:F208"/>
    <mergeCell ref="A209:D209"/>
    <mergeCell ref="A145:E145"/>
    <mergeCell ref="A147:D147"/>
    <mergeCell ref="E147:F147"/>
    <mergeCell ref="A206:D206"/>
    <mergeCell ref="E206:F206"/>
    <mergeCell ref="A149:F149"/>
    <mergeCell ref="A157:E157"/>
    <mergeCell ref="A179:E179"/>
    <mergeCell ref="A191:E191"/>
    <mergeCell ref="B1:F4"/>
    <mergeCell ref="B9:F9"/>
    <mergeCell ref="A11:F11"/>
    <mergeCell ref="A12:F15"/>
    <mergeCell ref="A55:E55"/>
    <mergeCell ref="A16:F16"/>
    <mergeCell ref="A17:F17"/>
    <mergeCell ref="B7:F7"/>
    <mergeCell ref="A56:F56"/>
    <mergeCell ref="A84:E84"/>
    <mergeCell ref="A85:F85"/>
    <mergeCell ref="A97:E97"/>
    <mergeCell ref="A120:F120"/>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d5ad96e6-46eb-43fa-b309-22506ea389e0"/>
    <ds:schemaRef ds:uri="http://www.w3.org/XML/1998/namespace"/>
    <ds:schemaRef ds:uri="http://purl.org/dc/dcmitype/"/>
  </ds:schemaRefs>
</ds:datastoreItem>
</file>

<file path=customXml/itemProps2.xml><?xml version="1.0" encoding="utf-8"?>
<ds:datastoreItem xmlns:ds="http://schemas.openxmlformats.org/officeDocument/2006/customXml" ds:itemID="{FA60A3BC-8940-4C30-B1ED-DCB3EAAFA654}">
  <ds:schemaRefs>
    <ds:schemaRef ds:uri="http://schemas.microsoft.com/sharepoint/events"/>
  </ds:schemaRefs>
</ds:datastoreItem>
</file>

<file path=customXml/itemProps3.xml><?xml version="1.0" encoding="utf-8"?>
<ds:datastoreItem xmlns:ds="http://schemas.openxmlformats.org/officeDocument/2006/customXml" ds:itemID="{6EB050F6-5F89-4B61-97A7-858C0D5A4EF3}"/>
</file>

<file path=customXml/itemProps4.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Bond, Jake</cp:lastModifiedBy>
  <cp:lastPrinted>2019-03-04T14:15:21Z</cp:lastPrinted>
  <dcterms:created xsi:type="dcterms:W3CDTF">1998-06-09T19:27:04Z</dcterms:created>
  <dcterms:modified xsi:type="dcterms:W3CDTF">2022-11-17T15:19:20Z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