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defaultThemeVersion="124226"/>
  <mc:AlternateContent xmlns:mc="http://schemas.openxmlformats.org/markup-compatibility/2006">
    <mc:Choice Requires="x15">
      <x15ac:absPath xmlns:x15ac="http://schemas.microsoft.com/office/spreadsheetml/2010/11/ac" url="S:\Procurement Management\WORKAREA\BROOKE\ITB\FY22\B220454BAG Colonial Blvd. at Summerlin Road &amp; McGregor Blvd. Intersection Improvements\2 - Draft Solicitation Docs\"/>
    </mc:Choice>
  </mc:AlternateContent>
  <xr:revisionPtr revIDLastSave="0" documentId="13_ncr:1_{B49C8A67-9510-4FCB-B4A1-F32325BA3CC5}" xr6:coauthVersionLast="47" xr6:coauthVersionMax="47" xr10:uidLastSave="{00000000-0000-0000-0000-000000000000}"/>
  <bookViews>
    <workbookView xWindow="-120" yWindow="-120" windowWidth="29040" windowHeight="15840" tabRatio="601" xr2:uid="{00000000-000D-0000-FFFF-FFFF00000000}"/>
  </bookViews>
  <sheets>
    <sheet name="BID-PROPOSAL FORM" sheetId="4" r:id="rId1"/>
  </sheets>
  <definedNames>
    <definedName name="_xlnm.Print_Area" localSheetId="0">'BID-PROPOSAL FORM'!$A$1:$F$105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5" i="4" l="1"/>
  <c r="F76" i="4"/>
  <c r="F77" i="4"/>
  <c r="F78" i="4"/>
  <c r="F79" i="4"/>
  <c r="F80" i="4"/>
  <c r="F81" i="4"/>
  <c r="F82" i="4"/>
  <c r="F83" i="4"/>
  <c r="F84" i="4"/>
  <c r="F85" i="4"/>
  <c r="F86" i="4"/>
  <c r="F87" i="4"/>
  <c r="F88" i="4"/>
  <c r="F89" i="4"/>
  <c r="F90" i="4"/>
  <c r="F91" i="4"/>
  <c r="F92" i="4"/>
  <c r="F93" i="4"/>
  <c r="F94" i="4"/>
  <c r="F95" i="4"/>
  <c r="F96" i="4"/>
  <c r="F97" i="4"/>
  <c r="F50" i="4"/>
  <c r="F51" i="4"/>
  <c r="F52" i="4"/>
  <c r="F53" i="4"/>
  <c r="F54" i="4"/>
  <c r="F55" i="4"/>
  <c r="F56" i="4"/>
  <c r="F57" i="4"/>
  <c r="F58" i="4"/>
  <c r="F59" i="4"/>
  <c r="F60" i="4"/>
  <c r="F61" i="4"/>
  <c r="F62" i="4"/>
  <c r="F63" i="4"/>
  <c r="F64" i="4"/>
  <c r="F65" i="4"/>
  <c r="F66" i="4"/>
  <c r="F67" i="4"/>
  <c r="F68" i="4"/>
  <c r="F69" i="4"/>
  <c r="F70" i="4"/>
  <c r="F49" i="4"/>
  <c r="F26" i="4"/>
  <c r="F27" i="4"/>
  <c r="F28" i="4"/>
  <c r="F29" i="4"/>
  <c r="F30" i="4"/>
  <c r="F31" i="4"/>
  <c r="F32" i="4"/>
  <c r="F33" i="4"/>
  <c r="F34" i="4"/>
  <c r="F35" i="4"/>
  <c r="F36" i="4"/>
  <c r="F37" i="4"/>
  <c r="F38" i="4"/>
  <c r="F39" i="4"/>
  <c r="F40" i="4"/>
  <c r="F41" i="4"/>
  <c r="F42" i="4"/>
  <c r="F43" i="4"/>
  <c r="F44" i="4"/>
  <c r="F45" i="4"/>
  <c r="F21" i="4" l="1"/>
  <c r="F20" i="4"/>
  <c r="F74" i="4" l="1"/>
  <c r="F98" i="4" s="1"/>
  <c r="F25" i="4"/>
  <c r="F46" i="4" l="1"/>
  <c r="F71" i="4" l="1"/>
  <c r="F100" i="4" s="1"/>
  <c r="F22" i="4" l="1"/>
  <c r="E102" i="4" s="1"/>
</calcChain>
</file>

<file path=xl/sharedStrings.xml><?xml version="1.0" encoding="utf-8"?>
<sst xmlns="http://schemas.openxmlformats.org/spreadsheetml/2006/main" count="252" uniqueCount="174">
  <si>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</si>
  <si>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</si>
  <si>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</si>
  <si>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</si>
  <si>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</si>
  <si>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</si>
  <si>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</si>
  <si>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</si>
  <si>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</si>
  <si>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</si>
  <si>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</si>
  <si>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</si>
  <si>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 xml:space="preserve">
PLEASE ENSURE you have provided a printed copy of the Bid Schedule with your hard copy submission packages and provided the excel version with your digital submission package.</t>
    </r>
  </si>
  <si>
    <r>
      <t xml:space="preserve">PROCUREMENT MANAGEMENT DEPARTMENT
</t>
    </r>
    <r>
      <rPr>
        <b/>
        <u/>
        <sz val="18"/>
        <rFont val="Arial"/>
        <family val="2"/>
      </rPr>
      <t>BID/PROPOSAL FORM</t>
    </r>
  </si>
  <si>
    <t xml:space="preserve">Unit of
Measure </t>
  </si>
  <si>
    <t>Extended
Amount</t>
  </si>
  <si>
    <t>CONSTRUCTION ITEMS</t>
  </si>
  <si>
    <t>SUBTOTAL:  CONSTRUCTION ITEMS</t>
  </si>
  <si>
    <t>SIGNING &amp; MARKING ITEMS</t>
  </si>
  <si>
    <t>SUBTOTAL: SIGNING &amp; MARKING ITEMS</t>
  </si>
  <si>
    <t>104-1</t>
  </si>
  <si>
    <t>104-10-3</t>
  </si>
  <si>
    <t>110-4-10</t>
  </si>
  <si>
    <t>110-1-1</t>
  </si>
  <si>
    <t>120-1</t>
  </si>
  <si>
    <t>120-6</t>
  </si>
  <si>
    <t>285-709</t>
  </si>
  <si>
    <t>327-70-1</t>
  </si>
  <si>
    <t>334-1-13A</t>
  </si>
  <si>
    <t>425-6</t>
  </si>
  <si>
    <t>520-2-4</t>
  </si>
  <si>
    <t>520-1-10</t>
  </si>
  <si>
    <t>520-5-11</t>
  </si>
  <si>
    <t>522-2</t>
  </si>
  <si>
    <t>527-2</t>
  </si>
  <si>
    <t>570-1-1</t>
  </si>
  <si>
    <t>700-1-50</t>
  </si>
  <si>
    <t>700-1-60</t>
  </si>
  <si>
    <t>706-3</t>
  </si>
  <si>
    <t>709-11-101</t>
  </si>
  <si>
    <t>709-11-201</t>
  </si>
  <si>
    <t>710-11-170</t>
  </si>
  <si>
    <t>711-11-123</t>
  </si>
  <si>
    <t>711-11-125</t>
  </si>
  <si>
    <t>711-11-141</t>
  </si>
  <si>
    <t>711-11-170</t>
  </si>
  <si>
    <t>MOB/MOT</t>
  </si>
  <si>
    <t>101-1</t>
  </si>
  <si>
    <t>102-1</t>
  </si>
  <si>
    <t>SUBTOTAL:  MOB/MOT</t>
  </si>
  <si>
    <t>SF</t>
  </si>
  <si>
    <t>EA</t>
  </si>
  <si>
    <t>SIGNALIZATION ITEMS</t>
  </si>
  <si>
    <t>SUBTOTAL: SIGNALIZATION ITEMS</t>
  </si>
  <si>
    <t>630-2-11</t>
  </si>
  <si>
    <t>630-2-12</t>
  </si>
  <si>
    <t>632-7-1</t>
  </si>
  <si>
    <t>653-1-60</t>
  </si>
  <si>
    <t>LF</t>
  </si>
  <si>
    <t>AS</t>
  </si>
  <si>
    <t>PI</t>
  </si>
  <si>
    <t>AC</t>
  </si>
  <si>
    <t>CY</t>
  </si>
  <si>
    <t>SY</t>
  </si>
  <si>
    <t>TN</t>
  </si>
  <si>
    <t xml:space="preserve">PROJECT SUBTOTAL: </t>
  </si>
  <si>
    <t>520-1-7</t>
  </si>
  <si>
    <t>709-11-141</t>
  </si>
  <si>
    <t>711-11-124</t>
  </si>
  <si>
    <t>CONDUIT, FURNISH &amp; INSTALL, OPEN TRENCH</t>
  </si>
  <si>
    <t>CONDUIT, FURNISH &amp; INSTALL, DIRECTIONAL BORE</t>
  </si>
  <si>
    <t>SIGNAL CABLE- NEW OR RECONSTRUCTED INTERSECTION, FURNISH &amp; INSTALL</t>
  </si>
  <si>
    <t>PULL &amp; SPLICE BOX, F&amp;I, 17" x 30" COVER SIZE</t>
  </si>
  <si>
    <t>ELECTRICAL POWER SERVICE, F&amp;I, UNDERGROUND, METER PURCHASED BY CONTRACTOR</t>
  </si>
  <si>
    <t>PRESTRESSED CONCRETE POLE, F&amp;I, TYPE P-II SERVICE POLE</t>
  </si>
  <si>
    <t>646-1-30</t>
  </si>
  <si>
    <t>ALUMINUM SIGNALS POLE, INSTALL</t>
  </si>
  <si>
    <t>ALUMINUM SIGNALS POLE, REMOVE</t>
  </si>
  <si>
    <t>VEHICULAR TRAFFIC SIGNAL, INSTALL</t>
  </si>
  <si>
    <t>VEHICULAR TRAFFIC SIGNAL, REMOVE- POLES TO REMAIN</t>
  </si>
  <si>
    <t>653-1-30</t>
  </si>
  <si>
    <t>PEDESTRIAN SIGNAL, INSTALL</t>
  </si>
  <si>
    <t>PEDESTRIAN SIGNAL, REMOVE PED SIGNAL- POLE/PEDESTAL TO REMAIN</t>
  </si>
  <si>
    <t>LOOP ASSEMBLY, F&amp;I, TYPE B</t>
  </si>
  <si>
    <t>LOOP ASSEMBLY, F&amp;I, TYPE F</t>
  </si>
  <si>
    <t>VEHICLE DETECTION SYSTEM- VIDEO, REMOVE</t>
  </si>
  <si>
    <t>665-1-12</t>
  </si>
  <si>
    <t>PEDESTRIAN DETECTOR, FURNISH &amp; INSTALL, ACCESSIBLE</t>
  </si>
  <si>
    <t>TRAFFIC CONTROLLER ASSEMBLY, INSTALL</t>
  </si>
  <si>
    <t>TRAFFIC CONTROLLER ASSEMBLY, REMOVE CONTROLLER WITH CABINET</t>
  </si>
  <si>
    <t>ELECTRONIC DISPLAY SIGN, FURNISH &amp; INSTALL OVERHEAD MOUNT- AC POWERED, BLANK OUT SIGN, UP TO 12 SF</t>
  </si>
  <si>
    <t>COLONIAL BLVD (CR884) at SUMMERLIN ROAD &amp; McGREGOR BLVD INTERSECTION IMPROVEMENTS</t>
  </si>
  <si>
    <t>700-1-40</t>
  </si>
  <si>
    <t>710-11-102</t>
  </si>
  <si>
    <t>337-7-82</t>
  </si>
  <si>
    <t>710-11-290</t>
  </si>
  <si>
    <t>639-1-122</t>
  </si>
  <si>
    <t>641-2-12</t>
  </si>
  <si>
    <t>646-1-60</t>
  </si>
  <si>
    <t>650-1-50</t>
  </si>
  <si>
    <t>650-1-60</t>
  </si>
  <si>
    <t>660-2-102</t>
  </si>
  <si>
    <t>660-2-106</t>
  </si>
  <si>
    <t>660-4-60</t>
  </si>
  <si>
    <t>670-5-300</t>
  </si>
  <si>
    <t>670-5-600</t>
  </si>
  <si>
    <t>700-11-391</t>
  </si>
  <si>
    <t>685-1-23</t>
  </si>
  <si>
    <t>UNINTERRUPTIBLE POWER SUPPLY, (INSTALL ONLY)</t>
  </si>
  <si>
    <t>339-1</t>
  </si>
  <si>
    <t>520-2-1</t>
  </si>
  <si>
    <t>520-70</t>
  </si>
  <si>
    <t>710-11-123</t>
  </si>
  <si>
    <t>710-11-124</t>
  </si>
  <si>
    <t>710-11-125</t>
  </si>
  <si>
    <t>710-11-131</t>
  </si>
  <si>
    <t>711-14-160</t>
  </si>
  <si>
    <t>711-17</t>
  </si>
  <si>
    <t>INLET PROTECTION SYSTEM</t>
  </si>
  <si>
    <t>SEDIMENT BARRIER</t>
  </si>
  <si>
    <t>CLEARING AND GRUBBING</t>
  </si>
  <si>
    <t>REMOVAL OF EXISTING CONCRETE</t>
  </si>
  <si>
    <t>REGULAR EXCAVATION</t>
  </si>
  <si>
    <t>EMBANKMENT (TRUCKLOAD)</t>
  </si>
  <si>
    <t>OPTIONAL BASE GROUP 9</t>
  </si>
  <si>
    <t>MILLING (1")</t>
  </si>
  <si>
    <t>SUPER PAVE ASPHALTIC CONCRETE 12.5 TRAFFIC C</t>
  </si>
  <si>
    <t>ASPHALTIC CONCRETE FRICTION COURSE. TRAFFIC C, FC-9.5, PG 76-22</t>
  </si>
  <si>
    <t>MISCELLANEOUS ASPHALT PAVEMENT</t>
  </si>
  <si>
    <t>ADJUSTING VALVE BOXES</t>
  </si>
  <si>
    <t>TYPE "E" CURB &amp; GUTTER</t>
  </si>
  <si>
    <t>TYPE "F" CURB &amp; GUTTER</t>
  </si>
  <si>
    <t>TYPE "A" CURB &amp; GUTTER</t>
  </si>
  <si>
    <t>TYPE "D" CURB &amp; GUTTER</t>
  </si>
  <si>
    <t>TRAFFIC SEPARATOR - (4')</t>
  </si>
  <si>
    <t>TRAFFIC SEPARATOR, CONCRETE, WIDTH VARIES</t>
  </si>
  <si>
    <t>CONCRETE SIDEWALK - (6" THICKNESS)</t>
  </si>
  <si>
    <t>DETECTABLE WARNING SURFACES (INSET) *</t>
  </si>
  <si>
    <t>SODDING (BAHIA)</t>
  </si>
  <si>
    <t>INSTALL SIGN (SINGLE POST)</t>
  </si>
  <si>
    <t>RELOCATE EXISTING SIGN (SINGLE POST)</t>
  </si>
  <si>
    <t xml:space="preserve">REMOVE EXISTING SIGN (SINGLE POST) </t>
  </si>
  <si>
    <t>6" SOLID TRAFFIC STRIPE (PAINT) (WHITE)</t>
  </si>
  <si>
    <t>6" SOLID TRAFFIC STRIPE (PAINT) (YELLOW)</t>
  </si>
  <si>
    <t xml:space="preserve">6"  SKIP TRAFFIC STRIPE (PAINT) </t>
  </si>
  <si>
    <t>8" SOLID TRAFFIC STRIPE (PAINT)</t>
  </si>
  <si>
    <t>12" SOLID TRAFFIC STRIPE, (PAINT) (WHITE)</t>
  </si>
  <si>
    <t>18" SOLID TRAFFIC STRIPE, (PAINT) (WHITE)</t>
  </si>
  <si>
    <t>24" SOLID TRAFFIC STRIPE, (PAINT) (WHITE)</t>
  </si>
  <si>
    <t>6" DOTTED GUIDE LINES, PAINTED, 2-4 DOTTED GUIDELINE</t>
  </si>
  <si>
    <t>DIRECTIONAL ARROWS (PAINT)</t>
  </si>
  <si>
    <t>PAINTED PAVEMENT MARKINGS, STANDARD,YELLOW, ISLAND NOSE</t>
  </si>
  <si>
    <t>12" SOLID TRAFFIC STRIPE/EXTRU. THERMO</t>
  </si>
  <si>
    <t>18" SOLID TRAFFIC STRIPE/EXTRU. THERMO</t>
  </si>
  <si>
    <t>24" SOLID TRAFFIC STRIPE/EXTRU. THERMO</t>
  </si>
  <si>
    <t xml:space="preserve">6" DOTTED GUIDE LINES/EXTRU. THERMO. </t>
  </si>
  <si>
    <t>DIRECTIONAL ARROWS / EXTRU. THERMO.</t>
  </si>
  <si>
    <t>PAVEMENT MESSAGES / EXTRU. THERMO</t>
  </si>
  <si>
    <t>REMOVE EXISTING PAVEMENT MARKINGS</t>
  </si>
  <si>
    <t>MOBILIZATION</t>
  </si>
  <si>
    <t>MAINTENANCE OF TRAFFIC</t>
  </si>
  <si>
    <t>632-7-6</t>
  </si>
  <si>
    <t>SIGNAL CABLE, REMOVE - INTERSECTION</t>
  </si>
  <si>
    <t>635-2-14</t>
  </si>
  <si>
    <t>635-2-14C</t>
  </si>
  <si>
    <t>PULL &amp; SPLICE BOX, F&amp;I, 17" x 30" COVER SIZE (CONTINGENCY)</t>
  </si>
  <si>
    <t>639-1-620</t>
  </si>
  <si>
    <t>ELECTRICAL POWER SERVICE, REMOVE UNDERGROUND</t>
  </si>
  <si>
    <t>665-1-60</t>
  </si>
  <si>
    <t>PEDESTRIAN DETECTOR, REMOVE - POLE/PEDESTAL TO REMAIN</t>
  </si>
  <si>
    <t>LS</t>
  </si>
  <si>
    <t>REFLECTIVE PAVEMENT MARKERS (RPM'S)  Y / R</t>
  </si>
  <si>
    <t>REFLECTIVE PAVEMENT MARKERS (RPM'S)  W / R</t>
  </si>
  <si>
    <t>B220454BAG Colonial Blvd. at Summerlin Road &amp; McGregor Blvd. Intersection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</si>
</sst>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9">
    <font>
      <sz val="10"/>
      <name val="Arial"/>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b/>
      <u/>
      <sz val="12"/>
      <name val="Calibri"/>
      <family val="2"/>
    </font>
    <font>
      <sz val="12"/>
      <name val="FDOT"/>
    </font>
  </fonts>
  <fills count="11">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xf numFmtId="0" fontId="5" fillId="0" borderId="0"/>
    <xf numFmtId="0" fontId="1" fillId="0" borderId="0"/>
    <xf numFmtId="0" fontId="2" fillId="0" borderId="0"/>
  </cellStyleXfs>
  <cellXfs count="115">
    <xf numFmtId="0" fontId="0" fillId="0" borderId="0" xfId="0"/>
    <xf numFmtId="0" fontId="3" fillId="0" borderId="0" xfId="0" applyFont="1" applyFill="1"/>
    <xf numFmtId="0" fontId="0" fillId="0" borderId="0" xfId="0" applyFill="1"/>
    <xf numFmtId="0" fontId="0" fillId="0" borderId="0" xfId="0" applyFill="1" applyBorder="1"/>
    <xf numFmtId="0" fontId="0" fillId="0" borderId="0" xfId="0" applyFill="1" applyBorder="1" applyAlignment="1">
      <alignment vertical="center"/>
    </xf>
    <xf numFmtId="0" fontId="0" fillId="0" borderId="0" xfId="0" applyFill="1" applyAlignment="1">
      <alignment vertical="center"/>
    </xf>
    <xf numFmtId="44" fontId="0" fillId="0" borderId="0" xfId="0" applyNumberFormat="1" applyFill="1" applyBorder="1" applyAlignment="1">
      <alignment horizontal="center" vertical="center"/>
    </xf>
    <xf numFmtId="44" fontId="3" fillId="0" borderId="0" xfId="0" applyNumberFormat="1" applyFont="1" applyFill="1"/>
    <xf numFmtId="44" fontId="3" fillId="0" borderId="0" xfId="0" applyNumberFormat="1" applyFont="1" applyFill="1" applyAlignment="1">
      <alignment horizontal="left"/>
    </xf>
    <xf numFmtId="0" fontId="7" fillId="0" borderId="0" xfId="0" applyFont="1" applyFill="1" applyBorder="1" applyAlignment="1">
      <alignment horizontal="center" wrapText="1"/>
    </xf>
    <xf numFmtId="44" fontId="7" fillId="0" borderId="0" xfId="0" applyNumberFormat="1" applyFont="1" applyFill="1" applyBorder="1" applyAlignment="1">
      <alignment horizontal="center" wrapText="1"/>
    </xf>
    <xf numFmtId="0" fontId="0" fillId="0" borderId="0" xfId="0" applyFill="1" applyBorder="1" applyAlignment="1">
      <alignment horizontal="center"/>
    </xf>
    <xf numFmtId="0" fontId="5" fillId="0" borderId="0" xfId="0" applyFont="1" applyFill="1" applyBorder="1" applyAlignment="1">
      <alignment horizontal="left" vertical="top" wrapText="1"/>
    </xf>
    <xf numFmtId="0" fontId="14" fillId="0" borderId="0" xfId="0" applyFont="1" applyFill="1" applyBorder="1"/>
    <xf numFmtId="0" fontId="14" fillId="0" borderId="0" xfId="0" applyFont="1" applyFill="1"/>
    <xf numFmtId="0" fontId="15" fillId="0" borderId="0" xfId="0" applyFont="1" applyProtection="1"/>
    <xf numFmtId="0" fontId="0" fillId="0" borderId="7" xfId="0" applyFill="1" applyBorder="1"/>
    <xf numFmtId="0" fontId="0" fillId="0" borderId="10" xfId="0" applyFill="1" applyBorder="1"/>
    <xf numFmtId="44" fontId="5" fillId="0" borderId="11" xfId="0" applyNumberFormat="1" applyFont="1" applyFill="1" applyBorder="1" applyAlignment="1">
      <alignment horizontal="center" wrapText="1"/>
    </xf>
    <xf numFmtId="44" fontId="5" fillId="0" borderId="11" xfId="0" applyNumberFormat="1" applyFont="1" applyFill="1" applyBorder="1" applyAlignment="1">
      <alignment horizontal="center" vertical="center"/>
    </xf>
    <xf numFmtId="0" fontId="6" fillId="0" borderId="10" xfId="0" applyFont="1" applyFill="1" applyBorder="1"/>
    <xf numFmtId="0" fontId="5" fillId="0" borderId="11" xfId="0" applyFont="1" applyFill="1" applyBorder="1" applyAlignment="1">
      <alignment horizontal="left" vertical="top" wrapText="1"/>
    </xf>
    <xf numFmtId="44" fontId="20" fillId="3" borderId="1" xfId="0" applyNumberFormat="1" applyFont="1" applyFill="1" applyBorder="1" applyAlignment="1">
      <alignment horizontal="right" vertical="center"/>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0" fontId="0" fillId="0" borderId="3" xfId="0" applyBorder="1"/>
    <xf numFmtId="0" fontId="15" fillId="0" borderId="0" xfId="0" applyFont="1" applyBorder="1" applyProtection="1"/>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19" fillId="6" borderId="1" xfId="0" applyFont="1" applyFill="1" applyBorder="1" applyAlignment="1">
      <alignment horizontal="center" vertical="center"/>
    </xf>
    <xf numFmtId="44"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wrapText="1"/>
    </xf>
    <xf numFmtId="0" fontId="19" fillId="6" borderId="12" xfId="0" applyFont="1" applyFill="1" applyBorder="1" applyAlignment="1">
      <alignment horizontal="center" vertical="center"/>
    </xf>
    <xf numFmtId="44" fontId="19" fillId="6" borderId="1" xfId="0" applyNumberFormat="1" applyFont="1" applyFill="1" applyBorder="1" applyAlignment="1">
      <alignment horizontal="center" vertical="center" wrapText="1"/>
    </xf>
    <xf numFmtId="0" fontId="19" fillId="6" borderId="1" xfId="4" applyFont="1" applyFill="1" applyBorder="1" applyAlignment="1">
      <alignment horizontal="center" vertical="center"/>
    </xf>
    <xf numFmtId="0" fontId="19" fillId="6" borderId="1" xfId="4" applyFont="1" applyFill="1" applyBorder="1" applyAlignment="1">
      <alignment horizontal="center" vertical="center" wrapText="1"/>
    </xf>
    <xf numFmtId="44" fontId="19" fillId="6" borderId="1" xfId="4" applyNumberFormat="1" applyFont="1" applyFill="1" applyBorder="1" applyAlignment="1">
      <alignment horizontal="center" vertical="center"/>
    </xf>
    <xf numFmtId="44" fontId="19" fillId="6" borderId="1" xfId="4" applyNumberFormat="1" applyFont="1" applyFill="1" applyBorder="1" applyAlignment="1">
      <alignment horizontal="center" vertical="center" wrapText="1"/>
    </xf>
    <xf numFmtId="44" fontId="12" fillId="0" borderId="1" xfId="4" applyNumberFormat="1" applyFont="1" applyFill="1" applyBorder="1" applyAlignment="1">
      <alignment horizontal="right" vertical="center"/>
    </xf>
    <xf numFmtId="44" fontId="4" fillId="3" borderId="14" xfId="4" applyNumberFormat="1" applyFont="1" applyFill="1" applyBorder="1" applyAlignment="1">
      <alignment vertical="center"/>
    </xf>
    <xf numFmtId="0" fontId="19" fillId="6" borderId="12" xfId="4" applyFont="1" applyFill="1" applyBorder="1" applyAlignment="1">
      <alignment horizontal="center" vertical="center"/>
    </xf>
    <xf numFmtId="44" fontId="20" fillId="3" borderId="1" xfId="4" applyNumberFormat="1" applyFont="1" applyFill="1" applyBorder="1" applyAlignment="1">
      <alignment horizontal="right" vertical="center"/>
    </xf>
    <xf numFmtId="44" fontId="4" fillId="3" borderId="14" xfId="0" applyNumberFormat="1" applyFont="1" applyFill="1" applyBorder="1" applyAlignment="1">
      <alignment horizontal="right" vertical="center"/>
    </xf>
    <xf numFmtId="3" fontId="28" fillId="0" borderId="1" xfId="4" applyNumberFormat="1" applyFont="1" applyFill="1" applyBorder="1" applyAlignment="1">
      <alignment horizontal="left" vertical="center"/>
    </xf>
    <xf numFmtId="0" fontId="28" fillId="0" borderId="1" xfId="0" applyFont="1" applyFill="1" applyBorder="1" applyAlignment="1">
      <alignment horizontal="center" vertical="center"/>
    </xf>
    <xf numFmtId="3" fontId="28" fillId="0" borderId="1" xfId="0" applyNumberFormat="1" applyFont="1" applyFill="1" applyBorder="1" applyAlignment="1">
      <alignment horizontal="right" vertical="center"/>
    </xf>
    <xf numFmtId="0" fontId="28" fillId="0" borderId="15" xfId="0" applyFont="1" applyFill="1" applyBorder="1" applyAlignment="1">
      <alignment horizontal="center" vertical="center"/>
    </xf>
    <xf numFmtId="3" fontId="28" fillId="9" borderId="1" xfId="4" applyNumberFormat="1" applyFont="1" applyFill="1" applyBorder="1" applyAlignment="1">
      <alignment horizontal="left" vertical="center"/>
    </xf>
    <xf numFmtId="0" fontId="4" fillId="6" borderId="1" xfId="4" applyFont="1" applyFill="1" applyBorder="1" applyAlignment="1">
      <alignment horizontal="center" vertical="center"/>
    </xf>
    <xf numFmtId="0" fontId="28" fillId="0" borderId="1" xfId="4" applyFont="1" applyFill="1" applyBorder="1" applyAlignment="1">
      <alignment horizontal="left" vertical="center"/>
    </xf>
    <xf numFmtId="0" fontId="28" fillId="9" borderId="1" xfId="4" applyFont="1" applyFill="1" applyBorder="1" applyAlignment="1">
      <alignment horizontal="left" vertical="center" wrapText="1"/>
    </xf>
    <xf numFmtId="0" fontId="28" fillId="0" borderId="1" xfId="4" applyFont="1" applyFill="1" applyBorder="1" applyAlignment="1">
      <alignment horizontal="center" vertical="center"/>
    </xf>
    <xf numFmtId="3" fontId="28" fillId="0" borderId="1" xfId="4" applyNumberFormat="1" applyFont="1" applyFill="1" applyBorder="1" applyAlignment="1">
      <alignment horizontal="center" vertical="center"/>
    </xf>
    <xf numFmtId="10" fontId="28" fillId="0" borderId="1" xfId="4" applyNumberFormat="1" applyFont="1" applyFill="1" applyBorder="1" applyAlignment="1">
      <alignment horizontal="right" vertical="center"/>
    </xf>
    <xf numFmtId="44" fontId="28" fillId="0" borderId="1" xfId="0" applyNumberFormat="1" applyFont="1" applyFill="1" applyBorder="1" applyAlignment="1">
      <alignment horizontal="right" vertical="center"/>
    </xf>
    <xf numFmtId="3" fontId="28" fillId="0" borderId="1" xfId="2" applyNumberFormat="1" applyFont="1" applyFill="1" applyBorder="1" applyAlignment="1">
      <alignment horizontal="right" vertical="center"/>
    </xf>
    <xf numFmtId="0" fontId="28" fillId="0" borderId="1" xfId="0" applyFont="1" applyFill="1" applyBorder="1" applyAlignment="1">
      <alignment horizontal="left" vertical="center"/>
    </xf>
    <xf numFmtId="0" fontId="28" fillId="0" borderId="1" xfId="0" applyNumberFormat="1" applyFont="1" applyFill="1" applyBorder="1" applyAlignment="1" applyProtection="1">
      <alignment horizontal="left" vertical="center"/>
      <protection locked="0"/>
    </xf>
    <xf numFmtId="44" fontId="28" fillId="0" borderId="1" xfId="4" applyNumberFormat="1" applyFont="1" applyFill="1" applyBorder="1" applyAlignment="1">
      <alignment horizontal="right" vertical="center"/>
    </xf>
    <xf numFmtId="44" fontId="28" fillId="0" borderId="2" xfId="4" applyNumberFormat="1" applyFont="1" applyFill="1" applyBorder="1" applyAlignment="1">
      <alignment horizontal="right" vertical="center"/>
    </xf>
    <xf numFmtId="0" fontId="28" fillId="9" borderId="1" xfId="0" applyFont="1" applyFill="1" applyBorder="1" applyAlignment="1">
      <alignment horizontal="left" vertical="center"/>
    </xf>
    <xf numFmtId="0" fontId="28" fillId="0" borderId="1" xfId="0" applyFont="1" applyFill="1" applyBorder="1" applyAlignment="1">
      <alignment horizontal="left" vertical="center" wrapText="1"/>
    </xf>
    <xf numFmtId="1" fontId="28" fillId="9" borderId="1" xfId="0" applyNumberFormat="1" applyFont="1" applyFill="1" applyBorder="1" applyAlignment="1">
      <alignment horizontal="left" vertical="center"/>
    </xf>
    <xf numFmtId="0" fontId="28" fillId="0" borderId="1" xfId="0" applyNumberFormat="1" applyFont="1" applyFill="1" applyBorder="1" applyAlignment="1" applyProtection="1">
      <alignment horizontal="left" vertical="center" wrapText="1"/>
      <protection locked="0"/>
    </xf>
    <xf numFmtId="0" fontId="22" fillId="0" borderId="4" xfId="0" applyFont="1" applyBorder="1"/>
    <xf numFmtId="0" fontId="22" fillId="0" borderId="5" xfId="0" applyFont="1" applyBorder="1"/>
    <xf numFmtId="0" fontId="22" fillId="0" borderId="6" xfId="0" applyFont="1" applyBorder="1"/>
    <xf numFmtId="0" fontId="24" fillId="0" borderId="13" xfId="0" applyFont="1" applyBorder="1" applyAlignment="1">
      <alignment horizontal="center" vertical="top"/>
    </xf>
    <xf numFmtId="0" fontId="24" fillId="0" borderId="2" xfId="0" applyFont="1" applyBorder="1" applyAlignment="1">
      <alignment horizontal="center" vertical="top"/>
    </xf>
    <xf numFmtId="49" fontId="4" fillId="3" borderId="3" xfId="4" applyNumberFormat="1" applyFont="1" applyFill="1" applyBorder="1" applyAlignment="1">
      <alignment horizontal="right" vertical="center"/>
    </xf>
    <xf numFmtId="49" fontId="4" fillId="3" borderId="13" xfId="4" applyNumberFormat="1" applyFont="1" applyFill="1" applyBorder="1" applyAlignment="1">
      <alignment horizontal="right" vertical="center"/>
    </xf>
    <xf numFmtId="49" fontId="4" fillId="3" borderId="2" xfId="4" applyNumberFormat="1" applyFont="1" applyFill="1" applyBorder="1" applyAlignment="1">
      <alignment horizontal="right" vertical="center"/>
    </xf>
    <xf numFmtId="49" fontId="4" fillId="3" borderId="14" xfId="0" applyNumberFormat="1" applyFont="1" applyFill="1" applyBorder="1" applyAlignment="1">
      <alignment horizontal="right" vertical="center"/>
    </xf>
    <xf numFmtId="49" fontId="4" fillId="3" borderId="1" xfId="0" applyNumberFormat="1" applyFont="1" applyFill="1" applyBorder="1" applyAlignment="1">
      <alignment horizontal="right" vertical="center"/>
    </xf>
    <xf numFmtId="0" fontId="21" fillId="8" borderId="3"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13" fillId="2" borderId="3" xfId="0"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2" xfId="0" applyFont="1" applyFill="1" applyBorder="1" applyAlignment="1">
      <alignment horizontal="right" vertical="center" wrapText="1"/>
    </xf>
    <xf numFmtId="164"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0" borderId="12" xfId="0" applyFont="1" applyFill="1" applyBorder="1" applyAlignment="1">
      <alignment horizontal="left" vertical="center" wrapText="1"/>
    </xf>
    <xf numFmtId="0" fontId="16" fillId="4" borderId="12" xfId="4" applyFont="1" applyFill="1" applyBorder="1" applyAlignment="1">
      <alignment horizontal="left" vertical="center"/>
    </xf>
    <xf numFmtId="0" fontId="17" fillId="4" borderId="12" xfId="4" applyFont="1" applyFill="1" applyBorder="1" applyAlignment="1">
      <alignment horizontal="left" vertical="center"/>
    </xf>
    <xf numFmtId="0" fontId="23" fillId="0" borderId="8"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0" xfId="0" applyFont="1" applyFill="1" applyBorder="1" applyAlignment="1">
      <alignment horizontal="center" wrapText="1"/>
    </xf>
    <xf numFmtId="0" fontId="8" fillId="0" borderId="11" xfId="0" applyFont="1" applyFill="1" applyBorder="1" applyAlignment="1">
      <alignment horizontal="center" wrapText="1"/>
    </xf>
    <xf numFmtId="0" fontId="5" fillId="0" borderId="5" xfId="0" applyFont="1" applyFill="1" applyBorder="1" applyAlignment="1">
      <alignment horizontal="left"/>
    </xf>
    <xf numFmtId="0" fontId="5" fillId="0" borderId="6" xfId="0" applyFont="1" applyFill="1" applyBorder="1" applyAlignment="1">
      <alignment horizontal="left"/>
    </xf>
    <xf numFmtId="0" fontId="10" fillId="0" borderId="1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25" fillId="0" borderId="10"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6" xfId="0" applyFont="1" applyFill="1" applyBorder="1" applyAlignment="1">
      <alignment horizontal="left" vertical="top" wrapText="1"/>
    </xf>
    <xf numFmtId="0" fontId="18"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xf>
    <xf numFmtId="0" fontId="16" fillId="10" borderId="1" xfId="4" applyFont="1" applyFill="1" applyBorder="1" applyAlignment="1">
      <alignment horizontal="left" vertical="center"/>
    </xf>
    <xf numFmtId="0" fontId="17" fillId="10" borderId="1" xfId="4" applyFont="1" applyFill="1" applyBorder="1" applyAlignment="1">
      <alignment horizontal="left" vertical="center"/>
    </xf>
    <xf numFmtId="49" fontId="4" fillId="3" borderId="14" xfId="4" applyNumberFormat="1" applyFont="1" applyFill="1" applyBorder="1" applyAlignment="1">
      <alignment horizontal="right" vertical="center"/>
    </xf>
    <xf numFmtId="49" fontId="4" fillId="3" borderId="1" xfId="4" applyNumberFormat="1" applyFont="1" applyFill="1" applyBorder="1" applyAlignment="1">
      <alignment horizontal="right" vertical="center"/>
    </xf>
    <xf numFmtId="0" fontId="16" fillId="4" borderId="3" xfId="0" applyFont="1" applyFill="1" applyBorder="1" applyAlignment="1">
      <alignment horizontal="left" vertical="center"/>
    </xf>
    <xf numFmtId="0" fontId="16" fillId="4" borderId="13" xfId="0" applyFont="1" applyFill="1" applyBorder="1" applyAlignment="1">
      <alignment horizontal="left" vertical="center"/>
    </xf>
    <xf numFmtId="0" fontId="16" fillId="4" borderId="2" xfId="0" applyFont="1" applyFill="1" applyBorder="1" applyAlignment="1">
      <alignment horizontal="left" vertical="center"/>
    </xf>
    <xf numFmtId="0" fontId="16" fillId="4" borderId="12" xfId="0" applyFont="1" applyFill="1" applyBorder="1" applyAlignment="1">
      <alignment horizontal="left" vertical="center"/>
    </xf>
    <xf numFmtId="0" fontId="17" fillId="4" borderId="12" xfId="0" applyFont="1" applyFill="1" applyBorder="1" applyAlignment="1">
      <alignment horizontal="left" vertical="center"/>
    </xf>
    <xf numFmtId="0" fontId="27" fillId="0" borderId="5" xfId="0" applyFont="1" applyBorder="1" applyAlignment="1">
      <alignment horizontal="left"/>
    </xf>
    <xf numFmtId="0" fontId="27" fillId="0" borderId="6" xfId="0" applyFont="1" applyBorder="1" applyAlignment="1">
      <alignment horizontal="left"/>
    </xf>
  </cellXfs>
  <cellStyles count="5">
    <cellStyle name="Normal" xfId="0" builtinId="0"/>
    <cellStyle name="Normal 2" xfId="1" xr:uid="{00000000-0005-0000-0000-000001000000}"/>
    <cellStyle name="Normal 2 2" xfId="4" xr:uid="{00000000-0005-0000-0000-000002000000}"/>
    <cellStyle name="Normal 2 3" xfId="2" xr:uid="{00000000-0005-0000-0000-000003000000}"/>
    <cellStyle name="Normal 2 4" xfId="3" xr:uid="{00000000-0005-0000-0000-000004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4</xdr:row>
      <xdr:rowOff>238125</xdr:rowOff>
    </xdr:to>
    <xdr:pic>
      <xdr:nvPicPr>
        <xdr:cNvPr id="2" name="Picture 1" descr="LEELOGOB">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V105"/>
  <sheetViews>
    <sheetView tabSelected="1" zoomScale="110" zoomScaleNormal="110" zoomScaleSheetLayoutView="100" workbookViewId="0">
      <selection activeCell="A12" sqref="A12:F15"/>
    </sheetView>
  </sheetViews>
  <sheetFormatPr defaultRowHeight="15"/>
  <cols>
    <col min="1" max="1" width="20.42578125" style="1" customWidth="1"/>
    <col min="2" max="2" width="88" style="1" customWidth="1"/>
    <col min="3" max="3" width="18.140625" style="1" customWidth="1"/>
    <col min="4" max="4" width="17.85546875" style="1" customWidth="1"/>
    <col min="5" max="5" width="29.140625" style="7" customWidth="1"/>
    <col min="6" max="6" width="26.85546875" style="8" bestFit="1" customWidth="1"/>
    <col min="7" max="126" width="9.140625" style="3"/>
    <col min="127" max="16384" width="9.140625" style="2"/>
  </cols>
  <sheetData>
    <row r="1" spans="1:126" ht="12.75">
      <c r="A1" s="16"/>
      <c r="B1" s="86" t="s">
        <v>13</v>
      </c>
      <c r="C1" s="87"/>
      <c r="D1" s="87"/>
      <c r="E1" s="87"/>
      <c r="F1" s="88"/>
    </row>
    <row r="2" spans="1:126" ht="12.75">
      <c r="A2" s="17"/>
      <c r="B2" s="89"/>
      <c r="C2" s="89"/>
      <c r="D2" s="89"/>
      <c r="E2" s="89"/>
      <c r="F2" s="90"/>
    </row>
    <row r="3" spans="1:126" s="5" customFormat="1" ht="24.95" customHeight="1">
      <c r="A3" s="17"/>
      <c r="B3" s="89"/>
      <c r="C3" s="89"/>
      <c r="D3" s="89"/>
      <c r="E3" s="89"/>
      <c r="F3" s="90"/>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row>
    <row r="4" spans="1:126" ht="12.75">
      <c r="A4" s="17"/>
      <c r="B4" s="89"/>
      <c r="C4" s="89"/>
      <c r="D4" s="89"/>
      <c r="E4" s="89"/>
      <c r="F4" s="90"/>
    </row>
    <row r="5" spans="1:126" ht="20.25">
      <c r="A5" s="17"/>
      <c r="B5" s="9"/>
      <c r="C5" s="9"/>
      <c r="D5" s="9"/>
      <c r="E5" s="10"/>
      <c r="F5" s="18"/>
    </row>
    <row r="6" spans="1:126" ht="12.75">
      <c r="A6" s="17"/>
      <c r="B6" s="3"/>
      <c r="C6" s="3"/>
      <c r="D6" s="11"/>
      <c r="E6" s="6"/>
      <c r="F6" s="19"/>
    </row>
    <row r="7" spans="1:126" ht="29.25" customHeight="1">
      <c r="A7" s="20" t="s">
        <v>0</v>
      </c>
      <c r="B7" s="91"/>
      <c r="C7" s="91"/>
      <c r="D7" s="91"/>
      <c r="E7" s="91"/>
      <c r="F7" s="92"/>
    </row>
    <row r="8" spans="1:126" ht="12.75">
      <c r="A8" s="17"/>
      <c r="B8" s="3"/>
      <c r="C8" s="3"/>
      <c r="D8" s="11"/>
      <c r="E8" s="6"/>
      <c r="F8" s="19"/>
    </row>
    <row r="9" spans="1:126" ht="15.75">
      <c r="A9" s="20" t="s">
        <v>1</v>
      </c>
      <c r="B9" s="113" t="s">
        <v>173</v>
      </c>
      <c r="C9" s="113"/>
      <c r="D9" s="113"/>
      <c r="E9" s="113"/>
      <c r="F9" s="114"/>
    </row>
    <row r="10" spans="1:126" ht="12.75">
      <c r="A10" s="17"/>
      <c r="B10" s="3"/>
      <c r="C10" s="3"/>
      <c r="D10" s="11"/>
      <c r="E10" s="6"/>
      <c r="F10" s="19"/>
    </row>
    <row r="11" spans="1:126" ht="18" customHeight="1">
      <c r="A11" s="93" t="s">
        <v>11</v>
      </c>
      <c r="B11" s="94"/>
      <c r="C11" s="94"/>
      <c r="D11" s="94"/>
      <c r="E11" s="94"/>
      <c r="F11" s="95"/>
    </row>
    <row r="12" spans="1:126" ht="12.75">
      <c r="A12" s="96" t="s">
        <v>12</v>
      </c>
      <c r="B12" s="97"/>
      <c r="C12" s="97"/>
      <c r="D12" s="97"/>
      <c r="E12" s="97"/>
      <c r="F12" s="98"/>
    </row>
    <row r="13" spans="1:126" ht="12.75">
      <c r="A13" s="96"/>
      <c r="B13" s="97"/>
      <c r="C13" s="97"/>
      <c r="D13" s="97"/>
      <c r="E13" s="97"/>
      <c r="F13" s="98"/>
    </row>
    <row r="14" spans="1:126" ht="12.75">
      <c r="A14" s="96"/>
      <c r="B14" s="97"/>
      <c r="C14" s="97"/>
      <c r="D14" s="97"/>
      <c r="E14" s="97"/>
      <c r="F14" s="98"/>
    </row>
    <row r="15" spans="1:126" ht="154.5" customHeight="1">
      <c r="A15" s="99"/>
      <c r="B15" s="100"/>
      <c r="C15" s="100"/>
      <c r="D15" s="100"/>
      <c r="E15" s="100"/>
      <c r="F15" s="101"/>
    </row>
    <row r="16" spans="1:126" ht="3.75" customHeight="1">
      <c r="A16" s="28"/>
      <c r="B16" s="29"/>
      <c r="C16" s="29"/>
      <c r="D16" s="29"/>
      <c r="E16" s="12"/>
      <c r="F16" s="21"/>
    </row>
    <row r="17" spans="1:126" s="15" customFormat="1" ht="32.25" customHeight="1">
      <c r="A17" s="102" t="s">
        <v>91</v>
      </c>
      <c r="B17" s="103"/>
      <c r="C17" s="103"/>
      <c r="D17" s="103"/>
      <c r="E17" s="103"/>
      <c r="F17" s="103"/>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row>
    <row r="18" spans="1:126" ht="36.75" customHeight="1">
      <c r="A18" s="104" t="s">
        <v>46</v>
      </c>
      <c r="B18" s="105"/>
      <c r="C18" s="105"/>
      <c r="D18" s="105"/>
      <c r="E18" s="105"/>
      <c r="F18" s="105"/>
    </row>
    <row r="19" spans="1:126" s="14" customFormat="1" ht="42" customHeight="1">
      <c r="A19" s="49" t="s">
        <v>2</v>
      </c>
      <c r="B19" s="49" t="s">
        <v>3</v>
      </c>
      <c r="C19" s="36" t="s">
        <v>14</v>
      </c>
      <c r="D19" s="36" t="s">
        <v>9</v>
      </c>
      <c r="E19" s="37" t="s">
        <v>4</v>
      </c>
      <c r="F19" s="38" t="s">
        <v>15</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row>
    <row r="20" spans="1:126" ht="20.100000000000001" customHeight="1">
      <c r="A20" s="50" t="s">
        <v>47</v>
      </c>
      <c r="B20" s="51" t="s">
        <v>159</v>
      </c>
      <c r="C20" s="52" t="s">
        <v>170</v>
      </c>
      <c r="D20" s="53">
        <v>1</v>
      </c>
      <c r="E20" s="54"/>
      <c r="F20" s="39">
        <f>D20*E20</f>
        <v>0</v>
      </c>
    </row>
    <row r="21" spans="1:126" ht="20.100000000000001" customHeight="1">
      <c r="A21" s="50" t="s">
        <v>48</v>
      </c>
      <c r="B21" s="51" t="s">
        <v>160</v>
      </c>
      <c r="C21" s="52" t="s">
        <v>170</v>
      </c>
      <c r="D21" s="53">
        <v>1</v>
      </c>
      <c r="E21" s="54"/>
      <c r="F21" s="39">
        <f>D21*E21</f>
        <v>0</v>
      </c>
    </row>
    <row r="22" spans="1:126" ht="43.5" customHeight="1">
      <c r="A22" s="106" t="s">
        <v>49</v>
      </c>
      <c r="B22" s="107"/>
      <c r="C22" s="107"/>
      <c r="D22" s="107"/>
      <c r="E22" s="107"/>
      <c r="F22" s="40">
        <f>SUM(F20:F21)</f>
        <v>0</v>
      </c>
    </row>
    <row r="23" spans="1:126" ht="43.5" customHeight="1">
      <c r="A23" s="108" t="s">
        <v>16</v>
      </c>
      <c r="B23" s="109"/>
      <c r="C23" s="109"/>
      <c r="D23" s="109"/>
      <c r="E23" s="109"/>
      <c r="F23" s="110"/>
    </row>
    <row r="24" spans="1:126" ht="43.5" customHeight="1">
      <c r="A24" s="33" t="s">
        <v>2</v>
      </c>
      <c r="B24" s="30" t="s">
        <v>3</v>
      </c>
      <c r="C24" s="32" t="s">
        <v>14</v>
      </c>
      <c r="D24" s="32" t="s">
        <v>9</v>
      </c>
      <c r="E24" s="31" t="s">
        <v>4</v>
      </c>
      <c r="F24" s="34" t="s">
        <v>15</v>
      </c>
    </row>
    <row r="25" spans="1:126" ht="20.100000000000001" customHeight="1">
      <c r="A25" s="44" t="s">
        <v>20</v>
      </c>
      <c r="B25" s="44" t="s">
        <v>118</v>
      </c>
      <c r="C25" s="45" t="s">
        <v>51</v>
      </c>
      <c r="D25" s="46">
        <v>6</v>
      </c>
      <c r="E25" s="55"/>
      <c r="F25" s="55">
        <f>E25*D25</f>
        <v>0</v>
      </c>
    </row>
    <row r="26" spans="1:126" ht="20.100000000000001" customHeight="1">
      <c r="A26" s="44" t="s">
        <v>21</v>
      </c>
      <c r="B26" s="44" t="s">
        <v>119</v>
      </c>
      <c r="C26" s="45" t="s">
        <v>58</v>
      </c>
      <c r="D26" s="46">
        <v>100</v>
      </c>
      <c r="E26" s="55"/>
      <c r="F26" s="55">
        <f t="shared" ref="F26:F45" si="0">E26*D26</f>
        <v>0</v>
      </c>
    </row>
    <row r="27" spans="1:126" ht="20.100000000000001" customHeight="1">
      <c r="A27" s="44" t="s">
        <v>23</v>
      </c>
      <c r="B27" s="44" t="s">
        <v>120</v>
      </c>
      <c r="C27" s="45" t="s">
        <v>61</v>
      </c>
      <c r="D27" s="46">
        <v>2</v>
      </c>
      <c r="E27" s="55"/>
      <c r="F27" s="55">
        <f t="shared" si="0"/>
        <v>0</v>
      </c>
    </row>
    <row r="28" spans="1:126" ht="20.100000000000001" customHeight="1">
      <c r="A28" s="44" t="s">
        <v>22</v>
      </c>
      <c r="B28" s="44" t="s">
        <v>121</v>
      </c>
      <c r="C28" s="45" t="s">
        <v>63</v>
      </c>
      <c r="D28" s="46">
        <v>1155</v>
      </c>
      <c r="E28" s="55"/>
      <c r="F28" s="55">
        <f t="shared" si="0"/>
        <v>0</v>
      </c>
    </row>
    <row r="29" spans="1:126" ht="20.100000000000001" customHeight="1">
      <c r="A29" s="44" t="s">
        <v>24</v>
      </c>
      <c r="B29" s="44" t="s">
        <v>122</v>
      </c>
      <c r="C29" s="47" t="s">
        <v>62</v>
      </c>
      <c r="D29" s="46">
        <v>86</v>
      </c>
      <c r="E29" s="55"/>
      <c r="F29" s="55">
        <f t="shared" si="0"/>
        <v>0</v>
      </c>
    </row>
    <row r="30" spans="1:126" ht="20.100000000000001" customHeight="1">
      <c r="A30" s="44" t="s">
        <v>25</v>
      </c>
      <c r="B30" s="44" t="s">
        <v>123</v>
      </c>
      <c r="C30" s="45" t="s">
        <v>62</v>
      </c>
      <c r="D30" s="46">
        <v>219</v>
      </c>
      <c r="E30" s="55"/>
      <c r="F30" s="55">
        <f t="shared" si="0"/>
        <v>0</v>
      </c>
    </row>
    <row r="31" spans="1:126" ht="20.100000000000001" customHeight="1">
      <c r="A31" s="44" t="s">
        <v>26</v>
      </c>
      <c r="B31" s="44" t="s">
        <v>124</v>
      </c>
      <c r="C31" s="45" t="s">
        <v>63</v>
      </c>
      <c r="D31" s="46">
        <v>86</v>
      </c>
      <c r="E31" s="55"/>
      <c r="F31" s="55">
        <f t="shared" si="0"/>
        <v>0</v>
      </c>
    </row>
    <row r="32" spans="1:126" ht="20.100000000000001" customHeight="1">
      <c r="A32" s="44" t="s">
        <v>27</v>
      </c>
      <c r="B32" s="44" t="s">
        <v>125</v>
      </c>
      <c r="C32" s="45" t="s">
        <v>63</v>
      </c>
      <c r="D32" s="46">
        <v>6845</v>
      </c>
      <c r="E32" s="55"/>
      <c r="F32" s="55">
        <f t="shared" si="0"/>
        <v>0</v>
      </c>
    </row>
    <row r="33" spans="1:6" ht="20.100000000000001" customHeight="1">
      <c r="A33" s="44" t="s">
        <v>28</v>
      </c>
      <c r="B33" s="44" t="s">
        <v>126</v>
      </c>
      <c r="C33" s="45" t="s">
        <v>64</v>
      </c>
      <c r="D33" s="46">
        <v>13</v>
      </c>
      <c r="E33" s="55"/>
      <c r="F33" s="55">
        <f t="shared" si="0"/>
        <v>0</v>
      </c>
    </row>
    <row r="34" spans="1:6" ht="20.100000000000001" customHeight="1">
      <c r="A34" s="48" t="s">
        <v>94</v>
      </c>
      <c r="B34" s="44" t="s">
        <v>127</v>
      </c>
      <c r="C34" s="45" t="s">
        <v>64</v>
      </c>
      <c r="D34" s="46">
        <v>382</v>
      </c>
      <c r="E34" s="55"/>
      <c r="F34" s="55">
        <f t="shared" si="0"/>
        <v>0</v>
      </c>
    </row>
    <row r="35" spans="1:6" ht="20.100000000000001" customHeight="1">
      <c r="A35" s="48" t="s">
        <v>109</v>
      </c>
      <c r="B35" s="44" t="s">
        <v>128</v>
      </c>
      <c r="C35" s="45" t="s">
        <v>64</v>
      </c>
      <c r="D35" s="46">
        <v>4</v>
      </c>
      <c r="E35" s="55"/>
      <c r="F35" s="55">
        <f t="shared" si="0"/>
        <v>0</v>
      </c>
    </row>
    <row r="36" spans="1:6" ht="20.100000000000001" customHeight="1">
      <c r="A36" s="44" t="s">
        <v>29</v>
      </c>
      <c r="B36" s="44" t="s">
        <v>129</v>
      </c>
      <c r="C36" s="45" t="s">
        <v>51</v>
      </c>
      <c r="D36" s="46">
        <v>3</v>
      </c>
      <c r="E36" s="55"/>
      <c r="F36" s="55">
        <f t="shared" si="0"/>
        <v>0</v>
      </c>
    </row>
    <row r="37" spans="1:6" ht="20.100000000000001" customHeight="1">
      <c r="A37" s="44" t="s">
        <v>66</v>
      </c>
      <c r="B37" s="44" t="s">
        <v>130</v>
      </c>
      <c r="C37" s="45" t="s">
        <v>58</v>
      </c>
      <c r="D37" s="46">
        <v>40</v>
      </c>
      <c r="E37" s="55"/>
      <c r="F37" s="55">
        <f t="shared" si="0"/>
        <v>0</v>
      </c>
    </row>
    <row r="38" spans="1:6" ht="20.100000000000001" customHeight="1">
      <c r="A38" s="44" t="s">
        <v>31</v>
      </c>
      <c r="B38" s="44" t="s">
        <v>131</v>
      </c>
      <c r="C38" s="47" t="s">
        <v>58</v>
      </c>
      <c r="D38" s="46">
        <v>905</v>
      </c>
      <c r="E38" s="55"/>
      <c r="F38" s="55">
        <f t="shared" si="0"/>
        <v>0</v>
      </c>
    </row>
    <row r="39" spans="1:6" ht="20.100000000000001" customHeight="1">
      <c r="A39" s="44" t="s">
        <v>110</v>
      </c>
      <c r="B39" s="44" t="s">
        <v>132</v>
      </c>
      <c r="C39" s="47" t="s">
        <v>58</v>
      </c>
      <c r="D39" s="46">
        <v>315</v>
      </c>
      <c r="E39" s="55"/>
      <c r="F39" s="55">
        <f t="shared" si="0"/>
        <v>0</v>
      </c>
    </row>
    <row r="40" spans="1:6" ht="20.100000000000001" customHeight="1">
      <c r="A40" s="44" t="s">
        <v>30</v>
      </c>
      <c r="B40" s="44" t="s">
        <v>133</v>
      </c>
      <c r="C40" s="45" t="s">
        <v>58</v>
      </c>
      <c r="D40" s="46">
        <v>56</v>
      </c>
      <c r="E40" s="55"/>
      <c r="F40" s="55">
        <f t="shared" si="0"/>
        <v>0</v>
      </c>
    </row>
    <row r="41" spans="1:6" ht="20.100000000000001" customHeight="1">
      <c r="A41" s="44" t="s">
        <v>32</v>
      </c>
      <c r="B41" s="44" t="s">
        <v>134</v>
      </c>
      <c r="C41" s="45" t="s">
        <v>58</v>
      </c>
      <c r="D41" s="46">
        <v>6</v>
      </c>
      <c r="E41" s="55"/>
      <c r="F41" s="55">
        <f t="shared" si="0"/>
        <v>0</v>
      </c>
    </row>
    <row r="42" spans="1:6" ht="20.100000000000001" customHeight="1">
      <c r="A42" s="44" t="s">
        <v>111</v>
      </c>
      <c r="B42" s="44" t="s">
        <v>135</v>
      </c>
      <c r="C42" s="45" t="s">
        <v>63</v>
      </c>
      <c r="D42" s="46">
        <v>250</v>
      </c>
      <c r="E42" s="55"/>
      <c r="F42" s="55">
        <f t="shared" si="0"/>
        <v>0</v>
      </c>
    </row>
    <row r="43" spans="1:6" ht="20.100000000000001" customHeight="1">
      <c r="A43" s="44" t="s">
        <v>33</v>
      </c>
      <c r="B43" s="44" t="s">
        <v>136</v>
      </c>
      <c r="C43" s="45" t="s">
        <v>63</v>
      </c>
      <c r="D43" s="46">
        <v>516</v>
      </c>
      <c r="E43" s="55"/>
      <c r="F43" s="55">
        <f t="shared" si="0"/>
        <v>0</v>
      </c>
    </row>
    <row r="44" spans="1:6" ht="20.100000000000001" customHeight="1">
      <c r="A44" s="44" t="s">
        <v>34</v>
      </c>
      <c r="B44" s="44" t="s">
        <v>137</v>
      </c>
      <c r="C44" s="45" t="s">
        <v>50</v>
      </c>
      <c r="D44" s="46">
        <v>256</v>
      </c>
      <c r="E44" s="55"/>
      <c r="F44" s="55">
        <f t="shared" si="0"/>
        <v>0</v>
      </c>
    </row>
    <row r="45" spans="1:6" ht="20.100000000000001" customHeight="1">
      <c r="A45" s="44" t="s">
        <v>35</v>
      </c>
      <c r="B45" s="44" t="s">
        <v>138</v>
      </c>
      <c r="C45" s="45" t="s">
        <v>63</v>
      </c>
      <c r="D45" s="46">
        <v>555</v>
      </c>
      <c r="E45" s="55"/>
      <c r="F45" s="55">
        <f t="shared" si="0"/>
        <v>0</v>
      </c>
    </row>
    <row r="46" spans="1:6" ht="43.5" customHeight="1">
      <c r="A46" s="73" t="s">
        <v>17</v>
      </c>
      <c r="B46" s="74"/>
      <c r="C46" s="74"/>
      <c r="D46" s="74"/>
      <c r="E46" s="74"/>
      <c r="F46" s="22">
        <f>SUM(F25:F45)</f>
        <v>0</v>
      </c>
    </row>
    <row r="47" spans="1:6" ht="43.5" customHeight="1">
      <c r="A47" s="111" t="s">
        <v>18</v>
      </c>
      <c r="B47" s="112"/>
      <c r="C47" s="112"/>
      <c r="D47" s="112"/>
      <c r="E47" s="112"/>
      <c r="F47" s="112"/>
    </row>
    <row r="48" spans="1:6" ht="43.5" customHeight="1">
      <c r="A48" s="33" t="s">
        <v>2</v>
      </c>
      <c r="B48" s="30" t="s">
        <v>3</v>
      </c>
      <c r="C48" s="32" t="s">
        <v>14</v>
      </c>
      <c r="D48" s="32" t="s">
        <v>9</v>
      </c>
      <c r="E48" s="31" t="s">
        <v>4</v>
      </c>
      <c r="F48" s="34" t="s">
        <v>15</v>
      </c>
    </row>
    <row r="49" spans="1:6" ht="20.100000000000001" customHeight="1">
      <c r="A49" s="44" t="s">
        <v>92</v>
      </c>
      <c r="B49" s="44" t="s">
        <v>139</v>
      </c>
      <c r="C49" s="45" t="s">
        <v>51</v>
      </c>
      <c r="D49" s="56">
        <v>1</v>
      </c>
      <c r="E49" s="55"/>
      <c r="F49" s="55">
        <f>D49*E49</f>
        <v>0</v>
      </c>
    </row>
    <row r="50" spans="1:6" ht="20.100000000000001" customHeight="1">
      <c r="A50" s="44" t="s">
        <v>36</v>
      </c>
      <c r="B50" s="44" t="s">
        <v>140</v>
      </c>
      <c r="C50" s="45" t="s">
        <v>51</v>
      </c>
      <c r="D50" s="56">
        <v>3</v>
      </c>
      <c r="E50" s="55"/>
      <c r="F50" s="55">
        <f t="shared" ref="F50:F70" si="1">D50*E50</f>
        <v>0</v>
      </c>
    </row>
    <row r="51" spans="1:6" ht="20.100000000000001" customHeight="1">
      <c r="A51" s="44" t="s">
        <v>37</v>
      </c>
      <c r="B51" s="44" t="s">
        <v>141</v>
      </c>
      <c r="C51" s="45" t="s">
        <v>51</v>
      </c>
      <c r="D51" s="56">
        <v>1</v>
      </c>
      <c r="E51" s="55"/>
      <c r="F51" s="55">
        <f t="shared" si="1"/>
        <v>0</v>
      </c>
    </row>
    <row r="52" spans="1:6" ht="20.100000000000001" customHeight="1">
      <c r="A52" s="44" t="s">
        <v>38</v>
      </c>
      <c r="B52" s="44" t="s">
        <v>172</v>
      </c>
      <c r="C52" s="45" t="s">
        <v>51</v>
      </c>
      <c r="D52" s="56">
        <v>41</v>
      </c>
      <c r="E52" s="55"/>
      <c r="F52" s="55">
        <f t="shared" si="1"/>
        <v>0</v>
      </c>
    </row>
    <row r="53" spans="1:6" ht="20.100000000000001" customHeight="1">
      <c r="A53" s="44" t="s">
        <v>38</v>
      </c>
      <c r="B53" s="44" t="s">
        <v>171</v>
      </c>
      <c r="C53" s="45" t="s">
        <v>51</v>
      </c>
      <c r="D53" s="56">
        <v>28</v>
      </c>
      <c r="E53" s="55"/>
      <c r="F53" s="55">
        <f t="shared" si="1"/>
        <v>0</v>
      </c>
    </row>
    <row r="54" spans="1:6" ht="20.100000000000001" customHeight="1">
      <c r="A54" s="44" t="s">
        <v>39</v>
      </c>
      <c r="B54" s="44" t="s">
        <v>142</v>
      </c>
      <c r="C54" s="45" t="s">
        <v>58</v>
      </c>
      <c r="D54" s="56">
        <v>1344</v>
      </c>
      <c r="E54" s="55"/>
      <c r="F54" s="55">
        <f t="shared" si="1"/>
        <v>0</v>
      </c>
    </row>
    <row r="55" spans="1:6" ht="20.100000000000001" customHeight="1">
      <c r="A55" s="44" t="s">
        <v>40</v>
      </c>
      <c r="B55" s="44" t="s">
        <v>143</v>
      </c>
      <c r="C55" s="45" t="s">
        <v>58</v>
      </c>
      <c r="D55" s="56">
        <v>796</v>
      </c>
      <c r="E55" s="55"/>
      <c r="F55" s="55">
        <f t="shared" si="1"/>
        <v>0</v>
      </c>
    </row>
    <row r="56" spans="1:6" ht="20.100000000000001" customHeight="1">
      <c r="A56" s="44" t="s">
        <v>67</v>
      </c>
      <c r="B56" s="44" t="s">
        <v>144</v>
      </c>
      <c r="C56" s="45" t="s">
        <v>58</v>
      </c>
      <c r="D56" s="56">
        <v>315</v>
      </c>
      <c r="E56" s="55"/>
      <c r="F56" s="55">
        <f t="shared" si="1"/>
        <v>0</v>
      </c>
    </row>
    <row r="57" spans="1:6" ht="20.100000000000001" customHeight="1">
      <c r="A57" s="44" t="s">
        <v>93</v>
      </c>
      <c r="B57" s="44" t="s">
        <v>145</v>
      </c>
      <c r="C57" s="45" t="s">
        <v>58</v>
      </c>
      <c r="D57" s="56">
        <v>315</v>
      </c>
      <c r="E57" s="55"/>
      <c r="F57" s="55">
        <f t="shared" si="1"/>
        <v>0</v>
      </c>
    </row>
    <row r="58" spans="1:6" ht="20.100000000000001" customHeight="1">
      <c r="A58" s="44" t="s">
        <v>112</v>
      </c>
      <c r="B58" s="44" t="s">
        <v>146</v>
      </c>
      <c r="C58" s="45" t="s">
        <v>58</v>
      </c>
      <c r="D58" s="56">
        <v>1294</v>
      </c>
      <c r="E58" s="55"/>
      <c r="F58" s="55">
        <f t="shared" si="1"/>
        <v>0</v>
      </c>
    </row>
    <row r="59" spans="1:6" ht="20.100000000000001" customHeight="1">
      <c r="A59" s="44" t="s">
        <v>113</v>
      </c>
      <c r="B59" s="44" t="s">
        <v>147</v>
      </c>
      <c r="C59" s="45" t="s">
        <v>58</v>
      </c>
      <c r="D59" s="56">
        <v>200</v>
      </c>
      <c r="E59" s="55"/>
      <c r="F59" s="55">
        <f t="shared" si="1"/>
        <v>0</v>
      </c>
    </row>
    <row r="60" spans="1:6" ht="20.100000000000001" customHeight="1">
      <c r="A60" s="44" t="s">
        <v>114</v>
      </c>
      <c r="B60" s="44" t="s">
        <v>148</v>
      </c>
      <c r="C60" s="45" t="s">
        <v>58</v>
      </c>
      <c r="D60" s="56">
        <v>1611</v>
      </c>
      <c r="E60" s="55"/>
      <c r="F60" s="55">
        <f t="shared" si="1"/>
        <v>0</v>
      </c>
    </row>
    <row r="61" spans="1:6" ht="20.100000000000001" customHeight="1">
      <c r="A61" s="44" t="s">
        <v>115</v>
      </c>
      <c r="B61" s="44" t="s">
        <v>149</v>
      </c>
      <c r="C61" s="45" t="s">
        <v>58</v>
      </c>
      <c r="D61" s="56">
        <v>580</v>
      </c>
      <c r="E61" s="55"/>
      <c r="F61" s="55">
        <f t="shared" si="1"/>
        <v>0</v>
      </c>
    </row>
    <row r="62" spans="1:6" ht="20.100000000000001" customHeight="1">
      <c r="A62" s="44" t="s">
        <v>41</v>
      </c>
      <c r="B62" s="44" t="s">
        <v>150</v>
      </c>
      <c r="C62" s="45" t="s">
        <v>51</v>
      </c>
      <c r="D62" s="56">
        <v>16</v>
      </c>
      <c r="E62" s="55"/>
      <c r="F62" s="55">
        <f t="shared" si="1"/>
        <v>0</v>
      </c>
    </row>
    <row r="63" spans="1:6" ht="20.100000000000001" customHeight="1">
      <c r="A63" s="48" t="s">
        <v>95</v>
      </c>
      <c r="B63" s="44" t="s">
        <v>151</v>
      </c>
      <c r="C63" s="45" t="s">
        <v>50</v>
      </c>
      <c r="D63" s="56">
        <v>16</v>
      </c>
      <c r="E63" s="55"/>
      <c r="F63" s="55">
        <f t="shared" si="1"/>
        <v>0</v>
      </c>
    </row>
    <row r="64" spans="1:6" ht="20.100000000000001" customHeight="1">
      <c r="A64" s="44" t="s">
        <v>42</v>
      </c>
      <c r="B64" s="44" t="s">
        <v>152</v>
      </c>
      <c r="C64" s="45" t="s">
        <v>58</v>
      </c>
      <c r="D64" s="56">
        <v>1294</v>
      </c>
      <c r="E64" s="55"/>
      <c r="F64" s="55">
        <f t="shared" si="1"/>
        <v>0</v>
      </c>
    </row>
    <row r="65" spans="1:6" ht="20.100000000000001" customHeight="1">
      <c r="A65" s="44" t="s">
        <v>68</v>
      </c>
      <c r="B65" s="44" t="s">
        <v>153</v>
      </c>
      <c r="C65" s="45" t="s">
        <v>58</v>
      </c>
      <c r="D65" s="56">
        <v>200</v>
      </c>
      <c r="E65" s="55"/>
      <c r="F65" s="55">
        <f t="shared" si="1"/>
        <v>0</v>
      </c>
    </row>
    <row r="66" spans="1:6" ht="20.100000000000001" customHeight="1">
      <c r="A66" s="44" t="s">
        <v>43</v>
      </c>
      <c r="B66" s="44" t="s">
        <v>154</v>
      </c>
      <c r="C66" s="45" t="s">
        <v>58</v>
      </c>
      <c r="D66" s="56">
        <v>1611</v>
      </c>
      <c r="E66" s="45"/>
      <c r="F66" s="55">
        <f t="shared" si="1"/>
        <v>0</v>
      </c>
    </row>
    <row r="67" spans="1:6" ht="20.100000000000001" customHeight="1">
      <c r="A67" s="44" t="s">
        <v>44</v>
      </c>
      <c r="B67" s="44" t="s">
        <v>155</v>
      </c>
      <c r="C67" s="45" t="s">
        <v>58</v>
      </c>
      <c r="D67" s="56">
        <v>480</v>
      </c>
      <c r="E67" s="45"/>
      <c r="F67" s="55">
        <f t="shared" si="1"/>
        <v>0</v>
      </c>
    </row>
    <row r="68" spans="1:6" ht="20.100000000000001" customHeight="1">
      <c r="A68" s="44" t="s">
        <v>45</v>
      </c>
      <c r="B68" s="44" t="s">
        <v>156</v>
      </c>
      <c r="C68" s="45" t="s">
        <v>51</v>
      </c>
      <c r="D68" s="56">
        <v>16</v>
      </c>
      <c r="E68" s="45"/>
      <c r="F68" s="55">
        <f t="shared" si="1"/>
        <v>0</v>
      </c>
    </row>
    <row r="69" spans="1:6" ht="20.100000000000001" customHeight="1">
      <c r="A69" s="44" t="s">
        <v>116</v>
      </c>
      <c r="B69" s="44" t="s">
        <v>157</v>
      </c>
      <c r="C69" s="45" t="s">
        <v>51</v>
      </c>
      <c r="D69" s="56">
        <v>2</v>
      </c>
      <c r="E69" s="45"/>
      <c r="F69" s="55">
        <f t="shared" si="1"/>
        <v>0</v>
      </c>
    </row>
    <row r="70" spans="1:6" ht="20.100000000000001" customHeight="1">
      <c r="A70" s="44" t="s">
        <v>117</v>
      </c>
      <c r="B70" s="44" t="s">
        <v>158</v>
      </c>
      <c r="C70" s="45" t="s">
        <v>50</v>
      </c>
      <c r="D70" s="56">
        <v>340</v>
      </c>
      <c r="E70" s="45"/>
      <c r="F70" s="55">
        <f t="shared" si="1"/>
        <v>0</v>
      </c>
    </row>
    <row r="71" spans="1:6" ht="42.75" customHeight="1">
      <c r="A71" s="73" t="s">
        <v>19</v>
      </c>
      <c r="B71" s="74"/>
      <c r="C71" s="74"/>
      <c r="D71" s="74"/>
      <c r="E71" s="74"/>
      <c r="F71" s="22">
        <f>SUM(F49:F70)</f>
        <v>0</v>
      </c>
    </row>
    <row r="72" spans="1:6" ht="20.100000000000001" customHeight="1">
      <c r="A72" s="84" t="s">
        <v>52</v>
      </c>
      <c r="B72" s="85"/>
      <c r="C72" s="85"/>
      <c r="D72" s="85"/>
      <c r="E72" s="85"/>
      <c r="F72" s="85"/>
    </row>
    <row r="73" spans="1:6" ht="43.5" customHeight="1">
      <c r="A73" s="41" t="s">
        <v>2</v>
      </c>
      <c r="B73" s="35" t="s">
        <v>3</v>
      </c>
      <c r="C73" s="36" t="s">
        <v>14</v>
      </c>
      <c r="D73" s="36" t="s">
        <v>9</v>
      </c>
      <c r="E73" s="37" t="s">
        <v>4</v>
      </c>
      <c r="F73" s="38" t="s">
        <v>15</v>
      </c>
    </row>
    <row r="74" spans="1:6" ht="20.100000000000001" customHeight="1">
      <c r="A74" s="57" t="s">
        <v>54</v>
      </c>
      <c r="B74" s="58" t="s">
        <v>69</v>
      </c>
      <c r="C74" s="45" t="s">
        <v>58</v>
      </c>
      <c r="D74" s="46">
        <v>721</v>
      </c>
      <c r="E74" s="59"/>
      <c r="F74" s="59">
        <f>D74*E74</f>
        <v>0</v>
      </c>
    </row>
    <row r="75" spans="1:6" ht="20.100000000000001" customHeight="1">
      <c r="A75" s="57" t="s">
        <v>55</v>
      </c>
      <c r="B75" s="58" t="s">
        <v>70</v>
      </c>
      <c r="C75" s="45" t="s">
        <v>58</v>
      </c>
      <c r="D75" s="46">
        <v>889</v>
      </c>
      <c r="E75" s="60"/>
      <c r="F75" s="59">
        <f t="shared" ref="F75:F97" si="2">D75*E75</f>
        <v>0</v>
      </c>
    </row>
    <row r="76" spans="1:6" ht="20.100000000000001" customHeight="1">
      <c r="A76" s="57" t="s">
        <v>56</v>
      </c>
      <c r="B76" s="57" t="s">
        <v>71</v>
      </c>
      <c r="C76" s="45" t="s">
        <v>60</v>
      </c>
      <c r="D76" s="46">
        <v>2</v>
      </c>
      <c r="E76" s="60"/>
      <c r="F76" s="59">
        <f t="shared" si="2"/>
        <v>0</v>
      </c>
    </row>
    <row r="77" spans="1:6" ht="20.100000000000001" customHeight="1">
      <c r="A77" s="57" t="s">
        <v>161</v>
      </c>
      <c r="B77" s="57" t="s">
        <v>162</v>
      </c>
      <c r="C77" s="45" t="s">
        <v>60</v>
      </c>
      <c r="D77" s="46">
        <v>2</v>
      </c>
      <c r="E77" s="60"/>
      <c r="F77" s="59">
        <f t="shared" si="2"/>
        <v>0</v>
      </c>
    </row>
    <row r="78" spans="1:6" ht="20.100000000000001" customHeight="1">
      <c r="A78" s="61" t="s">
        <v>163</v>
      </c>
      <c r="B78" s="57" t="s">
        <v>72</v>
      </c>
      <c r="C78" s="45" t="s">
        <v>51</v>
      </c>
      <c r="D78" s="46">
        <v>50</v>
      </c>
      <c r="E78" s="60"/>
      <c r="F78" s="59">
        <f t="shared" si="2"/>
        <v>0</v>
      </c>
    </row>
    <row r="79" spans="1:6" ht="20.100000000000001" customHeight="1">
      <c r="A79" s="61" t="s">
        <v>164</v>
      </c>
      <c r="B79" s="57" t="s">
        <v>165</v>
      </c>
      <c r="C79" s="45" t="s">
        <v>51</v>
      </c>
      <c r="D79" s="46">
        <v>2</v>
      </c>
      <c r="E79" s="60"/>
      <c r="F79" s="59">
        <f t="shared" si="2"/>
        <v>0</v>
      </c>
    </row>
    <row r="80" spans="1:6" ht="28.5" customHeight="1">
      <c r="A80" s="61" t="s">
        <v>96</v>
      </c>
      <c r="B80" s="62" t="s">
        <v>73</v>
      </c>
      <c r="C80" s="45" t="s">
        <v>59</v>
      </c>
      <c r="D80" s="46">
        <v>2</v>
      </c>
      <c r="E80" s="60"/>
      <c r="F80" s="59">
        <f t="shared" si="2"/>
        <v>0</v>
      </c>
    </row>
    <row r="81" spans="1:6" ht="18" customHeight="1">
      <c r="A81" s="61" t="s">
        <v>166</v>
      </c>
      <c r="B81" s="62" t="s">
        <v>167</v>
      </c>
      <c r="C81" s="45" t="s">
        <v>59</v>
      </c>
      <c r="D81" s="46">
        <v>2</v>
      </c>
      <c r="E81" s="60"/>
      <c r="F81" s="59">
        <f t="shared" si="2"/>
        <v>0</v>
      </c>
    </row>
    <row r="82" spans="1:6" ht="18" customHeight="1">
      <c r="A82" s="61" t="s">
        <v>97</v>
      </c>
      <c r="B82" s="57" t="s">
        <v>74</v>
      </c>
      <c r="C82" s="45" t="s">
        <v>51</v>
      </c>
      <c r="D82" s="46">
        <v>2</v>
      </c>
      <c r="E82" s="60"/>
      <c r="F82" s="59">
        <f t="shared" si="2"/>
        <v>0</v>
      </c>
    </row>
    <row r="83" spans="1:6" ht="20.100000000000001" customHeight="1">
      <c r="A83" s="61" t="s">
        <v>75</v>
      </c>
      <c r="B83" s="57" t="s">
        <v>76</v>
      </c>
      <c r="C83" s="45" t="s">
        <v>51</v>
      </c>
      <c r="D83" s="46">
        <v>22</v>
      </c>
      <c r="E83" s="60"/>
      <c r="F83" s="59">
        <f t="shared" si="2"/>
        <v>0</v>
      </c>
    </row>
    <row r="84" spans="1:6" ht="20.100000000000001" customHeight="1">
      <c r="A84" s="61" t="s">
        <v>98</v>
      </c>
      <c r="B84" s="57" t="s">
        <v>77</v>
      </c>
      <c r="C84" s="45" t="s">
        <v>51</v>
      </c>
      <c r="D84" s="46">
        <v>9</v>
      </c>
      <c r="E84" s="60"/>
      <c r="F84" s="59">
        <f t="shared" si="2"/>
        <v>0</v>
      </c>
    </row>
    <row r="85" spans="1:6" ht="20.100000000000001" customHeight="1">
      <c r="A85" s="61" t="s">
        <v>99</v>
      </c>
      <c r="B85" s="57" t="s">
        <v>78</v>
      </c>
      <c r="C85" s="45" t="s">
        <v>59</v>
      </c>
      <c r="D85" s="46">
        <v>24</v>
      </c>
      <c r="E85" s="60"/>
      <c r="F85" s="59">
        <f t="shared" si="2"/>
        <v>0</v>
      </c>
    </row>
    <row r="86" spans="1:6" ht="20.100000000000001" customHeight="1">
      <c r="A86" s="63" t="s">
        <v>100</v>
      </c>
      <c r="B86" s="62" t="s">
        <v>79</v>
      </c>
      <c r="C86" s="45" t="s">
        <v>59</v>
      </c>
      <c r="D86" s="46">
        <v>24</v>
      </c>
      <c r="E86" s="60"/>
      <c r="F86" s="59">
        <f t="shared" si="2"/>
        <v>0</v>
      </c>
    </row>
    <row r="87" spans="1:6" ht="20.100000000000001" customHeight="1">
      <c r="A87" s="63" t="s">
        <v>80</v>
      </c>
      <c r="B87" s="57" t="s">
        <v>81</v>
      </c>
      <c r="C87" s="45" t="s">
        <v>59</v>
      </c>
      <c r="D87" s="46">
        <v>22</v>
      </c>
      <c r="E87" s="60"/>
      <c r="F87" s="59">
        <f t="shared" si="2"/>
        <v>0</v>
      </c>
    </row>
    <row r="88" spans="1:6" ht="20.100000000000001" customHeight="1">
      <c r="A88" s="63" t="s">
        <v>57</v>
      </c>
      <c r="B88" s="57" t="s">
        <v>82</v>
      </c>
      <c r="C88" s="45" t="s">
        <v>51</v>
      </c>
      <c r="D88" s="46">
        <v>5</v>
      </c>
      <c r="E88" s="60"/>
      <c r="F88" s="59">
        <f t="shared" si="2"/>
        <v>0</v>
      </c>
    </row>
    <row r="89" spans="1:6" ht="20.100000000000001" customHeight="1">
      <c r="A89" s="63" t="s">
        <v>101</v>
      </c>
      <c r="B89" s="62" t="s">
        <v>83</v>
      </c>
      <c r="C89" s="45" t="s">
        <v>59</v>
      </c>
      <c r="D89" s="46">
        <v>6</v>
      </c>
      <c r="E89" s="60"/>
      <c r="F89" s="59">
        <f t="shared" si="2"/>
        <v>0</v>
      </c>
    </row>
    <row r="90" spans="1:6" ht="20.100000000000001" customHeight="1">
      <c r="A90" s="61" t="s">
        <v>102</v>
      </c>
      <c r="B90" s="64" t="s">
        <v>84</v>
      </c>
      <c r="C90" s="45" t="s">
        <v>59</v>
      </c>
      <c r="D90" s="46">
        <v>13</v>
      </c>
      <c r="E90" s="60"/>
      <c r="F90" s="59">
        <f t="shared" si="2"/>
        <v>0</v>
      </c>
    </row>
    <row r="91" spans="1:6" ht="20.100000000000001" customHeight="1">
      <c r="A91" s="61" t="s">
        <v>103</v>
      </c>
      <c r="B91" s="58" t="s">
        <v>85</v>
      </c>
      <c r="C91" s="45" t="s">
        <v>51</v>
      </c>
      <c r="D91" s="46">
        <v>1</v>
      </c>
      <c r="E91" s="60"/>
      <c r="F91" s="59">
        <f t="shared" si="2"/>
        <v>0</v>
      </c>
    </row>
    <row r="92" spans="1:6" ht="20.100000000000001" customHeight="1">
      <c r="A92" s="61" t="s">
        <v>86</v>
      </c>
      <c r="B92" s="58" t="s">
        <v>87</v>
      </c>
      <c r="C92" s="45" t="s">
        <v>51</v>
      </c>
      <c r="D92" s="46">
        <v>22</v>
      </c>
      <c r="E92" s="60"/>
      <c r="F92" s="59">
        <f t="shared" si="2"/>
        <v>0</v>
      </c>
    </row>
    <row r="93" spans="1:6" ht="20.100000000000001" customHeight="1">
      <c r="A93" s="61" t="s">
        <v>168</v>
      </c>
      <c r="B93" s="58" t="s">
        <v>169</v>
      </c>
      <c r="C93" s="45" t="s">
        <v>51</v>
      </c>
      <c r="D93" s="46">
        <v>1</v>
      </c>
      <c r="E93" s="60"/>
      <c r="F93" s="59">
        <f t="shared" si="2"/>
        <v>0</v>
      </c>
    </row>
    <row r="94" spans="1:6" ht="20.100000000000001" customHeight="1">
      <c r="A94" s="61" t="s">
        <v>104</v>
      </c>
      <c r="B94" s="58" t="s">
        <v>88</v>
      </c>
      <c r="C94" s="45" t="s">
        <v>59</v>
      </c>
      <c r="D94" s="46">
        <v>2</v>
      </c>
      <c r="E94" s="60"/>
      <c r="F94" s="59">
        <f t="shared" si="2"/>
        <v>0</v>
      </c>
    </row>
    <row r="95" spans="1:6" ht="20.100000000000001" customHeight="1">
      <c r="A95" s="61" t="s">
        <v>105</v>
      </c>
      <c r="B95" s="58" t="s">
        <v>89</v>
      </c>
      <c r="C95" s="45" t="s">
        <v>59</v>
      </c>
      <c r="D95" s="46">
        <v>2</v>
      </c>
      <c r="E95" s="60"/>
      <c r="F95" s="59">
        <f t="shared" si="2"/>
        <v>0</v>
      </c>
    </row>
    <row r="96" spans="1:6" ht="20.100000000000001" customHeight="1">
      <c r="A96" s="61" t="s">
        <v>107</v>
      </c>
      <c r="B96" s="64" t="s">
        <v>108</v>
      </c>
      <c r="C96" s="45" t="s">
        <v>51</v>
      </c>
      <c r="D96" s="46">
        <v>2</v>
      </c>
      <c r="E96" s="60"/>
      <c r="F96" s="59">
        <f t="shared" si="2"/>
        <v>0</v>
      </c>
    </row>
    <row r="97" spans="1:6" ht="26.25" customHeight="1">
      <c r="A97" s="61" t="s">
        <v>106</v>
      </c>
      <c r="B97" s="64" t="s">
        <v>90</v>
      </c>
      <c r="C97" s="45" t="s">
        <v>59</v>
      </c>
      <c r="D97" s="46">
        <v>2</v>
      </c>
      <c r="E97" s="60"/>
      <c r="F97" s="59">
        <f t="shared" si="2"/>
        <v>0</v>
      </c>
    </row>
    <row r="98" spans="1:6" ht="43.5" customHeight="1">
      <c r="A98" s="70" t="s">
        <v>53</v>
      </c>
      <c r="B98" s="71"/>
      <c r="C98" s="71"/>
      <c r="D98" s="71"/>
      <c r="E98" s="72"/>
      <c r="F98" s="42">
        <f>SUM(F74:F97)</f>
        <v>0</v>
      </c>
    </row>
    <row r="99" spans="1:6" ht="20.100000000000001" customHeight="1">
      <c r="A99" s="24"/>
      <c r="B99" s="23"/>
      <c r="C99" s="24"/>
      <c r="D99" s="24"/>
      <c r="E99" s="25"/>
      <c r="F99" s="25"/>
    </row>
    <row r="100" spans="1:6" ht="39.950000000000003" customHeight="1">
      <c r="A100" s="73" t="s">
        <v>65</v>
      </c>
      <c r="B100" s="74"/>
      <c r="C100" s="74"/>
      <c r="D100" s="74"/>
      <c r="E100" s="74"/>
      <c r="F100" s="43">
        <f>SUM(F46+F71+F98)</f>
        <v>0</v>
      </c>
    </row>
    <row r="101" spans="1:6" ht="43.5" customHeight="1">
      <c r="A101" s="75" t="s">
        <v>6</v>
      </c>
      <c r="B101" s="76"/>
      <c r="C101" s="76"/>
      <c r="D101" s="76"/>
      <c r="E101" s="76"/>
      <c r="F101" s="77"/>
    </row>
    <row r="102" spans="1:6" ht="39.950000000000003" customHeight="1">
      <c r="A102" s="78" t="s">
        <v>5</v>
      </c>
      <c r="B102" s="79"/>
      <c r="C102" s="79"/>
      <c r="D102" s="80"/>
      <c r="E102" s="81">
        <f>SUM(F22+F100)</f>
        <v>0</v>
      </c>
      <c r="F102" s="82"/>
    </row>
    <row r="103" spans="1:6" ht="20.100000000000001" customHeight="1">
      <c r="A103" s="83" t="s">
        <v>7</v>
      </c>
      <c r="B103" s="83"/>
      <c r="C103" s="83"/>
      <c r="D103" s="83"/>
      <c r="E103" s="83"/>
      <c r="F103" s="83"/>
    </row>
    <row r="104" spans="1:6" ht="20.100000000000001" customHeight="1">
      <c r="A104" s="65" t="s">
        <v>10</v>
      </c>
      <c r="B104" s="66"/>
      <c r="C104" s="66"/>
      <c r="D104" s="66"/>
      <c r="E104" s="66"/>
      <c r="F104" s="67"/>
    </row>
    <row r="105" spans="1:6" ht="20.100000000000001" customHeight="1">
      <c r="A105" s="26"/>
      <c r="B105" s="68" t="s">
        <v>8</v>
      </c>
      <c r="C105" s="68"/>
      <c r="D105" s="68"/>
      <c r="E105" s="68"/>
      <c r="F105" s="69"/>
    </row>
  </sheetData>
  <mergeCells count="21">
    <mergeCell ref="A104:F104"/>
    <mergeCell ref="B105:F105"/>
    <mergeCell ref="A71:E71"/>
    <mergeCell ref="A47:F47"/>
    <mergeCell ref="E102:F102"/>
    <mergeCell ref="A103:F103"/>
    <mergeCell ref="A101:F101"/>
    <mergeCell ref="A102:D102"/>
    <mergeCell ref="A72:F72"/>
    <mergeCell ref="A98:E98"/>
    <mergeCell ref="A100:E100"/>
    <mergeCell ref="B1:F4"/>
    <mergeCell ref="A11:F11"/>
    <mergeCell ref="A12:F15"/>
    <mergeCell ref="A46:E46"/>
    <mergeCell ref="A17:F17"/>
    <mergeCell ref="A23:F23"/>
    <mergeCell ref="B7:F7"/>
    <mergeCell ref="A22:E22"/>
    <mergeCell ref="A18:F18"/>
    <mergeCell ref="B9:F9"/>
  </mergeCells>
  <phoneticPr fontId="0" type="noConversion"/>
  <printOptions horizontalCentered="1"/>
  <pageMargins left="0.2" right="0.2" top="0.25" bottom="0.5" header="0.3" footer="0.3"/>
  <pageSetup scale="50" fitToHeight="2" orientation="portrait" r:id="rId1"/>
  <headerFooter alignWithMargins="0">
    <oddFooter>&amp;RPage &amp;P of &amp;N</oddFooter>
  </headerFooter>
  <rowBreaks count="1" manualBreakCount="1">
    <brk id="71"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755F0D-CB7C-43E8-B339-BD47171ADF1A}"/>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58A5B670-78D3-4249-AB95-52CAE9CA4ECC}">
  <ds:schemaRefs>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Lytle</dc:creator>
  <cp:lastModifiedBy>Green, Brooke</cp:lastModifiedBy>
  <cp:lastPrinted>2021-11-03T18:55:13Z</cp:lastPrinted>
  <dcterms:created xsi:type="dcterms:W3CDTF">1998-06-09T19:27:04Z</dcterms:created>
  <dcterms:modified xsi:type="dcterms:W3CDTF">2022-07-19T18:31:06Z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