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BRIAN\ACTIVE\ITB\B200475BJB - Yellow Fever Creek Hydro Restoration and Gator Slough Transfer Facility\6 - Addendum\Addendum 2\"/>
    </mc:Choice>
  </mc:AlternateContent>
  <bookViews>
    <workbookView xWindow="0" yWindow="0" windowWidth="28800" windowHeight="12500" tabRatio="601"/>
  </bookViews>
  <sheets>
    <sheet name="BID-PROPOSAL FORM" sheetId="4" r:id="rId1"/>
  </sheets>
  <definedNames>
    <definedName name="_xlnm.Print_Area" localSheetId="0">'BID-PROPOSAL FORM'!$A$1:$F$88</definedName>
  </definedNames>
  <calcPr calcId="162913"/>
</workbook>
</file>

<file path=xl/calcChain.xml><?xml version="1.0" encoding="utf-8"?>
<calcChain xmlns="http://schemas.openxmlformats.org/spreadsheetml/2006/main">
  <c r="F81" i="4" l="1"/>
  <c r="F82" i="4" s="1"/>
  <c r="F29" i="4" l="1"/>
  <c r="F61" i="4" l="1"/>
  <c r="F60" i="4"/>
  <c r="F20" i="4" l="1"/>
  <c r="F59" i="4" l="1"/>
  <c r="F58" i="4"/>
  <c r="F57" i="4"/>
  <c r="F56" i="4"/>
  <c r="F55" i="4"/>
  <c r="F54" i="4"/>
  <c r="F53" i="4"/>
  <c r="F62" i="4" s="1"/>
  <c r="F49" i="4"/>
  <c r="F48" i="4"/>
  <c r="F47" i="4"/>
  <c r="F46" i="4"/>
  <c r="F45" i="4"/>
  <c r="F44" i="4"/>
  <c r="F43" i="4"/>
  <c r="F42" i="4"/>
  <c r="F41" i="4"/>
  <c r="F40" i="4"/>
  <c r="F39" i="4"/>
  <c r="F38" i="4"/>
  <c r="F37" i="4"/>
  <c r="F36" i="4"/>
  <c r="F35" i="4"/>
  <c r="F34" i="4"/>
  <c r="F33" i="4"/>
  <c r="F32" i="4"/>
  <c r="F31" i="4"/>
  <c r="F30" i="4"/>
  <c r="F70" i="4"/>
  <c r="F71" i="4" s="1"/>
  <c r="F28" i="4"/>
  <c r="F27" i="4"/>
  <c r="F26" i="4"/>
  <c r="F25" i="4"/>
  <c r="F24" i="4"/>
  <c r="F23" i="4"/>
  <c r="F22" i="4"/>
  <c r="F21" i="4"/>
  <c r="F50" i="4" l="1"/>
  <c r="E65" i="4" s="1"/>
  <c r="E74" i="4" l="1"/>
  <c r="E85" i="4"/>
</calcChain>
</file>

<file path=xl/sharedStrings.xml><?xml version="1.0" encoding="utf-8"?>
<sst xmlns="http://schemas.openxmlformats.org/spreadsheetml/2006/main" count="174" uniqueCount="123">
  <si>
    <t>COMPANY NAME:</t>
  </si>
  <si>
    <t>SOLICITATION:</t>
  </si>
  <si>
    <t>Item</t>
  </si>
  <si>
    <t>Description</t>
  </si>
  <si>
    <t>Unit Price</t>
  </si>
  <si>
    <t>Having carefully examined the Contract Documents, Contractor/Vendor proposes to furnish the following which meeting these specifications.</t>
  </si>
  <si>
    <t>Extended
Amount</t>
  </si>
  <si>
    <t>B200475BJB - Yellow Fever Creek Hydrologic Restoration and Gator Slough Transfer Facility</t>
  </si>
  <si>
    <t>Yellow Fever Creek Hydrologic Restoration and Gator Slough Transfer Facility</t>
  </si>
  <si>
    <t>101-1</t>
  </si>
  <si>
    <t>101-3</t>
  </si>
  <si>
    <t>102-1</t>
  </si>
  <si>
    <t>Maintenance of Traffic</t>
  </si>
  <si>
    <t>LS</t>
  </si>
  <si>
    <t>104-10</t>
  </si>
  <si>
    <t>Erosion and Sedimentation Control Devices, Reporting/Inspection Program including NPDES permit</t>
  </si>
  <si>
    <t>110-1-A</t>
  </si>
  <si>
    <t>Clearing &amp; Grubbing including debris removal</t>
  </si>
  <si>
    <t>120-1</t>
  </si>
  <si>
    <t>120-6a</t>
  </si>
  <si>
    <t>160-4a</t>
  </si>
  <si>
    <t>160-4b</t>
  </si>
  <si>
    <t>210-2</t>
  </si>
  <si>
    <t>331-1-AA</t>
  </si>
  <si>
    <t>430-1</t>
  </si>
  <si>
    <t>430-2</t>
  </si>
  <si>
    <t>430-99A-BCC</t>
  </si>
  <si>
    <t>522-2a</t>
  </si>
  <si>
    <t>425-2-AAB</t>
  </si>
  <si>
    <t>430-011</t>
  </si>
  <si>
    <t>580-1-A</t>
  </si>
  <si>
    <t>530-3-A</t>
  </si>
  <si>
    <t>520-1-AA</t>
  </si>
  <si>
    <t>700-25-A</t>
  </si>
  <si>
    <t>522-527-2</t>
  </si>
  <si>
    <t>570-1</t>
  </si>
  <si>
    <t>570-1-A</t>
  </si>
  <si>
    <t>522-2b</t>
  </si>
  <si>
    <t>415-1-6</t>
  </si>
  <si>
    <t>Road Stabilization (12") 40 LBR Min., 98% Density with onsite materials</t>
  </si>
  <si>
    <t>Berm Trail Stabilization (6") 40 LBR Min., 98% Density with onsite materials</t>
  </si>
  <si>
    <t>Entrance Limerock Base (8") 100 LBR, 98% Density</t>
  </si>
  <si>
    <t>Entrance Asphaltic Concrete (1.5") S-3 or SP9.5</t>
  </si>
  <si>
    <t>Elliptical Reinforced Concrete Pipe (12"x18")</t>
  </si>
  <si>
    <t>Reinforced Concrete Pipe (24")</t>
  </si>
  <si>
    <t>Mitered End Sections with grate bars</t>
  </si>
  <si>
    <t>6" Concrete Driveway 3,000 psi min.</t>
  </si>
  <si>
    <t>Reservoir Outlet Control Structure with chain, lock &amp; anchor for grate, skimmer</t>
  </si>
  <si>
    <t>U-Type Endwall 30" Pipe Size, 4:1 Slope, w/o baffles and grates</t>
  </si>
  <si>
    <t>Landscaping (24 shrubs) Cocoplum 7-gal, 32" Ht.</t>
  </si>
  <si>
    <t>Rubble Rip-Rap w/geotextile (Double layer 8" to 12" rock)</t>
  </si>
  <si>
    <t>Reconstruct Type F curbing to drop curb (includes saw cutting and removal of portion of Type F Curb)</t>
  </si>
  <si>
    <t>Signage/Pavement Markings (Stop sign, median one-way sign &amp; stop bar)</t>
  </si>
  <si>
    <t>ADA Ramps with textile warning mat</t>
  </si>
  <si>
    <t>Seeding &amp; Mulching (for level disturbed areas)</t>
  </si>
  <si>
    <t>Sod (for sloped &amp; R/W disturbed areas)</t>
  </si>
  <si>
    <t>Remove Ex. Sidewalk (110+/-LF) &amp; Replace with 5' wide, 6" Thick, 3,000 psi Conc. Walk (30+/-LF)</t>
  </si>
  <si>
    <t>Pipe End Hinged Grate at canal (24" pipe) Galvanized Steel</t>
  </si>
  <si>
    <t>SY</t>
  </si>
  <si>
    <t>LF</t>
  </si>
  <si>
    <t>EA</t>
  </si>
  <si>
    <t>SF</t>
  </si>
  <si>
    <t>PAVING, GRADING &amp; DRAINAGE</t>
  </si>
  <si>
    <t>WATER TRANSFER SYSTEM</t>
  </si>
  <si>
    <t>Estimated Quantity</t>
  </si>
  <si>
    <t>Unit of Measure</t>
  </si>
  <si>
    <t>WT-1</t>
  </si>
  <si>
    <t>WT-2</t>
  </si>
  <si>
    <t>WT-3</t>
  </si>
  <si>
    <t>WT-4</t>
  </si>
  <si>
    <t>WT-5</t>
  </si>
  <si>
    <t>WT-6</t>
  </si>
  <si>
    <t>WT-7</t>
  </si>
  <si>
    <t>WT-8</t>
  </si>
  <si>
    <t>16" C-905 CL165 PVC Water Transfer Main w/ftgs.</t>
  </si>
  <si>
    <t>12" Plug Valve Assembly</t>
  </si>
  <si>
    <t>30" Steel Casing (Jack &amp; Bore Crossing) including end seals, pipe restraints, spacers</t>
  </si>
  <si>
    <t>Reservoir Inlet Structure (Complete)</t>
  </si>
  <si>
    <t>Water Main Automatic Air Release Valve Assembly (2")</t>
  </si>
  <si>
    <t>Pumping Station (Complete) including fence and gates</t>
  </si>
  <si>
    <t>Telemetry Stations/Control System (three remote statiion assemblies)</t>
  </si>
  <si>
    <t>4" Conduit Sch. 80 PVC Grey</t>
  </si>
  <si>
    <t>SUBTOTAL:  PAVING GRADING &amp; DRAINAGE</t>
  </si>
  <si>
    <t xml:space="preserve">SUBTOTAL: WATER TRANSFER SYSTEM  </t>
  </si>
  <si>
    <t>101-1A</t>
  </si>
  <si>
    <t>Mobilization / Pre-Const. Video, construction permitting &amp; fees</t>
  </si>
  <si>
    <t>Demobilization/Clean-up</t>
  </si>
  <si>
    <t>Survey Construction Layout</t>
  </si>
  <si>
    <t>101-3A</t>
  </si>
  <si>
    <t>101-3B</t>
  </si>
  <si>
    <t>Record Drawing Survey</t>
  </si>
  <si>
    <r>
      <t>Fence &amp; Post Removal including Securing Terminal Posts (110'</t>
    </r>
    <r>
      <rPr>
        <u/>
        <sz val="14"/>
        <rFont val="Arial"/>
        <family val="2"/>
      </rPr>
      <t>+/-)</t>
    </r>
  </si>
  <si>
    <t>WT-9</t>
  </si>
  <si>
    <t>Electric Power Supply from LCEC (Allowance)</t>
  </si>
  <si>
    <t>Actual Cost Remibursement</t>
  </si>
  <si>
    <t>**Quantities are not guaranteed.  Final payment will be based on actual quantities EXCEPT lump sum items</t>
  </si>
  <si>
    <t>120-1A</t>
  </si>
  <si>
    <t>A1</t>
  </si>
  <si>
    <t>CY</t>
  </si>
  <si>
    <t>Unit</t>
  </si>
  <si>
    <t>Quantity</t>
  </si>
  <si>
    <t>Extension</t>
  </si>
  <si>
    <t>(Use Words to Write Total)</t>
  </si>
  <si>
    <t>OPTION 1 TOTAL</t>
  </si>
  <si>
    <t>OPTION 1</t>
  </si>
  <si>
    <t>BASE BID + OPTION 1 PROJECT TOTAL:</t>
  </si>
  <si>
    <t>ALTERNATE A1</t>
  </si>
  <si>
    <t>ALTERNATE A1 TOTAL</t>
  </si>
  <si>
    <t>BASE BID + ALTERNATE A1 PROJECT TOTAL:</t>
  </si>
  <si>
    <t>BID SUMMARY - BASE BID</t>
  </si>
  <si>
    <t>BID SUMMARY - BASE BID + OPTION 1</t>
  </si>
  <si>
    <t>BID SUMMARY - BASE BID + ALTERNATE A1</t>
  </si>
  <si>
    <t>OPTION &amp; ALTERNATE INSTRUCTIONS:  Bidders are to complete BOTH OPTION &amp; ALTERNATE A1 in addition to ALL above Base Bid line items.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</si>
  <si>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t>
    </r>
    <r>
      <rPr>
        <b/>
        <i/>
        <sz val="11"/>
        <color rgb="FFFF0000"/>
        <rFont val="Arial"/>
        <family val="2"/>
      </rPr>
      <t xml:space="preserve">
REMINDER:  CONTRACTORS/BIDDERS must bid all line items present on the Bid Schedule/Proposal Form which shall include the Base Bid items, Option 1, and Alternate A1.  Failure to bid any line item of the Bid Schedule / Proposal Form shall deem CONTRACTOR/Bidder Non-Responsive and ineligible for award.</t>
    </r>
    <r>
      <rPr>
        <sz val="11"/>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</si>
  <si>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t xml:space="preserve"> BASE BID TOTAL:</t>
  </si>
  <si>
    <t xml:space="preserve"> PROJECT TOTAL (BASE BID + OPTION 1):</t>
  </si>
  <si>
    <t xml:space="preserve"> ALTERNATE PROJECT TOTAL (BASE BID + ALTERNATE A1):</t>
  </si>
  <si>
    <r>
      <t xml:space="preserve">PROCUREMENT MANAGEMENT DEPARTMENT
</t>
    </r>
    <r>
      <rPr>
        <b/>
        <u/>
        <sz val="18"/>
        <rFont val="Arial"/>
        <family val="2"/>
      </rPr>
      <t xml:space="preserve">BID/PROPOSAL FORM
</t>
    </r>
    <r>
      <rPr>
        <b/>
        <u/>
        <sz val="22"/>
        <color rgb="FFFF0000"/>
        <rFont val="Arial"/>
        <family val="2"/>
      </rPr>
      <t>ADDENDUM 2</t>
    </r>
  </si>
  <si>
    <r>
      <t>Pre (</t>
    </r>
    <r>
      <rPr>
        <sz val="14"/>
        <color rgb="FFFF0000"/>
        <rFont val="Arial"/>
        <family val="2"/>
      </rPr>
      <t>after completing item 110-1-A</t>
    </r>
    <r>
      <rPr>
        <sz val="14"/>
        <rFont val="Arial"/>
        <family val="2"/>
      </rPr>
      <t>) &amp; Post-excavation (</t>
    </r>
    <r>
      <rPr>
        <sz val="14"/>
        <color rgb="FFFF0000"/>
        <rFont val="Arial"/>
        <family val="2"/>
      </rPr>
      <t>prior to sod placement per bid item 570-1-A</t>
    </r>
    <r>
      <rPr>
        <sz val="14"/>
        <rFont val="Arial"/>
        <family val="2"/>
      </rPr>
      <t>) surveys with Quantities</t>
    </r>
  </si>
  <si>
    <t>Earthwork: Hauling of all excess clean fill material (clean fill without debris or vegetation) to Lake Meade Community Park storage site</t>
  </si>
  <si>
    <t>Contractor to own and haul out all excess clean fill material (without debris or vegetation paid by item 110-1-A)</t>
  </si>
  <si>
    <t>Onsite embankment, (42,000 ± Compacted Cubic Yards "CCY") processing, compaction per design specifications</t>
  </si>
  <si>
    <t xml:space="preserve">Earthwork:  Excavation (90,000 ± cut Bank Cubic Yards "BCY")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</si>
</sst>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5">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1"/>
      <name val="Arial"/>
      <family val="2"/>
    </font>
    <font>
      <b/>
      <sz val="11"/>
      <name val="Arial"/>
      <family val="2"/>
    </font>
    <font>
      <sz val="10"/>
      <name val="Arial"/>
    </font>
    <font>
      <sz val="14"/>
      <color indexed="8"/>
      <name val="Arial"/>
      <family val="2"/>
    </font>
    <font>
      <u/>
      <sz val="14"/>
      <name val="Arial"/>
      <family val="2"/>
    </font>
    <font>
      <b/>
      <sz val="10"/>
      <color indexed="8"/>
      <name val="Arial"/>
      <family val="2"/>
    </font>
    <font>
      <sz val="14"/>
      <color rgb="FFFF0000"/>
      <name val="Arial"/>
      <family val="2"/>
    </font>
    <font>
      <b/>
      <sz val="14"/>
      <color rgb="FFFF0000"/>
      <name val="Arial"/>
      <family val="2"/>
    </font>
    <font>
      <sz val="14"/>
      <color rgb="FFFF0000"/>
      <name val="FDOT"/>
    </font>
    <font>
      <sz val="10"/>
      <color theme="1"/>
      <name val="Arial"/>
      <family val="2"/>
    </font>
    <font>
      <b/>
      <i/>
      <sz val="11"/>
      <color rgb="FFFF0000"/>
      <name val="Arial"/>
      <family val="2"/>
    </font>
    <font>
      <b/>
      <u/>
      <sz val="22"/>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5" fillId="0" borderId="0"/>
    <xf numFmtId="0" fontId="5" fillId="0" borderId="0"/>
    <xf numFmtId="0" fontId="1" fillId="0" borderId="0"/>
    <xf numFmtId="44" fontId="25" fillId="0" borderId="0" applyFont="0" applyFill="0" applyBorder="0" applyAlignment="0" applyProtection="0"/>
  </cellStyleXfs>
  <cellXfs count="100">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1" fillId="0" borderId="1" xfId="0" applyFont="1" applyFill="1" applyBorder="1" applyAlignment="1">
      <alignment horizontal="center" vertical="center"/>
    </xf>
    <xf numFmtId="44" fontId="11"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left" vertical="top" wrapText="1"/>
    </xf>
    <xf numFmtId="0" fontId="13" fillId="0" borderId="0" xfId="0" applyFont="1" applyFill="1" applyBorder="1"/>
    <xf numFmtId="0" fontId="13" fillId="0" borderId="0" xfId="0" applyFont="1" applyFill="1"/>
    <xf numFmtId="0" fontId="14"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6" fillId="0" borderId="10" xfId="0" applyFont="1" applyFill="1" applyBorder="1"/>
    <xf numFmtId="0" fontId="5" fillId="0" borderId="11" xfId="0" applyFont="1" applyFill="1" applyBorder="1" applyAlignment="1">
      <alignment horizontal="left" vertical="top" wrapText="1"/>
    </xf>
    <xf numFmtId="44" fontId="19"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14" fillId="0" borderId="0" xfId="0" applyFont="1" applyBorder="1" applyProtection="1"/>
    <xf numFmtId="0" fontId="0" fillId="0" borderId="0" xfId="0" applyBorder="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8" fillId="6" borderId="1" xfId="0" applyFont="1" applyFill="1" applyBorder="1" applyAlignment="1">
      <alignment horizontal="center" vertical="center"/>
    </xf>
    <xf numFmtId="44" fontId="18" fillId="6" borderId="1"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12" xfId="0" applyFont="1" applyFill="1" applyBorder="1" applyAlignment="1">
      <alignment horizontal="center" vertical="center"/>
    </xf>
    <xf numFmtId="44" fontId="18" fillId="6" borderId="1" xfId="0" applyNumberFormat="1" applyFont="1" applyFill="1" applyBorder="1" applyAlignment="1">
      <alignment horizontal="center" vertical="center" wrapText="1"/>
    </xf>
    <xf numFmtId="44" fontId="11" fillId="0" borderId="1" xfId="4" applyFont="1" applyFill="1" applyBorder="1" applyAlignment="1">
      <alignment horizontal="right" vertical="center"/>
    </xf>
    <xf numFmtId="0" fontId="11" fillId="0" borderId="14" xfId="0" applyFont="1" applyFill="1" applyBorder="1" applyAlignment="1">
      <alignment horizontal="center" vertical="center"/>
    </xf>
    <xf numFmtId="0" fontId="26" fillId="0" borderId="1" xfId="0" applyFont="1" applyBorder="1" applyAlignment="1">
      <alignment horizontal="left" vertical="center" wrapText="1" indent="5"/>
    </xf>
    <xf numFmtId="1" fontId="26" fillId="0" borderId="1" xfId="0" applyNumberFormat="1" applyFont="1" applyBorder="1" applyAlignment="1">
      <alignment horizontal="left" vertical="center" wrapText="1" indent="2"/>
    </xf>
    <xf numFmtId="0" fontId="26" fillId="0" borderId="1" xfId="0" applyFont="1" applyBorder="1" applyAlignment="1">
      <alignment horizontal="center" vertical="center" wrapText="1"/>
    </xf>
    <xf numFmtId="0" fontId="13"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0" fontId="13" fillId="0" borderId="1" xfId="0" applyFont="1" applyBorder="1" applyAlignment="1">
      <alignment horizontal="left" vertical="center" wrapText="1" indent="3"/>
    </xf>
    <xf numFmtId="0" fontId="26" fillId="0" borderId="1" xfId="0" applyFont="1" applyBorder="1" applyAlignment="1">
      <alignment horizontal="left" vertical="center" wrapText="1" indent="3"/>
    </xf>
    <xf numFmtId="0" fontId="28" fillId="0" borderId="1" xfId="0" applyFont="1" applyBorder="1" applyAlignment="1">
      <alignment horizontal="center" vertical="center" wrapText="1"/>
    </xf>
    <xf numFmtId="0" fontId="29" fillId="0" borderId="1" xfId="0" applyFont="1" applyBorder="1" applyAlignment="1">
      <alignment horizontal="left" vertical="center" wrapText="1" indent="3"/>
    </xf>
    <xf numFmtId="1" fontId="29" fillId="0" borderId="1" xfId="0" applyNumberFormat="1" applyFont="1" applyBorder="1" applyAlignment="1">
      <alignment horizontal="left" vertical="center" wrapText="1" indent="2"/>
    </xf>
    <xf numFmtId="0" fontId="29"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29" fillId="0" borderId="1" xfId="0" applyFont="1" applyBorder="1" applyAlignment="1">
      <alignment horizontal="left" vertical="center" wrapText="1" indent="5"/>
    </xf>
    <xf numFmtId="0" fontId="0" fillId="0" borderId="0" xfId="0" applyFill="1" applyBorder="1" applyAlignment="1">
      <alignment horizontal="left" vertical="center"/>
    </xf>
    <xf numFmtId="0" fontId="0" fillId="0" borderId="3" xfId="0" applyBorder="1"/>
    <xf numFmtId="0" fontId="29" fillId="0" borderId="1" xfId="0" applyFont="1" applyFill="1" applyBorder="1" applyAlignment="1">
      <alignment horizontal="left" vertical="center" wrapText="1" indent="3"/>
    </xf>
    <xf numFmtId="1" fontId="29" fillId="0" borderId="1" xfId="0" applyNumberFormat="1" applyFont="1" applyFill="1" applyBorder="1" applyAlignment="1">
      <alignment horizontal="left" vertical="center" wrapText="1" indent="2"/>
    </xf>
    <xf numFmtId="0" fontId="21" fillId="0" borderId="4" xfId="0" applyFont="1" applyBorder="1"/>
    <xf numFmtId="0" fontId="21" fillId="0" borderId="5" xfId="0" applyFont="1" applyBorder="1"/>
    <xf numFmtId="0" fontId="21" fillId="0" borderId="6" xfId="0" applyFont="1" applyBorder="1"/>
    <xf numFmtId="0" fontId="32" fillId="0" borderId="13" xfId="0" applyFont="1" applyBorder="1" applyAlignment="1">
      <alignment horizontal="center" vertical="top"/>
    </xf>
    <xf numFmtId="0" fontId="32" fillId="0" borderId="2" xfId="0" applyFont="1" applyBorder="1" applyAlignment="1">
      <alignment horizontal="center" vertical="top"/>
    </xf>
    <xf numFmtId="49" fontId="4" fillId="3" borderId="1" xfId="0" applyNumberFormat="1" applyFont="1" applyFill="1" applyBorder="1" applyAlignment="1">
      <alignment horizontal="right" vertical="center"/>
    </xf>
    <xf numFmtId="0" fontId="20" fillId="8" borderId="1" xfId="0" applyFont="1" applyFill="1" applyBorder="1" applyAlignment="1">
      <alignment horizontal="left" vertical="center" wrapText="1"/>
    </xf>
    <xf numFmtId="0" fontId="12" fillId="2" borderId="3" xfId="0" applyFont="1" applyFill="1" applyBorder="1" applyAlignment="1">
      <alignment horizontal="right" vertical="center" wrapText="1"/>
    </xf>
    <xf numFmtId="0" fontId="12" fillId="2" borderId="13" xfId="0" applyFont="1" applyFill="1" applyBorder="1" applyAlignment="1">
      <alignment horizontal="right" vertical="center" wrapText="1"/>
    </xf>
    <xf numFmtId="0" fontId="12" fillId="2" borderId="2" xfId="0" applyFont="1" applyFill="1" applyBorder="1" applyAlignment="1">
      <alignment horizontal="right" vertical="center" wrapText="1"/>
    </xf>
    <xf numFmtId="16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30" fillId="0" borderId="12"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5" fillId="4" borderId="3" xfId="0" applyFont="1" applyFill="1" applyBorder="1" applyAlignment="1">
      <alignment horizontal="left" vertical="center"/>
    </xf>
    <xf numFmtId="0" fontId="15" fillId="4" borderId="13" xfId="0" applyFont="1" applyFill="1" applyBorder="1" applyAlignment="1">
      <alignment horizontal="left" vertical="center"/>
    </xf>
    <xf numFmtId="0" fontId="15" fillId="4" borderId="2" xfId="0" applyFont="1" applyFill="1" applyBorder="1" applyAlignment="1">
      <alignment horizontal="left" vertical="center"/>
    </xf>
    <xf numFmtId="49" fontId="4" fillId="3" borderId="14" xfId="0" applyNumberFormat="1" applyFont="1" applyFill="1" applyBorder="1" applyAlignment="1">
      <alignment horizontal="right" vertical="center"/>
    </xf>
    <xf numFmtId="0" fontId="15" fillId="4" borderId="12" xfId="0" applyFont="1" applyFill="1" applyBorder="1" applyAlignment="1">
      <alignment horizontal="left" vertical="center"/>
    </xf>
    <xf numFmtId="0" fontId="16" fillId="4" borderId="12" xfId="0" applyFont="1" applyFill="1" applyBorder="1" applyAlignment="1">
      <alignment horizontal="left" vertical="center"/>
    </xf>
    <xf numFmtId="0" fontId="18" fillId="9" borderId="3" xfId="0" applyFont="1" applyFill="1" applyBorder="1" applyAlignment="1">
      <alignment horizontal="center" vertical="center"/>
    </xf>
    <xf numFmtId="0" fontId="8" fillId="9" borderId="13" xfId="0" applyFont="1" applyFill="1" applyBorder="1" applyAlignment="1">
      <alignment horizontal="center" vertical="center"/>
    </xf>
    <xf numFmtId="0" fontId="8" fillId="9" borderId="2" xfId="0" applyFont="1" applyFill="1" applyBorder="1" applyAlignment="1">
      <alignment horizontal="center" vertical="center"/>
    </xf>
    <xf numFmtId="0" fontId="22"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18" fillId="0" borderId="5" xfId="0" applyFont="1" applyFill="1" applyBorder="1" applyAlignment="1">
      <alignment horizontal="left"/>
    </xf>
    <xf numFmtId="0" fontId="18"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3" fillId="0" borderId="1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6" xfId="0" applyFont="1" applyFill="1" applyBorder="1" applyAlignment="1">
      <alignment horizontal="left" vertical="top"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xf>
    <xf numFmtId="0" fontId="5" fillId="0" borderId="5" xfId="0" applyFont="1" applyFill="1" applyBorder="1" applyAlignment="1">
      <alignment horizontal="left"/>
    </xf>
    <xf numFmtId="0" fontId="5" fillId="0" borderId="6" xfId="0" applyFont="1" applyFill="1" applyBorder="1" applyAlignment="1">
      <alignment horizontal="left"/>
    </xf>
  </cellXfs>
  <cellStyles count="5">
    <cellStyle name="Currency" xfId="4" builtinId="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2</xdr:row>
      <xdr:rowOff>714375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J88"/>
  <sheetViews>
    <sheetView tabSelected="1" view="pageBreakPreview" zoomScale="60" zoomScaleNormal="20" workbookViewId="0">
      <selection activeCell="B42" sqref="B42"/>
    </sheetView>
  </sheetViews>
  <sheetFormatPr defaultColWidth="9.1796875" defaultRowHeight="15.5"/>
  <cols>
    <col min="1" max="1" width="20.453125" style="1" customWidth="1"/>
    <col min="2" max="2" width="110.1796875" style="1" customWidth="1"/>
    <col min="3" max="3" width="19.26953125" style="1" customWidth="1"/>
    <col min="4" max="4" width="15.7265625" style="1" customWidth="1"/>
    <col min="5" max="5" width="22.26953125" style="7" customWidth="1"/>
    <col min="6" max="6" width="29.81640625" style="8" customWidth="1"/>
    <col min="7" max="126" width="9.1796875" style="3"/>
    <col min="127" max="16384" width="9.1796875" style="2"/>
  </cols>
  <sheetData>
    <row r="1" spans="1:126" ht="12.5">
      <c r="A1" s="18"/>
      <c r="B1" s="80" t="s">
        <v>117</v>
      </c>
      <c r="C1" s="81"/>
      <c r="D1" s="81"/>
      <c r="E1" s="81"/>
      <c r="F1" s="82"/>
    </row>
    <row r="2" spans="1:126" ht="12.5">
      <c r="A2" s="19"/>
      <c r="B2" s="83"/>
      <c r="C2" s="83"/>
      <c r="D2" s="83"/>
      <c r="E2" s="83"/>
      <c r="F2" s="84"/>
    </row>
    <row r="3" spans="1:126" s="5" customFormat="1" ht="64.5" customHeight="1">
      <c r="A3" s="19"/>
      <c r="B3" s="83"/>
      <c r="C3" s="83"/>
      <c r="D3" s="83"/>
      <c r="E3" s="83"/>
      <c r="F3" s="8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5">
      <c r="A4" s="19"/>
      <c r="B4" s="83"/>
      <c r="C4" s="83"/>
      <c r="D4" s="83"/>
      <c r="E4" s="83"/>
      <c r="F4" s="84"/>
    </row>
    <row r="5" spans="1:126" ht="20">
      <c r="A5" s="19"/>
      <c r="B5" s="11"/>
      <c r="C5" s="11"/>
      <c r="D5" s="11"/>
      <c r="E5" s="12"/>
      <c r="F5" s="20"/>
    </row>
    <row r="6" spans="1:126" ht="12.5">
      <c r="A6" s="19"/>
      <c r="B6" s="3"/>
      <c r="C6" s="3"/>
      <c r="D6" s="13"/>
      <c r="E6" s="6"/>
      <c r="F6" s="21"/>
    </row>
    <row r="7" spans="1:126" ht="29.25" customHeight="1">
      <c r="A7" s="22" t="s">
        <v>0</v>
      </c>
      <c r="B7" s="98"/>
      <c r="C7" s="98"/>
      <c r="D7" s="98"/>
      <c r="E7" s="98"/>
      <c r="F7" s="99"/>
    </row>
    <row r="8" spans="1:126" ht="12.5">
      <c r="A8" s="19"/>
      <c r="B8" s="3"/>
      <c r="C8" s="3"/>
      <c r="D8" s="13"/>
      <c r="E8" s="6"/>
      <c r="F8" s="21"/>
    </row>
    <row r="9" spans="1:126" ht="18">
      <c r="A9" s="22" t="s">
        <v>1</v>
      </c>
      <c r="B9" s="85" t="s">
        <v>7</v>
      </c>
      <c r="C9" s="85"/>
      <c r="D9" s="85"/>
      <c r="E9" s="85"/>
      <c r="F9" s="86"/>
    </row>
    <row r="10" spans="1:126" ht="12.5">
      <c r="A10" s="19"/>
      <c r="B10" s="3"/>
      <c r="C10" s="3"/>
      <c r="D10" s="13"/>
      <c r="E10" s="6"/>
      <c r="F10" s="21"/>
    </row>
    <row r="11" spans="1:126" ht="18" customHeight="1">
      <c r="A11" s="87" t="s">
        <v>5</v>
      </c>
      <c r="B11" s="88"/>
      <c r="C11" s="88"/>
      <c r="D11" s="88"/>
      <c r="E11" s="88"/>
      <c r="F11" s="89"/>
    </row>
    <row r="12" spans="1:126" ht="12.5">
      <c r="A12" s="90" t="s">
        <v>113</v>
      </c>
      <c r="B12" s="91"/>
      <c r="C12" s="91"/>
      <c r="D12" s="91"/>
      <c r="E12" s="91"/>
      <c r="F12" s="92"/>
    </row>
    <row r="13" spans="1:126" ht="12.5">
      <c r="A13" s="90"/>
      <c r="B13" s="91"/>
      <c r="C13" s="91"/>
      <c r="D13" s="91"/>
      <c r="E13" s="91"/>
      <c r="F13" s="92"/>
    </row>
    <row r="14" spans="1:126" ht="12.5">
      <c r="A14" s="90"/>
      <c r="B14" s="91"/>
      <c r="C14" s="91"/>
      <c r="D14" s="91"/>
      <c r="E14" s="91"/>
      <c r="F14" s="92"/>
    </row>
    <row r="15" spans="1:126" ht="166.5" customHeight="1">
      <c r="A15" s="93"/>
      <c r="B15" s="94"/>
      <c r="C15" s="94"/>
      <c r="D15" s="94"/>
      <c r="E15" s="94"/>
      <c r="F15" s="95"/>
    </row>
    <row r="16" spans="1:126" ht="3.75" customHeight="1">
      <c r="A16" s="31"/>
      <c r="B16" s="32"/>
      <c r="C16" s="32"/>
      <c r="D16" s="32"/>
      <c r="E16" s="14"/>
      <c r="F16" s="23"/>
    </row>
    <row r="17" spans="1:126" s="17" customFormat="1" ht="32.25" customHeight="1">
      <c r="A17" s="96" t="s">
        <v>8</v>
      </c>
      <c r="B17" s="97"/>
      <c r="C17" s="97"/>
      <c r="D17" s="97"/>
      <c r="E17" s="97"/>
      <c r="F17" s="97"/>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row>
    <row r="18" spans="1:126" ht="36.75" customHeight="1">
      <c r="A18" s="75" t="s">
        <v>62</v>
      </c>
      <c r="B18" s="76"/>
      <c r="C18" s="76"/>
      <c r="D18" s="76"/>
      <c r="E18" s="76"/>
      <c r="F18" s="76"/>
    </row>
    <row r="19" spans="1:126" s="16" customFormat="1" ht="42.25" customHeight="1">
      <c r="A19" s="36" t="s">
        <v>2</v>
      </c>
      <c r="B19" s="33" t="s">
        <v>3</v>
      </c>
      <c r="C19" s="35" t="s">
        <v>65</v>
      </c>
      <c r="D19" s="35" t="s">
        <v>64</v>
      </c>
      <c r="E19" s="34" t="s">
        <v>4</v>
      </c>
      <c r="F19" s="37" t="s">
        <v>6</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row>
    <row r="20" spans="1:126" ht="20.149999999999999" customHeight="1">
      <c r="A20" s="42" t="s">
        <v>9</v>
      </c>
      <c r="B20" s="45" t="s">
        <v>85</v>
      </c>
      <c r="C20" s="46" t="s">
        <v>13</v>
      </c>
      <c r="D20" s="41">
        <v>1</v>
      </c>
      <c r="E20" s="38">
        <v>0</v>
      </c>
      <c r="F20" s="38">
        <f>SUM(D20*E20)</f>
        <v>0</v>
      </c>
    </row>
    <row r="21" spans="1:126" ht="20.149999999999999" customHeight="1">
      <c r="A21" s="42" t="s">
        <v>84</v>
      </c>
      <c r="B21" s="45" t="s">
        <v>86</v>
      </c>
      <c r="C21" s="46" t="s">
        <v>13</v>
      </c>
      <c r="D21" s="41">
        <v>1</v>
      </c>
      <c r="E21" s="38">
        <v>0</v>
      </c>
      <c r="F21" s="38">
        <f t="shared" ref="F21:F49" si="0">SUM(D21*E21)</f>
        <v>0</v>
      </c>
    </row>
    <row r="22" spans="1:126" ht="20.149999999999999" customHeight="1">
      <c r="A22" s="42" t="s">
        <v>10</v>
      </c>
      <c r="B22" s="45" t="s">
        <v>87</v>
      </c>
      <c r="C22" s="46" t="s">
        <v>13</v>
      </c>
      <c r="D22" s="41">
        <v>1</v>
      </c>
      <c r="E22" s="38">
        <v>0</v>
      </c>
      <c r="F22" s="38">
        <f t="shared" si="0"/>
        <v>0</v>
      </c>
    </row>
    <row r="23" spans="1:126" ht="43.5" customHeight="1">
      <c r="A23" s="42" t="s">
        <v>88</v>
      </c>
      <c r="B23" s="45" t="s">
        <v>118</v>
      </c>
      <c r="C23" s="46" t="s">
        <v>13</v>
      </c>
      <c r="D23" s="41">
        <v>1</v>
      </c>
      <c r="E23" s="38">
        <v>0</v>
      </c>
      <c r="F23" s="38">
        <f t="shared" si="0"/>
        <v>0</v>
      </c>
    </row>
    <row r="24" spans="1:126" ht="20.149999999999999" customHeight="1">
      <c r="A24" s="42" t="s">
        <v>89</v>
      </c>
      <c r="B24" s="45" t="s">
        <v>90</v>
      </c>
      <c r="C24" s="46" t="s">
        <v>13</v>
      </c>
      <c r="D24" s="41">
        <v>1</v>
      </c>
      <c r="E24" s="38">
        <v>0</v>
      </c>
      <c r="F24" s="38">
        <f t="shared" si="0"/>
        <v>0</v>
      </c>
    </row>
    <row r="25" spans="1:126" ht="20.149999999999999" customHeight="1">
      <c r="A25" s="42" t="s">
        <v>11</v>
      </c>
      <c r="B25" s="45" t="s">
        <v>12</v>
      </c>
      <c r="C25" s="46" t="s">
        <v>13</v>
      </c>
      <c r="D25" s="41">
        <v>1</v>
      </c>
      <c r="E25" s="38">
        <v>0</v>
      </c>
      <c r="F25" s="38">
        <f t="shared" si="0"/>
        <v>0</v>
      </c>
    </row>
    <row r="26" spans="1:126" ht="35">
      <c r="A26" s="42" t="s">
        <v>14</v>
      </c>
      <c r="B26" s="45" t="s">
        <v>15</v>
      </c>
      <c r="C26" s="46" t="s">
        <v>13</v>
      </c>
      <c r="D26" s="41">
        <v>1</v>
      </c>
      <c r="E26" s="38">
        <v>0</v>
      </c>
      <c r="F26" s="38">
        <f t="shared" si="0"/>
        <v>0</v>
      </c>
    </row>
    <row r="27" spans="1:126" ht="17.5">
      <c r="A27" s="42" t="s">
        <v>16</v>
      </c>
      <c r="B27" s="45" t="s">
        <v>17</v>
      </c>
      <c r="C27" s="46" t="s">
        <v>13</v>
      </c>
      <c r="D27" s="41">
        <v>1</v>
      </c>
      <c r="E27" s="38">
        <v>0</v>
      </c>
      <c r="F27" s="38">
        <f t="shared" si="0"/>
        <v>0</v>
      </c>
    </row>
    <row r="28" spans="1:126" ht="17.5">
      <c r="A28" s="42" t="s">
        <v>18</v>
      </c>
      <c r="B28" s="48" t="s">
        <v>122</v>
      </c>
      <c r="C28" s="48" t="s">
        <v>98</v>
      </c>
      <c r="D28" s="49">
        <v>90000</v>
      </c>
      <c r="E28" s="38">
        <v>0</v>
      </c>
      <c r="F28" s="38">
        <f t="shared" si="0"/>
        <v>0</v>
      </c>
    </row>
    <row r="29" spans="1:126" ht="35">
      <c r="A29" s="50" t="s">
        <v>96</v>
      </c>
      <c r="B29" s="55" t="s">
        <v>121</v>
      </c>
      <c r="C29" s="55" t="s">
        <v>98</v>
      </c>
      <c r="D29" s="56">
        <v>42000</v>
      </c>
      <c r="E29" s="38">
        <v>0</v>
      </c>
      <c r="F29" s="38">
        <f t="shared" ref="F29" si="1">SUM(D29*E29)</f>
        <v>0</v>
      </c>
    </row>
    <row r="30" spans="1:126" ht="20.149999999999999" customHeight="1">
      <c r="A30" s="42" t="s">
        <v>20</v>
      </c>
      <c r="B30" s="45" t="s">
        <v>39</v>
      </c>
      <c r="C30" s="46" t="s">
        <v>58</v>
      </c>
      <c r="D30" s="41">
        <v>5500</v>
      </c>
      <c r="E30" s="38">
        <v>0</v>
      </c>
      <c r="F30" s="38">
        <f t="shared" si="0"/>
        <v>0</v>
      </c>
    </row>
    <row r="31" spans="1:126" ht="20.149999999999999" customHeight="1">
      <c r="A31" s="42" t="s">
        <v>21</v>
      </c>
      <c r="B31" s="45" t="s">
        <v>40</v>
      </c>
      <c r="C31" s="46" t="s">
        <v>58</v>
      </c>
      <c r="D31" s="41">
        <v>1700</v>
      </c>
      <c r="E31" s="38">
        <v>0</v>
      </c>
      <c r="F31" s="38">
        <f t="shared" si="0"/>
        <v>0</v>
      </c>
    </row>
    <row r="32" spans="1:126" ht="20.149999999999999" customHeight="1">
      <c r="A32" s="42" t="s">
        <v>22</v>
      </c>
      <c r="B32" s="45" t="s">
        <v>41</v>
      </c>
      <c r="C32" s="46" t="s">
        <v>58</v>
      </c>
      <c r="D32" s="41">
        <v>285</v>
      </c>
      <c r="E32" s="38">
        <v>0</v>
      </c>
      <c r="F32" s="38">
        <f t="shared" si="0"/>
        <v>0</v>
      </c>
    </row>
    <row r="33" spans="1:6" ht="20.149999999999999" customHeight="1">
      <c r="A33" s="42" t="s">
        <v>23</v>
      </c>
      <c r="B33" s="45" t="s">
        <v>42</v>
      </c>
      <c r="C33" s="46" t="s">
        <v>58</v>
      </c>
      <c r="D33" s="41">
        <v>285</v>
      </c>
      <c r="E33" s="38">
        <v>0</v>
      </c>
      <c r="F33" s="38">
        <f t="shared" si="0"/>
        <v>0</v>
      </c>
    </row>
    <row r="34" spans="1:6" ht="20.149999999999999" customHeight="1">
      <c r="A34" s="42" t="s">
        <v>24</v>
      </c>
      <c r="B34" s="45" t="s">
        <v>43</v>
      </c>
      <c r="C34" s="46" t="s">
        <v>59</v>
      </c>
      <c r="D34" s="41">
        <v>24</v>
      </c>
      <c r="E34" s="38">
        <v>0</v>
      </c>
      <c r="F34" s="38">
        <f t="shared" si="0"/>
        <v>0</v>
      </c>
    </row>
    <row r="35" spans="1:6" ht="20.149999999999999" customHeight="1">
      <c r="A35" s="42" t="s">
        <v>25</v>
      </c>
      <c r="B35" s="45" t="s">
        <v>44</v>
      </c>
      <c r="C35" s="46" t="s">
        <v>59</v>
      </c>
      <c r="D35" s="41">
        <v>144</v>
      </c>
      <c r="E35" s="38">
        <v>0</v>
      </c>
      <c r="F35" s="38">
        <f t="shared" si="0"/>
        <v>0</v>
      </c>
    </row>
    <row r="36" spans="1:6" ht="20.149999999999999" customHeight="1">
      <c r="A36" s="42" t="s">
        <v>26</v>
      </c>
      <c r="B36" s="45" t="s">
        <v>45</v>
      </c>
      <c r="C36" s="46" t="s">
        <v>60</v>
      </c>
      <c r="D36" s="41">
        <v>1</v>
      </c>
      <c r="E36" s="38">
        <v>0</v>
      </c>
      <c r="F36" s="38">
        <f t="shared" si="0"/>
        <v>0</v>
      </c>
    </row>
    <row r="37" spans="1:6" ht="20.149999999999999" customHeight="1">
      <c r="A37" s="42" t="s">
        <v>27</v>
      </c>
      <c r="B37" s="45" t="s">
        <v>46</v>
      </c>
      <c r="C37" s="46" t="s">
        <v>58</v>
      </c>
      <c r="D37" s="41">
        <v>31</v>
      </c>
      <c r="E37" s="38">
        <v>0</v>
      </c>
      <c r="F37" s="38">
        <f t="shared" si="0"/>
        <v>0</v>
      </c>
    </row>
    <row r="38" spans="1:6" ht="20.149999999999999" customHeight="1">
      <c r="A38" s="42" t="s">
        <v>28</v>
      </c>
      <c r="B38" s="45" t="s">
        <v>47</v>
      </c>
      <c r="C38" s="46" t="s">
        <v>60</v>
      </c>
      <c r="D38" s="41">
        <v>1</v>
      </c>
      <c r="E38" s="38">
        <v>0</v>
      </c>
      <c r="F38" s="38">
        <f t="shared" si="0"/>
        <v>0</v>
      </c>
    </row>
    <row r="39" spans="1:6" ht="20.149999999999999" customHeight="1">
      <c r="A39" s="42" t="s">
        <v>29</v>
      </c>
      <c r="B39" s="45" t="s">
        <v>48</v>
      </c>
      <c r="C39" s="46" t="s">
        <v>60</v>
      </c>
      <c r="D39" s="41">
        <v>1</v>
      </c>
      <c r="E39" s="38">
        <v>0</v>
      </c>
      <c r="F39" s="38">
        <f t="shared" si="0"/>
        <v>0</v>
      </c>
    </row>
    <row r="40" spans="1:6" ht="20.149999999999999" customHeight="1">
      <c r="A40" s="42" t="s">
        <v>30</v>
      </c>
      <c r="B40" s="45" t="s">
        <v>49</v>
      </c>
      <c r="C40" s="46" t="s">
        <v>13</v>
      </c>
      <c r="D40" s="41">
        <v>1</v>
      </c>
      <c r="E40" s="38">
        <v>0</v>
      </c>
      <c r="F40" s="38">
        <f t="shared" si="0"/>
        <v>0</v>
      </c>
    </row>
    <row r="41" spans="1:6" ht="20.149999999999999" customHeight="1">
      <c r="A41" s="42" t="s">
        <v>31</v>
      </c>
      <c r="B41" s="45" t="s">
        <v>50</v>
      </c>
      <c r="C41" s="46" t="s">
        <v>61</v>
      </c>
      <c r="D41" s="41">
        <v>1650</v>
      </c>
      <c r="E41" s="38">
        <v>0</v>
      </c>
      <c r="F41" s="38">
        <f t="shared" si="0"/>
        <v>0</v>
      </c>
    </row>
    <row r="42" spans="1:6" ht="35">
      <c r="A42" s="42" t="s">
        <v>32</v>
      </c>
      <c r="B42" s="45" t="s">
        <v>51</v>
      </c>
      <c r="C42" s="46" t="s">
        <v>59</v>
      </c>
      <c r="D42" s="41">
        <v>130</v>
      </c>
      <c r="E42" s="38">
        <v>0</v>
      </c>
      <c r="F42" s="38">
        <f t="shared" si="0"/>
        <v>0</v>
      </c>
    </row>
    <row r="43" spans="1:6" ht="20.149999999999999" customHeight="1">
      <c r="A43" s="42" t="s">
        <v>33</v>
      </c>
      <c r="B43" s="45" t="s">
        <v>52</v>
      </c>
      <c r="C43" s="46" t="s">
        <v>13</v>
      </c>
      <c r="D43" s="41">
        <v>1</v>
      </c>
      <c r="E43" s="38">
        <v>0</v>
      </c>
      <c r="F43" s="38">
        <f t="shared" si="0"/>
        <v>0</v>
      </c>
    </row>
    <row r="44" spans="1:6" ht="20.149999999999999" customHeight="1">
      <c r="A44" s="42" t="s">
        <v>34</v>
      </c>
      <c r="B44" s="45" t="s">
        <v>53</v>
      </c>
      <c r="C44" s="46" t="s">
        <v>60</v>
      </c>
      <c r="D44" s="41">
        <v>2</v>
      </c>
      <c r="E44" s="38">
        <v>0</v>
      </c>
      <c r="F44" s="38">
        <f t="shared" si="0"/>
        <v>0</v>
      </c>
    </row>
    <row r="45" spans="1:6" ht="20.149999999999999" customHeight="1">
      <c r="A45" s="42" t="s">
        <v>35</v>
      </c>
      <c r="B45" s="45" t="s">
        <v>54</v>
      </c>
      <c r="C45" s="46" t="s">
        <v>58</v>
      </c>
      <c r="D45" s="41">
        <v>35000</v>
      </c>
      <c r="E45" s="38">
        <v>0</v>
      </c>
      <c r="F45" s="38">
        <f t="shared" si="0"/>
        <v>0</v>
      </c>
    </row>
    <row r="46" spans="1:6" ht="20.149999999999999" customHeight="1">
      <c r="A46" s="42" t="s">
        <v>36</v>
      </c>
      <c r="B46" s="45" t="s">
        <v>55</v>
      </c>
      <c r="C46" s="46" t="s">
        <v>58</v>
      </c>
      <c r="D46" s="41">
        <v>20000</v>
      </c>
      <c r="E46" s="38">
        <v>0</v>
      </c>
      <c r="F46" s="38">
        <f t="shared" si="0"/>
        <v>0</v>
      </c>
    </row>
    <row r="47" spans="1:6" ht="20.149999999999999" customHeight="1">
      <c r="A47" s="44">
        <v>550</v>
      </c>
      <c r="B47" s="45" t="s">
        <v>91</v>
      </c>
      <c r="C47" s="46" t="s">
        <v>13</v>
      </c>
      <c r="D47" s="41">
        <v>1</v>
      </c>
      <c r="E47" s="38">
        <v>0</v>
      </c>
      <c r="F47" s="38">
        <f t="shared" si="0"/>
        <v>0</v>
      </c>
    </row>
    <row r="48" spans="1:6" ht="35">
      <c r="A48" s="42" t="s">
        <v>37</v>
      </c>
      <c r="B48" s="45" t="s">
        <v>56</v>
      </c>
      <c r="C48" s="46" t="s">
        <v>13</v>
      </c>
      <c r="D48" s="41">
        <v>1</v>
      </c>
      <c r="E48" s="38">
        <v>0</v>
      </c>
      <c r="F48" s="38">
        <f t="shared" si="0"/>
        <v>0</v>
      </c>
    </row>
    <row r="49" spans="1:126" ht="20.149999999999999" customHeight="1">
      <c r="A49" s="42" t="s">
        <v>38</v>
      </c>
      <c r="B49" s="45" t="s">
        <v>57</v>
      </c>
      <c r="C49" s="46" t="s">
        <v>13</v>
      </c>
      <c r="D49" s="41">
        <v>1</v>
      </c>
      <c r="E49" s="38">
        <v>0</v>
      </c>
      <c r="F49" s="38">
        <f t="shared" si="0"/>
        <v>0</v>
      </c>
    </row>
    <row r="50" spans="1:126" ht="31" customHeight="1">
      <c r="A50" s="74" t="s">
        <v>82</v>
      </c>
      <c r="B50" s="62"/>
      <c r="C50" s="62"/>
      <c r="D50" s="62"/>
      <c r="E50" s="62"/>
      <c r="F50" s="24">
        <f>SUM(F20:F49)</f>
        <v>0</v>
      </c>
    </row>
    <row r="51" spans="1:126" ht="37.5" customHeight="1">
      <c r="A51" s="75" t="s">
        <v>63</v>
      </c>
      <c r="B51" s="76"/>
      <c r="C51" s="76"/>
      <c r="D51" s="76"/>
      <c r="E51" s="76"/>
      <c r="F51" s="76"/>
    </row>
    <row r="52" spans="1:126" ht="39" customHeight="1">
      <c r="A52" s="36" t="s">
        <v>2</v>
      </c>
      <c r="B52" s="33" t="s">
        <v>3</v>
      </c>
      <c r="C52" s="35" t="s">
        <v>65</v>
      </c>
      <c r="D52" s="35" t="s">
        <v>64</v>
      </c>
      <c r="E52" s="34" t="s">
        <v>4</v>
      </c>
      <c r="F52" s="37" t="s">
        <v>6</v>
      </c>
    </row>
    <row r="53" spans="1:126" ht="20.149999999999999" customHeight="1">
      <c r="A53" s="9" t="s">
        <v>66</v>
      </c>
      <c r="B53" s="40" t="s">
        <v>74</v>
      </c>
      <c r="C53" s="42" t="s">
        <v>59</v>
      </c>
      <c r="D53" s="41">
        <v>1070</v>
      </c>
      <c r="E53" s="10">
        <v>0</v>
      </c>
      <c r="F53" s="38">
        <f t="shared" ref="F53:F61" si="2">SUM(D53*E53)</f>
        <v>0</v>
      </c>
    </row>
    <row r="54" spans="1:126" ht="20.149999999999999" customHeight="1">
      <c r="A54" s="9" t="s">
        <v>67</v>
      </c>
      <c r="B54" s="40" t="s">
        <v>75</v>
      </c>
      <c r="C54" s="42" t="s">
        <v>60</v>
      </c>
      <c r="D54" s="41">
        <v>1</v>
      </c>
      <c r="E54" s="10">
        <v>0</v>
      </c>
      <c r="F54" s="38">
        <f t="shared" si="2"/>
        <v>0</v>
      </c>
    </row>
    <row r="55" spans="1:126" ht="20.149999999999999" customHeight="1">
      <c r="A55" s="9" t="s">
        <v>68</v>
      </c>
      <c r="B55" s="40" t="s">
        <v>76</v>
      </c>
      <c r="C55" s="42" t="s">
        <v>59</v>
      </c>
      <c r="D55" s="41">
        <v>170</v>
      </c>
      <c r="E55" s="10">
        <v>0</v>
      </c>
      <c r="F55" s="38">
        <f t="shared" si="2"/>
        <v>0</v>
      </c>
    </row>
    <row r="56" spans="1:126" ht="20.149999999999999" customHeight="1">
      <c r="A56" s="9" t="s">
        <v>69</v>
      </c>
      <c r="B56" s="40" t="s">
        <v>77</v>
      </c>
      <c r="C56" s="42" t="s">
        <v>60</v>
      </c>
      <c r="D56" s="41">
        <v>1</v>
      </c>
      <c r="E56" s="10">
        <v>0</v>
      </c>
      <c r="F56" s="38">
        <f t="shared" si="2"/>
        <v>0</v>
      </c>
    </row>
    <row r="57" spans="1:126" ht="20.149999999999999" customHeight="1">
      <c r="A57" s="9" t="s">
        <v>70</v>
      </c>
      <c r="B57" s="40" t="s">
        <v>78</v>
      </c>
      <c r="C57" s="42" t="s">
        <v>60</v>
      </c>
      <c r="D57" s="41">
        <v>2</v>
      </c>
      <c r="E57" s="10">
        <v>0</v>
      </c>
      <c r="F57" s="38">
        <f t="shared" si="2"/>
        <v>0</v>
      </c>
    </row>
    <row r="58" spans="1:126" ht="20.149999999999999" customHeight="1">
      <c r="A58" s="9" t="s">
        <v>71</v>
      </c>
      <c r="B58" s="40" t="s">
        <v>79</v>
      </c>
      <c r="C58" s="42" t="s">
        <v>13</v>
      </c>
      <c r="D58" s="41">
        <v>1</v>
      </c>
      <c r="E58" s="10">
        <v>0</v>
      </c>
      <c r="F58" s="38">
        <f t="shared" si="2"/>
        <v>0</v>
      </c>
    </row>
    <row r="59" spans="1:126" ht="20.149999999999999" customHeight="1">
      <c r="A59" s="9" t="s">
        <v>72</v>
      </c>
      <c r="B59" s="40" t="s">
        <v>80</v>
      </c>
      <c r="C59" s="42" t="s">
        <v>13</v>
      </c>
      <c r="D59" s="41">
        <v>1</v>
      </c>
      <c r="E59" s="10">
        <v>0</v>
      </c>
      <c r="F59" s="38">
        <f t="shared" si="2"/>
        <v>0</v>
      </c>
    </row>
    <row r="60" spans="1:126" ht="20.149999999999999" customHeight="1">
      <c r="A60" s="9" t="s">
        <v>73</v>
      </c>
      <c r="B60" s="40" t="s">
        <v>81</v>
      </c>
      <c r="C60" s="42" t="s">
        <v>59</v>
      </c>
      <c r="D60" s="41">
        <v>300</v>
      </c>
      <c r="E60" s="10">
        <v>0</v>
      </c>
      <c r="F60" s="38">
        <f t="shared" si="2"/>
        <v>0</v>
      </c>
    </row>
    <row r="61" spans="1:126" ht="26">
      <c r="A61" s="39" t="s">
        <v>92</v>
      </c>
      <c r="B61" s="40" t="s">
        <v>93</v>
      </c>
      <c r="C61" s="47" t="s">
        <v>94</v>
      </c>
      <c r="D61" s="41">
        <v>1</v>
      </c>
      <c r="E61" s="10">
        <v>20000</v>
      </c>
      <c r="F61" s="38">
        <f t="shared" si="2"/>
        <v>20000</v>
      </c>
    </row>
    <row r="62" spans="1:126" ht="31" customHeight="1">
      <c r="A62" s="74" t="s">
        <v>83</v>
      </c>
      <c r="B62" s="62"/>
      <c r="C62" s="62"/>
      <c r="D62" s="62"/>
      <c r="E62" s="62"/>
      <c r="F62" s="24">
        <f>SUM(F53:F61)</f>
        <v>20000</v>
      </c>
    </row>
    <row r="63" spans="1:126" s="28" customFormat="1" ht="13" customHeight="1">
      <c r="A63" s="26"/>
      <c r="B63" s="25"/>
      <c r="C63" s="26"/>
      <c r="D63" s="26"/>
      <c r="E63" s="27"/>
      <c r="F63" s="27"/>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row>
    <row r="64" spans="1:126" ht="21.75" customHeight="1">
      <c r="A64" s="63" t="s">
        <v>109</v>
      </c>
      <c r="B64" s="63"/>
      <c r="C64" s="63"/>
      <c r="D64" s="63"/>
      <c r="E64" s="63"/>
      <c r="F64" s="63"/>
    </row>
    <row r="65" spans="1:166" ht="30.75" customHeight="1">
      <c r="A65" s="64" t="s">
        <v>114</v>
      </c>
      <c r="B65" s="65"/>
      <c r="C65" s="65"/>
      <c r="D65" s="66"/>
      <c r="E65" s="67">
        <f>SUM(F50,F62)</f>
        <v>20000</v>
      </c>
      <c r="F65" s="68"/>
    </row>
    <row r="66" spans="1:166" ht="39" customHeight="1">
      <c r="A66" s="77" t="s">
        <v>112</v>
      </c>
      <c r="B66" s="78"/>
      <c r="C66" s="78"/>
      <c r="D66" s="78"/>
      <c r="E66" s="78"/>
      <c r="F66" s="79"/>
      <c r="G66" s="2"/>
      <c r="H66" s="2"/>
      <c r="I66" s="2"/>
      <c r="J66" s="2"/>
      <c r="K66" s="2"/>
      <c r="L66" s="2"/>
      <c r="M66" s="2"/>
      <c r="N66" s="2"/>
      <c r="O66" s="2"/>
      <c r="P66" s="2"/>
      <c r="Q66" s="2"/>
      <c r="R66" s="2"/>
      <c r="S66" s="2"/>
      <c r="T66" s="2"/>
      <c r="U66" s="2"/>
      <c r="V66" s="2"/>
      <c r="W66" s="2"/>
      <c r="X66" s="2"/>
      <c r="Y66" s="2"/>
      <c r="Z66" s="2"/>
      <c r="AA66" s="2"/>
      <c r="AB66" s="2"/>
      <c r="AC66" s="2"/>
      <c r="AE66" s="5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row>
    <row r="67" spans="1:166" ht="7.5" customHeight="1">
      <c r="A67" s="25"/>
      <c r="B67" s="25"/>
      <c r="C67" s="25"/>
      <c r="D67" s="26"/>
      <c r="E67" s="70"/>
      <c r="F67" s="70"/>
      <c r="G67" s="2"/>
      <c r="H67" s="2"/>
      <c r="I67" s="2"/>
      <c r="J67" s="2"/>
      <c r="K67" s="2"/>
      <c r="L67" s="2"/>
      <c r="M67" s="2"/>
      <c r="N67" s="2"/>
      <c r="O67" s="2"/>
      <c r="P67" s="2"/>
      <c r="Q67" s="2"/>
      <c r="R67" s="2"/>
      <c r="S67" s="2"/>
      <c r="T67" s="2"/>
      <c r="U67" s="2"/>
      <c r="V67" s="2"/>
      <c r="W67" s="2"/>
      <c r="X67" s="2"/>
      <c r="Y67" s="2"/>
      <c r="Z67" s="2"/>
      <c r="AA67" s="2"/>
      <c r="AB67" s="2"/>
      <c r="AC67" s="2"/>
      <c r="AE67" s="5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row>
    <row r="68" spans="1:166" ht="37.5" customHeight="1">
      <c r="A68" s="75" t="s">
        <v>104</v>
      </c>
      <c r="B68" s="76"/>
      <c r="C68" s="76"/>
      <c r="D68" s="76"/>
      <c r="E68" s="76"/>
      <c r="F68" s="76"/>
      <c r="G68" s="2"/>
      <c r="H68" s="2"/>
      <c r="I68" s="2"/>
      <c r="J68" s="2"/>
      <c r="K68" s="2"/>
      <c r="L68" s="2"/>
      <c r="M68" s="2"/>
      <c r="N68" s="2"/>
      <c r="O68" s="2"/>
      <c r="P68" s="2"/>
      <c r="Q68" s="2"/>
      <c r="R68" s="2"/>
      <c r="S68" s="2"/>
      <c r="T68" s="2"/>
      <c r="U68" s="2"/>
      <c r="V68" s="2"/>
      <c r="W68" s="2"/>
      <c r="X68" s="2"/>
      <c r="Y68" s="2"/>
      <c r="Z68" s="2"/>
      <c r="AA68" s="2"/>
      <c r="AB68" s="2"/>
      <c r="AC68" s="2"/>
      <c r="AE68" s="5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row>
    <row r="69" spans="1:166" ht="39" customHeight="1">
      <c r="A69" s="33" t="s">
        <v>2</v>
      </c>
      <c r="B69" s="33" t="s">
        <v>3</v>
      </c>
      <c r="C69" s="33" t="s">
        <v>99</v>
      </c>
      <c r="D69" s="33" t="s">
        <v>100</v>
      </c>
      <c r="E69" s="34" t="s">
        <v>4</v>
      </c>
      <c r="F69" s="34" t="s">
        <v>101</v>
      </c>
      <c r="G69" s="2"/>
      <c r="H69" s="2"/>
      <c r="I69" s="2"/>
      <c r="J69" s="2"/>
      <c r="K69" s="2"/>
      <c r="L69" s="2"/>
      <c r="M69" s="2"/>
      <c r="N69" s="2"/>
      <c r="O69" s="2"/>
      <c r="P69" s="2"/>
      <c r="Q69" s="2"/>
      <c r="R69" s="2"/>
      <c r="S69" s="2"/>
      <c r="T69" s="2"/>
      <c r="U69" s="2"/>
      <c r="V69" s="2"/>
      <c r="W69" s="2"/>
      <c r="X69" s="2"/>
      <c r="Y69" s="2"/>
      <c r="Z69" s="2"/>
      <c r="AA69" s="2"/>
      <c r="AB69" s="2"/>
      <c r="AC69" s="2"/>
      <c r="AE69" s="5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row>
    <row r="70" spans="1:166" ht="35">
      <c r="A70" s="43" t="s">
        <v>19</v>
      </c>
      <c r="B70" s="48" t="s">
        <v>119</v>
      </c>
      <c r="C70" s="50" t="s">
        <v>13</v>
      </c>
      <c r="D70" s="49">
        <v>1</v>
      </c>
      <c r="E70" s="38">
        <v>0</v>
      </c>
      <c r="F70" s="38">
        <f>SUM(D70*E70)</f>
        <v>0</v>
      </c>
    </row>
    <row r="71" spans="1:166" ht="47.25" customHeight="1">
      <c r="A71" s="62" t="s">
        <v>103</v>
      </c>
      <c r="B71" s="62"/>
      <c r="C71" s="62"/>
      <c r="D71" s="62"/>
      <c r="E71" s="62"/>
      <c r="F71" s="24">
        <f>F70</f>
        <v>0</v>
      </c>
      <c r="G71" s="2"/>
      <c r="H71" s="2"/>
      <c r="I71" s="2"/>
      <c r="J71" s="2"/>
      <c r="K71" s="2"/>
      <c r="L71" s="2"/>
      <c r="M71" s="2"/>
      <c r="N71" s="2"/>
      <c r="O71" s="2"/>
      <c r="P71" s="2"/>
      <c r="Q71" s="2"/>
      <c r="R71" s="2"/>
      <c r="S71" s="2"/>
      <c r="T71" s="2"/>
      <c r="U71" s="2"/>
      <c r="V71" s="2"/>
      <c r="W71" s="2"/>
      <c r="X71" s="2"/>
      <c r="Y71" s="2"/>
      <c r="Z71" s="2"/>
      <c r="AA71" s="2"/>
      <c r="AB71" s="2"/>
      <c r="AC71" s="2"/>
      <c r="AE71" s="5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row>
    <row r="72" spans="1:166" ht="7.5" customHeight="1">
      <c r="A72" s="26"/>
      <c r="B72" s="25"/>
      <c r="C72" s="26"/>
      <c r="D72" s="26"/>
      <c r="E72" s="27"/>
      <c r="F72" s="27"/>
      <c r="G72" s="2"/>
      <c r="H72" s="2"/>
      <c r="I72" s="2"/>
      <c r="J72" s="2"/>
      <c r="K72" s="2"/>
      <c r="L72" s="2"/>
      <c r="M72" s="2"/>
      <c r="N72" s="2"/>
      <c r="O72" s="2"/>
      <c r="P72" s="2"/>
      <c r="Q72" s="2"/>
      <c r="R72" s="2"/>
      <c r="S72" s="2"/>
      <c r="T72" s="2"/>
      <c r="U72" s="2"/>
      <c r="V72" s="2"/>
      <c r="W72" s="2"/>
      <c r="X72" s="2"/>
      <c r="Y72" s="2"/>
      <c r="Z72" s="2"/>
      <c r="AA72" s="2"/>
      <c r="AB72" s="2"/>
      <c r="AC72" s="2"/>
      <c r="AE72" s="5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row>
    <row r="73" spans="1:166" ht="39" customHeight="1">
      <c r="A73" s="63" t="s">
        <v>110</v>
      </c>
      <c r="B73" s="63"/>
      <c r="C73" s="63"/>
      <c r="D73" s="63"/>
      <c r="E73" s="63"/>
      <c r="F73" s="63"/>
      <c r="G73" s="2"/>
      <c r="H73" s="2"/>
      <c r="I73" s="2"/>
      <c r="J73" s="2"/>
      <c r="K73" s="2"/>
      <c r="L73" s="2"/>
      <c r="M73" s="2"/>
      <c r="N73" s="2"/>
      <c r="O73" s="2"/>
      <c r="P73" s="2"/>
      <c r="Q73" s="2"/>
      <c r="R73" s="2"/>
      <c r="S73" s="2"/>
      <c r="T73" s="2"/>
      <c r="U73" s="2"/>
      <c r="V73" s="2"/>
      <c r="W73" s="2"/>
      <c r="X73" s="2"/>
      <c r="Y73" s="2"/>
      <c r="Z73" s="2"/>
      <c r="AA73" s="2"/>
      <c r="AB73" s="2"/>
      <c r="AC73" s="2"/>
      <c r="AE73" s="5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row>
    <row r="74" spans="1:166" ht="42" customHeight="1">
      <c r="A74" s="64" t="s">
        <v>115</v>
      </c>
      <c r="B74" s="65"/>
      <c r="C74" s="65"/>
      <c r="D74" s="66"/>
      <c r="E74" s="67">
        <f>E65+F71</f>
        <v>20000</v>
      </c>
      <c r="F74" s="68"/>
      <c r="G74" s="2"/>
      <c r="H74" s="2"/>
      <c r="I74" s="2"/>
      <c r="J74" s="2"/>
      <c r="K74" s="2"/>
      <c r="L74" s="2"/>
      <c r="M74" s="2"/>
      <c r="N74" s="2"/>
      <c r="O74" s="2"/>
      <c r="P74" s="2"/>
      <c r="Q74" s="2"/>
      <c r="R74" s="2"/>
      <c r="S74" s="2"/>
      <c r="T74" s="2"/>
      <c r="U74" s="2"/>
      <c r="V74" s="2"/>
      <c r="W74" s="2"/>
      <c r="X74" s="2"/>
      <c r="Y74" s="2"/>
      <c r="Z74" s="2"/>
      <c r="AA74" s="2"/>
      <c r="AB74" s="2"/>
      <c r="AC74" s="2"/>
      <c r="AE74" s="5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row>
    <row r="75" spans="1:166" ht="20.149999999999999" customHeight="1">
      <c r="A75" s="69" t="s">
        <v>95</v>
      </c>
      <c r="B75" s="69"/>
      <c r="C75" s="69"/>
      <c r="D75" s="69"/>
      <c r="E75" s="69"/>
      <c r="F75" s="69"/>
      <c r="G75" s="2"/>
      <c r="H75" s="2"/>
      <c r="I75" s="2"/>
      <c r="J75" s="2"/>
      <c r="K75" s="2"/>
      <c r="L75" s="2"/>
      <c r="M75" s="2"/>
      <c r="N75" s="2"/>
      <c r="O75" s="2"/>
      <c r="P75" s="2"/>
      <c r="Q75" s="2"/>
      <c r="R75" s="2"/>
      <c r="S75" s="2"/>
      <c r="T75" s="2"/>
      <c r="U75" s="2"/>
      <c r="V75" s="2"/>
      <c r="W75" s="2"/>
      <c r="X75" s="2"/>
      <c r="Y75" s="2"/>
      <c r="Z75" s="2"/>
      <c r="AA75" s="2"/>
      <c r="AB75" s="2"/>
      <c r="AC75" s="2"/>
      <c r="AE75" s="5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row>
    <row r="76" spans="1:166" ht="42.75" customHeight="1">
      <c r="A76" s="57" t="s">
        <v>105</v>
      </c>
      <c r="B76" s="58"/>
      <c r="C76" s="58"/>
      <c r="D76" s="58"/>
      <c r="E76" s="58"/>
      <c r="F76" s="59"/>
      <c r="G76" s="2"/>
      <c r="H76" s="2"/>
      <c r="I76" s="2"/>
      <c r="J76" s="2"/>
      <c r="K76" s="2"/>
      <c r="L76" s="2"/>
      <c r="M76" s="2"/>
      <c r="N76" s="2"/>
      <c r="O76" s="2"/>
      <c r="P76" s="2"/>
      <c r="Q76" s="2"/>
      <c r="R76" s="2"/>
      <c r="S76" s="2"/>
      <c r="T76" s="2"/>
      <c r="U76" s="2"/>
      <c r="V76" s="2"/>
      <c r="W76" s="2"/>
      <c r="X76" s="2"/>
      <c r="Y76" s="2"/>
      <c r="Z76" s="2"/>
      <c r="AA76" s="2"/>
      <c r="AB76" s="2"/>
      <c r="AC76" s="2"/>
      <c r="AE76" s="5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row>
    <row r="77" spans="1:166" ht="20.149999999999999" customHeight="1">
      <c r="A77" s="54"/>
      <c r="B77" s="60" t="s">
        <v>102</v>
      </c>
      <c r="C77" s="60"/>
      <c r="D77" s="60"/>
      <c r="E77" s="60"/>
      <c r="F77" s="61"/>
      <c r="G77" s="2"/>
      <c r="H77" s="2"/>
      <c r="I77" s="2"/>
      <c r="J77" s="2"/>
      <c r="K77" s="2"/>
      <c r="L77" s="2"/>
      <c r="M77" s="2"/>
      <c r="N77" s="2"/>
      <c r="O77" s="2"/>
      <c r="P77" s="2"/>
      <c r="Q77" s="2"/>
      <c r="R77" s="2"/>
      <c r="S77" s="2"/>
      <c r="T77" s="2"/>
      <c r="U77" s="2"/>
      <c r="V77" s="2"/>
      <c r="W77" s="2"/>
      <c r="X77" s="2"/>
      <c r="Y77" s="2"/>
      <c r="Z77" s="2"/>
      <c r="AA77" s="2"/>
      <c r="AB77" s="2"/>
      <c r="AC77" s="2"/>
      <c r="AE77" s="5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row>
    <row r="78" spans="1:166" ht="7.5" customHeight="1">
      <c r="A78" s="25"/>
      <c r="B78" s="25"/>
      <c r="C78" s="25"/>
      <c r="D78" s="26"/>
      <c r="E78" s="70"/>
      <c r="F78" s="70"/>
      <c r="G78" s="2"/>
      <c r="H78" s="2"/>
      <c r="I78" s="2"/>
      <c r="J78" s="2"/>
      <c r="K78" s="2"/>
      <c r="L78" s="2"/>
      <c r="M78" s="2"/>
      <c r="N78" s="2"/>
      <c r="O78" s="2"/>
      <c r="P78" s="2"/>
      <c r="Q78" s="2"/>
      <c r="R78" s="2"/>
      <c r="S78" s="2"/>
      <c r="T78" s="2"/>
      <c r="U78" s="2"/>
      <c r="V78" s="2"/>
      <c r="W78" s="2"/>
      <c r="X78" s="2"/>
      <c r="Y78" s="2"/>
      <c r="Z78" s="2"/>
      <c r="AA78" s="2"/>
      <c r="AB78" s="2"/>
      <c r="AC78" s="2"/>
      <c r="AE78" s="5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row>
    <row r="79" spans="1:166" ht="37.5" customHeight="1">
      <c r="A79" s="71" t="s">
        <v>106</v>
      </c>
      <c r="B79" s="72"/>
      <c r="C79" s="72"/>
      <c r="D79" s="72"/>
      <c r="E79" s="72"/>
      <c r="F79" s="73"/>
      <c r="G79" s="2"/>
      <c r="H79" s="2"/>
      <c r="I79" s="2"/>
      <c r="J79" s="2"/>
      <c r="K79" s="2"/>
      <c r="L79" s="2"/>
      <c r="M79" s="2"/>
      <c r="N79" s="2"/>
      <c r="O79" s="2"/>
      <c r="P79" s="2"/>
      <c r="Q79" s="2"/>
      <c r="R79" s="2"/>
      <c r="S79" s="2"/>
      <c r="T79" s="2"/>
      <c r="U79" s="2"/>
      <c r="V79" s="2"/>
      <c r="W79" s="2"/>
      <c r="X79" s="2"/>
      <c r="Y79" s="2"/>
      <c r="Z79" s="2"/>
      <c r="AA79" s="2"/>
      <c r="AB79" s="2"/>
      <c r="AC79" s="2"/>
      <c r="AE79" s="5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row>
    <row r="80" spans="1:166" ht="39" customHeight="1">
      <c r="A80" s="33" t="s">
        <v>2</v>
      </c>
      <c r="B80" s="33" t="s">
        <v>3</v>
      </c>
      <c r="C80" s="33" t="s">
        <v>99</v>
      </c>
      <c r="D80" s="33" t="s">
        <v>100</v>
      </c>
      <c r="E80" s="34" t="s">
        <v>4</v>
      </c>
      <c r="F80" s="34" t="s">
        <v>101</v>
      </c>
      <c r="G80" s="2"/>
      <c r="H80" s="2"/>
      <c r="I80" s="2"/>
      <c r="J80" s="2"/>
      <c r="K80" s="2"/>
      <c r="L80" s="2"/>
      <c r="M80" s="2"/>
      <c r="N80" s="2"/>
      <c r="O80" s="2"/>
      <c r="P80" s="2"/>
      <c r="Q80" s="2"/>
      <c r="R80" s="2"/>
      <c r="S80" s="2"/>
      <c r="T80" s="2"/>
      <c r="U80" s="2"/>
      <c r="V80" s="2"/>
      <c r="W80" s="2"/>
      <c r="X80" s="2"/>
      <c r="Y80" s="2"/>
      <c r="Z80" s="2"/>
      <c r="AA80" s="2"/>
      <c r="AB80" s="2"/>
      <c r="AC80" s="2"/>
      <c r="AE80" s="5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row>
    <row r="81" spans="1:166" ht="40" customHeight="1">
      <c r="A81" s="51" t="s">
        <v>97</v>
      </c>
      <c r="B81" s="52" t="s">
        <v>120</v>
      </c>
      <c r="C81" s="50" t="s">
        <v>13</v>
      </c>
      <c r="D81" s="49">
        <v>1</v>
      </c>
      <c r="E81" s="10">
        <v>0</v>
      </c>
      <c r="F81" s="38">
        <f>SUM(D81*E81)</f>
        <v>0</v>
      </c>
    </row>
    <row r="82" spans="1:166" ht="47.25" customHeight="1">
      <c r="A82" s="62" t="s">
        <v>107</v>
      </c>
      <c r="B82" s="62"/>
      <c r="C82" s="62"/>
      <c r="D82" s="62"/>
      <c r="E82" s="62"/>
      <c r="F82" s="24">
        <f>F81</f>
        <v>0</v>
      </c>
      <c r="G82" s="2"/>
      <c r="H82" s="2"/>
      <c r="I82" s="2"/>
      <c r="J82" s="2"/>
      <c r="K82" s="2"/>
      <c r="L82" s="2"/>
      <c r="M82" s="2"/>
      <c r="N82" s="2"/>
      <c r="O82" s="2"/>
      <c r="P82" s="2"/>
      <c r="Q82" s="2"/>
      <c r="R82" s="2"/>
      <c r="S82" s="2"/>
      <c r="T82" s="2"/>
      <c r="U82" s="2"/>
      <c r="V82" s="2"/>
      <c r="W82" s="2"/>
      <c r="X82" s="2"/>
      <c r="Y82" s="2"/>
      <c r="Z82" s="2"/>
      <c r="AA82" s="2"/>
      <c r="AB82" s="2"/>
      <c r="AC82" s="2"/>
      <c r="AE82" s="5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row>
    <row r="83" spans="1:166" ht="7.5" customHeight="1">
      <c r="A83" s="26"/>
      <c r="B83" s="25"/>
      <c r="C83" s="26"/>
      <c r="D83" s="26"/>
      <c r="E83" s="27"/>
      <c r="F83" s="27"/>
      <c r="G83" s="2"/>
      <c r="H83" s="2"/>
      <c r="I83" s="2"/>
      <c r="J83" s="2"/>
      <c r="K83" s="2"/>
      <c r="L83" s="2"/>
      <c r="M83" s="2"/>
      <c r="N83" s="2"/>
      <c r="O83" s="2"/>
      <c r="P83" s="2"/>
      <c r="Q83" s="2"/>
      <c r="R83" s="2"/>
      <c r="S83" s="2"/>
      <c r="T83" s="2"/>
      <c r="U83" s="2"/>
      <c r="V83" s="2"/>
      <c r="W83" s="2"/>
      <c r="X83" s="2"/>
      <c r="Y83" s="2"/>
      <c r="Z83" s="2"/>
      <c r="AA83" s="2"/>
      <c r="AB83" s="2"/>
      <c r="AC83" s="2"/>
      <c r="AE83" s="5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row>
    <row r="84" spans="1:166" ht="39" customHeight="1">
      <c r="A84" s="63" t="s">
        <v>111</v>
      </c>
      <c r="B84" s="63"/>
      <c r="C84" s="63"/>
      <c r="D84" s="63"/>
      <c r="E84" s="63"/>
      <c r="F84" s="63"/>
      <c r="G84" s="2"/>
      <c r="H84" s="2"/>
      <c r="I84" s="2"/>
      <c r="J84" s="2"/>
      <c r="K84" s="2"/>
      <c r="L84" s="2"/>
      <c r="M84" s="2"/>
      <c r="N84" s="2"/>
      <c r="O84" s="2"/>
      <c r="P84" s="2"/>
      <c r="Q84" s="2"/>
      <c r="R84" s="2"/>
      <c r="S84" s="2"/>
      <c r="T84" s="2"/>
      <c r="U84" s="2"/>
      <c r="V84" s="2"/>
      <c r="W84" s="2"/>
      <c r="X84" s="2"/>
      <c r="Y84" s="2"/>
      <c r="Z84" s="2"/>
      <c r="AA84" s="2"/>
      <c r="AB84" s="2"/>
      <c r="AC84" s="2"/>
      <c r="AE84" s="5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row>
    <row r="85" spans="1:166" ht="42" customHeight="1">
      <c r="A85" s="64" t="s">
        <v>116</v>
      </c>
      <c r="B85" s="65"/>
      <c r="C85" s="65"/>
      <c r="D85" s="66"/>
      <c r="E85" s="67">
        <f>E65+F82</f>
        <v>20000</v>
      </c>
      <c r="F85" s="68"/>
      <c r="G85" s="2"/>
      <c r="H85" s="2"/>
      <c r="I85" s="2"/>
      <c r="J85" s="2"/>
      <c r="K85" s="2"/>
      <c r="L85" s="2"/>
      <c r="M85" s="2"/>
      <c r="N85" s="2"/>
      <c r="O85" s="2"/>
      <c r="P85" s="2"/>
      <c r="Q85" s="2"/>
      <c r="R85" s="2"/>
      <c r="S85" s="2"/>
      <c r="T85" s="2"/>
      <c r="U85" s="2"/>
      <c r="V85" s="2"/>
      <c r="W85" s="2"/>
      <c r="X85" s="2"/>
      <c r="Y85" s="2"/>
      <c r="Z85" s="2"/>
      <c r="AA85" s="2"/>
      <c r="AB85" s="2"/>
      <c r="AC85" s="2"/>
      <c r="AE85" s="5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row>
    <row r="86" spans="1:166" ht="20.149999999999999" customHeight="1">
      <c r="A86" s="69" t="s">
        <v>95</v>
      </c>
      <c r="B86" s="69"/>
      <c r="C86" s="69"/>
      <c r="D86" s="69"/>
      <c r="E86" s="69"/>
      <c r="F86" s="69"/>
      <c r="G86" s="2"/>
      <c r="H86" s="2"/>
      <c r="I86" s="2"/>
      <c r="J86" s="2"/>
      <c r="K86" s="2"/>
      <c r="L86" s="2"/>
      <c r="M86" s="2"/>
      <c r="N86" s="2"/>
      <c r="O86" s="2"/>
      <c r="P86" s="2"/>
      <c r="Q86" s="2"/>
      <c r="R86" s="2"/>
      <c r="S86" s="2"/>
      <c r="T86" s="2"/>
      <c r="U86" s="2"/>
      <c r="V86" s="2"/>
      <c r="W86" s="2"/>
      <c r="X86" s="2"/>
      <c r="Y86" s="2"/>
      <c r="Z86" s="2"/>
      <c r="AA86" s="2"/>
      <c r="AB86" s="2"/>
      <c r="AC86" s="2"/>
      <c r="AE86" s="5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row>
    <row r="87" spans="1:166" ht="42.75" customHeight="1">
      <c r="A87" s="57" t="s">
        <v>108</v>
      </c>
      <c r="B87" s="58"/>
      <c r="C87" s="58"/>
      <c r="D87" s="58"/>
      <c r="E87" s="58"/>
      <c r="F87" s="59"/>
      <c r="G87" s="2"/>
      <c r="H87" s="2"/>
      <c r="I87" s="2"/>
      <c r="J87" s="2"/>
      <c r="K87" s="2"/>
      <c r="L87" s="2"/>
      <c r="M87" s="2"/>
      <c r="N87" s="2"/>
      <c r="O87" s="2"/>
      <c r="P87" s="2"/>
      <c r="Q87" s="2"/>
      <c r="R87" s="2"/>
      <c r="S87" s="2"/>
      <c r="T87" s="2"/>
      <c r="U87" s="2"/>
      <c r="V87" s="2"/>
      <c r="W87" s="2"/>
      <c r="X87" s="2"/>
      <c r="Y87" s="2"/>
      <c r="Z87" s="2"/>
      <c r="AA87" s="2"/>
      <c r="AB87" s="2"/>
      <c r="AC87" s="2"/>
      <c r="AE87" s="5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row>
    <row r="88" spans="1:166" ht="20.149999999999999" customHeight="1">
      <c r="A88" s="54"/>
      <c r="B88" s="60" t="s">
        <v>102</v>
      </c>
      <c r="C88" s="60"/>
      <c r="D88" s="60"/>
      <c r="E88" s="60"/>
      <c r="F88" s="61"/>
      <c r="G88" s="2"/>
      <c r="H88" s="2"/>
      <c r="I88" s="2"/>
      <c r="J88" s="2"/>
      <c r="K88" s="2"/>
      <c r="L88" s="2"/>
      <c r="M88" s="2"/>
      <c r="N88" s="2"/>
      <c r="O88" s="2"/>
      <c r="P88" s="2"/>
      <c r="Q88" s="2"/>
      <c r="R88" s="2"/>
      <c r="S88" s="2"/>
      <c r="T88" s="2"/>
      <c r="U88" s="2"/>
      <c r="V88" s="2"/>
      <c r="W88" s="2"/>
      <c r="X88" s="2"/>
      <c r="Y88" s="2"/>
      <c r="Z88" s="2"/>
      <c r="AA88" s="2"/>
      <c r="AB88" s="2"/>
      <c r="AC88" s="2"/>
      <c r="AE88" s="5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row>
  </sheetData>
  <mergeCells count="32">
    <mergeCell ref="B1:F4"/>
    <mergeCell ref="B9:F9"/>
    <mergeCell ref="A11:F11"/>
    <mergeCell ref="A12:F15"/>
    <mergeCell ref="A50:E50"/>
    <mergeCell ref="A17:F17"/>
    <mergeCell ref="A18:F18"/>
    <mergeCell ref="B7:F7"/>
    <mergeCell ref="A51:F51"/>
    <mergeCell ref="E65:F65"/>
    <mergeCell ref="A64:F64"/>
    <mergeCell ref="A65:D65"/>
    <mergeCell ref="A66:F66"/>
    <mergeCell ref="A76:F76"/>
    <mergeCell ref="B77:F77"/>
    <mergeCell ref="E78:F78"/>
    <mergeCell ref="A79:F79"/>
    <mergeCell ref="A62:E62"/>
    <mergeCell ref="E67:F67"/>
    <mergeCell ref="A68:F68"/>
    <mergeCell ref="A71:E71"/>
    <mergeCell ref="A73:F73"/>
    <mergeCell ref="A74:D74"/>
    <mergeCell ref="E74:F74"/>
    <mergeCell ref="A75:F75"/>
    <mergeCell ref="A87:F87"/>
    <mergeCell ref="B88:F88"/>
    <mergeCell ref="A82:E82"/>
    <mergeCell ref="A84:F84"/>
    <mergeCell ref="A85:D85"/>
    <mergeCell ref="E85:F85"/>
    <mergeCell ref="A86:F86"/>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rowBreaks count="1" manualBreakCount="1">
    <brk id="63"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D1B157-1F18-4665-9B71-661B0AE5EC8C}"/>
</file>

<file path=customXml/itemProps4.xml><?xml version="1.0" encoding="utf-8"?>
<ds:datastoreItem xmlns:ds="http://schemas.openxmlformats.org/officeDocument/2006/customXml" ds:itemID="{58A5B670-78D3-4249-AB95-52CAE9CA4ECC}">
  <ds:schemaRefs>
    <ds:schemaRef ds:uri="d5ad96e6-46eb-43fa-b309-22506ea389e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Cepero, Lindsay</cp:lastModifiedBy>
  <cp:lastPrinted>2020-11-11T16:03:36Z</cp:lastPrinted>
  <dcterms:created xsi:type="dcterms:W3CDTF">1998-06-09T19:27:04Z</dcterms:created>
  <dcterms:modified xsi:type="dcterms:W3CDTF">2020-11-20T14:29:37Z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