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BRIAN\ACTIVE\ITB\B200316BJB - Principia Dr. Water Main Replacement\6 - Addendum\Addendum # 3\"/>
    </mc:Choice>
  </mc:AlternateContent>
  <bookViews>
    <workbookView xWindow="0" yWindow="0" windowWidth="28800" windowHeight="12300" tabRatio="601"/>
  </bookViews>
  <sheets>
    <sheet name="BID-PROPOSAL FORM" sheetId="4" r:id="rId1"/>
  </sheets>
  <definedNames>
    <definedName name="_xlnm.Print_Area" localSheetId="0">'BID-PROPOSAL FORM'!$A$1:$F$92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6" i="4" l="1"/>
  <c r="F64" i="4" l="1"/>
  <c r="F86" i="4" l="1"/>
  <c r="F80" i="4"/>
  <c r="F67" i="4"/>
  <c r="F57" i="4"/>
  <c r="F41" i="4"/>
  <c r="F50" i="4"/>
  <c r="F48" i="4"/>
  <c r="F46" i="4"/>
  <c r="F55" i="4"/>
  <c r="F54" i="4"/>
  <c r="F53" i="4"/>
  <c r="F52" i="4"/>
  <c r="F45" i="4"/>
  <c r="F44" i="4"/>
  <c r="F43" i="4"/>
  <c r="F40" i="4"/>
  <c r="F39" i="4"/>
  <c r="F38" i="4"/>
  <c r="F37" i="4"/>
  <c r="F58" i="4" l="1"/>
  <c r="F87" i="4"/>
  <c r="F81" i="4"/>
  <c r="F65" i="4"/>
  <c r="F63" i="4"/>
  <c r="F62" i="4"/>
  <c r="F26" i="4"/>
  <c r="F27" i="4"/>
  <c r="F30" i="4"/>
  <c r="F29" i="4"/>
  <c r="D20" i="4"/>
  <c r="D19" i="4"/>
  <c r="D18" i="4"/>
  <c r="A13" i="4"/>
  <c r="F68" i="4" l="1"/>
  <c r="F18" i="4"/>
  <c r="F19" i="4"/>
  <c r="F20" i="4"/>
  <c r="F22" i="4"/>
  <c r="F23" i="4"/>
  <c r="F24" i="4"/>
  <c r="F25" i="4"/>
  <c r="F28" i="4"/>
  <c r="F31" i="4"/>
  <c r="F32" i="4" l="1"/>
  <c r="E71" i="4" s="1"/>
  <c r="E90" i="4" s="1"/>
</calcChain>
</file>

<file path=xl/sharedStrings.xml><?xml version="1.0" encoding="utf-8"?>
<sst xmlns="http://schemas.openxmlformats.org/spreadsheetml/2006/main" count="157" uniqueCount="87">
  <si>
    <t>COMPANY NAME:</t>
  </si>
  <si>
    <t>SOLICITATION:</t>
  </si>
  <si>
    <t>Item</t>
  </si>
  <si>
    <t>Description</t>
  </si>
  <si>
    <t>Unit Price</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</si>
  <si>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</si>
  <si>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</si>
  <si>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</si>
  <si>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</si>
  <si>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</si>
  <si>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</si>
  <si>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</si>
  <si>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PAVING &amp; GRADING</t>
  </si>
  <si>
    <t>POTABLE WATER</t>
  </si>
  <si>
    <t>MISCELLANEOUS</t>
  </si>
  <si>
    <t>Remove &amp; Replace Street Pavement Surface &amp; Base</t>
  </si>
  <si>
    <t>Road Restoration</t>
  </si>
  <si>
    <t>a</t>
  </si>
  <si>
    <t>b</t>
  </si>
  <si>
    <t>c</t>
  </si>
  <si>
    <t>3/4" Type S3 Asphaltic Concrete (trench)</t>
  </si>
  <si>
    <t>6" Limerock Base (trench)</t>
  </si>
  <si>
    <t>12" Stabilized Subgrade (trench)</t>
  </si>
  <si>
    <t>SY</t>
  </si>
  <si>
    <t>3/4" S3 Asphalt Overlay (all roads)</t>
  </si>
  <si>
    <t>Remove, Dispose, &amp; Replace Sidewalk</t>
  </si>
  <si>
    <t>Concrete Sidewalk</t>
  </si>
  <si>
    <t>Furnish &amp; Install Erosion Control</t>
  </si>
  <si>
    <t>Pipe Demolition &amp; Abandonment</t>
  </si>
  <si>
    <t>Inlet Protection</t>
  </si>
  <si>
    <t>Silt Fence</t>
  </si>
  <si>
    <t>Turbidity Barrier</t>
  </si>
  <si>
    <t>EA</t>
  </si>
  <si>
    <t>LF</t>
  </si>
  <si>
    <t>Demolition (remove AC mains)</t>
  </si>
  <si>
    <t>Grout &amp; Leave in Place AC Main &amp; Services</t>
  </si>
  <si>
    <t>8" Ductile Iron Pipe</t>
  </si>
  <si>
    <t>4" Ductile Iron Pipe</t>
  </si>
  <si>
    <t>10" Steel Casing</t>
  </si>
  <si>
    <t>2" Gate Valve</t>
  </si>
  <si>
    <t>4" Gate Valve</t>
  </si>
  <si>
    <t>Connect to &amp; Relocate Existing Water Meters</t>
  </si>
  <si>
    <t>10" Gate Valve</t>
  </si>
  <si>
    <t>18" Hot Tap w/ 10" Tapping Valve</t>
  </si>
  <si>
    <t>10" Cut In - Cold Tap</t>
  </si>
  <si>
    <t>Miscellaneous Restoration</t>
  </si>
  <si>
    <t>Mobilization/Demobilization</t>
  </si>
  <si>
    <t>Maintenance of Traffic</t>
  </si>
  <si>
    <t>Survey Layout &amp; As-built Drawings</t>
  </si>
  <si>
    <t>LS</t>
  </si>
  <si>
    <t>Furnish &amp; Install Air Release Valves</t>
  </si>
  <si>
    <t>Furnish &amp; Install Blowoff Assemblies</t>
  </si>
  <si>
    <t>Furnish &amp; Install Pressurized Pipelines &amp; Interconnection</t>
  </si>
  <si>
    <t>d</t>
  </si>
  <si>
    <t>Furnish &amp; Install Valves &amp; Boxes</t>
  </si>
  <si>
    <t>Furnish &amp; Install Fire Hydrant Assemblies</t>
  </si>
  <si>
    <t>Furnish &amp; Install Water Services</t>
  </si>
  <si>
    <t>Furnish &amp; Install Hot/Cold Taps</t>
  </si>
  <si>
    <t>SUBTOTAL:  PAVING &amp; GRADING</t>
  </si>
  <si>
    <t>SUBTOTAL:  MISCELLANEOUS</t>
  </si>
  <si>
    <t>B200316BJB - Principia Drive Water Main Replacement</t>
  </si>
  <si>
    <t>6" Ductile Iron Pipe</t>
  </si>
  <si>
    <t>e</t>
  </si>
  <si>
    <t>Tie Back</t>
  </si>
  <si>
    <t>8" Gate Valve</t>
  </si>
  <si>
    <t>Fire Hydrant Assembly w/ 6" Gate Valve</t>
  </si>
  <si>
    <t>Furnish &amp; Install Vertical and Horizonal Deflections</t>
  </si>
  <si>
    <t>Air Release Valves &amp; Bollards</t>
  </si>
  <si>
    <t>SUB-TOTAL POTABLE WATER</t>
  </si>
  <si>
    <t>Pre-Construction Video</t>
  </si>
  <si>
    <t>ALTERNATES</t>
  </si>
  <si>
    <t>ALTERNATE "A"</t>
  </si>
  <si>
    <t>ALTERNATE "B"</t>
  </si>
  <si>
    <t>ADDENDUM 3</t>
  </si>
  <si>
    <r>
      <t xml:space="preserve">ALTERNATE INSTRUCTIONS: Bidders are to complete EITHER Alternate "A" </t>
    </r>
    <r>
      <rPr>
        <b/>
        <i/>
        <sz val="16"/>
        <color rgb="FFFF0000"/>
        <rFont val="Arial"/>
        <family val="2"/>
      </rPr>
      <t>or</t>
    </r>
    <r>
      <rPr>
        <b/>
        <i/>
        <sz val="16"/>
        <rFont val="Arial"/>
        <family val="2"/>
      </rPr>
      <t xml:space="preserve"> Alternate "B". Do </t>
    </r>
    <r>
      <rPr>
        <b/>
        <i/>
        <sz val="16"/>
        <color rgb="FFFF0000"/>
        <rFont val="Arial"/>
        <family val="2"/>
      </rPr>
      <t>NOT</t>
    </r>
    <r>
      <rPr>
        <b/>
        <i/>
        <sz val="16"/>
        <rFont val="Arial"/>
        <family val="2"/>
      </rPr>
      <t xml:space="preserve"> complete both. </t>
    </r>
  </si>
  <si>
    <t>A-1</t>
  </si>
  <si>
    <t>B-1</t>
  </si>
  <si>
    <t xml:space="preserve">PROJECT BASE BID TOTAL  </t>
  </si>
  <si>
    <t>BASE BID SUMMARY</t>
  </si>
  <si>
    <t xml:space="preserve">PROJECT TOTAL BID  </t>
  </si>
  <si>
    <t>PROJECT ALTERNATE "A" BID TOTAL</t>
  </si>
  <si>
    <t>PROJECT ALTERNATE "B" BID TOTAL</t>
  </si>
  <si>
    <r>
      <rPr>
        <b/>
        <sz val="11"/>
        <rFont val="Arial"/>
        <family val="2"/>
      </rPr>
      <t xml:space="preserve">PRICING                                                                                                                                                                                                                                                                                                                                                                                                                                                         
</t>
    </r>
    <r>
      <rPr>
        <sz val="11"/>
        <rFont val="Arial"/>
        <family val="2"/>
      </rPr>
      <t xml:space="preserve">Pricing shall be inclusive of all labor, equipment, supplies, overhead, profit, material, and any other incidental costs required to perform and complete all work as specified in the Contract Documents.  Quantities are not guaranteed.  Final payment will be based on actual quantities.   Any material deviation dependent on field conditions is at owners discrection and at no additional cost to owner.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t>
    </r>
    <r>
      <rPr>
        <b/>
        <sz val="11"/>
        <rFont val="Arial"/>
        <family val="2"/>
      </rPr>
      <t xml:space="preserve">
</t>
    </r>
    <r>
      <rPr>
        <sz val="11"/>
        <rFont val="Arial"/>
        <family val="2"/>
      </rPr>
      <t xml:space="preserve">
</t>
    </r>
    <r>
      <rPr>
        <b/>
        <sz val="11"/>
        <rFont val="Arial"/>
        <family val="2"/>
      </rPr>
      <t>REMINDER</t>
    </r>
    <r>
      <rPr>
        <sz val="11"/>
        <rFont val="Arial"/>
        <family val="2"/>
      </rPr>
      <t xml:space="preserve">  
</t>
    </r>
    <r>
      <rPr>
        <b/>
        <sz val="11"/>
        <color rgb="FFFF0000"/>
        <rFont val="Arial"/>
        <family val="2"/>
      </rPr>
      <t xml:space="preserve">Bidders are required to bid on ALL base bid line items and MUST select to bid on all items under EITHER Alternate “A” or Alternate “B” in order to be considered for award of this bid.  Bidders shall not provide pricing for both alternate categories.  Should a Bidder provide pricing for both alternate categories their bid shall be deemed non-responsive and therefore ineligible for award.  
</t>
    </r>
    <r>
      <rPr>
        <sz val="11"/>
        <rFont val="Arial"/>
        <family val="2"/>
      </rPr>
      <t xml:space="preserve">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t>
    </r>
    <r>
      <rPr>
        <sz val="11"/>
        <rFont val="Arial"/>
        <family val="2"/>
      </rPr>
      <t>PLEASE ENSURE you have provided a printed copy of the Bid Schedule with your hard copy submission packages and provided the excel version with your digital submission package.</t>
    </r>
  </si>
  <si>
    <t>Replacement of Unsuitable Materials (including rock)</t>
  </si>
  <si>
    <t>CY</t>
  </si>
  <si>
    <t>10" HDPE DR-11 WM, HDD (WITH ROCK BIT) &amp; OPEN CUT</t>
  </si>
  <si>
    <t>10" HDPE DR-11 WM HDD (WITH ROCK BIT) &amp; 10" DI OPEN 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</si>
</sst>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_(&quot;$&quot;* #,##0_);_(&quot;$&quot;* \(#,##0\);_(&quot;$&quot;* &quot;-&quot;??_);_(@_)"/>
  </numFmts>
  <fonts count="32">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b/>
      <u/>
      <sz val="18"/>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b/>
      <sz val="14"/>
      <name val="Calibri"/>
      <family val="2"/>
      <scheme val="minor"/>
    </font>
    <font>
      <sz val="14"/>
      <name val="Calibri"/>
      <family val="2"/>
      <scheme val="minor"/>
    </font>
    <font>
      <sz val="12"/>
      <name val="Calibri"/>
      <family val="2"/>
      <scheme val="minor"/>
    </font>
    <font>
      <b/>
      <sz val="18"/>
      <color rgb="FFFF0000"/>
      <name val="Arial"/>
      <family val="2"/>
    </font>
    <font>
      <b/>
      <sz val="11"/>
      <color rgb="FFFF0000"/>
      <name val="Arial"/>
      <family val="2"/>
    </font>
    <font>
      <b/>
      <i/>
      <sz val="16"/>
      <name val="Arial"/>
      <family val="2"/>
    </font>
    <font>
      <b/>
      <i/>
      <sz val="16"/>
      <color rgb="FFFF0000"/>
      <name val="Arial"/>
      <family val="2"/>
    </font>
    <font>
      <b/>
      <i/>
      <sz val="14"/>
      <color rgb="FFFF0000"/>
      <name val="Arial"/>
      <family val="2"/>
    </font>
    <font>
      <sz val="18"/>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xf numFmtId="0" fontId="5" fillId="0" borderId="0"/>
    <xf numFmtId="0" fontId="1" fillId="0" borderId="0"/>
  </cellStyleXfs>
  <cellXfs count="155">
    <xf numFmtId="0" fontId="0" fillId="0" borderId="0" xfId="0"/>
    <xf numFmtId="0" fontId="3" fillId="0" borderId="0" xfId="0" applyFont="1" applyFill="1"/>
    <xf numFmtId="0" fontId="0" fillId="0" borderId="0" xfId="0" applyFill="1"/>
    <xf numFmtId="0" fontId="0" fillId="0" borderId="0" xfId="0" applyFill="1" applyBorder="1"/>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44" fontId="8" fillId="0" borderId="1" xfId="0" applyNumberFormat="1" applyFont="1" applyFill="1" applyBorder="1" applyAlignment="1">
      <alignment horizontal="right" vertical="center"/>
    </xf>
    <xf numFmtId="0" fontId="0" fillId="0" borderId="0" xfId="0" applyFill="1" applyBorder="1" applyAlignment="1">
      <alignment horizontal="center"/>
    </xf>
    <xf numFmtId="0" fontId="10" fillId="0" borderId="0" xfId="0" applyFont="1" applyFill="1" applyBorder="1"/>
    <xf numFmtId="0" fontId="10" fillId="0" borderId="0" xfId="0" applyFont="1" applyFill="1"/>
    <xf numFmtId="0" fontId="11" fillId="0" borderId="0" xfId="0" applyFont="1" applyProtection="1"/>
    <xf numFmtId="0" fontId="0" fillId="0" borderId="10" xfId="0" applyFill="1" applyBorder="1"/>
    <xf numFmtId="44" fontId="5" fillId="0" borderId="11" xfId="0" applyNumberFormat="1" applyFont="1" applyFill="1" applyBorder="1" applyAlignment="1">
      <alignment horizontal="center" vertical="center"/>
    </xf>
    <xf numFmtId="0" fontId="6" fillId="0" borderId="10" xfId="0" applyFont="1" applyFill="1" applyBorder="1"/>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0" fillId="0" borderId="1" xfId="0" applyBorder="1"/>
    <xf numFmtId="0" fontId="0" fillId="0" borderId="3" xfId="0" applyBorder="1"/>
    <xf numFmtId="0" fontId="11" fillId="0" borderId="0" xfId="0" applyFont="1" applyBorder="1" applyProtection="1"/>
    <xf numFmtId="0" fontId="0" fillId="0" borderId="0" xfId="0" applyBorder="1"/>
    <xf numFmtId="0" fontId="15" fillId="5" borderId="1" xfId="0" applyFont="1" applyFill="1" applyBorder="1" applyAlignment="1">
      <alignment horizontal="center" vertical="center"/>
    </xf>
    <xf numFmtId="44" fontId="15" fillId="5" borderId="1" xfId="0" applyNumberFormat="1" applyFont="1" applyFill="1" applyBorder="1" applyAlignment="1">
      <alignment horizontal="center" vertical="center"/>
    </xf>
    <xf numFmtId="0" fontId="15" fillId="5" borderId="1" xfId="0" applyFont="1" applyFill="1" applyBorder="1" applyAlignment="1">
      <alignment horizontal="center" vertical="center" wrapText="1"/>
    </xf>
    <xf numFmtId="44" fontId="15" fillId="5" borderId="1" xfId="0" applyNumberFormat="1" applyFont="1" applyFill="1" applyBorder="1" applyAlignment="1">
      <alignment horizontal="center" vertical="center" wrapText="1"/>
    </xf>
    <xf numFmtId="44" fontId="16" fillId="8" borderId="1" xfId="0" applyNumberFormat="1" applyFont="1" applyFill="1" applyBorder="1" applyAlignment="1">
      <alignment horizontal="right" vertical="center"/>
    </xf>
    <xf numFmtId="44" fontId="16" fillId="3" borderId="1" xfId="0" applyNumberFormat="1" applyFont="1" applyFill="1" applyBorder="1" applyAlignment="1">
      <alignment horizontal="right" vertical="center"/>
    </xf>
    <xf numFmtId="44" fontId="16" fillId="9" borderId="1" xfId="0" applyNumberFormat="1" applyFont="1" applyFill="1" applyBorder="1" applyAlignment="1">
      <alignment horizontal="right" vertical="center"/>
    </xf>
    <xf numFmtId="0" fontId="23" fillId="0" borderId="1" xfId="0" applyFont="1" applyFill="1" applyBorder="1" applyAlignment="1">
      <alignment horizontal="right" vertical="center" indent="1"/>
    </xf>
    <xf numFmtId="0" fontId="23" fillId="0" borderId="2" xfId="0" applyNumberFormat="1" applyFont="1" applyFill="1" applyBorder="1" applyAlignment="1" applyProtection="1">
      <alignment horizontal="left" vertical="center"/>
      <protection locked="0"/>
    </xf>
    <xf numFmtId="0" fontId="24" fillId="0" borderId="1" xfId="0" applyFont="1" applyFill="1" applyBorder="1" applyAlignment="1">
      <alignment horizontal="right" vertical="center"/>
    </xf>
    <xf numFmtId="44" fontId="24" fillId="0" borderId="1" xfId="0" applyNumberFormat="1" applyFont="1" applyFill="1" applyBorder="1" applyAlignment="1">
      <alignment horizontal="right" vertical="center"/>
    </xf>
    <xf numFmtId="0" fontId="23" fillId="0" borderId="2" xfId="0" applyFont="1" applyFill="1" applyBorder="1" applyAlignment="1">
      <alignment horizontal="left" vertical="center"/>
    </xf>
    <xf numFmtId="1" fontId="24" fillId="0" borderId="1" xfId="0" applyNumberFormat="1" applyFont="1" applyFill="1" applyBorder="1" applyAlignment="1">
      <alignment horizontal="right" vertical="center"/>
    </xf>
    <xf numFmtId="165" fontId="25" fillId="0" borderId="1" xfId="0" applyNumberFormat="1" applyFont="1" applyFill="1" applyBorder="1" applyAlignment="1">
      <alignment horizontal="right" vertical="center"/>
    </xf>
    <xf numFmtId="44" fontId="25" fillId="0" borderId="1" xfId="0" applyNumberFormat="1" applyFont="1" applyFill="1" applyBorder="1" applyAlignment="1">
      <alignment horizontal="right" vertical="center"/>
    </xf>
    <xf numFmtId="0" fontId="25" fillId="0" borderId="1" xfId="0" applyFont="1" applyBorder="1" applyAlignment="1">
      <alignment horizontal="center"/>
    </xf>
    <xf numFmtId="3" fontId="25" fillId="0" borderId="1" xfId="0" applyNumberFormat="1" applyFont="1" applyBorder="1" applyAlignment="1">
      <alignment horizontal="center"/>
    </xf>
    <xf numFmtId="0" fontId="23" fillId="0" borderId="14" xfId="0" applyFont="1" applyFill="1" applyBorder="1" applyAlignment="1">
      <alignment horizontal="right" vertical="center" indent="1"/>
    </xf>
    <xf numFmtId="0" fontId="23" fillId="0" borderId="3" xfId="0" applyFont="1" applyFill="1" applyBorder="1" applyAlignment="1">
      <alignment horizontal="right" vertical="center" indent="1"/>
    </xf>
    <xf numFmtId="0" fontId="23" fillId="0" borderId="13" xfId="0" applyFont="1" applyFill="1" applyBorder="1" applyAlignment="1">
      <alignment horizontal="left" vertical="center"/>
    </xf>
    <xf numFmtId="0" fontId="24" fillId="0" borderId="1" xfId="0" applyFont="1" applyFill="1" applyBorder="1" applyAlignment="1">
      <alignment horizontal="left" vertical="center"/>
    </xf>
    <xf numFmtId="0" fontId="24" fillId="0" borderId="2" xfId="0" applyFont="1" applyFill="1" applyBorder="1" applyAlignment="1">
      <alignment horizontal="left" vertical="center"/>
    </xf>
    <xf numFmtId="0" fontId="0" fillId="0" borderId="1" xfId="0" applyFill="1" applyBorder="1"/>
    <xf numFmtId="0" fontId="15" fillId="0" borderId="12"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2" xfId="0" applyFont="1" applyFill="1" applyBorder="1" applyAlignment="1">
      <alignment vertical="center" wrapText="1"/>
    </xf>
    <xf numFmtId="164" fontId="2" fillId="6" borderId="12" xfId="0" applyNumberFormat="1" applyFont="1" applyFill="1" applyBorder="1" applyAlignment="1">
      <alignment horizontal="center" vertical="center" wrapText="1"/>
    </xf>
    <xf numFmtId="49" fontId="28" fillId="6" borderId="7" xfId="0" applyNumberFormat="1" applyFont="1" applyFill="1" applyBorder="1" applyAlignment="1">
      <alignment horizontal="center" vertical="center"/>
    </xf>
    <xf numFmtId="49" fontId="28" fillId="6" borderId="8" xfId="0" applyNumberFormat="1" applyFont="1" applyFill="1" applyBorder="1" applyAlignment="1">
      <alignment horizontal="center" vertical="center"/>
    </xf>
    <xf numFmtId="49" fontId="28" fillId="6" borderId="9" xfId="0" applyNumberFormat="1" applyFont="1" applyFill="1" applyBorder="1" applyAlignment="1">
      <alignment horizontal="center" vertical="center"/>
    </xf>
    <xf numFmtId="44" fontId="16" fillId="4" borderId="1" xfId="0" applyNumberFormat="1" applyFont="1" applyFill="1" applyBorder="1" applyAlignment="1">
      <alignment horizontal="right" vertical="center"/>
    </xf>
    <xf numFmtId="0" fontId="0" fillId="6" borderId="7" xfId="0" applyFill="1" applyBorder="1"/>
    <xf numFmtId="0" fontId="20" fillId="6" borderId="8" xfId="0" applyFont="1" applyFill="1" applyBorder="1" applyAlignment="1">
      <alignment horizontal="center" vertical="top"/>
    </xf>
    <xf numFmtId="0" fontId="20" fillId="6" borderId="9" xfId="0" applyFont="1" applyFill="1" applyBorder="1" applyAlignment="1">
      <alignment horizontal="center" vertical="top"/>
    </xf>
    <xf numFmtId="0" fontId="24" fillId="0" borderId="1" xfId="0" applyFont="1" applyBorder="1" applyAlignment="1">
      <alignment horizontal="center"/>
    </xf>
    <xf numFmtId="3" fontId="24" fillId="0" borderId="1" xfId="0" applyNumberFormat="1" applyFont="1" applyBorder="1" applyAlignment="1">
      <alignment horizontal="center"/>
    </xf>
    <xf numFmtId="0" fontId="23" fillId="0" borderId="1" xfId="0" applyFont="1" applyFill="1" applyBorder="1" applyAlignment="1">
      <alignment horizontal="left" vertical="center"/>
    </xf>
    <xf numFmtId="165" fontId="24" fillId="0" borderId="1" xfId="0" applyNumberFormat="1" applyFont="1" applyFill="1" applyBorder="1" applyAlignment="1">
      <alignment horizontal="right" vertical="center"/>
    </xf>
    <xf numFmtId="0" fontId="24" fillId="0" borderId="1" xfId="0" applyFont="1" applyFill="1" applyBorder="1" applyAlignment="1">
      <alignment horizontal="center" vertical="center"/>
    </xf>
    <xf numFmtId="3" fontId="24" fillId="0" borderId="1" xfId="0" applyNumberFormat="1" applyFont="1" applyFill="1" applyBorder="1" applyAlignment="1">
      <alignment horizontal="center" vertical="center"/>
    </xf>
    <xf numFmtId="0" fontId="24" fillId="0" borderId="2" xfId="0" applyNumberFormat="1" applyFont="1" applyFill="1" applyBorder="1" applyAlignment="1" applyProtection="1">
      <alignment horizontal="left" vertical="center"/>
      <protection locked="0"/>
    </xf>
    <xf numFmtId="0" fontId="14" fillId="6" borderId="12"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xf>
    <xf numFmtId="49" fontId="4" fillId="6" borderId="15" xfId="0" applyNumberFormat="1" applyFont="1" applyFill="1" applyBorder="1" applyAlignment="1">
      <alignment horizontal="right" vertical="center"/>
    </xf>
    <xf numFmtId="49" fontId="4" fillId="6" borderId="12" xfId="0" applyNumberFormat="1" applyFont="1" applyFill="1" applyBorder="1" applyAlignment="1">
      <alignment horizontal="right" vertical="center"/>
    </xf>
    <xf numFmtId="44" fontId="16" fillId="6" borderId="12" xfId="0" applyNumberFormat="1" applyFont="1" applyFill="1" applyBorder="1" applyAlignment="1">
      <alignment horizontal="right" vertical="center"/>
    </xf>
    <xf numFmtId="49" fontId="15" fillId="6" borderId="3" xfId="0" applyNumberFormat="1" applyFont="1" applyFill="1" applyBorder="1" applyAlignment="1">
      <alignment horizontal="right" vertical="center"/>
    </xf>
    <xf numFmtId="49" fontId="15" fillId="6" borderId="13" xfId="0" applyNumberFormat="1" applyFont="1" applyFill="1" applyBorder="1" applyAlignment="1">
      <alignment horizontal="right" vertical="center"/>
    </xf>
    <xf numFmtId="44" fontId="16" fillId="6" borderId="2" xfId="0"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44" fontId="15" fillId="2" borderId="1" xfId="0" applyNumberFormat="1" applyFont="1" applyFill="1" applyBorder="1" applyAlignment="1">
      <alignment horizontal="center" vertical="center"/>
    </xf>
    <xf numFmtId="44" fontId="15" fillId="2" borderId="1" xfId="0" applyNumberFormat="1" applyFont="1" applyFill="1" applyBorder="1" applyAlignment="1">
      <alignment horizontal="center" vertical="center" wrapText="1"/>
    </xf>
    <xf numFmtId="0" fontId="31" fillId="0" borderId="0" xfId="0" applyFont="1" applyBorder="1" applyProtection="1"/>
    <xf numFmtId="0" fontId="31" fillId="0" borderId="0" xfId="0" applyFont="1" applyProtection="1"/>
    <xf numFmtId="0" fontId="3" fillId="0" borderId="0" xfId="0" applyFont="1" applyFill="1" applyBorder="1"/>
    <xf numFmtId="0" fontId="10" fillId="0" borderId="1" xfId="0" applyFont="1" applyBorder="1" applyAlignment="1">
      <alignment horizontal="center"/>
    </xf>
    <xf numFmtId="3" fontId="10" fillId="0" borderId="1" xfId="0" applyNumberFormat="1" applyFont="1" applyBorder="1" applyAlignment="1">
      <alignment horizontal="center"/>
    </xf>
    <xf numFmtId="0" fontId="0" fillId="0" borderId="12" xfId="0" applyFill="1" applyBorder="1"/>
    <xf numFmtId="0" fontId="0" fillId="6" borderId="4" xfId="0" applyFill="1" applyBorder="1"/>
    <xf numFmtId="0" fontId="20" fillId="6" borderId="5" xfId="0" applyFont="1" applyFill="1" applyBorder="1" applyAlignment="1">
      <alignment horizontal="center" vertical="top"/>
    </xf>
    <xf numFmtId="0" fontId="20" fillId="6" borderId="6" xfId="0" applyFont="1" applyFill="1" applyBorder="1" applyAlignment="1">
      <alignment horizontal="center" vertical="top"/>
    </xf>
    <xf numFmtId="0" fontId="0" fillId="0" borderId="14" xfId="0" applyFill="1" applyBorder="1"/>
    <xf numFmtId="0" fontId="18" fillId="0" borderId="4" xfId="0" applyFont="1" applyBorder="1"/>
    <xf numFmtId="0" fontId="18" fillId="0" borderId="5" xfId="0" applyFont="1" applyBorder="1"/>
    <xf numFmtId="0" fontId="18" fillId="0" borderId="6" xfId="0" applyFont="1" applyBorder="1"/>
    <xf numFmtId="0" fontId="20" fillId="0" borderId="13" xfId="0" applyFont="1" applyBorder="1" applyAlignment="1">
      <alignment horizontal="center" vertical="top"/>
    </xf>
    <xf numFmtId="0" fontId="20" fillId="0" borderId="2" xfId="0" applyFont="1" applyBorder="1" applyAlignment="1">
      <alignment horizontal="center" vertical="top"/>
    </xf>
    <xf numFmtId="0" fontId="19" fillId="0" borderId="7" xfId="0" applyFont="1" applyFill="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xf numFmtId="0" fontId="26" fillId="0" borderId="10"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7" fillId="7" borderId="3" xfId="0" applyFont="1" applyFill="1" applyBorder="1" applyAlignment="1">
      <alignment horizontal="left" vertical="center" wrapText="1"/>
    </xf>
    <xf numFmtId="0" fontId="17" fillId="7" borderId="13"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2" xfId="0" applyFont="1" applyFill="1" applyBorder="1" applyAlignment="1">
      <alignment horizontal="right" vertical="center" wrapText="1"/>
    </xf>
    <xf numFmtId="164" fontId="9" fillId="2" borderId="3"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5" fillId="0" borderId="5" xfId="0" applyFont="1" applyFill="1" applyBorder="1" applyAlignment="1">
      <alignment horizontal="left"/>
    </xf>
    <xf numFmtId="0" fontId="5" fillId="0" borderId="6" xfId="0" applyFont="1" applyFill="1" applyBorder="1" applyAlignment="1">
      <alignment horizontal="left"/>
    </xf>
    <xf numFmtId="44" fontId="24" fillId="2" borderId="3" xfId="0" applyNumberFormat="1" applyFont="1" applyFill="1" applyBorder="1" applyAlignment="1">
      <alignment horizontal="center" vertical="center"/>
    </xf>
    <xf numFmtId="44" fontId="24" fillId="2" borderId="13" xfId="0" applyNumberFormat="1" applyFont="1" applyFill="1" applyBorder="1" applyAlignment="1">
      <alignment horizontal="center" vertical="center"/>
    </xf>
    <xf numFmtId="44" fontId="24" fillId="2" borderId="2" xfId="0" applyNumberFormat="1" applyFont="1" applyFill="1" applyBorder="1" applyAlignment="1">
      <alignment horizontal="center" vertical="center"/>
    </xf>
    <xf numFmtId="0" fontId="22" fillId="0" borderId="5" xfId="0" applyFont="1" applyFill="1" applyBorder="1" applyAlignment="1">
      <alignment horizontal="left"/>
    </xf>
    <xf numFmtId="0" fontId="22" fillId="0" borderId="6" xfId="0" applyFont="1" applyFill="1" applyBorder="1" applyAlignment="1">
      <alignment horizontal="left"/>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49" fontId="15" fillId="8" borderId="14" xfId="0" applyNumberFormat="1" applyFont="1" applyFill="1" applyBorder="1" applyAlignment="1">
      <alignment horizontal="right" vertical="center"/>
    </xf>
    <xf numFmtId="49" fontId="15" fillId="8" borderId="1" xfId="0" applyNumberFormat="1" applyFont="1" applyFill="1" applyBorder="1" applyAlignment="1">
      <alignment horizontal="right" vertical="center"/>
    </xf>
    <xf numFmtId="0" fontId="14" fillId="7" borderId="1"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xf>
    <xf numFmtId="0" fontId="12" fillId="8" borderId="12" xfId="0" applyFont="1" applyFill="1" applyBorder="1" applyAlignment="1">
      <alignment horizontal="left" vertical="center"/>
    </xf>
    <xf numFmtId="0" fontId="13" fillId="8" borderId="12" xfId="0" applyFont="1" applyFill="1" applyBorder="1" applyAlignment="1">
      <alignment horizontal="left" vertical="center"/>
    </xf>
    <xf numFmtId="0" fontId="12" fillId="3" borderId="12" xfId="0" applyFont="1" applyFill="1" applyBorder="1" applyAlignment="1">
      <alignment horizontal="left" vertical="center"/>
    </xf>
    <xf numFmtId="0" fontId="13" fillId="3" borderId="12" xfId="0" applyFont="1" applyFill="1" applyBorder="1" applyAlignment="1">
      <alignment horizontal="left" vertical="center"/>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right" vertical="center" wrapText="1"/>
    </xf>
    <xf numFmtId="0" fontId="12" fillId="9" borderId="3" xfId="0" applyFont="1" applyFill="1" applyBorder="1" applyAlignment="1">
      <alignment horizontal="left" vertical="center"/>
    </xf>
    <xf numFmtId="0" fontId="12" fillId="9" borderId="13" xfId="0" applyFont="1" applyFill="1" applyBorder="1" applyAlignment="1">
      <alignment horizontal="left" vertical="center"/>
    </xf>
    <xf numFmtId="0" fontId="12" fillId="9" borderId="2" xfId="0" applyFont="1" applyFill="1" applyBorder="1" applyAlignment="1">
      <alignment horizontal="left" vertical="center"/>
    </xf>
    <xf numFmtId="49" fontId="15" fillId="9" borderId="14" xfId="0" applyNumberFormat="1" applyFont="1" applyFill="1" applyBorder="1" applyAlignment="1">
      <alignment horizontal="right" vertical="center"/>
    </xf>
    <xf numFmtId="49" fontId="15" fillId="9" borderId="1" xfId="0" applyNumberFormat="1" applyFont="1" applyFill="1" applyBorder="1" applyAlignment="1">
      <alignment horizontal="right" vertical="center"/>
    </xf>
    <xf numFmtId="0" fontId="10" fillId="2" borderId="13" xfId="0" applyFont="1" applyFill="1" applyBorder="1" applyAlignment="1">
      <alignment horizontal="center" vertical="center"/>
    </xf>
    <xf numFmtId="0" fontId="10" fillId="2" borderId="2" xfId="0" applyFont="1" applyFill="1" applyBorder="1" applyAlignment="1">
      <alignment horizontal="center" vertical="center"/>
    </xf>
    <xf numFmtId="0" fontId="14" fillId="10" borderId="1"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xf>
    <xf numFmtId="0" fontId="18" fillId="0" borderId="0" xfId="0" applyFont="1" applyBorder="1"/>
    <xf numFmtId="0" fontId="20" fillId="0" borderId="0" xfId="0" applyFont="1" applyBorder="1" applyAlignment="1">
      <alignment horizontal="center" vertical="top"/>
    </xf>
    <xf numFmtId="49" fontId="15" fillId="3" borderId="3" xfId="0" applyNumberFormat="1" applyFont="1" applyFill="1" applyBorder="1" applyAlignment="1">
      <alignment horizontal="right" vertical="center"/>
    </xf>
    <xf numFmtId="49" fontId="15" fillId="3" borderId="13" xfId="0" applyNumberFormat="1" applyFont="1" applyFill="1" applyBorder="1" applyAlignment="1">
      <alignment horizontal="right" vertical="center"/>
    </xf>
    <xf numFmtId="49" fontId="15" fillId="3" borderId="2" xfId="0" applyNumberFormat="1" applyFont="1" applyFill="1" applyBorder="1" applyAlignment="1">
      <alignment horizontal="right" vertical="center"/>
    </xf>
    <xf numFmtId="49" fontId="28" fillId="10" borderId="3" xfId="0" applyNumberFormat="1" applyFont="1" applyFill="1" applyBorder="1" applyAlignment="1">
      <alignment horizontal="center" vertical="center"/>
    </xf>
    <xf numFmtId="49" fontId="28" fillId="10" borderId="13" xfId="0" applyNumberFormat="1" applyFont="1" applyFill="1" applyBorder="1" applyAlignment="1">
      <alignment horizontal="center" vertical="center"/>
    </xf>
    <xf numFmtId="49" fontId="28" fillId="10" borderId="2" xfId="0" applyNumberFormat="1" applyFont="1" applyFill="1" applyBorder="1" applyAlignment="1">
      <alignment horizontal="center" vertical="center"/>
    </xf>
    <xf numFmtId="0" fontId="30" fillId="4" borderId="12" xfId="0" applyFont="1" applyFill="1" applyBorder="1" applyAlignment="1">
      <alignment horizontal="left" vertical="center"/>
    </xf>
    <xf numFmtId="0" fontId="10" fillId="4" borderId="12" xfId="0" applyFont="1" applyFill="1" applyBorder="1" applyAlignment="1">
      <alignment horizontal="left" vertical="center"/>
    </xf>
    <xf numFmtId="49" fontId="15" fillId="4" borderId="14" xfId="0" applyNumberFormat="1" applyFont="1" applyFill="1" applyBorder="1" applyAlignment="1">
      <alignment horizontal="right" vertical="center"/>
    </xf>
    <xf numFmtId="49" fontId="15" fillId="4" borderId="1" xfId="0" applyNumberFormat="1" applyFont="1" applyFill="1" applyBorder="1" applyAlignment="1">
      <alignment horizontal="right" vertical="center"/>
    </xf>
  </cellXfs>
  <cellStyles count="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2</xdr:row>
      <xdr:rowOff>392906</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9"/>
  <sheetViews>
    <sheetView tabSelected="1" zoomScale="80" zoomScaleNormal="80" workbookViewId="0">
      <selection activeCell="T91" sqref="T91"/>
    </sheetView>
  </sheetViews>
  <sheetFormatPr defaultColWidth="9.28515625" defaultRowHeight="15"/>
  <cols>
    <col min="1" max="1" width="20.42578125" style="1" customWidth="1"/>
    <col min="2" max="2" width="88" style="1" customWidth="1"/>
    <col min="3" max="3" width="18.28515625" style="1" customWidth="1"/>
    <col min="4" max="4" width="17.7109375" style="1" customWidth="1"/>
    <col min="5" max="5" width="29.28515625" style="5" customWidth="1"/>
    <col min="6" max="6" width="26.7109375" style="6" bestFit="1" customWidth="1"/>
    <col min="7" max="126" width="9.28515625" style="3"/>
    <col min="127" max="16384" width="9.28515625" style="2"/>
  </cols>
  <sheetData>
    <row r="1" spans="1:126" ht="12.75" customHeight="1">
      <c r="A1" s="91" t="s">
        <v>9</v>
      </c>
      <c r="B1" s="92"/>
      <c r="C1" s="92"/>
      <c r="D1" s="92"/>
      <c r="E1" s="92"/>
      <c r="F1" s="93"/>
    </row>
    <row r="2" spans="1:126" ht="38.25" customHeight="1">
      <c r="A2" s="94"/>
      <c r="B2" s="95"/>
      <c r="C2" s="95"/>
      <c r="D2" s="95"/>
      <c r="E2" s="95"/>
      <c r="F2" s="96"/>
    </row>
    <row r="3" spans="1:126" ht="38.25" customHeight="1">
      <c r="A3" s="97" t="s">
        <v>73</v>
      </c>
      <c r="B3" s="98"/>
      <c r="C3" s="98"/>
      <c r="D3" s="98"/>
      <c r="E3" s="98"/>
      <c r="F3" s="99"/>
    </row>
    <row r="4" spans="1:126" ht="19.5" customHeight="1">
      <c r="A4" s="14" t="s">
        <v>0</v>
      </c>
      <c r="B4" s="108"/>
      <c r="C4" s="108"/>
      <c r="D4" s="108"/>
      <c r="E4" s="108"/>
      <c r="F4" s="109"/>
    </row>
    <row r="5" spans="1:126" ht="12.75">
      <c r="A5" s="12"/>
      <c r="B5" s="3"/>
      <c r="C5" s="3"/>
      <c r="D5" s="8"/>
      <c r="E5" s="4"/>
      <c r="F5" s="13"/>
    </row>
    <row r="6" spans="1:126">
      <c r="A6" s="14" t="s">
        <v>1</v>
      </c>
      <c r="B6" s="113" t="s">
        <v>60</v>
      </c>
      <c r="C6" s="113"/>
      <c r="D6" s="113"/>
      <c r="E6" s="113"/>
      <c r="F6" s="114"/>
    </row>
    <row r="7" spans="1:126" ht="12.75">
      <c r="A7" s="12"/>
      <c r="B7" s="3"/>
      <c r="C7" s="3"/>
      <c r="D7" s="8"/>
      <c r="E7" s="4"/>
      <c r="F7" s="13"/>
    </row>
    <row r="8" spans="1:126" ht="18" customHeight="1">
      <c r="A8" s="115" t="s">
        <v>8</v>
      </c>
      <c r="B8" s="116"/>
      <c r="C8" s="116"/>
      <c r="D8" s="116"/>
      <c r="E8" s="116"/>
      <c r="F8" s="117"/>
    </row>
    <row r="9" spans="1:126" ht="12.75">
      <c r="A9" s="118" t="s">
        <v>82</v>
      </c>
      <c r="B9" s="119"/>
      <c r="C9" s="119"/>
      <c r="D9" s="119"/>
      <c r="E9" s="119"/>
      <c r="F9" s="120"/>
    </row>
    <row r="10" spans="1:126" ht="12.75">
      <c r="A10" s="118"/>
      <c r="B10" s="119"/>
      <c r="C10" s="119"/>
      <c r="D10" s="119"/>
      <c r="E10" s="119"/>
      <c r="F10" s="120"/>
    </row>
    <row r="11" spans="1:126" ht="12.75">
      <c r="A11" s="118"/>
      <c r="B11" s="119"/>
      <c r="C11" s="119"/>
      <c r="D11" s="119"/>
      <c r="E11" s="119"/>
      <c r="F11" s="120"/>
    </row>
    <row r="12" spans="1:126" ht="214.5" customHeight="1">
      <c r="A12" s="121"/>
      <c r="B12" s="122"/>
      <c r="C12" s="122"/>
      <c r="D12" s="122"/>
      <c r="E12" s="122"/>
      <c r="F12" s="123"/>
    </row>
    <row r="13" spans="1:126" s="77" customFormat="1" ht="24.95" customHeight="1">
      <c r="A13" s="126" t="str">
        <f>B6</f>
        <v>B200316BJB - Principia Drive Water Main Replacement</v>
      </c>
      <c r="B13" s="127"/>
      <c r="C13" s="127"/>
      <c r="D13" s="127"/>
      <c r="E13" s="127"/>
      <c r="F13" s="127"/>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row>
    <row r="14" spans="1:126" s="11" customFormat="1" ht="9.9499999999999993" customHeight="1">
      <c r="A14" s="63"/>
      <c r="B14" s="64"/>
      <c r="C14" s="64"/>
      <c r="D14" s="64"/>
      <c r="E14" s="64"/>
      <c r="F14" s="64"/>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row>
    <row r="15" spans="1:126" ht="30" customHeight="1">
      <c r="A15" s="128" t="s">
        <v>12</v>
      </c>
      <c r="B15" s="129"/>
      <c r="C15" s="129"/>
      <c r="D15" s="129"/>
      <c r="E15" s="129"/>
      <c r="F15" s="129"/>
    </row>
    <row r="16" spans="1:126" s="10" customFormat="1" ht="30" customHeight="1">
      <c r="A16" s="71" t="s">
        <v>2</v>
      </c>
      <c r="B16" s="72" t="s">
        <v>3</v>
      </c>
      <c r="C16" s="73" t="s">
        <v>10</v>
      </c>
      <c r="D16" s="73" t="s">
        <v>6</v>
      </c>
      <c r="E16" s="74" t="s">
        <v>4</v>
      </c>
      <c r="F16" s="75" t="s">
        <v>11</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row>
    <row r="17" spans="1:6" ht="20.100000000000001" customHeight="1">
      <c r="A17" s="29">
        <v>1</v>
      </c>
      <c r="B17" s="30" t="s">
        <v>15</v>
      </c>
      <c r="C17" s="110"/>
      <c r="D17" s="111"/>
      <c r="E17" s="111"/>
      <c r="F17" s="112"/>
    </row>
    <row r="18" spans="1:6" ht="20.100000000000001" customHeight="1">
      <c r="A18" s="31" t="s">
        <v>17</v>
      </c>
      <c r="B18" s="42" t="s">
        <v>20</v>
      </c>
      <c r="C18" s="60" t="s">
        <v>23</v>
      </c>
      <c r="D18" s="60">
        <f>415</f>
        <v>415</v>
      </c>
      <c r="E18" s="32"/>
      <c r="F18" s="32">
        <f t="shared" ref="F18:F31" si="0">E18*D18</f>
        <v>0</v>
      </c>
    </row>
    <row r="19" spans="1:6" ht="20.100000000000001" customHeight="1">
      <c r="A19" s="31" t="s">
        <v>18</v>
      </c>
      <c r="B19" s="42" t="s">
        <v>21</v>
      </c>
      <c r="C19" s="60" t="s">
        <v>23</v>
      </c>
      <c r="D19" s="60">
        <f>415</f>
        <v>415</v>
      </c>
      <c r="E19" s="32"/>
      <c r="F19" s="32">
        <f t="shared" si="0"/>
        <v>0</v>
      </c>
    </row>
    <row r="20" spans="1:6" ht="20.100000000000001" customHeight="1">
      <c r="A20" s="31" t="s">
        <v>19</v>
      </c>
      <c r="B20" s="42" t="s">
        <v>22</v>
      </c>
      <c r="C20" s="60" t="s">
        <v>23</v>
      </c>
      <c r="D20" s="60">
        <f>415</f>
        <v>415</v>
      </c>
      <c r="E20" s="32"/>
      <c r="F20" s="32">
        <f t="shared" si="0"/>
        <v>0</v>
      </c>
    </row>
    <row r="21" spans="1:6" ht="20.100000000000001" customHeight="1">
      <c r="A21" s="29">
        <v>2</v>
      </c>
      <c r="B21" s="33" t="s">
        <v>16</v>
      </c>
      <c r="C21" s="110"/>
      <c r="D21" s="111"/>
      <c r="E21" s="111"/>
      <c r="F21" s="112"/>
    </row>
    <row r="22" spans="1:6" ht="20.100000000000001" customHeight="1">
      <c r="A22" s="31" t="s">
        <v>17</v>
      </c>
      <c r="B22" s="42" t="s">
        <v>24</v>
      </c>
      <c r="C22" s="60" t="s">
        <v>23</v>
      </c>
      <c r="D22" s="61">
        <v>4487</v>
      </c>
      <c r="E22" s="32"/>
      <c r="F22" s="32">
        <f t="shared" si="0"/>
        <v>0</v>
      </c>
    </row>
    <row r="23" spans="1:6" ht="20.100000000000001" customHeight="1">
      <c r="A23" s="29">
        <v>3</v>
      </c>
      <c r="B23" s="33" t="s">
        <v>25</v>
      </c>
      <c r="C23" s="110"/>
      <c r="D23" s="111"/>
      <c r="E23" s="111"/>
      <c r="F23" s="112">
        <f t="shared" si="0"/>
        <v>0</v>
      </c>
    </row>
    <row r="24" spans="1:6" ht="20.100000000000001" customHeight="1">
      <c r="A24" s="31" t="s">
        <v>17</v>
      </c>
      <c r="B24" s="42" t="s">
        <v>26</v>
      </c>
      <c r="C24" s="60" t="s">
        <v>23</v>
      </c>
      <c r="D24" s="61">
        <v>69</v>
      </c>
      <c r="E24" s="32"/>
      <c r="F24" s="32">
        <f t="shared" si="0"/>
        <v>0</v>
      </c>
    </row>
    <row r="25" spans="1:6" ht="20.100000000000001" customHeight="1">
      <c r="A25" s="29">
        <v>4</v>
      </c>
      <c r="B25" s="33" t="s">
        <v>27</v>
      </c>
      <c r="C25" s="110"/>
      <c r="D25" s="111"/>
      <c r="E25" s="111"/>
      <c r="F25" s="112">
        <f t="shared" si="0"/>
        <v>0</v>
      </c>
    </row>
    <row r="26" spans="1:6" ht="20.100000000000001" customHeight="1">
      <c r="A26" s="34" t="s">
        <v>17</v>
      </c>
      <c r="B26" s="42" t="s">
        <v>29</v>
      </c>
      <c r="C26" s="60" t="s">
        <v>32</v>
      </c>
      <c r="D26" s="60">
        <v>12</v>
      </c>
      <c r="E26" s="32"/>
      <c r="F26" s="32">
        <f>E26*D26</f>
        <v>0</v>
      </c>
    </row>
    <row r="27" spans="1:6" ht="20.100000000000001" customHeight="1">
      <c r="A27" s="34" t="s">
        <v>18</v>
      </c>
      <c r="B27" s="42" t="s">
        <v>30</v>
      </c>
      <c r="C27" s="60" t="s">
        <v>33</v>
      </c>
      <c r="D27" s="61">
        <v>3000</v>
      </c>
      <c r="E27" s="32"/>
      <c r="F27" s="32">
        <f>E27*D27</f>
        <v>0</v>
      </c>
    </row>
    <row r="28" spans="1:6" ht="20.100000000000001" customHeight="1">
      <c r="A28" s="34" t="s">
        <v>19</v>
      </c>
      <c r="B28" s="42" t="s">
        <v>31</v>
      </c>
      <c r="C28" s="60" t="s">
        <v>33</v>
      </c>
      <c r="D28" s="60">
        <v>170</v>
      </c>
      <c r="E28" s="32"/>
      <c r="F28" s="32">
        <f t="shared" si="0"/>
        <v>0</v>
      </c>
    </row>
    <row r="29" spans="1:6" ht="20.100000000000001" customHeight="1">
      <c r="A29" s="29">
        <v>5</v>
      </c>
      <c r="B29" s="33" t="s">
        <v>28</v>
      </c>
      <c r="C29" s="110"/>
      <c r="D29" s="111"/>
      <c r="E29" s="111"/>
      <c r="F29" s="112">
        <f t="shared" ref="F29" si="1">E29*D29</f>
        <v>0</v>
      </c>
    </row>
    <row r="30" spans="1:6" ht="20.100000000000001" customHeight="1">
      <c r="A30" s="31" t="s">
        <v>17</v>
      </c>
      <c r="B30" s="42" t="s">
        <v>34</v>
      </c>
      <c r="C30" s="60" t="s">
        <v>33</v>
      </c>
      <c r="D30" s="60">
        <v>15</v>
      </c>
      <c r="E30" s="32"/>
      <c r="F30" s="32">
        <f>E30*D30</f>
        <v>0</v>
      </c>
    </row>
    <row r="31" spans="1:6" ht="20.100000000000001" customHeight="1">
      <c r="A31" s="31" t="s">
        <v>18</v>
      </c>
      <c r="B31" s="42" t="s">
        <v>35</v>
      </c>
      <c r="C31" s="60" t="s">
        <v>33</v>
      </c>
      <c r="D31" s="61">
        <v>2607</v>
      </c>
      <c r="E31" s="32"/>
      <c r="F31" s="32">
        <f t="shared" si="0"/>
        <v>0</v>
      </c>
    </row>
    <row r="32" spans="1:6" ht="24.95" customHeight="1">
      <c r="A32" s="124" t="s">
        <v>58</v>
      </c>
      <c r="B32" s="125"/>
      <c r="C32" s="125"/>
      <c r="D32" s="125"/>
      <c r="E32" s="125"/>
      <c r="F32" s="26">
        <f>SUM(F18:F20,F22,F24,F26:F28,F30:F31)</f>
        <v>0</v>
      </c>
    </row>
    <row r="33" spans="1:6" ht="9.9499999999999993" customHeight="1">
      <c r="A33" s="65"/>
      <c r="B33" s="66"/>
      <c r="C33" s="66"/>
      <c r="D33" s="66"/>
      <c r="E33" s="66"/>
      <c r="F33" s="67"/>
    </row>
    <row r="34" spans="1:6" ht="24.95" customHeight="1">
      <c r="A34" s="130" t="s">
        <v>13</v>
      </c>
      <c r="B34" s="131"/>
      <c r="C34" s="131"/>
      <c r="D34" s="131"/>
      <c r="E34" s="131"/>
      <c r="F34" s="131"/>
    </row>
    <row r="35" spans="1:6" ht="35.1" customHeight="1">
      <c r="A35" s="71" t="s">
        <v>2</v>
      </c>
      <c r="B35" s="72" t="s">
        <v>3</v>
      </c>
      <c r="C35" s="73" t="s">
        <v>10</v>
      </c>
      <c r="D35" s="73" t="s">
        <v>6</v>
      </c>
      <c r="E35" s="74" t="s">
        <v>4</v>
      </c>
      <c r="F35" s="75" t="s">
        <v>11</v>
      </c>
    </row>
    <row r="36" spans="1:6" ht="20.100000000000001" customHeight="1">
      <c r="A36" s="29">
        <v>6</v>
      </c>
      <c r="B36" s="33" t="s">
        <v>52</v>
      </c>
      <c r="C36" s="110"/>
      <c r="D36" s="139"/>
      <c r="E36" s="139"/>
      <c r="F36" s="140"/>
    </row>
    <row r="37" spans="1:6" ht="20.100000000000001" customHeight="1">
      <c r="A37" s="31" t="s">
        <v>17</v>
      </c>
      <c r="B37" s="42" t="s">
        <v>36</v>
      </c>
      <c r="C37" s="56" t="s">
        <v>33</v>
      </c>
      <c r="D37" s="57">
        <v>44</v>
      </c>
      <c r="E37" s="32"/>
      <c r="F37" s="32">
        <f t="shared" ref="F37:F55" si="2">E37*D37</f>
        <v>0</v>
      </c>
    </row>
    <row r="38" spans="1:6" ht="20.100000000000001" customHeight="1">
      <c r="A38" s="31" t="s">
        <v>18</v>
      </c>
      <c r="B38" s="42" t="s">
        <v>61</v>
      </c>
      <c r="C38" s="56" t="s">
        <v>33</v>
      </c>
      <c r="D38" s="57">
        <v>156</v>
      </c>
      <c r="E38" s="32"/>
      <c r="F38" s="32">
        <f>E38*D38</f>
        <v>0</v>
      </c>
    </row>
    <row r="39" spans="1:6" ht="20.100000000000001" customHeight="1">
      <c r="A39" s="31" t="s">
        <v>19</v>
      </c>
      <c r="B39" s="42" t="s">
        <v>37</v>
      </c>
      <c r="C39" s="56" t="s">
        <v>33</v>
      </c>
      <c r="D39" s="57">
        <v>1249</v>
      </c>
      <c r="E39" s="32"/>
      <c r="F39" s="32">
        <f t="shared" si="2"/>
        <v>0</v>
      </c>
    </row>
    <row r="40" spans="1:6" ht="20.100000000000001" customHeight="1">
      <c r="A40" s="31" t="s">
        <v>53</v>
      </c>
      <c r="B40" s="42" t="s">
        <v>38</v>
      </c>
      <c r="C40" s="56" t="s">
        <v>33</v>
      </c>
      <c r="D40" s="57">
        <v>95</v>
      </c>
      <c r="E40" s="32"/>
      <c r="F40" s="32">
        <f t="shared" si="2"/>
        <v>0</v>
      </c>
    </row>
    <row r="41" spans="1:6" ht="20.100000000000001" customHeight="1">
      <c r="A41" s="31" t="s">
        <v>62</v>
      </c>
      <c r="B41" s="43" t="s">
        <v>63</v>
      </c>
      <c r="C41" s="56" t="s">
        <v>32</v>
      </c>
      <c r="D41" s="57">
        <v>1</v>
      </c>
      <c r="E41" s="32"/>
      <c r="F41" s="32">
        <f t="shared" ref="F41" si="3">E41*D41</f>
        <v>0</v>
      </c>
    </row>
    <row r="42" spans="1:6" ht="20.100000000000001" customHeight="1">
      <c r="A42" s="29">
        <v>7</v>
      </c>
      <c r="B42" s="33" t="s">
        <v>54</v>
      </c>
      <c r="C42" s="110"/>
      <c r="D42" s="139"/>
      <c r="E42" s="139"/>
      <c r="F42" s="140"/>
    </row>
    <row r="43" spans="1:6" ht="20.100000000000001" customHeight="1">
      <c r="A43" s="31" t="s">
        <v>17</v>
      </c>
      <c r="B43" s="42" t="s">
        <v>39</v>
      </c>
      <c r="C43" s="56" t="s">
        <v>32</v>
      </c>
      <c r="D43" s="57">
        <v>21</v>
      </c>
      <c r="E43" s="32"/>
      <c r="F43" s="32">
        <f t="shared" si="2"/>
        <v>0</v>
      </c>
    </row>
    <row r="44" spans="1:6" ht="20.100000000000001" customHeight="1">
      <c r="A44" s="31" t="s">
        <v>18</v>
      </c>
      <c r="B44" s="42" t="s">
        <v>40</v>
      </c>
      <c r="C44" s="56" t="s">
        <v>32</v>
      </c>
      <c r="D44" s="57">
        <v>6</v>
      </c>
      <c r="E44" s="32"/>
      <c r="F44" s="32">
        <f t="shared" si="2"/>
        <v>0</v>
      </c>
    </row>
    <row r="45" spans="1:6" ht="20.100000000000001" customHeight="1">
      <c r="A45" s="31" t="s">
        <v>19</v>
      </c>
      <c r="B45" s="42" t="s">
        <v>64</v>
      </c>
      <c r="C45" s="56" t="s">
        <v>32</v>
      </c>
      <c r="D45" s="57">
        <v>1</v>
      </c>
      <c r="E45" s="32"/>
      <c r="F45" s="32">
        <f t="shared" si="2"/>
        <v>0</v>
      </c>
    </row>
    <row r="46" spans="1:6" ht="20.100000000000001" customHeight="1">
      <c r="A46" s="31" t="s">
        <v>53</v>
      </c>
      <c r="B46" s="43" t="s">
        <v>42</v>
      </c>
      <c r="C46" s="56" t="s">
        <v>32</v>
      </c>
      <c r="D46" s="57">
        <v>4</v>
      </c>
      <c r="E46" s="32"/>
      <c r="F46" s="32">
        <f t="shared" ref="F46" si="4">E46*D46</f>
        <v>0</v>
      </c>
    </row>
    <row r="47" spans="1:6" ht="20.100000000000001" customHeight="1">
      <c r="A47" s="29">
        <v>8</v>
      </c>
      <c r="B47" s="58" t="s">
        <v>55</v>
      </c>
      <c r="C47" s="110"/>
      <c r="D47" s="139"/>
      <c r="E47" s="139"/>
      <c r="F47" s="140"/>
    </row>
    <row r="48" spans="1:6" ht="20.100000000000001" customHeight="1">
      <c r="A48" s="29"/>
      <c r="B48" s="43" t="s">
        <v>65</v>
      </c>
      <c r="C48" s="56" t="s">
        <v>32</v>
      </c>
      <c r="D48" s="57">
        <v>4</v>
      </c>
      <c r="E48" s="32"/>
      <c r="F48" s="32">
        <f t="shared" ref="F48" si="5">E48*D48</f>
        <v>0</v>
      </c>
    </row>
    <row r="49" spans="1:126" ht="20.100000000000001" customHeight="1">
      <c r="A49" s="29">
        <v>9</v>
      </c>
      <c r="B49" s="58" t="s">
        <v>56</v>
      </c>
      <c r="C49" s="110"/>
      <c r="D49" s="139"/>
      <c r="E49" s="139"/>
      <c r="F49" s="140"/>
    </row>
    <row r="50" spans="1:126" ht="20.100000000000001" customHeight="1">
      <c r="A50" s="29"/>
      <c r="B50" s="43" t="s">
        <v>41</v>
      </c>
      <c r="C50" s="56" t="s">
        <v>32</v>
      </c>
      <c r="D50" s="57">
        <v>21</v>
      </c>
      <c r="E50" s="32"/>
      <c r="F50" s="32">
        <f t="shared" ref="F50" si="6">E50*D50</f>
        <v>0</v>
      </c>
    </row>
    <row r="51" spans="1:126" ht="20.100000000000001" customHeight="1">
      <c r="A51" s="29">
        <v>10</v>
      </c>
      <c r="B51" s="58" t="s">
        <v>57</v>
      </c>
      <c r="C51" s="110"/>
      <c r="D51" s="139"/>
      <c r="E51" s="139"/>
      <c r="F51" s="140"/>
    </row>
    <row r="52" spans="1:126" ht="20.100000000000001" customHeight="1">
      <c r="A52" s="31"/>
      <c r="B52" s="42" t="s">
        <v>43</v>
      </c>
      <c r="C52" s="56" t="s">
        <v>32</v>
      </c>
      <c r="D52" s="57">
        <v>1</v>
      </c>
      <c r="E52" s="32"/>
      <c r="F52" s="32">
        <f t="shared" si="2"/>
        <v>0</v>
      </c>
    </row>
    <row r="53" spans="1:126" ht="20.100000000000001" customHeight="1">
      <c r="A53" s="29"/>
      <c r="B53" s="43" t="s">
        <v>44</v>
      </c>
      <c r="C53" s="56" t="s">
        <v>32</v>
      </c>
      <c r="D53" s="57">
        <v>1</v>
      </c>
      <c r="E53" s="32"/>
      <c r="F53" s="32">
        <f t="shared" si="2"/>
        <v>0</v>
      </c>
    </row>
    <row r="54" spans="1:126" ht="20.100000000000001" customHeight="1">
      <c r="A54" s="29">
        <v>11</v>
      </c>
      <c r="B54" s="33" t="s">
        <v>66</v>
      </c>
      <c r="C54" s="56" t="s">
        <v>32</v>
      </c>
      <c r="D54" s="57">
        <v>10</v>
      </c>
      <c r="E54" s="32"/>
      <c r="F54" s="32">
        <f t="shared" si="2"/>
        <v>0</v>
      </c>
    </row>
    <row r="55" spans="1:126" ht="20.100000000000001" customHeight="1">
      <c r="A55" s="29">
        <v>12</v>
      </c>
      <c r="B55" s="33" t="s">
        <v>51</v>
      </c>
      <c r="C55" s="56" t="s">
        <v>32</v>
      </c>
      <c r="D55" s="57">
        <v>6</v>
      </c>
      <c r="E55" s="32"/>
      <c r="F55" s="32">
        <f t="shared" si="2"/>
        <v>0</v>
      </c>
    </row>
    <row r="56" spans="1:126" ht="20.100000000000001" customHeight="1">
      <c r="A56" s="40">
        <v>13</v>
      </c>
      <c r="B56" s="41" t="s">
        <v>50</v>
      </c>
      <c r="C56" s="110"/>
      <c r="D56" s="139"/>
      <c r="E56" s="139"/>
      <c r="F56" s="140"/>
    </row>
    <row r="57" spans="1:126" ht="20.100000000000001" customHeight="1">
      <c r="A57" s="40"/>
      <c r="B57" s="42" t="s">
        <v>67</v>
      </c>
      <c r="C57" s="56" t="s">
        <v>32</v>
      </c>
      <c r="D57" s="57">
        <v>3</v>
      </c>
      <c r="E57" s="59"/>
      <c r="F57" s="32">
        <f t="shared" ref="F57" si="7">E57*D57</f>
        <v>0</v>
      </c>
    </row>
    <row r="58" spans="1:126" ht="24.95" customHeight="1">
      <c r="A58" s="145" t="s">
        <v>68</v>
      </c>
      <c r="B58" s="146" t="s">
        <v>67</v>
      </c>
      <c r="C58" s="146" t="s">
        <v>32</v>
      </c>
      <c r="D58" s="146">
        <v>3</v>
      </c>
      <c r="E58" s="147"/>
      <c r="F58" s="27">
        <f>SUM(F57,F52:F55,F50,F48,F43:F46,F37:F41)</f>
        <v>0</v>
      </c>
    </row>
    <row r="59" spans="1:126" ht="9.9499999999999993" customHeight="1">
      <c r="A59" s="68"/>
      <c r="B59" s="69"/>
      <c r="C59" s="69"/>
      <c r="D59" s="69"/>
      <c r="E59" s="69"/>
      <c r="F59" s="70"/>
    </row>
    <row r="60" spans="1:126" ht="24.95" customHeight="1">
      <c r="A60" s="134" t="s">
        <v>14</v>
      </c>
      <c r="B60" s="135"/>
      <c r="C60" s="135"/>
      <c r="D60" s="135"/>
      <c r="E60" s="135"/>
      <c r="F60" s="136"/>
    </row>
    <row r="61" spans="1:126" s="1" customFormat="1" ht="35.1" customHeight="1">
      <c r="A61" s="71" t="s">
        <v>2</v>
      </c>
      <c r="B61" s="72" t="s">
        <v>3</v>
      </c>
      <c r="C61" s="73" t="s">
        <v>10</v>
      </c>
      <c r="D61" s="73" t="s">
        <v>6</v>
      </c>
      <c r="E61" s="74" t="s">
        <v>4</v>
      </c>
      <c r="F61" s="75" t="s">
        <v>11</v>
      </c>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row>
    <row r="62" spans="1:126" ht="20.100000000000001" customHeight="1">
      <c r="A62" s="29">
        <v>14</v>
      </c>
      <c r="B62" s="30" t="s">
        <v>45</v>
      </c>
      <c r="C62" s="79" t="s">
        <v>49</v>
      </c>
      <c r="D62" s="80">
        <v>1</v>
      </c>
      <c r="E62" s="7"/>
      <c r="F62" s="7">
        <f t="shared" ref="F62:F67" si="8">E62*D62</f>
        <v>0</v>
      </c>
    </row>
    <row r="63" spans="1:126" ht="20.100000000000001" customHeight="1">
      <c r="A63" s="29">
        <v>15</v>
      </c>
      <c r="B63" s="33" t="s">
        <v>46</v>
      </c>
      <c r="C63" s="79" t="s">
        <v>49</v>
      </c>
      <c r="D63" s="80">
        <v>1</v>
      </c>
      <c r="E63" s="7"/>
      <c r="F63" s="7">
        <f t="shared" si="8"/>
        <v>0</v>
      </c>
    </row>
    <row r="64" spans="1:126" ht="20.100000000000001" customHeight="1">
      <c r="A64" s="29">
        <v>16</v>
      </c>
      <c r="B64" s="33" t="s">
        <v>47</v>
      </c>
      <c r="C64" s="79" t="s">
        <v>49</v>
      </c>
      <c r="D64" s="80">
        <v>1</v>
      </c>
      <c r="E64" s="7"/>
      <c r="F64" s="7">
        <f t="shared" si="8"/>
        <v>0</v>
      </c>
    </row>
    <row r="65" spans="1:126" ht="20.100000000000001" customHeight="1">
      <c r="A65" s="29">
        <v>17</v>
      </c>
      <c r="B65" s="33" t="s">
        <v>48</v>
      </c>
      <c r="C65" s="79" t="s">
        <v>49</v>
      </c>
      <c r="D65" s="80">
        <v>1</v>
      </c>
      <c r="E65" s="7"/>
      <c r="F65" s="7">
        <f t="shared" si="8"/>
        <v>0</v>
      </c>
    </row>
    <row r="66" spans="1:126" ht="20.100000000000001" customHeight="1">
      <c r="A66" s="39">
        <v>18</v>
      </c>
      <c r="B66" s="33" t="s">
        <v>69</v>
      </c>
      <c r="C66" s="79" t="s">
        <v>49</v>
      </c>
      <c r="D66" s="80">
        <v>1</v>
      </c>
      <c r="E66" s="7"/>
      <c r="F66" s="7">
        <f t="shared" ref="F66" si="9">E66*D66</f>
        <v>0</v>
      </c>
    </row>
    <row r="67" spans="1:126" ht="20.100000000000001" customHeight="1">
      <c r="A67" s="39">
        <v>19</v>
      </c>
      <c r="B67" s="33" t="s">
        <v>83</v>
      </c>
      <c r="C67" s="79" t="s">
        <v>84</v>
      </c>
      <c r="D67" s="80">
        <v>167</v>
      </c>
      <c r="E67" s="7"/>
      <c r="F67" s="7">
        <f t="shared" si="8"/>
        <v>0</v>
      </c>
    </row>
    <row r="68" spans="1:126" ht="24.95" customHeight="1">
      <c r="A68" s="137" t="s">
        <v>59</v>
      </c>
      <c r="B68" s="138"/>
      <c r="C68" s="138"/>
      <c r="D68" s="138"/>
      <c r="E68" s="138"/>
      <c r="F68" s="28">
        <f>SUM(F62:F67)</f>
        <v>0</v>
      </c>
    </row>
    <row r="69" spans="1:126" s="18" customFormat="1" ht="20.100000000000001" customHeight="1">
      <c r="A69" s="16"/>
      <c r="B69" s="15"/>
      <c r="C69" s="16"/>
      <c r="D69" s="16"/>
      <c r="E69" s="17"/>
      <c r="F69" s="17"/>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row>
    <row r="70" spans="1:126" s="44" customFormat="1" ht="24.95" customHeight="1">
      <c r="A70" s="100" t="s">
        <v>78</v>
      </c>
      <c r="B70" s="101"/>
      <c r="C70" s="101"/>
      <c r="D70" s="101"/>
      <c r="E70" s="101"/>
      <c r="F70" s="10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row>
    <row r="71" spans="1:126" s="81" customFormat="1" ht="30" customHeight="1">
      <c r="A71" s="133" t="s">
        <v>77</v>
      </c>
      <c r="B71" s="133"/>
      <c r="C71" s="133"/>
      <c r="D71" s="133"/>
      <c r="E71" s="132">
        <f>SUM(F32,F58,F68)</f>
        <v>0</v>
      </c>
      <c r="F71" s="13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row>
    <row r="72" spans="1:126" s="3" customFormat="1" ht="46.5" customHeight="1">
      <c r="A72" s="143"/>
      <c r="B72" s="143"/>
      <c r="C72" s="143"/>
      <c r="D72" s="143"/>
      <c r="E72" s="143"/>
      <c r="F72" s="143"/>
    </row>
    <row r="73" spans="1:126" s="3" customFormat="1" ht="19.5" customHeight="1">
      <c r="A73" s="21"/>
      <c r="B73" s="144"/>
      <c r="C73" s="144"/>
      <c r="D73" s="144"/>
      <c r="E73" s="144"/>
      <c r="F73" s="144"/>
    </row>
    <row r="74" spans="1:126" s="85" customFormat="1" ht="24.95" customHeight="1">
      <c r="A74" s="82"/>
      <c r="B74" s="83"/>
      <c r="C74" s="83"/>
      <c r="D74" s="83"/>
      <c r="E74" s="83"/>
      <c r="F74" s="84"/>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row>
    <row r="75" spans="1:126" s="44" customFormat="1" ht="36" customHeight="1">
      <c r="A75" s="141" t="s">
        <v>70</v>
      </c>
      <c r="B75" s="142"/>
      <c r="C75" s="142"/>
      <c r="D75" s="142"/>
      <c r="E75" s="142"/>
      <c r="F75" s="14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row>
    <row r="76" spans="1:126" s="44" customFormat="1" ht="34.5" customHeight="1">
      <c r="A76" s="148" t="s">
        <v>74</v>
      </c>
      <c r="B76" s="149"/>
      <c r="C76" s="149"/>
      <c r="D76" s="149"/>
      <c r="E76" s="149"/>
      <c r="F76" s="150"/>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row>
    <row r="77" spans="1:126" s="44" customFormat="1" ht="24.95" customHeight="1">
      <c r="A77" s="49"/>
      <c r="B77" s="50"/>
      <c r="C77" s="50"/>
      <c r="D77" s="50"/>
      <c r="E77" s="50"/>
      <c r="F77" s="51"/>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row>
    <row r="78" spans="1:126" s="44" customFormat="1" ht="37.5" customHeight="1">
      <c r="A78" s="151" t="s">
        <v>71</v>
      </c>
      <c r="B78" s="152"/>
      <c r="C78" s="152"/>
      <c r="D78" s="152"/>
      <c r="E78" s="152"/>
      <c r="F78" s="15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row>
    <row r="79" spans="1:126" s="44" customFormat="1" ht="36">
      <c r="A79" s="45" t="s">
        <v>2</v>
      </c>
      <c r="B79" s="22" t="s">
        <v>3</v>
      </c>
      <c r="C79" s="24" t="s">
        <v>10</v>
      </c>
      <c r="D79" s="24" t="s">
        <v>6</v>
      </c>
      <c r="E79" s="23" t="s">
        <v>4</v>
      </c>
      <c r="F79" s="25" t="s">
        <v>11</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row>
    <row r="80" spans="1:126" s="44" customFormat="1" ht="18" customHeight="1">
      <c r="A80" s="29" t="s">
        <v>75</v>
      </c>
      <c r="B80" s="62" t="s">
        <v>85</v>
      </c>
      <c r="C80" s="37" t="s">
        <v>49</v>
      </c>
      <c r="D80" s="38">
        <v>1</v>
      </c>
      <c r="E80" s="35"/>
      <c r="F80" s="36">
        <f t="shared" ref="F80" si="10">E80*D80</f>
        <v>0</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row>
    <row r="81" spans="1:126" s="44" customFormat="1" ht="41.25" customHeight="1">
      <c r="A81" s="153" t="s">
        <v>80</v>
      </c>
      <c r="B81" s="154"/>
      <c r="C81" s="154"/>
      <c r="D81" s="154"/>
      <c r="E81" s="154"/>
      <c r="F81" s="52">
        <f>SUM(F80:F80)</f>
        <v>0</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row>
    <row r="82" spans="1:126" s="44" customFormat="1" ht="24.95" customHeight="1">
      <c r="A82" s="53"/>
      <c r="B82" s="54"/>
      <c r="C82" s="54"/>
      <c r="D82" s="54"/>
      <c r="E82" s="54"/>
      <c r="F82" s="55"/>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row>
    <row r="83" spans="1:126" s="44" customFormat="1" ht="12.75" hidden="1">
      <c r="A83" s="46"/>
      <c r="B83" s="47"/>
      <c r="C83" s="46"/>
      <c r="D83" s="46"/>
      <c r="E83" s="48"/>
      <c r="F83" s="48"/>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row>
    <row r="84" spans="1:126" s="44" customFormat="1" ht="36" customHeight="1">
      <c r="A84" s="151" t="s">
        <v>72</v>
      </c>
      <c r="B84" s="152"/>
      <c r="C84" s="152"/>
      <c r="D84" s="152"/>
      <c r="E84" s="152"/>
      <c r="F84" s="15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row>
    <row r="85" spans="1:126" s="44" customFormat="1" ht="36">
      <c r="A85" s="45" t="s">
        <v>2</v>
      </c>
      <c r="B85" s="22" t="s">
        <v>3</v>
      </c>
      <c r="C85" s="24" t="s">
        <v>10</v>
      </c>
      <c r="D85" s="24" t="s">
        <v>6</v>
      </c>
      <c r="E85" s="23" t="s">
        <v>4</v>
      </c>
      <c r="F85" s="25" t="s">
        <v>11</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row>
    <row r="86" spans="1:126" s="44" customFormat="1" ht="18.75">
      <c r="A86" s="29" t="s">
        <v>76</v>
      </c>
      <c r="B86" s="62" t="s">
        <v>86</v>
      </c>
      <c r="C86" s="37" t="s">
        <v>49</v>
      </c>
      <c r="D86" s="38">
        <v>1</v>
      </c>
      <c r="E86" s="35"/>
      <c r="F86" s="36">
        <f t="shared" ref="F86" si="11">E86*D86</f>
        <v>0</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row>
    <row r="87" spans="1:126" s="44" customFormat="1" ht="42.75" customHeight="1">
      <c r="A87" s="153" t="s">
        <v>81</v>
      </c>
      <c r="B87" s="154"/>
      <c r="C87" s="154"/>
      <c r="D87" s="154"/>
      <c r="E87" s="154"/>
      <c r="F87" s="52">
        <f>SUM(F86:F86)</f>
        <v>0</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row>
    <row r="88" spans="1:126" s="18" customFormat="1" ht="24.95" customHeight="1">
      <c r="A88" s="16"/>
      <c r="B88" s="15"/>
      <c r="C88" s="16"/>
      <c r="D88" s="16"/>
      <c r="E88" s="17"/>
      <c r="F88" s="17"/>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row>
    <row r="89" spans="1:126" s="44" customFormat="1" ht="41.25" customHeight="1">
      <c r="A89" s="100" t="s">
        <v>7</v>
      </c>
      <c r="B89" s="101"/>
      <c r="C89" s="101"/>
      <c r="D89" s="101"/>
      <c r="E89" s="101"/>
      <c r="F89" s="10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row>
    <row r="90" spans="1:126" s="44" customFormat="1" ht="49.5" customHeight="1">
      <c r="A90" s="103" t="s">
        <v>79</v>
      </c>
      <c r="B90" s="104"/>
      <c r="C90" s="104"/>
      <c r="D90" s="105"/>
      <c r="E90" s="106">
        <f>SUM(E71,F87,F81)</f>
        <v>0</v>
      </c>
      <c r="F90" s="107"/>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row>
    <row r="91" spans="1:126" s="44" customFormat="1" ht="46.5" customHeight="1">
      <c r="A91" s="86" t="s">
        <v>7</v>
      </c>
      <c r="B91" s="87"/>
      <c r="C91" s="87"/>
      <c r="D91" s="87"/>
      <c r="E91" s="87"/>
      <c r="F91" s="88"/>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row>
    <row r="92" spans="1:126" s="44" customFormat="1" ht="19.5" customHeight="1">
      <c r="A92" s="19"/>
      <c r="B92" s="89" t="s">
        <v>5</v>
      </c>
      <c r="C92" s="89"/>
      <c r="D92" s="89"/>
      <c r="E92" s="89"/>
      <c r="F92" s="90"/>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row>
    <row r="93" spans="1:126" ht="20.100000000000001" customHeight="1"/>
    <row r="94" spans="1:126" ht="20.100000000000001" customHeight="1"/>
    <row r="95" spans="1:126" ht="20.100000000000001" customHeight="1"/>
    <row r="96" spans="1:126" ht="20.100000000000001" customHeight="1"/>
    <row r="97" ht="20.100000000000001" customHeight="1"/>
    <row r="98" ht="20.100000000000001" customHeight="1"/>
    <row r="99" ht="20.100000000000001" customHeight="1"/>
  </sheetData>
  <mergeCells count="40">
    <mergeCell ref="A76:F76"/>
    <mergeCell ref="A78:F78"/>
    <mergeCell ref="A81:E81"/>
    <mergeCell ref="A84:F84"/>
    <mergeCell ref="A87:E87"/>
    <mergeCell ref="A75:F75"/>
    <mergeCell ref="C51:F51"/>
    <mergeCell ref="A72:F72"/>
    <mergeCell ref="B73:F73"/>
    <mergeCell ref="A58:E58"/>
    <mergeCell ref="A13:F13"/>
    <mergeCell ref="A15:F15"/>
    <mergeCell ref="C29:F29"/>
    <mergeCell ref="A34:F34"/>
    <mergeCell ref="E71:F71"/>
    <mergeCell ref="A70:F70"/>
    <mergeCell ref="A71:D71"/>
    <mergeCell ref="A60:F60"/>
    <mergeCell ref="A68:E68"/>
    <mergeCell ref="C36:F36"/>
    <mergeCell ref="C47:F47"/>
    <mergeCell ref="C49:F49"/>
    <mergeCell ref="C42:F42"/>
    <mergeCell ref="C56:F56"/>
    <mergeCell ref="A91:F91"/>
    <mergeCell ref="B92:F92"/>
    <mergeCell ref="A1:F2"/>
    <mergeCell ref="A3:F3"/>
    <mergeCell ref="A89:F89"/>
    <mergeCell ref="A90:D90"/>
    <mergeCell ref="E90:F90"/>
    <mergeCell ref="B4:F4"/>
    <mergeCell ref="C17:F17"/>
    <mergeCell ref="C21:F21"/>
    <mergeCell ref="C23:F23"/>
    <mergeCell ref="C25:F25"/>
    <mergeCell ref="B6:F6"/>
    <mergeCell ref="A8:F8"/>
    <mergeCell ref="A9:F12"/>
    <mergeCell ref="A32:E32"/>
  </mergeCells>
  <phoneticPr fontId="0" type="noConversion"/>
  <printOptions horizontalCentered="1"/>
  <pageMargins left="0.2" right="0.2" top="0.25" bottom="0.5" header="0.3" footer="0.3"/>
  <pageSetup scale="45"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60A3BC-8940-4C30-B1ED-DCB3EAAFA654}">
  <ds:schemaRefs>
    <ds:schemaRef ds:uri="http://schemas.microsoft.com/sharepoint/events"/>
  </ds:schemaRefs>
</ds:datastoreItem>
</file>

<file path=customXml/itemProps2.xml><?xml version="1.0" encoding="utf-8"?>
<ds:datastoreItem xmlns:ds="http://schemas.openxmlformats.org/officeDocument/2006/customXml" ds:itemID="{7CA48C89-8768-452B-B704-90BAD16A644C}"/>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4.xml><?xml version="1.0" encoding="utf-8"?>
<ds:datastoreItem xmlns:ds="http://schemas.openxmlformats.org/officeDocument/2006/customXml" ds:itemID="{58A5B670-78D3-4249-AB95-52CAE9CA4EC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5ad96e6-46eb-43fa-b309-22506ea389e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Cepero, Lindsay</cp:lastModifiedBy>
  <cp:lastPrinted>2020-07-28T11:55:33Z</cp:lastPrinted>
  <dcterms:created xsi:type="dcterms:W3CDTF">1998-06-09T19:27:04Z</dcterms:created>
  <dcterms:modified xsi:type="dcterms:W3CDTF">2020-07-29T18:54:10Z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