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Procurement Management\WORKAREA\JAKE\Bids\B190399JJB Fiddlesticks Water Main Replacment Phase 1 Construction\2 - Draft Solicitation Docs\"/>
    </mc:Choice>
  </mc:AlternateContent>
  <bookViews>
    <workbookView xWindow="-120" yWindow="-120" windowWidth="29040" windowHeight="15840"/>
  </bookViews>
  <sheets>
    <sheet name="Bid Form" sheetId="3"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9" i="3" l="1"/>
  <c r="E49" i="3"/>
  <c r="F45" i="3"/>
  <c r="F46" i="3"/>
  <c r="F47" i="3"/>
  <c r="F48" i="3"/>
  <c r="F44" i="3"/>
  <c r="F40" i="3"/>
  <c r="F41" i="3"/>
  <c r="F42" i="3"/>
  <c r="F39" i="3"/>
  <c r="F37" i="3"/>
  <c r="F33" i="3"/>
  <c r="F34" i="3"/>
  <c r="F35" i="3"/>
  <c r="F32" i="3"/>
  <c r="F30" i="3"/>
  <c r="F28" i="3"/>
  <c r="F26" i="3"/>
  <c r="F25" i="3" l="1"/>
  <c r="F17" i="3"/>
  <c r="F18" i="3"/>
  <c r="F19" i="3"/>
  <c r="F16" i="3"/>
  <c r="E20" i="3" l="1"/>
  <c r="E58" i="3" s="1"/>
  <c r="E61" i="3" s="1"/>
  <c r="A60" i="3"/>
  <c r="A59" i="3"/>
  <c r="A58" i="3"/>
  <c r="E55" i="3" l="1"/>
  <c r="E60" i="3" s="1"/>
</calcChain>
</file>

<file path=xl/sharedStrings.xml><?xml version="1.0" encoding="utf-8"?>
<sst xmlns="http://schemas.openxmlformats.org/spreadsheetml/2006/main" count="115" uniqueCount="80">
  <si>
    <t>Item</t>
  </si>
  <si>
    <t>Item Description</t>
  </si>
  <si>
    <t>2-2A</t>
  </si>
  <si>
    <t>8" Gate Valve</t>
  </si>
  <si>
    <t>2-3A</t>
  </si>
  <si>
    <t>2-4A</t>
  </si>
  <si>
    <t>2-4B</t>
  </si>
  <si>
    <t>2-4C</t>
  </si>
  <si>
    <t>2-4D</t>
  </si>
  <si>
    <t>2-5A</t>
  </si>
  <si>
    <t>2-6A</t>
  </si>
  <si>
    <t>2-7A</t>
  </si>
  <si>
    <t>Unit</t>
  </si>
  <si>
    <t>Qty</t>
  </si>
  <si>
    <t>Unit Cost</t>
  </si>
  <si>
    <t>Amount</t>
  </si>
  <si>
    <t>Mobilization/Demobilization</t>
  </si>
  <si>
    <r>
      <t xml:space="preserve">LS </t>
    </r>
    <r>
      <rPr>
        <sz val="9"/>
        <rFont val="Arial"/>
        <family val="2"/>
      </rPr>
      <t xml:space="preserve"> </t>
    </r>
  </si>
  <si>
    <t>Maintenance of Traffic</t>
  </si>
  <si>
    <t>DIVISION 1 SUB-TOTAL</t>
  </si>
  <si>
    <t>2-1A</t>
  </si>
  <si>
    <t>LF</t>
  </si>
  <si>
    <t>2-1B</t>
  </si>
  <si>
    <t xml:space="preserve">EA  </t>
  </si>
  <si>
    <t>DIVISION 2 SUB-TOTAL</t>
  </si>
  <si>
    <t>SUMMARY</t>
  </si>
  <si>
    <t xml:space="preserve">Sub-total </t>
  </si>
  <si>
    <t xml:space="preserve">Preconstruction Video  </t>
  </si>
  <si>
    <t>Preparation of As-Built Drawings</t>
  </si>
  <si>
    <t>8" PVC DR18 C-900 Water Main</t>
  </si>
  <si>
    <t>10" HDPE C-906 DR11 Water Main (HDD)</t>
  </si>
  <si>
    <t>Install New Fire Hydrant Assembly</t>
  </si>
  <si>
    <t>Short Side Single 1" Water Service</t>
  </si>
  <si>
    <t>Short Side Double 1" Water Service</t>
  </si>
  <si>
    <t>Long Side Single 1" Water Service</t>
  </si>
  <si>
    <t>Long Side Double 1" Water Service</t>
  </si>
  <si>
    <t>Grout and Abandon Existing 4" Water Main</t>
  </si>
  <si>
    <t>Grout and Abandon Existing 8" Water Main</t>
  </si>
  <si>
    <t>Project Landscape Allowance</t>
  </si>
  <si>
    <t>Utility Relocation Allowance</t>
  </si>
  <si>
    <t>2-1 Water Main Open Cut Installation</t>
  </si>
  <si>
    <t>2-2  HDPE Water Main by Directional Drilling</t>
  </si>
  <si>
    <t>2-3   Gate Valves</t>
  </si>
  <si>
    <t>2-4  Tie-Ins to Existing Water Mains</t>
  </si>
  <si>
    <t>2-5   Fire Hydrant Assemblies</t>
  </si>
  <si>
    <t>Grout and Abandon Existing 12" Water Main</t>
  </si>
  <si>
    <t>Remove Existing Gate Valve</t>
  </si>
  <si>
    <t>Remove Existing Fire Hydrant Assembly (including hydrant valve)</t>
  </si>
  <si>
    <t>1-1A</t>
  </si>
  <si>
    <t>1-1B</t>
  </si>
  <si>
    <t>1-1C</t>
  </si>
  <si>
    <t>1-1D</t>
  </si>
  <si>
    <r>
      <t xml:space="preserve">EA </t>
    </r>
    <r>
      <rPr>
        <sz val="9"/>
        <rFont val="Arial"/>
        <family val="2"/>
      </rPr>
      <t xml:space="preserve"> </t>
    </r>
  </si>
  <si>
    <t>Connection to Existing 10" Water Main</t>
  </si>
  <si>
    <t>Connection to Existing 8" Water Main</t>
  </si>
  <si>
    <t>10" HDPE C-906 DR11 Water Main</t>
  </si>
  <si>
    <t>Connection to Existing 12" Water Main</t>
  </si>
  <si>
    <t>DIVISION 2- POTABLE WATER MAIN</t>
  </si>
  <si>
    <t>DIVISION 1- GENERAL CONTRACT CONDITIONS</t>
  </si>
  <si>
    <t>DIVISION 3 SUB-TOTAL</t>
  </si>
  <si>
    <t>Connection to Existing 16" Water Main</t>
  </si>
  <si>
    <t>2-6  New 1" Water Services</t>
  </si>
  <si>
    <t>2-6B</t>
  </si>
  <si>
    <t>2-6C</t>
  </si>
  <si>
    <t>2-6D</t>
  </si>
  <si>
    <t>2-7  Existing Water Main and Appurtenance Abandonment/Grouting</t>
  </si>
  <si>
    <t>2-7B</t>
  </si>
  <si>
    <t>2-7C</t>
  </si>
  <si>
    <t>2-7D</t>
  </si>
  <si>
    <t>2-7E</t>
  </si>
  <si>
    <t>DIVISION 3- ALLOWANCE ITEMS</t>
  </si>
  <si>
    <t>3-1</t>
  </si>
  <si>
    <t>3-2</t>
  </si>
  <si>
    <t>n/a</t>
  </si>
  <si>
    <t>TOTAL BID SUBMITTED</t>
  </si>
  <si>
    <t>COMPANY NAME:</t>
  </si>
  <si>
    <t>Having carefully examined the Contract Documents, Contractor proposes to furnish the following which meeting these specifications.</t>
  </si>
  <si>
    <r>
      <t xml:space="preserve">Lee County, Florida
</t>
    </r>
    <r>
      <rPr>
        <b/>
        <u/>
        <sz val="18"/>
        <rFont val="Arial"/>
        <family val="2"/>
      </rPr>
      <t>PROPOSAL FORM</t>
    </r>
  </si>
  <si>
    <r>
      <rPr>
        <b/>
        <sz val="9"/>
        <rFont val="Arial"/>
        <family val="2"/>
      </rPr>
      <t xml:space="preserve">Pricing: </t>
    </r>
    <r>
      <rPr>
        <sz val="9"/>
        <rFont val="Arial"/>
        <family val="2"/>
      </rPr>
      <t xml:space="preserve">                                                                                                                                                                                                                                                                                                                                                                                                                                                          Pricing shall be inclusive of all labor, equipment, supplies, overhead, profit, material, and any other incidental costs required to perform and complete all work as specified in the Contract Documents. 
The Excel document contains formulas for convenience, however it is the Contractor’s responsibility to verify all pricing and calculations are CORRECT.  Lee County is not responsible for errors in formulas or calculations contained within Excel document(s).  REMINDER:  In the event there is a discrepancy between a subtotal or total amount and the unit prices and extended amounts, the unit prices will prevail and the corrected extension(s) and total(s) will be considered the price.
The County will only accept bids submitted on bid forms provided by the County.  Bids submitted on other forms, other than those provided by the County, will be deemed non-responsive and ineligible for award.</t>
    </r>
  </si>
  <si>
    <t xml:space="preserve">SOLICITATION:  B190399JJB, Fiddlesticks Water Main Replacement Phase 1 Construction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</si>
</sst>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_);_(* \(#,##0\);_(* &quot;-&quot;??_);_(@_)"/>
    <numFmt numFmtId="165" formatCode="&quot;$&quot;#,##0.00"/>
  </numFmts>
  <fonts count="21" x14ac:knownFonts="1">
    <font>
      <sz val="11"/>
      <color theme="1"/>
      <name val="Calibri"/>
      <family val="2"/>
      <scheme val="minor"/>
    </font>
    <font>
      <sz val="11"/>
      <color theme="1"/>
      <name val="Calibri"/>
      <family val="2"/>
      <scheme val="minor"/>
    </font>
    <font>
      <b/>
      <sz val="10"/>
      <name val="Arial"/>
      <family val="2"/>
    </font>
    <font>
      <b/>
      <i/>
      <sz val="9"/>
      <color indexed="9"/>
      <name val="Arial"/>
      <family val="2"/>
    </font>
    <font>
      <i/>
      <sz val="9"/>
      <name val="Arial"/>
      <family val="2"/>
    </font>
    <font>
      <sz val="9"/>
      <name val="Arial"/>
      <family val="2"/>
    </font>
    <font>
      <sz val="9"/>
      <color indexed="8"/>
      <name val="Arial"/>
      <family val="2"/>
    </font>
    <font>
      <sz val="10"/>
      <name val="Arial"/>
      <family val="2"/>
    </font>
    <font>
      <sz val="9"/>
      <color indexed="9"/>
      <name val="Arial"/>
      <family val="2"/>
    </font>
    <font>
      <b/>
      <sz val="9"/>
      <color indexed="9"/>
      <name val="Arial"/>
      <family val="2"/>
    </font>
    <font>
      <b/>
      <i/>
      <sz val="9"/>
      <name val="Arial"/>
      <family val="2"/>
    </font>
    <font>
      <b/>
      <sz val="10"/>
      <color indexed="9"/>
      <name val="Arial"/>
      <family val="2"/>
    </font>
    <font>
      <b/>
      <sz val="14"/>
      <color indexed="9"/>
      <name val="Arial"/>
      <family val="2"/>
    </font>
    <font>
      <b/>
      <i/>
      <sz val="10"/>
      <color indexed="9"/>
      <name val="Arial"/>
      <family val="2"/>
    </font>
    <font>
      <i/>
      <sz val="7"/>
      <name val="Arial"/>
      <family val="2"/>
    </font>
    <font>
      <sz val="11"/>
      <name val="Arial"/>
      <family val="2"/>
    </font>
    <font>
      <sz val="18"/>
      <name val="Arial"/>
      <family val="2"/>
    </font>
    <font>
      <b/>
      <u/>
      <sz val="18"/>
      <name val="Arial"/>
      <family val="2"/>
    </font>
    <font>
      <sz val="10"/>
      <color indexed="57"/>
      <name val="Arial"/>
      <family val="2"/>
    </font>
    <font>
      <sz val="12"/>
      <name val="Arial"/>
      <family val="2"/>
    </font>
    <font>
      <b/>
      <sz val="9"/>
      <name val="Arial"/>
      <family val="2"/>
    </font>
  </fonts>
  <fills count="4">
    <fill>
      <patternFill patternType="none"/>
    </fill>
    <fill>
      <patternFill patternType="gray125"/>
    </fill>
    <fill>
      <patternFill patternType="solid">
        <fgColor indexed="8"/>
        <bgColor indexed="64"/>
      </patternFill>
    </fill>
    <fill>
      <patternFill patternType="solid">
        <fgColor theme="2" tint="-9.9978637043366805E-2"/>
        <bgColor indexed="64"/>
      </patternFill>
    </fill>
  </fills>
  <borders count="31">
    <border>
      <left/>
      <right/>
      <top/>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07">
    <xf numFmtId="0" fontId="0" fillId="0" borderId="0" xfId="0"/>
    <xf numFmtId="0" fontId="5" fillId="0" borderId="2" xfId="0" quotePrefix="1" applyFont="1" applyBorder="1" applyAlignment="1">
      <alignment horizontal="center" vertical="center"/>
    </xf>
    <xf numFmtId="0" fontId="6" fillId="0" borderId="3" xfId="0" applyFont="1" applyBorder="1" applyAlignment="1">
      <alignment vertical="center"/>
    </xf>
    <xf numFmtId="0" fontId="6" fillId="0" borderId="3" xfId="0" applyFont="1" applyBorder="1" applyAlignment="1">
      <alignment horizontal="center" vertical="center"/>
    </xf>
    <xf numFmtId="16" fontId="5" fillId="0" borderId="2" xfId="0" quotePrefix="1" applyNumberFormat="1" applyFont="1" applyBorder="1" applyAlignment="1">
      <alignment horizontal="center" vertical="center"/>
    </xf>
    <xf numFmtId="0" fontId="8" fillId="2" borderId="5" xfId="0" applyFont="1" applyFill="1" applyBorder="1" applyAlignment="1">
      <alignment vertical="center"/>
    </xf>
    <xf numFmtId="0" fontId="3" fillId="2" borderId="6" xfId="0" applyFont="1" applyFill="1" applyBorder="1" applyAlignment="1">
      <alignment vertical="center"/>
    </xf>
    <xf numFmtId="0" fontId="8" fillId="2" borderId="6" xfId="0" applyFont="1" applyFill="1" applyBorder="1" applyAlignment="1">
      <alignment vertical="center"/>
    </xf>
    <xf numFmtId="0" fontId="9" fillId="2" borderId="6" xfId="0" applyFont="1" applyFill="1" applyBorder="1" applyAlignment="1">
      <alignment horizontal="right" vertical="center"/>
    </xf>
    <xf numFmtId="0" fontId="8" fillId="0" borderId="0" xfId="0" applyFont="1" applyAlignment="1">
      <alignment vertical="center"/>
    </xf>
    <xf numFmtId="0" fontId="3" fillId="0" borderId="0" xfId="0" applyFont="1" applyAlignment="1">
      <alignment vertical="center"/>
    </xf>
    <xf numFmtId="0" fontId="9" fillId="0" borderId="0" xfId="0" applyFont="1" applyAlignment="1">
      <alignment horizontal="right" vertical="center"/>
    </xf>
    <xf numFmtId="0" fontId="5" fillId="0" borderId="3" xfId="0" applyFont="1" applyBorder="1" applyAlignment="1">
      <alignment vertical="center"/>
    </xf>
    <xf numFmtId="0" fontId="11" fillId="2" borderId="7" xfId="0" applyFont="1" applyFill="1" applyBorder="1" applyAlignment="1">
      <alignment vertical="center"/>
    </xf>
    <xf numFmtId="0" fontId="12" fillId="2" borderId="1" xfId="0" applyFont="1" applyFill="1" applyBorder="1" applyAlignment="1">
      <alignment vertical="center"/>
    </xf>
    <xf numFmtId="0" fontId="12" fillId="2" borderId="8" xfId="0" applyFont="1" applyFill="1" applyBorder="1" applyAlignment="1">
      <alignment vertical="center"/>
    </xf>
    <xf numFmtId="0" fontId="5" fillId="0" borderId="2" xfId="0" applyFont="1" applyBorder="1" applyAlignment="1">
      <alignment vertical="center"/>
    </xf>
    <xf numFmtId="0" fontId="14" fillId="0" borderId="2" xfId="0" applyFont="1" applyBorder="1" applyAlignment="1">
      <alignment horizontal="center" vertical="center" wrapText="1"/>
    </xf>
    <xf numFmtId="0" fontId="14" fillId="0" borderId="3" xfId="0" applyFont="1" applyBorder="1" applyAlignment="1">
      <alignment vertical="center" wrapText="1"/>
    </xf>
    <xf numFmtId="0" fontId="14" fillId="0" borderId="3" xfId="0" applyFont="1" applyBorder="1" applyAlignment="1">
      <alignment horizontal="center" vertical="center" wrapText="1"/>
    </xf>
    <xf numFmtId="43" fontId="14" fillId="0" borderId="3" xfId="0" applyNumberFormat="1" applyFont="1" applyBorder="1" applyAlignment="1">
      <alignment horizontal="center" vertical="center"/>
    </xf>
    <xf numFmtId="0" fontId="14" fillId="0" borderId="9" xfId="0" applyFont="1" applyBorder="1" applyAlignment="1">
      <alignment horizontal="center" vertical="center"/>
    </xf>
    <xf numFmtId="0" fontId="5" fillId="0" borderId="11" xfId="0" applyFont="1" applyBorder="1" applyAlignment="1">
      <alignment vertical="center"/>
    </xf>
    <xf numFmtId="0" fontId="5" fillId="0" borderId="12" xfId="0" applyFont="1" applyBorder="1" applyAlignment="1">
      <alignment vertical="center"/>
    </xf>
    <xf numFmtId="0" fontId="6" fillId="0" borderId="3" xfId="0" applyFont="1" applyBorder="1" applyAlignment="1">
      <alignment horizontal="center"/>
    </xf>
    <xf numFmtId="164" fontId="5" fillId="0" borderId="3" xfId="1" applyNumberFormat="1" applyFont="1" applyBorder="1" applyAlignment="1">
      <alignment vertical="center"/>
    </xf>
    <xf numFmtId="164" fontId="5" fillId="0" borderId="0" xfId="2" applyNumberFormat="1" applyFont="1" applyAlignment="1">
      <alignment horizontal="center" vertical="center"/>
    </xf>
    <xf numFmtId="164" fontId="14" fillId="0" borderId="3" xfId="0" applyNumberFormat="1" applyFont="1" applyBorder="1" applyAlignment="1">
      <alignment horizontal="center" vertical="center"/>
    </xf>
    <xf numFmtId="164" fontId="14" fillId="0" borderId="9" xfId="0" applyNumberFormat="1" applyFont="1" applyBorder="1" applyAlignment="1">
      <alignment horizontal="center" vertical="center"/>
    </xf>
    <xf numFmtId="1" fontId="5" fillId="0" borderId="3" xfId="0" applyNumberFormat="1" applyFont="1" applyBorder="1" applyAlignment="1">
      <alignment horizontal="center" vertical="center"/>
    </xf>
    <xf numFmtId="0" fontId="0" fillId="0" borderId="20" xfId="0" applyBorder="1"/>
    <xf numFmtId="0" fontId="0" fillId="0" borderId="0" xfId="0" applyFill="1" applyBorder="1"/>
    <xf numFmtId="0" fontId="0" fillId="0" borderId="0" xfId="0" applyFill="1"/>
    <xf numFmtId="0" fontId="0" fillId="0" borderId="23" xfId="0" applyBorder="1"/>
    <xf numFmtId="0" fontId="0" fillId="0" borderId="0" xfId="0" applyFill="1" applyBorder="1" applyAlignment="1">
      <alignment vertical="center"/>
    </xf>
    <xf numFmtId="0" fontId="0" fillId="0" borderId="0" xfId="0" applyFill="1" applyAlignment="1">
      <alignment vertical="center"/>
    </xf>
    <xf numFmtId="0" fontId="18" fillId="0" borderId="0" xfId="0" applyFont="1" applyFill="1"/>
    <xf numFmtId="0" fontId="19" fillId="0" borderId="0" xfId="0" applyFont="1" applyFill="1" applyBorder="1"/>
    <xf numFmtId="0" fontId="0" fillId="0" borderId="0" xfId="0" applyBorder="1"/>
    <xf numFmtId="0" fontId="0" fillId="0" borderId="0" xfId="0" applyBorder="1" applyAlignment="1">
      <alignment horizontal="center"/>
    </xf>
    <xf numFmtId="44" fontId="0" fillId="0" borderId="0" xfId="0" applyNumberFormat="1" applyFill="1" applyBorder="1" applyAlignment="1">
      <alignment horizontal="center" vertical="center"/>
    </xf>
    <xf numFmtId="44" fontId="7" fillId="0" borderId="24" xfId="0" applyNumberFormat="1" applyFont="1" applyFill="1" applyBorder="1" applyAlignment="1">
      <alignment horizontal="center" vertical="center"/>
    </xf>
    <xf numFmtId="0" fontId="2" fillId="0" borderId="23" xfId="0" applyFont="1" applyBorder="1"/>
    <xf numFmtId="0" fontId="7" fillId="0" borderId="0" xfId="0" applyFont="1" applyBorder="1"/>
    <xf numFmtId="0" fontId="0" fillId="0" borderId="21" xfId="0" applyBorder="1"/>
    <xf numFmtId="0" fontId="0" fillId="0" borderId="21" xfId="0" applyBorder="1" applyAlignment="1">
      <alignment horizontal="center"/>
    </xf>
    <xf numFmtId="44" fontId="0" fillId="0" borderId="21" xfId="0" applyNumberFormat="1" applyFill="1" applyBorder="1" applyAlignment="1">
      <alignment horizontal="center" vertical="center"/>
    </xf>
    <xf numFmtId="44" fontId="7" fillId="0" borderId="22" xfId="0" applyNumberFormat="1" applyFont="1" applyFill="1" applyBorder="1" applyAlignment="1">
      <alignment horizontal="center" vertical="center"/>
    </xf>
    <xf numFmtId="0" fontId="0" fillId="0" borderId="23" xfId="0" applyFill="1" applyBorder="1"/>
    <xf numFmtId="0" fontId="2" fillId="0" borderId="20" xfId="0" applyFont="1" applyBorder="1" applyAlignment="1"/>
    <xf numFmtId="0" fontId="2" fillId="0" borderId="21" xfId="0" applyFont="1" applyBorder="1" applyAlignment="1"/>
    <xf numFmtId="0" fontId="10" fillId="3" borderId="2" xfId="0" quotePrefix="1" applyFont="1" applyFill="1" applyBorder="1" applyAlignment="1">
      <alignment horizontal="left" vertical="center"/>
    </xf>
    <xf numFmtId="0" fontId="4" fillId="3" borderId="3" xfId="0" applyFont="1" applyFill="1" applyBorder="1" applyAlignment="1">
      <alignment vertical="center" wrapText="1"/>
    </xf>
    <xf numFmtId="0" fontId="4" fillId="3" borderId="3" xfId="0" applyFont="1" applyFill="1" applyBorder="1" applyAlignment="1">
      <alignment horizontal="center" vertical="center" wrapText="1"/>
    </xf>
    <xf numFmtId="164" fontId="4" fillId="3" borderId="3" xfId="0" applyNumberFormat="1" applyFont="1" applyFill="1" applyBorder="1" applyAlignment="1">
      <alignment horizontal="center" vertical="center"/>
    </xf>
    <xf numFmtId="164" fontId="4" fillId="3" borderId="9" xfId="0" applyNumberFormat="1" applyFont="1" applyFill="1" applyBorder="1" applyAlignment="1">
      <alignment horizontal="center" vertical="center"/>
    </xf>
    <xf numFmtId="0" fontId="6" fillId="3" borderId="3" xfId="0" applyFont="1" applyFill="1" applyBorder="1" applyAlignment="1">
      <alignment vertical="center"/>
    </xf>
    <xf numFmtId="0" fontId="6" fillId="3" borderId="3" xfId="0" applyFont="1" applyFill="1" applyBorder="1" applyAlignment="1">
      <alignment horizontal="center" vertical="center"/>
    </xf>
    <xf numFmtId="164" fontId="5" fillId="3" borderId="3" xfId="1" applyNumberFormat="1" applyFont="1" applyFill="1" applyBorder="1" applyAlignment="1">
      <alignment vertical="center"/>
    </xf>
    <xf numFmtId="164" fontId="5" fillId="3" borderId="9" xfId="1" applyNumberFormat="1" applyFont="1" applyFill="1" applyBorder="1" applyAlignment="1">
      <alignment vertical="center"/>
    </xf>
    <xf numFmtId="0" fontId="10" fillId="3" borderId="28" xfId="0" quotePrefix="1" applyFont="1" applyFill="1" applyBorder="1" applyAlignment="1">
      <alignment horizontal="left" vertical="center"/>
    </xf>
    <xf numFmtId="0" fontId="6" fillId="3" borderId="29" xfId="0" applyFont="1" applyFill="1" applyBorder="1" applyAlignment="1">
      <alignment vertical="center"/>
    </xf>
    <xf numFmtId="0" fontId="6" fillId="3" borderId="29" xfId="0" applyFont="1" applyFill="1" applyBorder="1" applyAlignment="1">
      <alignment horizontal="center" vertical="center"/>
    </xf>
    <xf numFmtId="164" fontId="5" fillId="3" borderId="29" xfId="1" applyNumberFormat="1" applyFont="1" applyFill="1" applyBorder="1" applyAlignment="1">
      <alignment vertical="center"/>
    </xf>
    <xf numFmtId="164" fontId="5" fillId="3" borderId="30" xfId="1" applyNumberFormat="1" applyFont="1" applyFill="1" applyBorder="1" applyAlignment="1">
      <alignment vertical="center"/>
    </xf>
    <xf numFmtId="164" fontId="5" fillId="3" borderId="19" xfId="1" applyNumberFormat="1" applyFont="1" applyFill="1" applyBorder="1" applyAlignment="1">
      <alignment vertical="center"/>
    </xf>
    <xf numFmtId="165" fontId="5" fillId="0" borderId="3" xfId="1" applyNumberFormat="1" applyFont="1" applyBorder="1" applyAlignment="1">
      <alignment vertical="center"/>
    </xf>
    <xf numFmtId="165" fontId="5" fillId="0" borderId="9" xfId="1" applyNumberFormat="1" applyFont="1" applyBorder="1" applyAlignment="1">
      <alignment vertical="center"/>
    </xf>
    <xf numFmtId="165" fontId="5" fillId="0" borderId="3" xfId="1" applyNumberFormat="1" applyFont="1" applyFill="1" applyBorder="1" applyAlignment="1">
      <alignment vertical="center"/>
    </xf>
    <xf numFmtId="165" fontId="15" fillId="0" borderId="3" xfId="1" applyNumberFormat="1" applyFont="1" applyBorder="1" applyAlignment="1">
      <alignment horizontal="center" vertical="center"/>
    </xf>
    <xf numFmtId="165" fontId="15" fillId="0" borderId="9" xfId="1" applyNumberFormat="1" applyFont="1" applyBorder="1" applyAlignment="1">
      <alignment vertical="center"/>
    </xf>
    <xf numFmtId="165" fontId="0" fillId="0" borderId="0" xfId="0" applyNumberFormat="1"/>
    <xf numFmtId="0" fontId="5" fillId="0" borderId="4" xfId="0" applyFont="1" applyBorder="1" applyAlignment="1">
      <alignment horizontal="center" vertical="center" wrapText="1"/>
    </xf>
    <xf numFmtId="0" fontId="5" fillId="0" borderId="13" xfId="0" applyFont="1" applyBorder="1" applyAlignment="1">
      <alignment horizontal="center" vertical="center" wrapText="1"/>
    </xf>
    <xf numFmtId="165" fontId="15" fillId="0" borderId="11" xfId="2" applyNumberFormat="1" applyFont="1" applyBorder="1" applyAlignment="1">
      <alignment horizontal="center" vertical="center"/>
    </xf>
    <xf numFmtId="165" fontId="15" fillId="0" borderId="13" xfId="2" applyNumberFormat="1" applyFont="1" applyBorder="1" applyAlignment="1">
      <alignment horizontal="center" vertical="center"/>
    </xf>
    <xf numFmtId="0" fontId="9" fillId="2" borderId="14" xfId="0" applyFont="1" applyFill="1" applyBorder="1" applyAlignment="1">
      <alignment horizontal="right" vertical="center"/>
    </xf>
    <xf numFmtId="0" fontId="9" fillId="2" borderId="15" xfId="0" applyFont="1" applyFill="1" applyBorder="1" applyAlignment="1">
      <alignment horizontal="right" vertical="center"/>
    </xf>
    <xf numFmtId="0" fontId="9" fillId="2" borderId="10" xfId="0" applyFont="1" applyFill="1" applyBorder="1" applyAlignment="1">
      <alignment horizontal="right" vertical="center"/>
    </xf>
    <xf numFmtId="165" fontId="15" fillId="0" borderId="6" xfId="2" applyNumberFormat="1" applyFont="1" applyBorder="1" applyAlignment="1">
      <alignment horizontal="right" vertical="center"/>
    </xf>
    <xf numFmtId="165" fontId="15" fillId="0" borderId="16" xfId="2" applyNumberFormat="1" applyFont="1" applyBorder="1" applyAlignment="1">
      <alignment horizontal="right" vertical="center"/>
    </xf>
    <xf numFmtId="165" fontId="15" fillId="0" borderId="14" xfId="2" applyNumberFormat="1" applyFont="1" applyBorder="1" applyAlignment="1">
      <alignment horizontal="center" vertical="center"/>
    </xf>
    <xf numFmtId="165" fontId="15" fillId="0" borderId="10" xfId="2" applyNumberFormat="1" applyFont="1" applyBorder="1" applyAlignment="1">
      <alignment horizontal="center" vertical="center"/>
    </xf>
    <xf numFmtId="164" fontId="3" fillId="2" borderId="17" xfId="0" applyNumberFormat="1" applyFont="1" applyFill="1" applyBorder="1" applyAlignment="1">
      <alignment horizontal="center"/>
    </xf>
    <xf numFmtId="164" fontId="3" fillId="2" borderId="18" xfId="0" applyNumberFormat="1" applyFont="1" applyFill="1" applyBorder="1" applyAlignment="1">
      <alignment horizontal="center"/>
    </xf>
    <xf numFmtId="0" fontId="13" fillId="2" borderId="7" xfId="0" applyFont="1" applyFill="1" applyBorder="1" applyAlignment="1">
      <alignment horizontal="left"/>
    </xf>
    <xf numFmtId="0" fontId="13" fillId="2" borderId="1" xfId="0" applyFont="1" applyFill="1" applyBorder="1" applyAlignment="1">
      <alignment horizontal="left"/>
    </xf>
    <xf numFmtId="164" fontId="3" fillId="2" borderId="7" xfId="0" applyNumberFormat="1" applyFont="1" applyFill="1" applyBorder="1" applyAlignment="1">
      <alignment horizontal="center"/>
    </xf>
    <xf numFmtId="164" fontId="3" fillId="2" borderId="8" xfId="0" applyNumberFormat="1" applyFont="1" applyFill="1" applyBorder="1" applyAlignment="1">
      <alignment horizontal="center"/>
    </xf>
    <xf numFmtId="0" fontId="16" fillId="0" borderId="21" xfId="0" applyFont="1" applyBorder="1" applyAlignment="1">
      <alignment horizontal="center" wrapText="1"/>
    </xf>
    <xf numFmtId="0" fontId="16" fillId="0" borderId="22" xfId="0" applyFont="1" applyBorder="1" applyAlignment="1">
      <alignment horizontal="center" wrapText="1"/>
    </xf>
    <xf numFmtId="0" fontId="16" fillId="0" borderId="0" xfId="0" applyFont="1" applyBorder="1" applyAlignment="1">
      <alignment horizontal="center" wrapText="1"/>
    </xf>
    <xf numFmtId="0" fontId="16" fillId="0" borderId="24" xfId="0" applyFont="1" applyBorder="1" applyAlignment="1">
      <alignment horizontal="center" wrapText="1"/>
    </xf>
    <xf numFmtId="0" fontId="2" fillId="0" borderId="0" xfId="0" applyFont="1" applyFill="1" applyBorder="1" applyAlignment="1">
      <alignment horizontal="left"/>
    </xf>
    <xf numFmtId="0" fontId="2" fillId="0" borderId="24" xfId="0" applyFont="1" applyFill="1" applyBorder="1" applyAlignment="1">
      <alignment horizontal="left"/>
    </xf>
    <xf numFmtId="0" fontId="20" fillId="0" borderId="23" xfId="0" applyFont="1" applyBorder="1" applyAlignment="1">
      <alignment horizontal="left" vertical="center" wrapText="1"/>
    </xf>
    <xf numFmtId="0" fontId="20" fillId="0" borderId="0" xfId="0" applyFont="1" applyBorder="1" applyAlignment="1">
      <alignment horizontal="left" vertical="center" wrapText="1"/>
    </xf>
    <xf numFmtId="0" fontId="20" fillId="0" borderId="24" xfId="0" applyFont="1" applyBorder="1" applyAlignment="1">
      <alignment horizontal="left" vertical="center" wrapText="1"/>
    </xf>
    <xf numFmtId="0" fontId="5" fillId="0" borderId="23" xfId="0" applyFont="1" applyBorder="1" applyAlignment="1">
      <alignment horizontal="left" vertical="top" wrapText="1"/>
    </xf>
    <xf numFmtId="0" fontId="7" fillId="0" borderId="0" xfId="0" applyFont="1" applyBorder="1" applyAlignment="1">
      <alignment horizontal="left" vertical="top" wrapText="1"/>
    </xf>
    <xf numFmtId="0" fontId="7" fillId="0" borderId="24" xfId="0" applyFont="1" applyBorder="1" applyAlignment="1">
      <alignment horizontal="left" vertical="top" wrapText="1"/>
    </xf>
    <xf numFmtId="0" fontId="7" fillId="0" borderId="23" xfId="0" applyFont="1" applyBorder="1" applyAlignment="1">
      <alignment horizontal="left" vertical="top" wrapText="1"/>
    </xf>
    <xf numFmtId="0" fontId="7" fillId="0" borderId="25" xfId="0" applyFont="1" applyBorder="1" applyAlignment="1">
      <alignment horizontal="left" vertical="top" wrapText="1"/>
    </xf>
    <xf numFmtId="0" fontId="7" fillId="0" borderId="26" xfId="0" applyFont="1" applyBorder="1" applyAlignment="1">
      <alignment horizontal="left" vertical="top" wrapText="1"/>
    </xf>
    <xf numFmtId="0" fontId="7" fillId="0" borderId="27" xfId="0" applyFont="1" applyBorder="1" applyAlignment="1">
      <alignment horizontal="left" vertical="top" wrapText="1"/>
    </xf>
    <xf numFmtId="0" fontId="3" fillId="2" borderId="7" xfId="0" applyFont="1" applyFill="1" applyBorder="1" applyAlignment="1">
      <alignment horizontal="center"/>
    </xf>
    <xf numFmtId="0" fontId="3" fillId="2" borderId="8" xfId="0" applyFont="1" applyFill="1" applyBorder="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30691</xdr:colOff>
      <xdr:row>0</xdr:row>
      <xdr:rowOff>31749</xdr:rowOff>
    </xdr:from>
    <xdr:to>
      <xdr:col>1</xdr:col>
      <xdr:colOff>1708150</xdr:colOff>
      <xdr:row>2</xdr:row>
      <xdr:rowOff>311150</xdr:rowOff>
    </xdr:to>
    <xdr:pic>
      <xdr:nvPicPr>
        <xdr:cNvPr id="2" name="Picture 1" descr="LEELOGOB">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30691" y="31749"/>
          <a:ext cx="2185459" cy="6477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tabSelected="1" topLeftCell="A4" zoomScaleNormal="100" workbookViewId="0">
      <selection activeCell="H62" sqref="H62"/>
    </sheetView>
  </sheetViews>
  <sheetFormatPr defaultRowHeight="15" x14ac:dyDescent="0.25"/>
  <cols>
    <col min="1" max="1" width="7.28515625" customWidth="1"/>
    <col min="2" max="2" width="47" customWidth="1"/>
    <col min="3" max="3" width="4.7109375" bestFit="1" customWidth="1"/>
    <col min="4" max="4" width="7.28515625" customWidth="1"/>
    <col min="5" max="5" width="13.140625" customWidth="1"/>
    <col min="6" max="6" width="21.85546875" customWidth="1"/>
  </cols>
  <sheetData>
    <row r="1" spans="1:9" s="32" customFormat="1" x14ac:dyDescent="0.25">
      <c r="A1" s="30"/>
      <c r="B1" s="89" t="s">
        <v>77</v>
      </c>
      <c r="C1" s="89"/>
      <c r="D1" s="89"/>
      <c r="E1" s="89"/>
      <c r="F1" s="90"/>
      <c r="G1" s="31"/>
      <c r="H1" s="31"/>
      <c r="I1" s="31"/>
    </row>
    <row r="2" spans="1:9" s="32" customFormat="1" x14ac:dyDescent="0.25">
      <c r="A2" s="33"/>
      <c r="B2" s="91"/>
      <c r="C2" s="91"/>
      <c r="D2" s="91"/>
      <c r="E2" s="91"/>
      <c r="F2" s="92"/>
      <c r="G2" s="31"/>
      <c r="H2" s="31"/>
      <c r="I2" s="31"/>
    </row>
    <row r="3" spans="1:9" s="35" customFormat="1" ht="24.95" customHeight="1" x14ac:dyDescent="0.25">
      <c r="A3" s="33"/>
      <c r="B3" s="91"/>
      <c r="C3" s="91"/>
      <c r="D3" s="91"/>
      <c r="E3" s="91"/>
      <c r="F3" s="92"/>
      <c r="G3" s="34"/>
      <c r="H3" s="34"/>
      <c r="I3" s="34"/>
    </row>
    <row r="4" spans="1:9" s="32" customFormat="1" ht="15.75" x14ac:dyDescent="0.25">
      <c r="A4" s="33"/>
      <c r="B4" s="91"/>
      <c r="C4" s="91"/>
      <c r="D4" s="91"/>
      <c r="E4" s="91"/>
      <c r="F4" s="92"/>
      <c r="G4" s="36"/>
      <c r="H4" s="36"/>
      <c r="I4" s="37"/>
    </row>
    <row r="5" spans="1:9" s="32" customFormat="1" ht="15.75" thickBot="1" x14ac:dyDescent="0.3">
      <c r="A5" s="42" t="s">
        <v>75</v>
      </c>
      <c r="B5" s="43"/>
      <c r="C5" s="38"/>
      <c r="D5" s="39"/>
      <c r="E5" s="40"/>
      <c r="F5" s="41"/>
    </row>
    <row r="6" spans="1:9" s="32" customFormat="1" x14ac:dyDescent="0.25">
      <c r="A6" s="49" t="s">
        <v>79</v>
      </c>
      <c r="B6" s="50"/>
      <c r="C6" s="44"/>
      <c r="D6" s="45"/>
      <c r="E6" s="46"/>
      <c r="F6" s="47"/>
    </row>
    <row r="7" spans="1:9" s="32" customFormat="1" x14ac:dyDescent="0.25">
      <c r="A7" s="48"/>
      <c r="B7" s="93"/>
      <c r="C7" s="93"/>
      <c r="D7" s="93"/>
      <c r="E7" s="93"/>
      <c r="F7" s="94"/>
    </row>
    <row r="8" spans="1:9" s="32" customFormat="1" ht="26.1" customHeight="1" x14ac:dyDescent="0.25">
      <c r="A8" s="95" t="s">
        <v>76</v>
      </c>
      <c r="B8" s="96"/>
      <c r="C8" s="96"/>
      <c r="D8" s="96"/>
      <c r="E8" s="96"/>
      <c r="F8" s="97"/>
    </row>
    <row r="9" spans="1:9" s="32" customFormat="1" x14ac:dyDescent="0.25">
      <c r="A9" s="98" t="s">
        <v>78</v>
      </c>
      <c r="B9" s="99"/>
      <c r="C9" s="99"/>
      <c r="D9" s="99"/>
      <c r="E9" s="99"/>
      <c r="F9" s="100"/>
    </row>
    <row r="10" spans="1:9" s="32" customFormat="1" x14ac:dyDescent="0.25">
      <c r="A10" s="101"/>
      <c r="B10" s="99"/>
      <c r="C10" s="99"/>
      <c r="D10" s="99"/>
      <c r="E10" s="99"/>
      <c r="F10" s="100"/>
    </row>
    <row r="11" spans="1:9" s="32" customFormat="1" x14ac:dyDescent="0.25">
      <c r="A11" s="101"/>
      <c r="B11" s="99"/>
      <c r="C11" s="99"/>
      <c r="D11" s="99"/>
      <c r="E11" s="99"/>
      <c r="F11" s="100"/>
    </row>
    <row r="12" spans="1:9" s="32" customFormat="1" ht="97.5" customHeight="1" thickBot="1" x14ac:dyDescent="0.3">
      <c r="A12" s="102"/>
      <c r="B12" s="103"/>
      <c r="C12" s="103"/>
      <c r="D12" s="103"/>
      <c r="E12" s="103"/>
      <c r="F12" s="104"/>
    </row>
    <row r="13" spans="1:9" ht="15.75" thickBot="1" x14ac:dyDescent="0.3"/>
    <row r="14" spans="1:9" x14ac:dyDescent="0.25">
      <c r="A14" s="85" t="s">
        <v>58</v>
      </c>
      <c r="B14" s="86"/>
      <c r="C14" s="86"/>
      <c r="D14" s="86"/>
      <c r="E14" s="105"/>
      <c r="F14" s="106"/>
    </row>
    <row r="15" spans="1:9" ht="20.100000000000001" customHeight="1" x14ac:dyDescent="0.25">
      <c r="A15" s="17" t="s">
        <v>0</v>
      </c>
      <c r="B15" s="18" t="s">
        <v>1</v>
      </c>
      <c r="C15" s="19" t="s">
        <v>12</v>
      </c>
      <c r="D15" s="19" t="s">
        <v>13</v>
      </c>
      <c r="E15" s="20" t="s">
        <v>14</v>
      </c>
      <c r="F15" s="21" t="s">
        <v>15</v>
      </c>
    </row>
    <row r="16" spans="1:9" ht="20.100000000000001" customHeight="1" x14ac:dyDescent="0.25">
      <c r="A16" s="1" t="s">
        <v>48</v>
      </c>
      <c r="B16" s="2" t="s">
        <v>16</v>
      </c>
      <c r="C16" s="24" t="s">
        <v>17</v>
      </c>
      <c r="D16" s="29">
        <v>1</v>
      </c>
      <c r="E16" s="66"/>
      <c r="F16" s="67">
        <f>E16*D16</f>
        <v>0</v>
      </c>
    </row>
    <row r="17" spans="1:6" ht="20.100000000000001" customHeight="1" x14ac:dyDescent="0.25">
      <c r="A17" s="4" t="s">
        <v>49</v>
      </c>
      <c r="B17" s="2" t="s">
        <v>18</v>
      </c>
      <c r="C17" s="24" t="s">
        <v>17</v>
      </c>
      <c r="D17" s="29">
        <v>1</v>
      </c>
      <c r="E17" s="66"/>
      <c r="F17" s="67">
        <f t="shared" ref="F17:F19" si="0">E17*D17</f>
        <v>0</v>
      </c>
    </row>
    <row r="18" spans="1:6" ht="20.100000000000001" customHeight="1" x14ac:dyDescent="0.25">
      <c r="A18" s="1" t="s">
        <v>50</v>
      </c>
      <c r="B18" s="2" t="s">
        <v>27</v>
      </c>
      <c r="C18" s="24" t="s">
        <v>17</v>
      </c>
      <c r="D18" s="29">
        <v>1</v>
      </c>
      <c r="E18" s="66"/>
      <c r="F18" s="67">
        <f t="shared" si="0"/>
        <v>0</v>
      </c>
    </row>
    <row r="19" spans="1:6" ht="20.100000000000001" customHeight="1" x14ac:dyDescent="0.25">
      <c r="A19" s="1" t="s">
        <v>51</v>
      </c>
      <c r="B19" s="2" t="s">
        <v>28</v>
      </c>
      <c r="C19" s="24" t="s">
        <v>17</v>
      </c>
      <c r="D19" s="29">
        <v>1</v>
      </c>
      <c r="E19" s="66"/>
      <c r="F19" s="67">
        <f t="shared" si="0"/>
        <v>0</v>
      </c>
    </row>
    <row r="20" spans="1:6" ht="39" customHeight="1" thickBot="1" x14ac:dyDescent="0.3">
      <c r="A20" s="5"/>
      <c r="B20" s="6"/>
      <c r="C20" s="7"/>
      <c r="D20" s="8" t="s">
        <v>19</v>
      </c>
      <c r="E20" s="81">
        <f>SUM(F16:F19)</f>
        <v>0</v>
      </c>
      <c r="F20" s="82"/>
    </row>
    <row r="21" spans="1:6" ht="21.95" customHeight="1" thickBot="1" x14ac:dyDescent="0.3">
      <c r="A21" s="9"/>
      <c r="B21" s="10"/>
      <c r="C21" s="9"/>
      <c r="D21" s="11"/>
      <c r="E21" s="26"/>
      <c r="F21" s="26"/>
    </row>
    <row r="22" spans="1:6" x14ac:dyDescent="0.25">
      <c r="A22" s="85" t="s">
        <v>57</v>
      </c>
      <c r="B22" s="86"/>
      <c r="C22" s="86"/>
      <c r="D22" s="86"/>
      <c r="E22" s="87"/>
      <c r="F22" s="88"/>
    </row>
    <row r="23" spans="1:6" ht="20.100000000000001" customHeight="1" x14ac:dyDescent="0.25">
      <c r="A23" s="17" t="s">
        <v>0</v>
      </c>
      <c r="B23" s="18" t="s">
        <v>1</v>
      </c>
      <c r="C23" s="19" t="s">
        <v>12</v>
      </c>
      <c r="D23" s="19" t="s">
        <v>13</v>
      </c>
      <c r="E23" s="27" t="s">
        <v>14</v>
      </c>
      <c r="F23" s="28" t="s">
        <v>15</v>
      </c>
    </row>
    <row r="24" spans="1:6" ht="20.100000000000001" customHeight="1" x14ac:dyDescent="0.25">
      <c r="A24" s="51" t="s">
        <v>40</v>
      </c>
      <c r="B24" s="52"/>
      <c r="C24" s="53"/>
      <c r="D24" s="53"/>
      <c r="E24" s="54"/>
      <c r="F24" s="55"/>
    </row>
    <row r="25" spans="1:6" ht="20.100000000000001" customHeight="1" x14ac:dyDescent="0.25">
      <c r="A25" s="1" t="s">
        <v>20</v>
      </c>
      <c r="B25" s="2" t="s">
        <v>29</v>
      </c>
      <c r="C25" s="3" t="s">
        <v>21</v>
      </c>
      <c r="D25" s="25">
        <v>250</v>
      </c>
      <c r="E25" s="66"/>
      <c r="F25" s="67">
        <f>E25*D25</f>
        <v>0</v>
      </c>
    </row>
    <row r="26" spans="1:6" ht="20.100000000000001" customHeight="1" x14ac:dyDescent="0.25">
      <c r="A26" s="1" t="s">
        <v>22</v>
      </c>
      <c r="B26" s="2" t="s">
        <v>55</v>
      </c>
      <c r="C26" s="3" t="s">
        <v>21</v>
      </c>
      <c r="D26" s="25">
        <v>150</v>
      </c>
      <c r="E26" s="68"/>
      <c r="F26" s="67">
        <f>E26*D26</f>
        <v>0</v>
      </c>
    </row>
    <row r="27" spans="1:6" ht="20.100000000000001" customHeight="1" x14ac:dyDescent="0.25">
      <c r="A27" s="51" t="s">
        <v>41</v>
      </c>
      <c r="B27" s="56"/>
      <c r="C27" s="57"/>
      <c r="D27" s="58"/>
      <c r="E27" s="58"/>
      <c r="F27" s="59"/>
    </row>
    <row r="28" spans="1:6" ht="20.100000000000001" customHeight="1" thickBot="1" x14ac:dyDescent="0.3">
      <c r="A28" s="1" t="s">
        <v>2</v>
      </c>
      <c r="B28" s="2" t="s">
        <v>30</v>
      </c>
      <c r="C28" s="3" t="s">
        <v>21</v>
      </c>
      <c r="D28" s="25">
        <v>10400</v>
      </c>
      <c r="E28" s="66"/>
      <c r="F28" s="67">
        <f>E28*D28</f>
        <v>0</v>
      </c>
    </row>
    <row r="29" spans="1:6" ht="20.100000000000001" customHeight="1" x14ac:dyDescent="0.25">
      <c r="A29" s="60" t="s">
        <v>42</v>
      </c>
      <c r="B29" s="61"/>
      <c r="C29" s="62"/>
      <c r="D29" s="63"/>
      <c r="E29" s="63"/>
      <c r="F29" s="64"/>
    </row>
    <row r="30" spans="1:6" ht="20.100000000000001" customHeight="1" x14ac:dyDescent="0.25">
      <c r="A30" s="1" t="s">
        <v>4</v>
      </c>
      <c r="B30" s="2" t="s">
        <v>3</v>
      </c>
      <c r="C30" s="3" t="s">
        <v>23</v>
      </c>
      <c r="D30" s="25">
        <v>24</v>
      </c>
      <c r="E30" s="66"/>
      <c r="F30" s="67">
        <f>E30*D30</f>
        <v>0</v>
      </c>
    </row>
    <row r="31" spans="1:6" ht="20.100000000000001" customHeight="1" x14ac:dyDescent="0.25">
      <c r="A31" s="51" t="s">
        <v>43</v>
      </c>
      <c r="B31" s="56"/>
      <c r="C31" s="57"/>
      <c r="D31" s="58"/>
      <c r="E31" s="58"/>
      <c r="F31" s="59"/>
    </row>
    <row r="32" spans="1:6" ht="20.100000000000001" customHeight="1" x14ac:dyDescent="0.25">
      <c r="A32" s="1" t="s">
        <v>5</v>
      </c>
      <c r="B32" s="2" t="s">
        <v>54</v>
      </c>
      <c r="C32" s="3" t="s">
        <v>23</v>
      </c>
      <c r="D32" s="25">
        <v>3</v>
      </c>
      <c r="E32" s="66"/>
      <c r="F32" s="67">
        <f>E32*D32</f>
        <v>0</v>
      </c>
    </row>
    <row r="33" spans="1:6" ht="20.100000000000001" customHeight="1" x14ac:dyDescent="0.25">
      <c r="A33" s="1" t="s">
        <v>6</v>
      </c>
      <c r="B33" s="2" t="s">
        <v>53</v>
      </c>
      <c r="C33" s="3" t="s">
        <v>23</v>
      </c>
      <c r="D33" s="25">
        <v>1</v>
      </c>
      <c r="E33" s="66"/>
      <c r="F33" s="67">
        <f t="shared" ref="F33:F35" si="1">E33*D33</f>
        <v>0</v>
      </c>
    </row>
    <row r="34" spans="1:6" ht="20.100000000000001" customHeight="1" x14ac:dyDescent="0.25">
      <c r="A34" s="1" t="s">
        <v>7</v>
      </c>
      <c r="B34" s="2" t="s">
        <v>56</v>
      </c>
      <c r="C34" s="3" t="s">
        <v>23</v>
      </c>
      <c r="D34" s="25">
        <v>1</v>
      </c>
      <c r="E34" s="66"/>
      <c r="F34" s="67">
        <f t="shared" si="1"/>
        <v>0</v>
      </c>
    </row>
    <row r="35" spans="1:6" ht="20.100000000000001" customHeight="1" x14ac:dyDescent="0.25">
      <c r="A35" s="1" t="s">
        <v>8</v>
      </c>
      <c r="B35" s="2" t="s">
        <v>60</v>
      </c>
      <c r="C35" s="3" t="s">
        <v>23</v>
      </c>
      <c r="D35" s="25">
        <v>1</v>
      </c>
      <c r="E35" s="68"/>
      <c r="F35" s="67">
        <f t="shared" si="1"/>
        <v>0</v>
      </c>
    </row>
    <row r="36" spans="1:6" ht="20.100000000000001" customHeight="1" x14ac:dyDescent="0.25">
      <c r="A36" s="51" t="s">
        <v>44</v>
      </c>
      <c r="B36" s="56"/>
      <c r="C36" s="57"/>
      <c r="D36" s="58"/>
      <c r="E36" s="58"/>
      <c r="F36" s="59"/>
    </row>
    <row r="37" spans="1:6" ht="20.100000000000001" customHeight="1" x14ac:dyDescent="0.25">
      <c r="A37" s="1" t="s">
        <v>9</v>
      </c>
      <c r="B37" s="2" t="s">
        <v>31</v>
      </c>
      <c r="C37" s="3" t="s">
        <v>23</v>
      </c>
      <c r="D37" s="25">
        <v>18</v>
      </c>
      <c r="E37" s="66"/>
      <c r="F37" s="67">
        <f>E37*D37</f>
        <v>0</v>
      </c>
    </row>
    <row r="38" spans="1:6" ht="20.100000000000001" customHeight="1" x14ac:dyDescent="0.25">
      <c r="A38" s="51" t="s">
        <v>61</v>
      </c>
      <c r="B38" s="56"/>
      <c r="C38" s="57"/>
      <c r="D38" s="58"/>
      <c r="E38" s="58"/>
      <c r="F38" s="65"/>
    </row>
    <row r="39" spans="1:6" ht="20.100000000000001" customHeight="1" x14ac:dyDescent="0.25">
      <c r="A39" s="1" t="s">
        <v>10</v>
      </c>
      <c r="B39" s="2" t="s">
        <v>32</v>
      </c>
      <c r="C39" s="3" t="s">
        <v>52</v>
      </c>
      <c r="D39" s="25">
        <v>17</v>
      </c>
      <c r="E39" s="66"/>
      <c r="F39" s="67">
        <f>E39*D39</f>
        <v>0</v>
      </c>
    </row>
    <row r="40" spans="1:6" ht="20.100000000000001" customHeight="1" x14ac:dyDescent="0.25">
      <c r="A40" s="1" t="s">
        <v>62</v>
      </c>
      <c r="B40" s="2" t="s">
        <v>33</v>
      </c>
      <c r="C40" s="3" t="s">
        <v>52</v>
      </c>
      <c r="D40" s="25">
        <v>21</v>
      </c>
      <c r="E40" s="66"/>
      <c r="F40" s="67">
        <f t="shared" ref="F40:F42" si="2">E40*D40</f>
        <v>0</v>
      </c>
    </row>
    <row r="41" spans="1:6" ht="20.100000000000001" customHeight="1" x14ac:dyDescent="0.25">
      <c r="A41" s="1" t="s">
        <v>63</v>
      </c>
      <c r="B41" s="2" t="s">
        <v>34</v>
      </c>
      <c r="C41" s="3" t="s">
        <v>52</v>
      </c>
      <c r="D41" s="25">
        <v>8</v>
      </c>
      <c r="E41" s="66"/>
      <c r="F41" s="67">
        <f t="shared" si="2"/>
        <v>0</v>
      </c>
    </row>
    <row r="42" spans="1:6" ht="20.100000000000001" customHeight="1" x14ac:dyDescent="0.25">
      <c r="A42" s="1" t="s">
        <v>64</v>
      </c>
      <c r="B42" s="2" t="s">
        <v>35</v>
      </c>
      <c r="C42" s="3" t="s">
        <v>52</v>
      </c>
      <c r="D42" s="25">
        <v>28</v>
      </c>
      <c r="E42" s="66"/>
      <c r="F42" s="67">
        <f t="shared" si="2"/>
        <v>0</v>
      </c>
    </row>
    <row r="43" spans="1:6" ht="22.5" customHeight="1" x14ac:dyDescent="0.25">
      <c r="A43" s="51" t="s">
        <v>65</v>
      </c>
      <c r="B43" s="52"/>
      <c r="C43" s="53"/>
      <c r="D43" s="58"/>
      <c r="E43" s="54"/>
      <c r="F43" s="59"/>
    </row>
    <row r="44" spans="1:6" ht="20.100000000000001" customHeight="1" x14ac:dyDescent="0.25">
      <c r="A44" s="1" t="s">
        <v>11</v>
      </c>
      <c r="B44" s="2" t="s">
        <v>36</v>
      </c>
      <c r="C44" s="3" t="s">
        <v>21</v>
      </c>
      <c r="D44" s="25">
        <v>750</v>
      </c>
      <c r="E44" s="66"/>
      <c r="F44" s="67">
        <f>E44*D44</f>
        <v>0</v>
      </c>
    </row>
    <row r="45" spans="1:6" ht="20.100000000000001" customHeight="1" x14ac:dyDescent="0.25">
      <c r="A45" s="1" t="s">
        <v>66</v>
      </c>
      <c r="B45" s="2" t="s">
        <v>37</v>
      </c>
      <c r="C45" s="3" t="s">
        <v>21</v>
      </c>
      <c r="D45" s="25">
        <v>7600</v>
      </c>
      <c r="E45" s="66"/>
      <c r="F45" s="67">
        <f t="shared" ref="F45:F48" si="3">E45*D45</f>
        <v>0</v>
      </c>
    </row>
    <row r="46" spans="1:6" ht="20.100000000000001" customHeight="1" x14ac:dyDescent="0.25">
      <c r="A46" s="1" t="s">
        <v>67</v>
      </c>
      <c r="B46" s="2" t="s">
        <v>45</v>
      </c>
      <c r="C46" s="3" t="s">
        <v>21</v>
      </c>
      <c r="D46" s="25">
        <v>3100</v>
      </c>
      <c r="E46" s="66"/>
      <c r="F46" s="67">
        <f t="shared" si="3"/>
        <v>0</v>
      </c>
    </row>
    <row r="47" spans="1:6" ht="20.100000000000001" customHeight="1" x14ac:dyDescent="0.25">
      <c r="A47" s="1" t="s">
        <v>68</v>
      </c>
      <c r="B47" s="2" t="s">
        <v>46</v>
      </c>
      <c r="C47" s="3" t="s">
        <v>52</v>
      </c>
      <c r="D47" s="25">
        <v>16</v>
      </c>
      <c r="E47" s="66"/>
      <c r="F47" s="67">
        <f t="shared" si="3"/>
        <v>0</v>
      </c>
    </row>
    <row r="48" spans="1:6" ht="20.100000000000001" customHeight="1" x14ac:dyDescent="0.25">
      <c r="A48" s="1" t="s">
        <v>69</v>
      </c>
      <c r="B48" s="2" t="s">
        <v>47</v>
      </c>
      <c r="C48" s="3" t="s">
        <v>52</v>
      </c>
      <c r="D48" s="25">
        <v>16</v>
      </c>
      <c r="E48" s="66"/>
      <c r="F48" s="67">
        <f t="shared" si="3"/>
        <v>0</v>
      </c>
    </row>
    <row r="49" spans="1:6" ht="31.5" customHeight="1" thickBot="1" x14ac:dyDescent="0.3">
      <c r="A49" s="5"/>
      <c r="B49" s="6"/>
      <c r="C49" s="7"/>
      <c r="D49" s="8" t="s">
        <v>24</v>
      </c>
      <c r="E49" s="81">
        <f>SUM(F25:F26,F28,F30,F32:F35,F37,F39:F42,F44:F48)</f>
        <v>0</v>
      </c>
      <c r="F49" s="82"/>
    </row>
    <row r="50" spans="1:6" ht="15.75" thickBot="1" x14ac:dyDescent="0.3"/>
    <row r="51" spans="1:6" ht="20.100000000000001" customHeight="1" x14ac:dyDescent="0.25">
      <c r="A51" s="85" t="s">
        <v>70</v>
      </c>
      <c r="B51" s="86"/>
      <c r="C51" s="86"/>
      <c r="D51" s="86"/>
      <c r="E51" s="87"/>
      <c r="F51" s="88"/>
    </row>
    <row r="52" spans="1:6" ht="20.100000000000001" customHeight="1" x14ac:dyDescent="0.25">
      <c r="A52" s="17" t="s">
        <v>0</v>
      </c>
      <c r="B52" s="18" t="s">
        <v>1</v>
      </c>
      <c r="C52" s="19" t="s">
        <v>12</v>
      </c>
      <c r="D52" s="19" t="s">
        <v>13</v>
      </c>
      <c r="E52" s="27" t="s">
        <v>14</v>
      </c>
      <c r="F52" s="28" t="s">
        <v>15</v>
      </c>
    </row>
    <row r="53" spans="1:6" ht="20.100000000000001" customHeight="1" x14ac:dyDescent="0.25">
      <c r="A53" s="1" t="s">
        <v>71</v>
      </c>
      <c r="B53" s="2" t="s">
        <v>38</v>
      </c>
      <c r="C53" s="24" t="s">
        <v>17</v>
      </c>
      <c r="D53" s="29">
        <v>1</v>
      </c>
      <c r="E53" s="69" t="s">
        <v>73</v>
      </c>
      <c r="F53" s="70">
        <v>25000</v>
      </c>
    </row>
    <row r="54" spans="1:6" ht="20.100000000000001" customHeight="1" x14ac:dyDescent="0.25">
      <c r="A54" s="1" t="s">
        <v>72</v>
      </c>
      <c r="B54" s="2" t="s">
        <v>39</v>
      </c>
      <c r="C54" s="24" t="s">
        <v>17</v>
      </c>
      <c r="D54" s="29">
        <v>1</v>
      </c>
      <c r="E54" s="69" t="s">
        <v>73</v>
      </c>
      <c r="F54" s="70">
        <v>50000</v>
      </c>
    </row>
    <row r="55" spans="1:6" ht="39" customHeight="1" thickBot="1" x14ac:dyDescent="0.3">
      <c r="A55" s="5"/>
      <c r="B55" s="6"/>
      <c r="C55" s="7"/>
      <c r="D55" s="8" t="s">
        <v>59</v>
      </c>
      <c r="E55" s="81">
        <f>SUM(F53:F54)</f>
        <v>75000</v>
      </c>
      <c r="F55" s="82"/>
    </row>
    <row r="56" spans="1:6" ht="15.75" thickBot="1" x14ac:dyDescent="0.3">
      <c r="A56" s="9"/>
      <c r="B56" s="10"/>
      <c r="C56" s="9"/>
      <c r="D56" s="11"/>
      <c r="E56" s="26"/>
      <c r="F56" s="26"/>
    </row>
    <row r="57" spans="1:6" ht="24.6" customHeight="1" x14ac:dyDescent="0.25">
      <c r="A57" s="13" t="s">
        <v>25</v>
      </c>
      <c r="B57" s="14"/>
      <c r="C57" s="14"/>
      <c r="D57" s="15"/>
      <c r="E57" s="83"/>
      <c r="F57" s="84"/>
    </row>
    <row r="58" spans="1:6" ht="24.6" customHeight="1" x14ac:dyDescent="0.25">
      <c r="A58" s="16" t="str">
        <f>A14</f>
        <v>DIVISION 1- GENERAL CONTRACT CONDITIONS</v>
      </c>
      <c r="B58" s="12"/>
      <c r="C58" s="72" t="s">
        <v>26</v>
      </c>
      <c r="D58" s="73"/>
      <c r="E58" s="74">
        <f>E20</f>
        <v>0</v>
      </c>
      <c r="F58" s="75"/>
    </row>
    <row r="59" spans="1:6" ht="24.6" customHeight="1" x14ac:dyDescent="0.25">
      <c r="A59" s="16" t="str">
        <f>A22</f>
        <v>DIVISION 2- POTABLE WATER MAIN</v>
      </c>
      <c r="B59" s="12"/>
      <c r="C59" s="72" t="s">
        <v>26</v>
      </c>
      <c r="D59" s="73"/>
      <c r="E59" s="74">
        <f>E49</f>
        <v>0</v>
      </c>
      <c r="F59" s="75"/>
    </row>
    <row r="60" spans="1:6" x14ac:dyDescent="0.25">
      <c r="A60" s="22" t="str">
        <f>A51</f>
        <v>DIVISION 3- ALLOWANCE ITEMS</v>
      </c>
      <c r="B60" s="23"/>
      <c r="C60" s="72" t="s">
        <v>26</v>
      </c>
      <c r="D60" s="73"/>
      <c r="E60" s="74">
        <f>E55</f>
        <v>75000</v>
      </c>
      <c r="F60" s="75"/>
    </row>
    <row r="61" spans="1:6" ht="24.95" customHeight="1" thickBot="1" x14ac:dyDescent="0.3">
      <c r="A61" s="76" t="s">
        <v>74</v>
      </c>
      <c r="B61" s="77"/>
      <c r="C61" s="77"/>
      <c r="D61" s="78"/>
      <c r="E61" s="79">
        <f>SUM(E58:F60)</f>
        <v>75000</v>
      </c>
      <c r="F61" s="80"/>
    </row>
    <row r="62" spans="1:6" x14ac:dyDescent="0.25">
      <c r="E62" s="71"/>
      <c r="F62" s="71"/>
    </row>
  </sheetData>
  <mergeCells count="22">
    <mergeCell ref="B1:F4"/>
    <mergeCell ref="B7:F7"/>
    <mergeCell ref="A8:F8"/>
    <mergeCell ref="A9:F12"/>
    <mergeCell ref="A14:D14"/>
    <mergeCell ref="E14:F14"/>
    <mergeCell ref="E20:F20"/>
    <mergeCell ref="A22:D22"/>
    <mergeCell ref="E22:F22"/>
    <mergeCell ref="E49:F49"/>
    <mergeCell ref="A51:D51"/>
    <mergeCell ref="E51:F51"/>
    <mergeCell ref="C60:D60"/>
    <mergeCell ref="E60:F60"/>
    <mergeCell ref="A61:D61"/>
    <mergeCell ref="E61:F61"/>
    <mergeCell ref="E55:F55"/>
    <mergeCell ref="E57:F57"/>
    <mergeCell ref="C58:D58"/>
    <mergeCell ref="E58:F58"/>
    <mergeCell ref="C59:D59"/>
    <mergeCell ref="E59:F59"/>
  </mergeCells>
  <printOptions horizontalCentered="1"/>
  <pageMargins left="0.45" right="0.45" top="0.5" bottom="0.5" header="0.3" footer="0.3"/>
  <pageSetup scale="95"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4654457-C622-4DCC-8A6A-EC66E73CA059}"/>
</file>

<file path=customXml/itemProps2.xml><?xml version="1.0" encoding="utf-8"?>
<ds:datastoreItem xmlns:ds="http://schemas.openxmlformats.org/officeDocument/2006/customXml" ds:itemID="{A7F96635-8652-4612-8CFA-1849EFD5EE01}"/>
</file>

<file path=customXml/itemProps3.xml><?xml version="1.0" encoding="utf-8"?>
<ds:datastoreItem xmlns:ds="http://schemas.openxmlformats.org/officeDocument/2006/customXml" ds:itemID="{28FA3B64-F75E-4C7B-9DEE-3C4B66D05A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Bid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Kylie Cummins</dc:creator>
  <cp:lastModifiedBy>Cepero, Lindsay</cp:lastModifiedBy>
  <cp:lastPrinted>2019-05-31T18:20:42Z</cp:lastPrinted>
  <dcterms:created xsi:type="dcterms:W3CDTF">2018-06-06T18:12:57Z</dcterms:created>
  <dcterms:modified xsi:type="dcterms:W3CDTF">2019-05-31T18:48:35Z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ies>
</file>