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ORKAREA\Lori\01 Projects\BID\B170431LKD CW Resurface Lehigh Acres 2018a\2 - Draft Solicitation Docs\DEPT DOCS\"/>
    </mc:Choice>
  </mc:AlternateContent>
  <bookViews>
    <workbookView xWindow="135" yWindow="1830" windowWidth="16095" windowHeight="7155"/>
  </bookViews>
  <sheets>
    <sheet name="Bid Items" sheetId="5" r:id="rId1"/>
    <sheet name="Road Items" sheetId="1" r:id="rId2"/>
  </sheets>
  <definedNames>
    <definedName name="_xlnm.Print_Area" localSheetId="0">'Bid Items'!$A$1:$G$29</definedName>
    <definedName name="_xlnm.Print_Area" localSheetId="1">'Road Items'!$A$1:$K$151</definedName>
    <definedName name="_xlnm.Print_Titles" localSheetId="1">'Road Items'!$4:$6</definedName>
  </definedNames>
  <calcPr calcId="162913"/>
</workbook>
</file>

<file path=xl/calcChain.xml><?xml version="1.0" encoding="utf-8"?>
<calcChain xmlns="http://schemas.openxmlformats.org/spreadsheetml/2006/main">
  <c r="F150" i="1" l="1"/>
  <c r="F151" i="1" s="1"/>
  <c r="G96" i="1" l="1"/>
  <c r="H96" i="1" s="1"/>
  <c r="G11" i="1"/>
  <c r="H11" i="1" s="1"/>
  <c r="G48" i="1"/>
  <c r="H48" i="1" s="1"/>
  <c r="G53" i="1" l="1"/>
  <c r="H53" i="1" s="1"/>
  <c r="G89" i="1"/>
  <c r="H89" i="1" s="1"/>
  <c r="G52" i="1"/>
  <c r="H52" i="1" s="1"/>
  <c r="G16" i="1"/>
  <c r="H16" i="1" s="1"/>
  <c r="G36" i="1"/>
  <c r="H36" i="1" s="1"/>
  <c r="G143" i="1"/>
  <c r="H143" i="1" s="1"/>
  <c r="G115" i="1"/>
  <c r="H115" i="1" s="1"/>
  <c r="G139" i="1"/>
  <c r="H139" i="1" s="1"/>
  <c r="G83" i="1"/>
  <c r="H83" i="1" s="1"/>
  <c r="G147" i="1"/>
  <c r="H147" i="1" s="1"/>
  <c r="G125" i="1"/>
  <c r="H125" i="1" s="1"/>
  <c r="G73" i="1"/>
  <c r="H73" i="1" s="1"/>
  <c r="G75" i="1"/>
  <c r="H75" i="1" s="1"/>
  <c r="G104" i="1"/>
  <c r="H104" i="1" s="1"/>
  <c r="G72" i="1"/>
  <c r="H72" i="1" s="1"/>
  <c r="G128" i="1"/>
  <c r="H128" i="1" s="1"/>
  <c r="G144" i="1"/>
  <c r="H144" i="1" s="1"/>
  <c r="G145" i="1"/>
  <c r="H145" i="1" s="1"/>
  <c r="G146" i="1"/>
  <c r="H146" i="1" s="1"/>
  <c r="G148" i="1"/>
  <c r="H148" i="1" s="1"/>
  <c r="G149" i="1"/>
  <c r="H149" i="1" s="1"/>
  <c r="G126" i="1"/>
  <c r="H126" i="1" s="1"/>
  <c r="G90" i="1"/>
  <c r="H90" i="1" s="1"/>
  <c r="G140" i="1"/>
  <c r="H140" i="1" s="1"/>
  <c r="G113" i="1" l="1"/>
  <c r="H113" i="1" s="1"/>
  <c r="G118" i="1"/>
  <c r="H118" i="1" s="1"/>
  <c r="G119" i="1"/>
  <c r="H119" i="1" s="1"/>
  <c r="G121" i="1"/>
  <c r="H121" i="1" s="1"/>
  <c r="G120" i="1"/>
  <c r="H120" i="1" s="1"/>
  <c r="G86" i="1"/>
  <c r="H86" i="1" s="1"/>
  <c r="G87" i="1"/>
  <c r="H87" i="1" s="1"/>
  <c r="G103" i="1"/>
  <c r="H103" i="1" s="1"/>
  <c r="G101" i="1"/>
  <c r="H101" i="1" s="1"/>
  <c r="G76" i="1"/>
  <c r="H76" i="1" s="1"/>
  <c r="G112" i="1"/>
  <c r="H112" i="1" s="1"/>
  <c r="G77" i="1"/>
  <c r="H77" i="1" s="1"/>
  <c r="G135" i="1"/>
  <c r="H135" i="1" s="1"/>
  <c r="G114" i="1"/>
  <c r="H114" i="1" s="1"/>
  <c r="G129" i="1"/>
  <c r="H129" i="1" s="1"/>
  <c r="G93" i="1"/>
  <c r="H93" i="1" s="1"/>
  <c r="G95" i="1"/>
  <c r="H95" i="1" s="1"/>
  <c r="G94" i="1"/>
  <c r="H94" i="1" s="1"/>
  <c r="G127" i="1"/>
  <c r="H127" i="1" s="1"/>
  <c r="G116" i="1" l="1"/>
  <c r="H116" i="1" s="1"/>
  <c r="G117" i="1"/>
  <c r="H117" i="1" s="1"/>
  <c r="G138" i="1"/>
  <c r="H138" i="1" s="1"/>
  <c r="G107" i="1"/>
  <c r="H107" i="1" s="1"/>
  <c r="G108" i="1"/>
  <c r="H108" i="1" s="1"/>
  <c r="G106" i="1"/>
  <c r="H106" i="1" s="1"/>
  <c r="G99" i="1"/>
  <c r="H99" i="1" s="1"/>
  <c r="G100" i="1"/>
  <c r="H100" i="1" s="1"/>
  <c r="G102" i="1"/>
  <c r="H102" i="1" s="1"/>
  <c r="G111" i="1"/>
  <c r="H111" i="1" s="1"/>
  <c r="G110" i="1"/>
  <c r="H110" i="1" s="1"/>
  <c r="G109" i="1"/>
  <c r="H109" i="1" s="1"/>
  <c r="G70" i="1"/>
  <c r="H70" i="1" s="1"/>
  <c r="G68" i="1"/>
  <c r="H68" i="1" s="1"/>
  <c r="G142" i="1"/>
  <c r="H142" i="1" s="1"/>
  <c r="G123" i="1"/>
  <c r="H123" i="1" s="1"/>
  <c r="G79" i="1"/>
  <c r="H79" i="1" s="1"/>
  <c r="G131" i="1"/>
  <c r="H131" i="1" s="1"/>
  <c r="G133" i="1"/>
  <c r="H133" i="1" s="1"/>
  <c r="G130" i="1"/>
  <c r="H130" i="1" s="1"/>
  <c r="G132" i="1"/>
  <c r="H132" i="1" s="1"/>
  <c r="G69" i="1"/>
  <c r="H69" i="1" s="1"/>
  <c r="G81" i="1"/>
  <c r="H81" i="1" s="1"/>
  <c r="G97" i="1"/>
  <c r="H97" i="1" s="1"/>
  <c r="G84" i="1"/>
  <c r="H84" i="1" s="1"/>
  <c r="G82" i="1"/>
  <c r="H82" i="1" s="1"/>
  <c r="G59" i="1"/>
  <c r="H59" i="1" s="1"/>
  <c r="G105" i="1"/>
  <c r="H105" i="1" s="1"/>
  <c r="G91" i="1"/>
  <c r="H91" i="1" s="1"/>
  <c r="G92" i="1"/>
  <c r="H92" i="1" s="1"/>
  <c r="G85" i="1"/>
  <c r="H85" i="1" s="1"/>
  <c r="G80" i="1"/>
  <c r="H80" i="1" s="1"/>
  <c r="G124" i="1"/>
  <c r="H124" i="1" s="1"/>
  <c r="G137" i="1"/>
  <c r="H137" i="1" s="1"/>
  <c r="G136" i="1"/>
  <c r="H136" i="1" s="1"/>
  <c r="G134" i="1"/>
  <c r="H134" i="1" s="1"/>
  <c r="G61" i="1"/>
  <c r="H61" i="1" s="1"/>
  <c r="G66" i="1"/>
  <c r="H66" i="1" s="1"/>
  <c r="G41" i="1"/>
  <c r="H41" i="1" s="1"/>
  <c r="G19" i="1"/>
  <c r="H19" i="1" s="1"/>
  <c r="G65" i="1"/>
  <c r="H65" i="1" s="1"/>
  <c r="G60" i="1"/>
  <c r="H60" i="1" s="1"/>
  <c r="G62" i="1"/>
  <c r="H62" i="1" s="1"/>
  <c r="G71" i="1"/>
  <c r="H71" i="1" s="1"/>
  <c r="G23" i="1"/>
  <c r="H23" i="1" s="1"/>
  <c r="G40" i="1"/>
  <c r="H40" i="1" s="1"/>
  <c r="G29" i="1"/>
  <c r="H29" i="1" s="1"/>
  <c r="G27" i="1"/>
  <c r="H27" i="1" s="1"/>
  <c r="G28" i="1"/>
  <c r="H28" i="1" s="1"/>
  <c r="G98" i="1"/>
  <c r="H98" i="1" s="1"/>
  <c r="G15" i="1"/>
  <c r="H15" i="1" s="1"/>
  <c r="G34" i="1"/>
  <c r="H34" i="1" s="1"/>
  <c r="G31" i="1"/>
  <c r="H31" i="1" s="1"/>
  <c r="G17" i="1"/>
  <c r="H17" i="1" s="1"/>
  <c r="G18" i="1"/>
  <c r="H18" i="1" s="1"/>
  <c r="G20" i="1"/>
  <c r="H20" i="1" s="1"/>
  <c r="G67" i="1"/>
  <c r="H67" i="1" s="1"/>
  <c r="G12" i="1"/>
  <c r="H12" i="1" s="1"/>
  <c r="G13" i="1"/>
  <c r="H13" i="1" s="1"/>
  <c r="G14" i="1"/>
  <c r="H14" i="1" s="1"/>
  <c r="G7" i="1"/>
  <c r="H7" i="1" l="1"/>
  <c r="G24" i="1"/>
  <c r="H24" i="1" s="1"/>
  <c r="G25" i="1"/>
  <c r="H25" i="1" s="1"/>
  <c r="G35" i="1"/>
  <c r="H35" i="1" s="1"/>
  <c r="G57" i="1"/>
  <c r="H57" i="1" s="1"/>
  <c r="G74" i="1"/>
  <c r="H74" i="1" s="1"/>
  <c r="G141" i="1"/>
  <c r="H141" i="1" s="1"/>
  <c r="G122" i="1"/>
  <c r="H122" i="1" s="1"/>
  <c r="G78" i="1"/>
  <c r="H78" i="1" s="1"/>
  <c r="G88" i="1"/>
  <c r="H88" i="1" s="1"/>
  <c r="G33" i="1"/>
  <c r="H33" i="1" s="1"/>
  <c r="G42" i="1"/>
  <c r="H42" i="1" s="1"/>
  <c r="G26" i="1"/>
  <c r="H26" i="1" s="1"/>
  <c r="G32" i="1"/>
  <c r="H32" i="1" s="1"/>
  <c r="G45" i="1"/>
  <c r="H45" i="1" s="1"/>
  <c r="G49" i="1"/>
  <c r="H49" i="1" s="1"/>
  <c r="G47" i="1"/>
  <c r="H47" i="1" s="1"/>
  <c r="G46" i="1"/>
  <c r="H46" i="1" s="1"/>
  <c r="G21" i="1"/>
  <c r="H21" i="1" s="1"/>
  <c r="G10" i="1" l="1"/>
  <c r="H10" i="1" s="1"/>
  <c r="G38" i="1"/>
  <c r="H38" i="1" s="1"/>
  <c r="G54" i="1"/>
  <c r="H54" i="1" s="1"/>
  <c r="G43" i="1"/>
  <c r="H43" i="1" s="1"/>
  <c r="G44" i="1"/>
  <c r="H44" i="1" s="1"/>
  <c r="G39" i="1"/>
  <c r="H39" i="1" s="1"/>
  <c r="G50" i="1"/>
  <c r="H50" i="1" s="1"/>
  <c r="G51" i="1"/>
  <c r="H51" i="1" s="1"/>
  <c r="G8" i="1"/>
  <c r="G22" i="1"/>
  <c r="H22" i="1" s="1"/>
  <c r="G30" i="1"/>
  <c r="H30" i="1" s="1"/>
  <c r="G37" i="1"/>
  <c r="H37" i="1" s="1"/>
  <c r="G9" i="1"/>
  <c r="H9" i="1" s="1"/>
  <c r="H8" i="1" l="1"/>
  <c r="G63" i="1"/>
  <c r="H63" i="1" s="1"/>
  <c r="G64" i="1"/>
  <c r="G55" i="1"/>
  <c r="H55" i="1" s="1"/>
  <c r="G56" i="1"/>
  <c r="H56" i="1" s="1"/>
  <c r="G58" i="1"/>
  <c r="H58" i="1" s="1"/>
  <c r="G150" i="1" l="1"/>
  <c r="H64" i="1"/>
  <c r="H150" i="1" s="1"/>
</calcChain>
</file>

<file path=xl/sharedStrings.xml><?xml version="1.0" encoding="utf-8"?>
<sst xmlns="http://schemas.openxmlformats.org/spreadsheetml/2006/main" count="753" uniqueCount="383">
  <si>
    <t>COUNTYWIDE RESURFACING ROADWAY IMPROVEMENT</t>
  </si>
  <si>
    <t xml:space="preserve">Bid No:  </t>
  </si>
  <si>
    <t>StreetName</t>
  </si>
  <si>
    <t>From</t>
  </si>
  <si>
    <t>To</t>
  </si>
  <si>
    <t>Wd Ft</t>
  </si>
  <si>
    <t>Ln Ft</t>
  </si>
  <si>
    <t>Tons</t>
  </si>
  <si>
    <t xml:space="preserve">Grant Blvd </t>
  </si>
  <si>
    <t xml:space="preserve">Pauline Ave </t>
  </si>
  <si>
    <t xml:space="preserve">Palmyra Ave </t>
  </si>
  <si>
    <t xml:space="preserve">Meadow Rd </t>
  </si>
  <si>
    <t xml:space="preserve">E EOP </t>
  </si>
  <si>
    <t xml:space="preserve">S EOP </t>
  </si>
  <si>
    <t xml:space="preserve">W EOP </t>
  </si>
  <si>
    <t xml:space="preserve">N EOP </t>
  </si>
  <si>
    <t xml:space="preserve">2 occ </t>
  </si>
  <si>
    <t xml:space="preserve">1 occ </t>
  </si>
  <si>
    <t xml:space="preserve">0 occ </t>
  </si>
  <si>
    <t xml:space="preserve">Preston Ave </t>
  </si>
  <si>
    <t>Paulcrest Ave</t>
  </si>
  <si>
    <t xml:space="preserve">PARNELL AVE </t>
  </si>
  <si>
    <t>PAULCREST AVE</t>
  </si>
  <si>
    <t xml:space="preserve">PAGEANT ST </t>
  </si>
  <si>
    <t xml:space="preserve">PEORIA ST </t>
  </si>
  <si>
    <t>Perlita Ave</t>
  </si>
  <si>
    <t>2 occ</t>
  </si>
  <si>
    <t xml:space="preserve">3 occ </t>
  </si>
  <si>
    <t xml:space="preserve">Sara Ave S </t>
  </si>
  <si>
    <t xml:space="preserve">38TH ST SW </t>
  </si>
  <si>
    <t xml:space="preserve">6TH ST SW </t>
  </si>
  <si>
    <t>Joan Ave S</t>
  </si>
  <si>
    <t>TOTALS</t>
  </si>
  <si>
    <t xml:space="preserve">HAZEL AVE S </t>
  </si>
  <si>
    <t xml:space="preserve">30th St SW </t>
  </si>
  <si>
    <t xml:space="preserve">18TH ST SW </t>
  </si>
  <si>
    <t>SUSAN AVE S</t>
  </si>
  <si>
    <t xml:space="preserve">PAXTON ST </t>
  </si>
  <si>
    <t>Parkman Ave</t>
  </si>
  <si>
    <t xml:space="preserve">21ST ST SW </t>
  </si>
  <si>
    <t xml:space="preserve">5TH ST SW </t>
  </si>
  <si>
    <t xml:space="preserve">17th St SW </t>
  </si>
  <si>
    <t xml:space="preserve">OLIVE AVE S </t>
  </si>
  <si>
    <t xml:space="preserve">16th St SW </t>
  </si>
  <si>
    <t xml:space="preserve">2 calls </t>
  </si>
  <si>
    <t xml:space="preserve">Burns Ave S </t>
  </si>
  <si>
    <t xml:space="preserve">Troy Ave S </t>
  </si>
  <si>
    <t xml:space="preserve">Ruth Ave S </t>
  </si>
  <si>
    <t>Connie Ave S</t>
  </si>
  <si>
    <t xml:space="preserve">41ST ST SW </t>
  </si>
  <si>
    <t xml:space="preserve">Elva Ave S </t>
  </si>
  <si>
    <t xml:space="preserve">42ND ST SW </t>
  </si>
  <si>
    <t xml:space="preserve">ANITA AVE S </t>
  </si>
  <si>
    <t xml:space="preserve">ELVA AVE S </t>
  </si>
  <si>
    <t xml:space="preserve">32nd St SW </t>
  </si>
  <si>
    <t xml:space="preserve">PARTRIDGE ST </t>
  </si>
  <si>
    <t xml:space="preserve">Petite Ave </t>
  </si>
  <si>
    <t xml:space="preserve">PANORAMA AVE </t>
  </si>
  <si>
    <t xml:space="preserve">Pageant St </t>
  </si>
  <si>
    <t xml:space="preserve">Paddock St </t>
  </si>
  <si>
    <t>1 occ</t>
  </si>
  <si>
    <t xml:space="preserve">12TH ST SW </t>
  </si>
  <si>
    <t xml:space="preserve">Jaguar Blvd </t>
  </si>
  <si>
    <t xml:space="preserve">Keller St E </t>
  </si>
  <si>
    <t>Chemstrand St E</t>
  </si>
  <si>
    <t xml:space="preserve">Peerless St </t>
  </si>
  <si>
    <t>Manresa Ave S</t>
  </si>
  <si>
    <t>Manila Ave St</t>
  </si>
  <si>
    <t xml:space="preserve">7 occ </t>
  </si>
  <si>
    <t>1st St SW</t>
  </si>
  <si>
    <t>FLORA AVE S</t>
  </si>
  <si>
    <t xml:space="preserve">GENE AVE S </t>
  </si>
  <si>
    <t xml:space="preserve">IDA AVE S </t>
  </si>
  <si>
    <t xml:space="preserve">Ida Ave S </t>
  </si>
  <si>
    <t>W EOP</t>
  </si>
  <si>
    <t xml:space="preserve">9TH ST SW </t>
  </si>
  <si>
    <t>PAULA AVE S</t>
  </si>
  <si>
    <t xml:space="preserve">16TH St SW </t>
  </si>
  <si>
    <t>PEARL AVE S</t>
  </si>
  <si>
    <t>16th St SW</t>
  </si>
  <si>
    <t xml:space="preserve">Connie Ave S </t>
  </si>
  <si>
    <t xml:space="preserve">BETH AVE S </t>
  </si>
  <si>
    <t xml:space="preserve">17TH ST SW </t>
  </si>
  <si>
    <t xml:space="preserve">21st St SW </t>
  </si>
  <si>
    <t xml:space="preserve">18th St SW </t>
  </si>
  <si>
    <t xml:space="preserve">SARA AVE S </t>
  </si>
  <si>
    <t xml:space="preserve">26th St SW </t>
  </si>
  <si>
    <t xml:space="preserve">29TH ST SW </t>
  </si>
  <si>
    <t>Rena Ave S</t>
  </si>
  <si>
    <t xml:space="preserve">NORA AVE S </t>
  </si>
  <si>
    <t xml:space="preserve">33RD ST SW </t>
  </si>
  <si>
    <t xml:space="preserve">Nora Ave S </t>
  </si>
  <si>
    <t xml:space="preserve">32ND ST SW </t>
  </si>
  <si>
    <t>Sunshine Ave S</t>
  </si>
  <si>
    <t xml:space="preserve">40th St SW </t>
  </si>
  <si>
    <t xml:space="preserve">38th St SW </t>
  </si>
  <si>
    <t xml:space="preserve">44th St SW </t>
  </si>
  <si>
    <t xml:space="preserve">41st St SW </t>
  </si>
  <si>
    <t xml:space="preserve">43RD ST SW </t>
  </si>
  <si>
    <t xml:space="preserve">Olive Ave S </t>
  </si>
  <si>
    <t xml:space="preserve">47th St SW </t>
  </si>
  <si>
    <t xml:space="preserve">46th St SW </t>
  </si>
  <si>
    <t xml:space="preserve">SALLY AVE S </t>
  </si>
  <si>
    <t xml:space="preserve">42nd St SW </t>
  </si>
  <si>
    <t xml:space="preserve">Sally Ave S </t>
  </si>
  <si>
    <t xml:space="preserve">48TH ST SW </t>
  </si>
  <si>
    <t xml:space="preserve">Irene Ave S </t>
  </si>
  <si>
    <t xml:space="preserve">JOAN AVE S </t>
  </si>
  <si>
    <t xml:space="preserve">LORAINE AVE S </t>
  </si>
  <si>
    <t>48th St SW</t>
  </si>
  <si>
    <t>GENE AVE S</t>
  </si>
  <si>
    <t>Meadow Rd</t>
  </si>
  <si>
    <t xml:space="preserve">52nd St SW </t>
  </si>
  <si>
    <t xml:space="preserve">53RD ST SW </t>
  </si>
  <si>
    <t xml:space="preserve">Gene Ave S </t>
  </si>
  <si>
    <t xml:space="preserve">54TH ST SW </t>
  </si>
  <si>
    <t>4 occ</t>
  </si>
  <si>
    <t>yes</t>
  </si>
  <si>
    <t>0 occ</t>
  </si>
  <si>
    <t>no</t>
  </si>
  <si>
    <t>3 occ</t>
  </si>
  <si>
    <t xml:space="preserve">Pontoon Ave </t>
  </si>
  <si>
    <t xml:space="preserve">RUTH AVE S </t>
  </si>
  <si>
    <t xml:space="preserve">SUSAN AVE S </t>
  </si>
  <si>
    <t>Anita Ave SW</t>
  </si>
  <si>
    <t>CONNIE AVE S</t>
  </si>
  <si>
    <t>22ND ST SW</t>
  </si>
  <si>
    <t>28TH ST SW</t>
  </si>
  <si>
    <t xml:space="preserve">Rena Ave S </t>
  </si>
  <si>
    <t xml:space="preserve">1 calls </t>
  </si>
  <si>
    <t xml:space="preserve">6 occ </t>
  </si>
  <si>
    <t xml:space="preserve">COUNTY ST E </t>
  </si>
  <si>
    <t xml:space="preserve">Lambda Ave S </t>
  </si>
  <si>
    <t xml:space="preserve">Naples Ave S </t>
  </si>
  <si>
    <t xml:space="preserve">8 occ </t>
  </si>
  <si>
    <t>y</t>
  </si>
  <si>
    <t xml:space="preserve">McARTHUR BLVD </t>
  </si>
  <si>
    <t xml:space="preserve">Milwaukee Blvd </t>
  </si>
  <si>
    <t>BINKLEY ST E</t>
  </si>
  <si>
    <t xml:space="preserve">Aurora Ave S </t>
  </si>
  <si>
    <t xml:space="preserve">PARKMAN AVE </t>
  </si>
  <si>
    <t xml:space="preserve">Paxton St </t>
  </si>
  <si>
    <t xml:space="preserve">Pullman Ave </t>
  </si>
  <si>
    <t xml:space="preserve">PELHAM RD </t>
  </si>
  <si>
    <t xml:space="preserve">Alabama Rd S </t>
  </si>
  <si>
    <t xml:space="preserve">PYRAMID AVE </t>
  </si>
  <si>
    <t xml:space="preserve">Patio St </t>
  </si>
  <si>
    <t xml:space="preserve">yes </t>
  </si>
  <si>
    <t>min coll</t>
  </si>
  <si>
    <t xml:space="preserve">Partridge St </t>
  </si>
  <si>
    <t xml:space="preserve">PEMBROKE ST </t>
  </si>
  <si>
    <t xml:space="preserve">APPLETON AVE </t>
  </si>
  <si>
    <t xml:space="preserve">Holmes Ave </t>
  </si>
  <si>
    <t xml:space="preserve">ARDMORE ST </t>
  </si>
  <si>
    <t xml:space="preserve">Ashley Rd </t>
  </si>
  <si>
    <t xml:space="preserve">Bedford Dr </t>
  </si>
  <si>
    <t xml:space="preserve">BEDFORD POINT AVE </t>
  </si>
  <si>
    <t xml:space="preserve">Ardmore St </t>
  </si>
  <si>
    <t xml:space="preserve">Bolivia Dr </t>
  </si>
  <si>
    <t xml:space="preserve">BOXWOOD ST E </t>
  </si>
  <si>
    <t xml:space="preserve">Montclair Ave S </t>
  </si>
  <si>
    <t xml:space="preserve">CAMDEN ST E </t>
  </si>
  <si>
    <t xml:space="preserve">Callaway Ave S </t>
  </si>
  <si>
    <t xml:space="preserve">Euphades Ave S </t>
  </si>
  <si>
    <t xml:space="preserve">SUMMA BLVD </t>
  </si>
  <si>
    <t xml:space="preserve">Columbus Blvd </t>
  </si>
  <si>
    <t xml:space="preserve">ALCALDE ST E </t>
  </si>
  <si>
    <t xml:space="preserve">CARROLL ST E </t>
  </si>
  <si>
    <t xml:space="preserve">YES </t>
  </si>
  <si>
    <t xml:space="preserve">LACONIC AVE S </t>
  </si>
  <si>
    <t xml:space="preserve">Crestwood St E </t>
  </si>
  <si>
    <t xml:space="preserve">Cummings St E </t>
  </si>
  <si>
    <t xml:space="preserve">LOTUS AVE S </t>
  </si>
  <si>
    <t xml:space="preserve">BOWMAN AVE S </t>
  </si>
  <si>
    <t>Binkley St E</t>
  </si>
  <si>
    <t xml:space="preserve">Alcade St E </t>
  </si>
  <si>
    <t xml:space="preserve">HIGBY ST E </t>
  </si>
  <si>
    <t xml:space="preserve">Homestead Rd S </t>
  </si>
  <si>
    <t xml:space="preserve">entr rd </t>
  </si>
  <si>
    <t xml:space="preserve">RAINTREE ST E </t>
  </si>
  <si>
    <t xml:space="preserve">PINE COVE DR </t>
  </si>
  <si>
    <t xml:space="preserve">Danforth St </t>
  </si>
  <si>
    <t xml:space="preserve">Pinecastle Dr </t>
  </si>
  <si>
    <t xml:space="preserve">PINECASTLE DR </t>
  </si>
  <si>
    <t xml:space="preserve">Pine Cove Dr </t>
  </si>
  <si>
    <t xml:space="preserve">HORN CT </t>
  </si>
  <si>
    <t xml:space="preserve">no </t>
  </si>
  <si>
    <t xml:space="preserve">DRUM CT </t>
  </si>
  <si>
    <t xml:space="preserve">NAUTILUS AVE S </t>
  </si>
  <si>
    <t xml:space="preserve">Randolph St E </t>
  </si>
  <si>
    <t xml:space="preserve">Randletree St E </t>
  </si>
  <si>
    <t xml:space="preserve"> 3 occ </t>
  </si>
  <si>
    <t>NACELLE CT</t>
  </si>
  <si>
    <t xml:space="preserve">Sentinela Blvd </t>
  </si>
  <si>
    <t xml:space="preserve">OAR CT </t>
  </si>
  <si>
    <t xml:space="preserve">MONTCLAIR AVE S </t>
  </si>
  <si>
    <t xml:space="preserve">Boxwood St E </t>
  </si>
  <si>
    <t xml:space="preserve">MOBLEY ST E </t>
  </si>
  <si>
    <t xml:space="preserve">MANILA AVE S </t>
  </si>
  <si>
    <t xml:space="preserve">Ebers St E </t>
  </si>
  <si>
    <t xml:space="preserve">Earhart St E </t>
  </si>
  <si>
    <t xml:space="preserve">MILLCREEK ST </t>
  </si>
  <si>
    <t xml:space="preserve">Aletha Ave S </t>
  </si>
  <si>
    <t xml:space="preserve">Nimitz Blvd </t>
  </si>
  <si>
    <t xml:space="preserve">BURNS AVE S </t>
  </si>
  <si>
    <t xml:space="preserve">MADDOCK ST E </t>
  </si>
  <si>
    <t xml:space="preserve">Eisenhower Blvd </t>
  </si>
  <si>
    <t xml:space="preserve">Flamingo Ave </t>
  </si>
  <si>
    <t xml:space="preserve">Parker Ave S </t>
  </si>
  <si>
    <t xml:space="preserve">CYPRESS AVE S </t>
  </si>
  <si>
    <t xml:space="preserve">Kanuga St E </t>
  </si>
  <si>
    <t xml:space="preserve">Maddock St E </t>
  </si>
  <si>
    <t xml:space="preserve">PARKER AVE </t>
  </si>
  <si>
    <t xml:space="preserve">BARNETT ST E </t>
  </si>
  <si>
    <t xml:space="preserve">Western Ave S </t>
  </si>
  <si>
    <t xml:space="preserve">MERRY ST E </t>
  </si>
  <si>
    <t xml:space="preserve">MERRY CT </t>
  </si>
  <si>
    <t xml:space="preserve">Merry St E </t>
  </si>
  <si>
    <t xml:space="preserve">VALEVIEW AVE S </t>
  </si>
  <si>
    <t xml:space="preserve">Grove St E </t>
  </si>
  <si>
    <t xml:space="preserve">Summa Blvd </t>
  </si>
  <si>
    <t>REDWOOD AVE S</t>
  </si>
  <si>
    <t xml:space="preserve">Macy St E </t>
  </si>
  <si>
    <t xml:space="preserve">Hansen St E </t>
  </si>
  <si>
    <t xml:space="preserve">HUNTER ST E </t>
  </si>
  <si>
    <t xml:space="preserve">Redwood Ave S </t>
  </si>
  <si>
    <t xml:space="preserve">Summit Ave S </t>
  </si>
  <si>
    <t xml:space="preserve"> 2 occ </t>
  </si>
  <si>
    <t xml:space="preserve">MACY ST E </t>
  </si>
  <si>
    <t xml:space="preserve">coll rd </t>
  </si>
  <si>
    <t xml:space="preserve">CANDLELIGHT DR </t>
  </si>
  <si>
    <t xml:space="preserve">FAIRFAX AVE S </t>
  </si>
  <si>
    <t xml:space="preserve">Amherst St E </t>
  </si>
  <si>
    <t xml:space="preserve">Augusta  St E </t>
  </si>
  <si>
    <t xml:space="preserve">HERRIN AVE S </t>
  </si>
  <si>
    <t xml:space="preserve">HUDSON ST E </t>
  </si>
  <si>
    <t xml:space="preserve">Genoa Ave S </t>
  </si>
  <si>
    <t xml:space="preserve">NAPLES AVE S </t>
  </si>
  <si>
    <t xml:space="preserve">Creary St E </t>
  </si>
  <si>
    <t xml:space="preserve">CREARY ST E </t>
  </si>
  <si>
    <t xml:space="preserve">Mallory Ave S </t>
  </si>
  <si>
    <t xml:space="preserve">APRILE AVE S </t>
  </si>
  <si>
    <t xml:space="preserve">5 occ </t>
  </si>
  <si>
    <t xml:space="preserve">COUNT ST E </t>
  </si>
  <si>
    <t xml:space="preserve">ARTIC ST E </t>
  </si>
  <si>
    <t xml:space="preserve">Barranger Ave S </t>
  </si>
  <si>
    <t xml:space="preserve">ASHLEY OAKS DR </t>
  </si>
  <si>
    <t xml:space="preserve">Cold Water Ave </t>
  </si>
  <si>
    <t xml:space="preserve">Chenault St </t>
  </si>
  <si>
    <t xml:space="preserve">ASPEN AVE S </t>
  </si>
  <si>
    <t xml:space="preserve">ASTHER ST E </t>
  </si>
  <si>
    <t xml:space="preserve">Elsa Ave S </t>
  </si>
  <si>
    <t xml:space="preserve">ELSA AVE S </t>
  </si>
  <si>
    <t xml:space="preserve">Asther St E </t>
  </si>
  <si>
    <t xml:space="preserve">FOXDALE AVE </t>
  </si>
  <si>
    <t xml:space="preserve">Garnet Ave </t>
  </si>
  <si>
    <t xml:space="preserve">GROVE ST E </t>
  </si>
  <si>
    <t xml:space="preserve">Norwood Ave S </t>
  </si>
  <si>
    <t xml:space="preserve">KAYE ST E </t>
  </si>
  <si>
    <t xml:space="preserve">NARCISSUS AVE S </t>
  </si>
  <si>
    <t xml:space="preserve">NABOB AVE </t>
  </si>
  <si>
    <t xml:space="preserve">GUMWOOD AVE S </t>
  </si>
  <si>
    <t xml:space="preserve">Beaver St E </t>
  </si>
  <si>
    <t xml:space="preserve">Bayou St E </t>
  </si>
  <si>
    <t xml:space="preserve">Belair St E </t>
  </si>
  <si>
    <t xml:space="preserve">Hillburn St E </t>
  </si>
  <si>
    <t xml:space="preserve">BEAVER ST E </t>
  </si>
  <si>
    <t xml:space="preserve">Gumwood Ave S </t>
  </si>
  <si>
    <t xml:space="preserve">WINTERS ST E </t>
  </si>
  <si>
    <t xml:space="preserve">Aspen Ave S </t>
  </si>
  <si>
    <t xml:space="preserve">Winters St E </t>
  </si>
  <si>
    <t xml:space="preserve">GARNET AVE </t>
  </si>
  <si>
    <t xml:space="preserve">Fayette Ave </t>
  </si>
  <si>
    <t>n</t>
  </si>
  <si>
    <t xml:space="preserve">Catenary St E </t>
  </si>
  <si>
    <t xml:space="preserve">Chrysler St E </t>
  </si>
  <si>
    <t xml:space="preserve">IVANHOE AVE S </t>
  </si>
  <si>
    <t xml:space="preserve">Hudson St E </t>
  </si>
  <si>
    <t xml:space="preserve">MOONBEAM ST </t>
  </si>
  <si>
    <t xml:space="preserve">Redbank Ave </t>
  </si>
  <si>
    <t xml:space="preserve">REDBANK AVE </t>
  </si>
  <si>
    <t xml:space="preserve">Grafton St </t>
  </si>
  <si>
    <t xml:space="preserve">MEADOW RD </t>
  </si>
  <si>
    <t xml:space="preserve">Kirkwood St </t>
  </si>
  <si>
    <t xml:space="preserve">KIRKWOOD ST </t>
  </si>
  <si>
    <t xml:space="preserve">PARNELL CT </t>
  </si>
  <si>
    <t xml:space="preserve">STANLEY AVE S </t>
  </si>
  <si>
    <t xml:space="preserve">Jean St E </t>
  </si>
  <si>
    <t>KINGSBURY LN</t>
  </si>
  <si>
    <t xml:space="preserve">Thomas Sherwin Ave S </t>
  </si>
  <si>
    <t>Theodore Vail St E</t>
  </si>
  <si>
    <t>10 occ</t>
  </si>
  <si>
    <t xml:space="preserve">WINDSOR AVE S </t>
  </si>
  <si>
    <t xml:space="preserve">Kent St E </t>
  </si>
  <si>
    <t xml:space="preserve">Kaye St E </t>
  </si>
  <si>
    <t xml:space="preserve">BECKLEY DR </t>
  </si>
  <si>
    <t>Ashland St E</t>
  </si>
  <si>
    <t xml:space="preserve">Palmer St E </t>
  </si>
  <si>
    <t xml:space="preserve">KILGOUR Ave S </t>
  </si>
  <si>
    <t xml:space="preserve">Kingsbury Ln </t>
  </si>
  <si>
    <t xml:space="preserve">GLENQUIST AVE S </t>
  </si>
  <si>
    <t xml:space="preserve">SHALLOWFORD ST </t>
  </si>
  <si>
    <t xml:space="preserve">Capetown Ave </t>
  </si>
  <si>
    <t xml:space="preserve">Colbert Ave S </t>
  </si>
  <si>
    <t xml:space="preserve">EUPHRATES AVE S </t>
  </si>
  <si>
    <t xml:space="preserve">Binkley St E </t>
  </si>
  <si>
    <t xml:space="preserve">Allison St E </t>
  </si>
  <si>
    <t xml:space="preserve">Alabaster St </t>
  </si>
  <si>
    <t>BARRANGER AVE S</t>
  </si>
  <si>
    <t xml:space="preserve">Artic St E </t>
  </si>
  <si>
    <t>Welland St E</t>
  </si>
  <si>
    <t xml:space="preserve">MALLORY AVE S </t>
  </si>
  <si>
    <t xml:space="preserve">Croquet St E </t>
  </si>
  <si>
    <t xml:space="preserve">LESTER AVE S </t>
  </si>
  <si>
    <t xml:space="preserve">EBERT ST E </t>
  </si>
  <si>
    <t xml:space="preserve">Manila Ave S </t>
  </si>
  <si>
    <t xml:space="preserve">Manresa Ave S </t>
  </si>
  <si>
    <t xml:space="preserve">Venetia St E </t>
  </si>
  <si>
    <r>
      <rPr>
        <b/>
        <sz val="9"/>
        <rFont val="Arial"/>
        <family val="2"/>
      </rPr>
      <t>PARTRIDGE ST</t>
    </r>
    <r>
      <rPr>
        <b/>
        <sz val="10"/>
        <rFont val="Arial"/>
        <family val="2"/>
      </rPr>
      <t xml:space="preserve"> </t>
    </r>
  </si>
  <si>
    <t>Sara Cir</t>
  </si>
  <si>
    <t xml:space="preserve">34th St SW </t>
  </si>
  <si>
    <t>32nd St SW</t>
  </si>
  <si>
    <t xml:space="preserve">8th St SW </t>
  </si>
  <si>
    <t xml:space="preserve">min coll </t>
  </si>
  <si>
    <t xml:space="preserve">CONNIE AVE S </t>
  </si>
  <si>
    <t xml:space="preserve">37th St SW </t>
  </si>
  <si>
    <t xml:space="preserve">CELTIC ST E </t>
  </si>
  <si>
    <t xml:space="preserve">Malaree Ave S </t>
  </si>
  <si>
    <t>Danforth St</t>
  </si>
  <si>
    <t>EBERS ST E</t>
  </si>
  <si>
    <t># Of</t>
  </si>
  <si>
    <t>Swales</t>
  </si>
  <si>
    <t>Total</t>
  </si>
  <si>
    <t>Asphalt $</t>
  </si>
  <si>
    <t>ITEM NO.</t>
  </si>
  <si>
    <t>DESCRIPTION</t>
  </si>
  <si>
    <t>UNIT</t>
  </si>
  <si>
    <t>EST.</t>
  </si>
  <si>
    <t>TOTAL</t>
  </si>
  <si>
    <t>QTY.</t>
  </si>
  <si>
    <t>PRICE</t>
  </si>
  <si>
    <t>101-1</t>
  </si>
  <si>
    <t>Mobilization</t>
  </si>
  <si>
    <t>LS</t>
  </si>
  <si>
    <t>102-1</t>
  </si>
  <si>
    <t>Maintenance of Traffic</t>
  </si>
  <si>
    <t>120-1</t>
  </si>
  <si>
    <t>Roadway Excavation</t>
  </si>
  <si>
    <t>SY</t>
  </si>
  <si>
    <t>120-6</t>
  </si>
  <si>
    <t>Embankment</t>
  </si>
  <si>
    <t>CY</t>
  </si>
  <si>
    <t>230-6</t>
  </si>
  <si>
    <t>Optional Base Group 6</t>
  </si>
  <si>
    <t>280-1</t>
  </si>
  <si>
    <t>TN</t>
  </si>
  <si>
    <t>327-1</t>
  </si>
  <si>
    <t>Milling of Existing Asphalt</t>
  </si>
  <si>
    <t>330-10</t>
  </si>
  <si>
    <t>Asphalt Leveling Course</t>
  </si>
  <si>
    <t>430-8</t>
  </si>
  <si>
    <t>12" X 18" RCP - CD</t>
  </si>
  <si>
    <t>FT</t>
  </si>
  <si>
    <t>570-1</t>
  </si>
  <si>
    <t>Seeding / Mulching</t>
  </si>
  <si>
    <t>575-1</t>
  </si>
  <si>
    <t>Sodding</t>
  </si>
  <si>
    <t>331-1</t>
  </si>
  <si>
    <t>1" Type S-3 Wearing Course</t>
  </si>
  <si>
    <t>Contractor:</t>
  </si>
  <si>
    <t>B170431LKD</t>
  </si>
  <si>
    <t>Ver: 7/13/2017</t>
  </si>
  <si>
    <r>
      <t xml:space="preserve">Asphalt Base Course III
</t>
    </r>
    <r>
      <rPr>
        <b/>
        <sz val="10"/>
        <rFont val="Arial"/>
        <family val="2"/>
      </rPr>
      <t>(Swale Leveling)</t>
    </r>
  </si>
  <si>
    <t xml:space="preserve">Grand Total: </t>
  </si>
  <si>
    <t>Grand Total (written in words):</t>
  </si>
  <si>
    <t>CW LEHIGH ACRES LOCALS 2018-a (1-FY-2018-a)</t>
  </si>
  <si>
    <t>ver: 07/13/2017</t>
  </si>
  <si>
    <r>
      <t xml:space="preserve">Form 1a – Bid/Proposal Form </t>
    </r>
    <r>
      <rPr>
        <b/>
        <i/>
        <sz val="9"/>
        <color rgb="FF4F81BD"/>
        <rFont val="Times New Roman"/>
        <family val="1"/>
      </rPr>
      <t xml:space="preserve">(not applicable for CCNA solicitations)  </t>
    </r>
  </si>
  <si>
    <t>Having carefully examined the “Terms and Conditions”, and the “Detailed Scope of Work”, all of which are contained herein, propose to furnish the following which meet these specifications.</t>
  </si>
  <si>
    <r>
      <rPr>
        <b/>
        <sz val="10"/>
        <rFont val="Times New Roman"/>
        <family val="1"/>
      </rPr>
      <t>Liquidated Damages:</t>
    </r>
    <r>
      <rPr>
        <sz val="10"/>
        <rFont val="Times New Roman"/>
        <family val="1"/>
      </rPr>
      <t xml:space="preserve"> (Construction) Liquidated damages of </t>
    </r>
    <r>
      <rPr>
        <b/>
        <u/>
        <sz val="10"/>
        <rFont val="Times New Roman"/>
        <family val="1"/>
      </rPr>
      <t xml:space="preserve">$ 1,000 </t>
    </r>
    <r>
      <rPr>
        <sz val="10"/>
        <rFont val="Times New Roman"/>
        <family val="1"/>
      </rPr>
      <t xml:space="preserve">per calendar day(s) will be assessed to the contractor/vendor for each consecutive calendar day completion of the project or work is delayed.  </t>
    </r>
  </si>
  <si>
    <r>
      <rPr>
        <b/>
        <sz val="10"/>
        <color theme="1"/>
        <rFont val="Times New Roman"/>
        <family val="1"/>
      </rPr>
      <t xml:space="preserve">Term: </t>
    </r>
    <r>
      <rPr>
        <sz val="10"/>
        <color theme="1"/>
        <rFont val="Times New Roman"/>
        <family val="1"/>
      </rPr>
      <t xml:space="preserve"> From Notice to Proceed or Purchase Order date, whichever applies: </t>
    </r>
    <r>
      <rPr>
        <b/>
        <u/>
        <sz val="10"/>
        <color theme="1"/>
        <rFont val="Times New Roman"/>
        <family val="1"/>
      </rPr>
      <t>150</t>
    </r>
    <r>
      <rPr>
        <sz val="10"/>
        <color theme="1"/>
        <rFont val="Times New Roman"/>
        <family val="1"/>
      </rPr>
      <t xml:space="preserve"> calendar days to substantial completion, </t>
    </r>
    <r>
      <rPr>
        <b/>
        <u/>
        <sz val="10"/>
        <color theme="1"/>
        <rFont val="Times New Roman"/>
        <family val="1"/>
      </rPr>
      <t>30</t>
    </r>
    <r>
      <rPr>
        <sz val="10"/>
        <color theme="1"/>
        <rFont val="Times New Roman"/>
        <family val="1"/>
      </rPr>
      <t xml:space="preserve"> calendar days to final completion (total days </t>
    </r>
    <r>
      <rPr>
        <b/>
        <u/>
        <sz val="10"/>
        <color theme="1"/>
        <rFont val="Times New Roman"/>
        <family val="1"/>
      </rPr>
      <t>180</t>
    </r>
    <r>
      <rPr>
        <u/>
        <sz val="10"/>
        <color theme="1"/>
        <rFont val="Times New Roman"/>
        <family val="1"/>
      </rPr>
      <t>).</t>
    </r>
  </si>
  <si>
    <t>Quantities are estimates.  It is the bidders responsibility to field verify.</t>
  </si>
  <si>
    <t>B170431LKD Countywide Resurfacing Roadway Improvement Lehigh Acres Locals 2018-a (1-FY2018-a)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</si>
</sst>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"/>
    <numFmt numFmtId="165" formatCode="&quot;$&quot;#,##0.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u/>
      <sz val="10"/>
      <color rgb="FFFF0000"/>
      <name val="Arial"/>
      <family val="2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sz val="10"/>
      <color rgb="FF00B0F0"/>
      <name val="Arial"/>
      <family val="2"/>
    </font>
    <font>
      <sz val="16"/>
      <name val="Calibri"/>
      <family val="2"/>
      <scheme val="minor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1"/>
      <color rgb="FF4F81BD"/>
      <name val="Times New Roman"/>
      <family val="1"/>
    </font>
    <font>
      <b/>
      <i/>
      <sz val="9"/>
      <color rgb="FF4F81BD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B9C"/>
      </patternFill>
    </fill>
  </fills>
  <borders count="2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1">
    <xf numFmtId="0" fontId="0" fillId="0" borderId="0"/>
    <xf numFmtId="0" fontId="2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12" borderId="0" applyNumberFormat="0" applyBorder="0" applyAlignment="0" applyProtection="0"/>
    <xf numFmtId="0" fontId="2" fillId="0" borderId="0"/>
  </cellStyleXfs>
  <cellXfs count="276">
    <xf numFmtId="0" fontId="0" fillId="0" borderId="0" xfId="0"/>
    <xf numFmtId="0" fontId="2" fillId="0" borderId="5" xfId="1" applyBorder="1"/>
    <xf numFmtId="0" fontId="2" fillId="0" borderId="1" xfId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0" fontId="2" fillId="0" borderId="1" xfId="1" applyBorder="1" applyAlignment="1">
      <alignment horizontal="left"/>
    </xf>
    <xf numFmtId="0" fontId="0" fillId="0" borderId="0" xfId="0" applyFill="1" applyBorder="1"/>
    <xf numFmtId="0" fontId="0" fillId="0" borderId="0" xfId="0"/>
    <xf numFmtId="0" fontId="0" fillId="0" borderId="0" xfId="0"/>
    <xf numFmtId="0" fontId="10" fillId="0" borderId="0" xfId="0" applyFont="1"/>
    <xf numFmtId="0" fontId="11" fillId="0" borderId="0" xfId="0" applyFont="1"/>
    <xf numFmtId="164" fontId="0" fillId="0" borderId="7" xfId="0" applyNumberFormat="1" applyBorder="1" applyAlignment="1">
      <alignment horizontal="center"/>
    </xf>
    <xf numFmtId="0" fontId="0" fillId="5" borderId="0" xfId="0" applyFill="1"/>
    <xf numFmtId="0" fontId="10" fillId="5" borderId="0" xfId="0" applyFont="1" applyFill="1"/>
    <xf numFmtId="0" fontId="16" fillId="0" borderId="0" xfId="0" applyFont="1"/>
    <xf numFmtId="0" fontId="17" fillId="0" borderId="0" xfId="0" applyFont="1"/>
    <xf numFmtId="0" fontId="0" fillId="5" borderId="3" xfId="0" applyFill="1" applyBorder="1"/>
    <xf numFmtId="0" fontId="11" fillId="5" borderId="3" xfId="0" applyFont="1" applyFill="1" applyBorder="1"/>
    <xf numFmtId="0" fontId="0" fillId="5" borderId="0" xfId="0" applyFill="1" applyBorder="1"/>
    <xf numFmtId="0" fontId="11" fillId="5" borderId="0" xfId="0" applyFont="1" applyFill="1"/>
    <xf numFmtId="0" fontId="4" fillId="7" borderId="0" xfId="2" applyFont="1" applyFill="1" applyBorder="1" applyAlignment="1">
      <alignment wrapText="1"/>
    </xf>
    <xf numFmtId="0" fontId="2" fillId="7" borderId="0" xfId="2" applyFont="1" applyFill="1" applyBorder="1" applyAlignment="1">
      <alignment horizontal="left" wrapText="1"/>
    </xf>
    <xf numFmtId="0" fontId="7" fillId="7" borderId="0" xfId="2" applyFont="1" applyFill="1" applyBorder="1" applyAlignment="1">
      <alignment horizontal="left" wrapText="1"/>
    </xf>
    <xf numFmtId="0" fontId="3" fillId="7" borderId="0" xfId="2" applyFont="1" applyFill="1" applyBorder="1" applyAlignment="1">
      <alignment horizontal="center" wrapText="1"/>
    </xf>
    <xf numFmtId="3" fontId="3" fillId="5" borderId="0" xfId="0" applyNumberFormat="1" applyFont="1" applyFill="1" applyBorder="1" applyAlignment="1">
      <alignment horizontal="center"/>
    </xf>
    <xf numFmtId="164" fontId="3" fillId="5" borderId="0" xfId="0" applyNumberFormat="1" applyFont="1" applyFill="1" applyBorder="1" applyAlignment="1">
      <alignment horizontal="center"/>
    </xf>
    <xf numFmtId="0" fontId="0" fillId="0" borderId="0" xfId="0" applyBorder="1"/>
    <xf numFmtId="0" fontId="15" fillId="0" borderId="0" xfId="1" applyFont="1" applyBorder="1" applyAlignment="1"/>
    <xf numFmtId="164" fontId="2" fillId="5" borderId="3" xfId="0" applyNumberFormat="1" applyFont="1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0" fillId="6" borderId="15" xfId="0" applyFill="1" applyBorder="1" applyAlignment="1">
      <alignment horizontal="center"/>
    </xf>
    <xf numFmtId="164" fontId="2" fillId="5" borderId="0" xfId="0" applyNumberFormat="1" applyFont="1" applyFill="1" applyBorder="1" applyAlignment="1">
      <alignment horizontal="center"/>
    </xf>
    <xf numFmtId="0" fontId="20" fillId="5" borderId="0" xfId="0" applyFont="1" applyFill="1" applyBorder="1"/>
    <xf numFmtId="0" fontId="2" fillId="0" borderId="0" xfId="1" applyBorder="1"/>
    <xf numFmtId="0" fontId="2" fillId="5" borderId="3" xfId="1" applyFill="1" applyBorder="1" applyAlignment="1">
      <alignment horizontal="center"/>
    </xf>
    <xf numFmtId="0" fontId="7" fillId="4" borderId="3" xfId="2" applyFont="1" applyFill="1" applyBorder="1" applyAlignment="1">
      <alignment horizontal="center"/>
    </xf>
    <xf numFmtId="6" fontId="7" fillId="4" borderId="3" xfId="2" applyNumberFormat="1" applyFont="1" applyFill="1" applyBorder="1" applyAlignment="1">
      <alignment horizontal="center"/>
    </xf>
    <xf numFmtId="164" fontId="2" fillId="5" borderId="0" xfId="0" applyNumberFormat="1" applyFont="1" applyFill="1" applyAlignment="1">
      <alignment horizontal="center"/>
    </xf>
    <xf numFmtId="0" fontId="0" fillId="5" borderId="0" xfId="0" applyFont="1" applyFill="1"/>
    <xf numFmtId="0" fontId="17" fillId="0" borderId="0" xfId="0" applyFont="1" applyFill="1" applyBorder="1"/>
    <xf numFmtId="0" fontId="23" fillId="5" borderId="0" xfId="0" applyFont="1" applyFill="1" applyBorder="1" applyAlignment="1">
      <alignment horizontal="center"/>
    </xf>
    <xf numFmtId="0" fontId="24" fillId="5" borderId="0" xfId="1" applyFont="1" applyFill="1" applyBorder="1" applyAlignment="1">
      <alignment horizontal="center"/>
    </xf>
    <xf numFmtId="0" fontId="0" fillId="0" borderId="0" xfId="0" applyBorder="1" applyAlignment="1"/>
    <xf numFmtId="0" fontId="0" fillId="8" borderId="0" xfId="0" applyFill="1"/>
    <xf numFmtId="3" fontId="3" fillId="9" borderId="3" xfId="0" applyNumberFormat="1" applyFont="1" applyFill="1" applyBorder="1" applyAlignment="1">
      <alignment horizontal="center"/>
    </xf>
    <xf numFmtId="164" fontId="3" fillId="9" borderId="3" xfId="0" applyNumberFormat="1" applyFont="1" applyFill="1" applyBorder="1" applyAlignment="1">
      <alignment horizontal="center"/>
    </xf>
    <xf numFmtId="0" fontId="11" fillId="9" borderId="0" xfId="0" applyFont="1" applyFill="1"/>
    <xf numFmtId="0" fontId="0" fillId="9" borderId="0" xfId="0" applyFill="1"/>
    <xf numFmtId="0" fontId="2" fillId="9" borderId="3" xfId="9" applyFont="1" applyFill="1" applyBorder="1" applyAlignment="1"/>
    <xf numFmtId="0" fontId="3" fillId="9" borderId="3" xfId="2" applyFont="1" applyFill="1" applyBorder="1" applyAlignment="1">
      <alignment horizontal="center" wrapText="1"/>
    </xf>
    <xf numFmtId="0" fontId="4" fillId="9" borderId="3" xfId="2" applyFont="1" applyFill="1" applyBorder="1" applyAlignment="1">
      <alignment horizontal="left" wrapText="1"/>
    </xf>
    <xf numFmtId="0" fontId="8" fillId="10" borderId="2" xfId="2" applyFont="1" applyFill="1" applyBorder="1" applyAlignment="1">
      <alignment wrapText="1"/>
    </xf>
    <xf numFmtId="0" fontId="7" fillId="10" borderId="3" xfId="2" applyFont="1" applyFill="1" applyBorder="1" applyAlignment="1">
      <alignment wrapText="1"/>
    </xf>
    <xf numFmtId="0" fontId="7" fillId="10" borderId="3" xfId="2" applyFont="1" applyFill="1" applyBorder="1" applyAlignment="1">
      <alignment horizontal="center" wrapText="1"/>
    </xf>
    <xf numFmtId="0" fontId="7" fillId="10" borderId="4" xfId="2" applyFont="1" applyFill="1" applyBorder="1" applyAlignment="1">
      <alignment horizontal="center" wrapText="1"/>
    </xf>
    <xf numFmtId="0" fontId="2" fillId="9" borderId="3" xfId="9" applyFont="1" applyFill="1" applyBorder="1" applyAlignment="1">
      <alignment wrapText="1"/>
    </xf>
    <xf numFmtId="0" fontId="2" fillId="10" borderId="3" xfId="2" applyFont="1" applyFill="1" applyBorder="1" applyAlignment="1">
      <alignment wrapText="1"/>
    </xf>
    <xf numFmtId="0" fontId="0" fillId="9" borderId="3" xfId="0" applyFill="1" applyBorder="1" applyAlignment="1">
      <alignment horizontal="center"/>
    </xf>
    <xf numFmtId="164" fontId="2" fillId="9" borderId="0" xfId="0" applyNumberFormat="1" applyFont="1" applyFill="1" applyBorder="1" applyAlignment="1">
      <alignment horizontal="center"/>
    </xf>
    <xf numFmtId="0" fontId="4" fillId="9" borderId="2" xfId="1" applyFont="1" applyFill="1" applyBorder="1" applyAlignment="1">
      <alignment horizontal="left"/>
    </xf>
    <xf numFmtId="0" fontId="2" fillId="9" borderId="3" xfId="1" applyFont="1" applyFill="1" applyBorder="1" applyAlignment="1">
      <alignment horizontal="left"/>
    </xf>
    <xf numFmtId="0" fontId="2" fillId="9" borderId="3" xfId="1" applyFill="1" applyBorder="1" applyAlignment="1">
      <alignment horizontal="center"/>
    </xf>
    <xf numFmtId="0" fontId="2" fillId="9" borderId="4" xfId="1" applyFill="1" applyBorder="1" applyAlignment="1">
      <alignment horizontal="center"/>
    </xf>
    <xf numFmtId="0" fontId="0" fillId="0" borderId="0" xfId="0" applyFill="1"/>
    <xf numFmtId="0" fontId="0" fillId="5" borderId="12" xfId="0" applyFill="1" applyBorder="1"/>
    <xf numFmtId="164" fontId="2" fillId="5" borderId="12" xfId="0" applyNumberFormat="1" applyFont="1" applyFill="1" applyBorder="1" applyAlignment="1">
      <alignment horizontal="center"/>
    </xf>
    <xf numFmtId="0" fontId="0" fillId="0" borderId="8" xfId="0" applyBorder="1"/>
    <xf numFmtId="0" fontId="6" fillId="0" borderId="0" xfId="1" applyFont="1" applyBorder="1" applyAlignment="1">
      <alignment horizontal="center"/>
    </xf>
    <xf numFmtId="0" fontId="13" fillId="0" borderId="0" xfId="1" applyFont="1" applyBorder="1"/>
    <xf numFmtId="0" fontId="4" fillId="0" borderId="0" xfId="1" applyFont="1" applyBorder="1" applyAlignment="1">
      <alignment horizontal="left"/>
    </xf>
    <xf numFmtId="0" fontId="10" fillId="5" borderId="0" xfId="0" applyFont="1" applyFill="1" applyBorder="1"/>
    <xf numFmtId="164" fontId="2" fillId="5" borderId="4" xfId="0" applyNumberFormat="1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0" fontId="0" fillId="5" borderId="13" xfId="0" applyFill="1" applyBorder="1"/>
    <xf numFmtId="0" fontId="0" fillId="0" borderId="4" xfId="0" applyBorder="1"/>
    <xf numFmtId="0" fontId="0" fillId="5" borderId="4" xfId="0" applyFill="1" applyBorder="1"/>
    <xf numFmtId="0" fontId="25" fillId="0" borderId="3" xfId="0" applyFont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5" borderId="3" xfId="0" applyFont="1" applyFill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1" fillId="11" borderId="25" xfId="0" applyFont="1" applyFill="1" applyBorder="1" applyAlignment="1">
      <alignment horizontal="center"/>
    </xf>
    <xf numFmtId="0" fontId="0" fillId="11" borderId="3" xfId="0" applyFill="1" applyBorder="1"/>
    <xf numFmtId="6" fontId="2" fillId="4" borderId="3" xfId="2" applyNumberFormat="1" applyFont="1" applyFill="1" applyBorder="1" applyAlignment="1">
      <alignment horizontal="center"/>
    </xf>
    <xf numFmtId="0" fontId="3" fillId="7" borderId="14" xfId="2" applyFont="1" applyFill="1" applyBorder="1" applyAlignment="1">
      <alignment horizontal="center" wrapText="1"/>
    </xf>
    <xf numFmtId="0" fontId="4" fillId="7" borderId="3" xfId="2" applyFont="1" applyFill="1" applyBorder="1" applyAlignment="1">
      <alignment wrapText="1"/>
    </xf>
    <xf numFmtId="0" fontId="2" fillId="7" borderId="3" xfId="2" applyFont="1" applyFill="1" applyBorder="1" applyAlignment="1">
      <alignment wrapText="1"/>
    </xf>
    <xf numFmtId="0" fontId="3" fillId="7" borderId="3" xfId="2" applyFont="1" applyFill="1" applyBorder="1" applyAlignment="1">
      <alignment horizontal="center" wrapText="1"/>
    </xf>
    <xf numFmtId="0" fontId="3" fillId="7" borderId="4" xfId="2" applyFont="1" applyFill="1" applyBorder="1" applyAlignment="1">
      <alignment horizontal="center" wrapText="1"/>
    </xf>
    <xf numFmtId="3" fontId="3" fillId="5" borderId="3" xfId="0" applyNumberFormat="1" applyFont="1" applyFill="1" applyBorder="1" applyAlignment="1">
      <alignment horizontal="center"/>
    </xf>
    <xf numFmtId="164" fontId="3" fillId="5" borderId="3" xfId="0" applyNumberFormat="1" applyFont="1" applyFill="1" applyBorder="1" applyAlignment="1">
      <alignment horizontal="center"/>
    </xf>
    <xf numFmtId="0" fontId="4" fillId="5" borderId="2" xfId="2" applyFont="1" applyFill="1" applyBorder="1" applyAlignment="1">
      <alignment horizontal="left" wrapText="1"/>
    </xf>
    <xf numFmtId="0" fontId="2" fillId="5" borderId="3" xfId="9" applyFont="1" applyFill="1" applyBorder="1" applyAlignment="1"/>
    <xf numFmtId="0" fontId="3" fillId="5" borderId="3" xfId="2" applyFont="1" applyFill="1" applyBorder="1" applyAlignment="1">
      <alignment horizontal="center" wrapText="1"/>
    </xf>
    <xf numFmtId="0" fontId="3" fillId="5" borderId="4" xfId="2" applyFont="1" applyFill="1" applyBorder="1" applyAlignment="1">
      <alignment horizontal="center" wrapText="1"/>
    </xf>
    <xf numFmtId="0" fontId="2" fillId="5" borderId="3" xfId="9" applyFont="1" applyFill="1" applyBorder="1" applyAlignment="1">
      <alignment wrapText="1"/>
    </xf>
    <xf numFmtId="0" fontId="4" fillId="7" borderId="2" xfId="2" applyFont="1" applyFill="1" applyBorder="1" applyAlignment="1">
      <alignment wrapText="1"/>
    </xf>
    <xf numFmtId="0" fontId="8" fillId="7" borderId="2" xfId="2" applyFont="1" applyFill="1" applyBorder="1" applyAlignment="1">
      <alignment wrapText="1"/>
    </xf>
    <xf numFmtId="0" fontId="7" fillId="7" borderId="3" xfId="2" applyFont="1" applyFill="1" applyBorder="1" applyAlignment="1">
      <alignment wrapText="1"/>
    </xf>
    <xf numFmtId="0" fontId="7" fillId="7" borderId="4" xfId="2" applyFont="1" applyFill="1" applyBorder="1" applyAlignment="1">
      <alignment horizontal="center" wrapText="1"/>
    </xf>
    <xf numFmtId="0" fontId="18" fillId="5" borderId="11" xfId="0" applyFont="1" applyFill="1" applyBorder="1"/>
    <xf numFmtId="0" fontId="2" fillId="7" borderId="12" xfId="2" applyFont="1" applyFill="1" applyBorder="1" applyAlignment="1">
      <alignment horizontal="center" wrapText="1"/>
    </xf>
    <xf numFmtId="0" fontId="2" fillId="7" borderId="13" xfId="2" applyFont="1" applyFill="1" applyBorder="1" applyAlignment="1">
      <alignment horizontal="center" wrapText="1"/>
    </xf>
    <xf numFmtId="0" fontId="0" fillId="5" borderId="12" xfId="0" applyFill="1" applyBorder="1" applyAlignment="1">
      <alignment horizontal="center"/>
    </xf>
    <xf numFmtId="164" fontId="3" fillId="5" borderId="12" xfId="0" applyNumberFormat="1" applyFont="1" applyFill="1" applyBorder="1" applyAlignment="1">
      <alignment horizontal="center"/>
    </xf>
    <xf numFmtId="0" fontId="2" fillId="7" borderId="3" xfId="2" applyFont="1" applyFill="1" applyBorder="1" applyAlignment="1">
      <alignment horizontal="center" wrapText="1"/>
    </xf>
    <xf numFmtId="0" fontId="2" fillId="7" borderId="4" xfId="2" applyFont="1" applyFill="1" applyBorder="1" applyAlignment="1">
      <alignment horizontal="center" wrapText="1"/>
    </xf>
    <xf numFmtId="0" fontId="0" fillId="5" borderId="3" xfId="0" applyFill="1" applyBorder="1" applyAlignment="1">
      <alignment horizontal="center"/>
    </xf>
    <xf numFmtId="0" fontId="18" fillId="5" borderId="2" xfId="0" applyFont="1" applyFill="1" applyBorder="1"/>
    <xf numFmtId="0" fontId="0" fillId="5" borderId="4" xfId="0" applyFill="1" applyBorder="1" applyAlignment="1">
      <alignment horizontal="center"/>
    </xf>
    <xf numFmtId="0" fontId="4" fillId="7" borderId="11" xfId="2" applyFont="1" applyFill="1" applyBorder="1" applyAlignment="1">
      <alignment wrapText="1"/>
    </xf>
    <xf numFmtId="0" fontId="2" fillId="7" borderId="12" xfId="2" applyFont="1" applyFill="1" applyBorder="1" applyAlignment="1">
      <alignment wrapText="1"/>
    </xf>
    <xf numFmtId="0" fontId="3" fillId="7" borderId="12" xfId="2" applyFont="1" applyFill="1" applyBorder="1" applyAlignment="1">
      <alignment horizontal="center" wrapText="1"/>
    </xf>
    <xf numFmtId="0" fontId="3" fillId="7" borderId="13" xfId="2" applyFont="1" applyFill="1" applyBorder="1" applyAlignment="1">
      <alignment horizontal="center" wrapText="1"/>
    </xf>
    <xf numFmtId="3" fontId="3" fillId="5" borderId="12" xfId="0" applyNumberFormat="1" applyFont="1" applyFill="1" applyBorder="1" applyAlignment="1">
      <alignment horizontal="center"/>
    </xf>
    <xf numFmtId="0" fontId="2" fillId="7" borderId="2" xfId="2" applyFont="1" applyFill="1" applyBorder="1" applyAlignment="1">
      <alignment wrapText="1"/>
    </xf>
    <xf numFmtId="0" fontId="4" fillId="5" borderId="3" xfId="2" applyFont="1" applyFill="1" applyBorder="1" applyAlignment="1">
      <alignment horizontal="left" wrapText="1"/>
    </xf>
    <xf numFmtId="0" fontId="4" fillId="7" borderId="14" xfId="2" applyFont="1" applyFill="1" applyBorder="1" applyAlignment="1">
      <alignment wrapText="1"/>
    </xf>
    <xf numFmtId="0" fontId="2" fillId="7" borderId="14" xfId="2" applyFont="1" applyFill="1" applyBorder="1" applyAlignment="1">
      <alignment horizontal="left" wrapText="1"/>
    </xf>
    <xf numFmtId="0" fontId="8" fillId="7" borderId="3" xfId="2" applyFont="1" applyFill="1" applyBorder="1" applyAlignment="1">
      <alignment wrapText="1"/>
    </xf>
    <xf numFmtId="0" fontId="7" fillId="7" borderId="3" xfId="2" applyFont="1" applyFill="1" applyBorder="1" applyAlignment="1">
      <alignment horizontal="center" wrapText="1"/>
    </xf>
    <xf numFmtId="0" fontId="4" fillId="5" borderId="1" xfId="1" applyFont="1" applyFill="1" applyBorder="1" applyAlignment="1">
      <alignment horizontal="left"/>
    </xf>
    <xf numFmtId="0" fontId="2" fillId="5" borderId="1" xfId="1" applyFill="1" applyBorder="1" applyAlignment="1">
      <alignment horizontal="left"/>
    </xf>
    <xf numFmtId="0" fontId="2" fillId="5" borderId="1" xfId="1" applyFill="1" applyBorder="1" applyAlignment="1">
      <alignment horizontal="center"/>
    </xf>
    <xf numFmtId="0" fontId="2" fillId="7" borderId="3" xfId="2" applyFont="1" applyFill="1" applyBorder="1" applyAlignment="1">
      <alignment horizontal="left" wrapText="1"/>
    </xf>
    <xf numFmtId="0" fontId="2" fillId="7" borderId="14" xfId="2" applyFont="1" applyFill="1" applyBorder="1" applyAlignment="1">
      <alignment wrapText="1"/>
    </xf>
    <xf numFmtId="0" fontId="7" fillId="7" borderId="3" xfId="2" applyFont="1" applyFill="1" applyBorder="1" applyAlignment="1">
      <alignment horizontal="left" wrapText="1"/>
    </xf>
    <xf numFmtId="0" fontId="2" fillId="5" borderId="3" xfId="10" applyFont="1" applyFill="1" applyBorder="1" applyAlignment="1"/>
    <xf numFmtId="0" fontId="8" fillId="7" borderId="14" xfId="2" applyFont="1" applyFill="1" applyBorder="1" applyAlignment="1">
      <alignment wrapText="1"/>
    </xf>
    <xf numFmtId="0" fontId="7" fillId="7" borderId="14" xfId="2" applyFont="1" applyFill="1" applyBorder="1" applyAlignment="1">
      <alignment horizontal="left" wrapText="1"/>
    </xf>
    <xf numFmtId="0" fontId="7" fillId="7" borderId="14" xfId="2" applyFont="1" applyFill="1" applyBorder="1" applyAlignment="1">
      <alignment horizontal="center" wrapText="1"/>
    </xf>
    <xf numFmtId="0" fontId="2" fillId="5" borderId="3" xfId="2" applyFont="1" applyFill="1" applyBorder="1" applyAlignment="1">
      <alignment wrapText="1"/>
    </xf>
    <xf numFmtId="0" fontId="2" fillId="5" borderId="2" xfId="9" applyFont="1" applyFill="1" applyBorder="1" applyAlignment="1"/>
    <xf numFmtId="0" fontId="4" fillId="5" borderId="2" xfId="1" applyFont="1" applyFill="1" applyBorder="1" applyAlignment="1">
      <alignment horizontal="left"/>
    </xf>
    <xf numFmtId="0" fontId="2" fillId="5" borderId="3" xfId="1" applyFont="1" applyFill="1" applyBorder="1" applyAlignment="1">
      <alignment horizontal="left"/>
    </xf>
    <xf numFmtId="0" fontId="2" fillId="5" borderId="4" xfId="1" applyFill="1" applyBorder="1" applyAlignment="1">
      <alignment horizontal="center"/>
    </xf>
    <xf numFmtId="0" fontId="2" fillId="5" borderId="3" xfId="1" applyFill="1" applyBorder="1" applyAlignment="1">
      <alignment horizontal="left"/>
    </xf>
    <xf numFmtId="0" fontId="8" fillId="10" borderId="16" xfId="2" applyFont="1" applyFill="1" applyBorder="1" applyAlignment="1">
      <alignment wrapText="1"/>
    </xf>
    <xf numFmtId="0" fontId="7" fillId="10" borderId="14" xfId="2" applyFont="1" applyFill="1" applyBorder="1" applyAlignment="1">
      <alignment wrapText="1"/>
    </xf>
    <xf numFmtId="0" fontId="3" fillId="10" borderId="14" xfId="2" applyFont="1" applyFill="1" applyBorder="1" applyAlignment="1">
      <alignment horizontal="center" wrapText="1"/>
    </xf>
    <xf numFmtId="0" fontId="7" fillId="10" borderId="26" xfId="2" applyFont="1" applyFill="1" applyBorder="1" applyAlignment="1">
      <alignment horizontal="center" wrapText="1"/>
    </xf>
    <xf numFmtId="3" fontId="3" fillId="9" borderId="14" xfId="0" applyNumberFormat="1" applyFont="1" applyFill="1" applyBorder="1" applyAlignment="1">
      <alignment horizontal="center"/>
    </xf>
    <xf numFmtId="164" fontId="3" fillId="9" borderId="14" xfId="0" applyNumberFormat="1" applyFont="1" applyFill="1" applyBorder="1" applyAlignment="1">
      <alignment horizontal="center"/>
    </xf>
    <xf numFmtId="0" fontId="4" fillId="10" borderId="3" xfId="2" applyFont="1" applyFill="1" applyBorder="1" applyAlignment="1">
      <alignment wrapText="1"/>
    </xf>
    <xf numFmtId="0" fontId="3" fillId="10" borderId="3" xfId="2" applyFont="1" applyFill="1" applyBorder="1" applyAlignment="1">
      <alignment horizontal="center" wrapText="1"/>
    </xf>
    <xf numFmtId="0" fontId="25" fillId="9" borderId="14" xfId="0" applyFont="1" applyFill="1" applyBorder="1" applyAlignment="1">
      <alignment horizontal="center"/>
    </xf>
    <xf numFmtId="0" fontId="25" fillId="9" borderId="3" xfId="0" applyFont="1" applyFill="1" applyBorder="1" applyAlignment="1">
      <alignment horizontal="center"/>
    </xf>
    <xf numFmtId="0" fontId="4" fillId="9" borderId="2" xfId="2" applyFont="1" applyFill="1" applyBorder="1" applyAlignment="1">
      <alignment horizontal="left" wrapText="1"/>
    </xf>
    <xf numFmtId="0" fontId="3" fillId="9" borderId="4" xfId="2" applyFont="1" applyFill="1" applyBorder="1" applyAlignment="1">
      <alignment horizontal="center" wrapText="1"/>
    </xf>
    <xf numFmtId="0" fontId="2" fillId="10" borderId="3" xfId="2" applyFont="1" applyFill="1" applyBorder="1" applyAlignment="1">
      <alignment horizontal="center" wrapText="1"/>
    </xf>
    <xf numFmtId="0" fontId="2" fillId="10" borderId="4" xfId="2" applyFont="1" applyFill="1" applyBorder="1" applyAlignment="1">
      <alignment horizontal="center" wrapText="1"/>
    </xf>
    <xf numFmtId="164" fontId="2" fillId="9" borderId="0" xfId="0" applyNumberFormat="1" applyFont="1" applyFill="1" applyAlignment="1">
      <alignment horizontal="left"/>
    </xf>
    <xf numFmtId="0" fontId="0" fillId="9" borderId="0" xfId="0" applyFont="1" applyFill="1"/>
    <xf numFmtId="0" fontId="2" fillId="9" borderId="3" xfId="2" applyFont="1" applyFill="1" applyBorder="1" applyAlignment="1">
      <alignment horizontal="center" wrapText="1"/>
    </xf>
    <xf numFmtId="164" fontId="2" fillId="9" borderId="0" xfId="0" applyNumberFormat="1" applyFont="1" applyFill="1" applyAlignment="1">
      <alignment horizontal="center"/>
    </xf>
    <xf numFmtId="0" fontId="4" fillId="10" borderId="2" xfId="2" applyFont="1" applyFill="1" applyBorder="1" applyAlignment="1">
      <alignment wrapText="1"/>
    </xf>
    <xf numFmtId="0" fontId="3" fillId="10" borderId="4" xfId="2" applyFont="1" applyFill="1" applyBorder="1" applyAlignment="1">
      <alignment horizontal="center" wrapText="1"/>
    </xf>
    <xf numFmtId="0" fontId="4" fillId="10" borderId="22" xfId="2" applyFont="1" applyFill="1" applyBorder="1" applyAlignment="1">
      <alignment wrapText="1"/>
    </xf>
    <xf numFmtId="0" fontId="2" fillId="10" borderId="21" xfId="2" applyFont="1" applyFill="1" applyBorder="1" applyAlignment="1">
      <alignment wrapText="1"/>
    </xf>
    <xf numFmtId="0" fontId="3" fillId="10" borderId="21" xfId="2" applyFont="1" applyFill="1" applyBorder="1" applyAlignment="1">
      <alignment horizontal="center" wrapText="1"/>
    </xf>
    <xf numFmtId="0" fontId="3" fillId="10" borderId="0" xfId="2" applyFont="1" applyFill="1" applyBorder="1" applyAlignment="1">
      <alignment horizontal="center" wrapText="1"/>
    </xf>
    <xf numFmtId="0" fontId="8" fillId="10" borderId="3" xfId="2" applyFont="1" applyFill="1" applyBorder="1" applyAlignment="1">
      <alignment wrapText="1"/>
    </xf>
    <xf numFmtId="0" fontId="7" fillId="10" borderId="3" xfId="2" applyFont="1" applyFill="1" applyBorder="1" applyAlignment="1">
      <alignment horizontal="left" wrapText="1"/>
    </xf>
    <xf numFmtId="0" fontId="4" fillId="9" borderId="11" xfId="1" applyFont="1" applyFill="1" applyBorder="1" applyAlignment="1">
      <alignment horizontal="left"/>
    </xf>
    <xf numFmtId="0" fontId="2" fillId="9" borderId="2" xfId="1" applyFill="1" applyBorder="1" applyAlignment="1">
      <alignment horizontal="left"/>
    </xf>
    <xf numFmtId="0" fontId="2" fillId="9" borderId="2" xfId="1" applyFill="1" applyBorder="1" applyAlignment="1">
      <alignment horizontal="center"/>
    </xf>
    <xf numFmtId="0" fontId="2" fillId="9" borderId="9" xfId="1" applyFill="1" applyBorder="1" applyAlignment="1">
      <alignment horizontal="center"/>
    </xf>
    <xf numFmtId="0" fontId="4" fillId="10" borderId="6" xfId="2" applyFont="1" applyFill="1" applyBorder="1" applyAlignment="1">
      <alignment wrapText="1"/>
    </xf>
    <xf numFmtId="0" fontId="2" fillId="10" borderId="6" xfId="2" applyFont="1" applyFill="1" applyBorder="1" applyAlignment="1">
      <alignment wrapText="1"/>
    </xf>
    <xf numFmtId="0" fontId="3" fillId="10" borderId="6" xfId="2" applyFont="1" applyFill="1" applyBorder="1" applyAlignment="1">
      <alignment horizontal="center" wrapText="1"/>
    </xf>
    <xf numFmtId="0" fontId="0" fillId="9" borderId="3" xfId="0" applyFill="1" applyBorder="1"/>
    <xf numFmtId="0" fontId="0" fillId="9" borderId="4" xfId="0" applyFill="1" applyBorder="1"/>
    <xf numFmtId="0" fontId="2" fillId="10" borderId="3" xfId="2" applyFont="1" applyFill="1" applyBorder="1" applyAlignment="1">
      <alignment horizontal="left" wrapText="1"/>
    </xf>
    <xf numFmtId="0" fontId="0" fillId="9" borderId="0" xfId="0" applyFill="1" applyBorder="1"/>
    <xf numFmtId="0" fontId="2" fillId="9" borderId="3" xfId="10" applyFont="1" applyFill="1" applyBorder="1" applyAlignment="1"/>
    <xf numFmtId="0" fontId="16" fillId="9" borderId="0" xfId="0" applyFont="1" applyFill="1"/>
    <xf numFmtId="0" fontId="26" fillId="9" borderId="3" xfId="0" applyFont="1" applyFill="1" applyBorder="1" applyAlignment="1">
      <alignment horizontal="center"/>
    </xf>
    <xf numFmtId="0" fontId="3" fillId="9" borderId="3" xfId="2" applyFont="1" applyFill="1" applyBorder="1" applyAlignment="1">
      <alignment wrapText="1"/>
    </xf>
    <xf numFmtId="0" fontId="3" fillId="9" borderId="2" xfId="9" applyFont="1" applyFill="1" applyBorder="1" applyAlignment="1"/>
    <xf numFmtId="0" fontId="2" fillId="9" borderId="3" xfId="2" applyFont="1" applyFill="1" applyBorder="1" applyAlignment="1">
      <alignment wrapText="1"/>
    </xf>
    <xf numFmtId="0" fontId="3" fillId="9" borderId="3" xfId="9" applyFont="1" applyFill="1" applyBorder="1" applyAlignment="1"/>
    <xf numFmtId="0" fontId="4" fillId="10" borderId="20" xfId="2" applyFont="1" applyFill="1" applyBorder="1" applyAlignment="1">
      <alignment wrapText="1"/>
    </xf>
    <xf numFmtId="0" fontId="2" fillId="10" borderId="20" xfId="2" applyFont="1" applyFill="1" applyBorder="1" applyAlignment="1">
      <alignment wrapText="1"/>
    </xf>
    <xf numFmtId="0" fontId="3" fillId="10" borderId="20" xfId="2" applyFont="1" applyFill="1" applyBorder="1" applyAlignment="1">
      <alignment horizontal="center" wrapText="1"/>
    </xf>
    <xf numFmtId="0" fontId="20" fillId="9" borderId="0" xfId="0" applyFont="1" applyFill="1"/>
    <xf numFmtId="0" fontId="2" fillId="9" borderId="3" xfId="1" applyFill="1" applyBorder="1" applyAlignment="1">
      <alignment horizontal="left"/>
    </xf>
    <xf numFmtId="0" fontId="14" fillId="9" borderId="3" xfId="9" applyFont="1" applyFill="1" applyBorder="1" applyAlignment="1"/>
    <xf numFmtId="0" fontId="11" fillId="9" borderId="0" xfId="0" applyFont="1" applyFill="1" applyBorder="1"/>
    <xf numFmtId="164" fontId="2" fillId="9" borderId="3" xfId="0" applyNumberFormat="1" applyFont="1" applyFill="1" applyBorder="1" applyAlignment="1">
      <alignment horizontal="center"/>
    </xf>
    <xf numFmtId="0" fontId="4" fillId="9" borderId="3" xfId="0" applyFont="1" applyFill="1" applyBorder="1" applyAlignment="1">
      <alignment horizontal="left"/>
    </xf>
    <xf numFmtId="0" fontId="9" fillId="9" borderId="3" xfId="0" applyFont="1" applyFill="1" applyBorder="1"/>
    <xf numFmtId="0" fontId="9" fillId="9" borderId="3" xfId="0" applyFont="1" applyFill="1" applyBorder="1" applyAlignment="1">
      <alignment horizontal="center"/>
    </xf>
    <xf numFmtId="3" fontId="9" fillId="9" borderId="4" xfId="0" applyNumberFormat="1" applyFont="1" applyFill="1" applyBorder="1" applyAlignment="1">
      <alignment horizontal="center"/>
    </xf>
    <xf numFmtId="164" fontId="22" fillId="9" borderId="0" xfId="0" applyNumberFormat="1" applyFont="1" applyFill="1" applyAlignment="1">
      <alignment horizontal="center"/>
    </xf>
    <xf numFmtId="0" fontId="4" fillId="9" borderId="0" xfId="1" applyFont="1" applyFill="1" applyBorder="1" applyAlignment="1">
      <alignment horizontal="left"/>
    </xf>
    <xf numFmtId="0" fontId="2" fillId="9" borderId="18" xfId="1" applyFill="1" applyBorder="1" applyAlignment="1">
      <alignment horizontal="left"/>
    </xf>
    <xf numFmtId="0" fontId="2" fillId="9" borderId="18" xfId="1" applyFill="1" applyBorder="1" applyAlignment="1">
      <alignment horizontal="center"/>
    </xf>
    <xf numFmtId="0" fontId="2" fillId="9" borderId="17" xfId="1" applyFill="1" applyBorder="1" applyAlignment="1">
      <alignment horizontal="center"/>
    </xf>
    <xf numFmtId="0" fontId="2" fillId="9" borderId="2" xfId="9" applyFont="1" applyFill="1" applyBorder="1" applyAlignment="1"/>
    <xf numFmtId="0" fontId="4" fillId="9" borderId="1" xfId="1" applyFont="1" applyFill="1" applyBorder="1" applyAlignment="1">
      <alignment horizontal="left"/>
    </xf>
    <xf numFmtId="0" fontId="2" fillId="9" borderId="10" xfId="1" applyFill="1" applyBorder="1" applyAlignment="1">
      <alignment horizontal="left"/>
    </xf>
    <xf numFmtId="0" fontId="2" fillId="9" borderId="10" xfId="1" applyFill="1" applyBorder="1" applyAlignment="1">
      <alignment horizontal="center"/>
    </xf>
    <xf numFmtId="0" fontId="2" fillId="9" borderId="19" xfId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25" fillId="0" borderId="1" xfId="0" applyNumberFormat="1" applyFont="1" applyBorder="1" applyAlignment="1">
      <alignment horizontal="center"/>
    </xf>
    <xf numFmtId="0" fontId="4" fillId="2" borderId="0" xfId="110" applyFont="1" applyFill="1" applyBorder="1"/>
    <xf numFmtId="0" fontId="4" fillId="2" borderId="0" xfId="110" applyFont="1" applyFill="1" applyBorder="1" applyAlignment="1">
      <alignment horizontal="center"/>
    </xf>
    <xf numFmtId="0" fontId="2" fillId="0" borderId="0" xfId="110"/>
    <xf numFmtId="0" fontId="4" fillId="0" borderId="0" xfId="110" applyFont="1"/>
    <xf numFmtId="0" fontId="4" fillId="0" borderId="0" xfId="110" applyFont="1" applyAlignment="1">
      <alignment horizontal="center"/>
    </xf>
    <xf numFmtId="0" fontId="5" fillId="0" borderId="0" xfId="110" applyFont="1" applyAlignment="1">
      <alignment horizontal="left"/>
    </xf>
    <xf numFmtId="0" fontId="4" fillId="0" borderId="0" xfId="110" applyFont="1" applyBorder="1" applyAlignment="1">
      <alignment horizontal="center"/>
    </xf>
    <xf numFmtId="0" fontId="5" fillId="0" borderId="0" xfId="110" applyFont="1" applyBorder="1" applyAlignment="1">
      <alignment horizontal="center"/>
    </xf>
    <xf numFmtId="0" fontId="5" fillId="0" borderId="0" xfId="110" applyFont="1" applyBorder="1" applyAlignment="1">
      <alignment horizontal="right"/>
    </xf>
    <xf numFmtId="0" fontId="6" fillId="5" borderId="0" xfId="110" applyFont="1" applyFill="1"/>
    <xf numFmtId="0" fontId="6" fillId="0" borderId="0" xfId="110" applyFont="1"/>
    <xf numFmtId="0" fontId="5" fillId="3" borderId="12" xfId="3" applyFont="1" applyFill="1" applyBorder="1" applyAlignment="1">
      <alignment horizontal="center"/>
    </xf>
    <xf numFmtId="0" fontId="5" fillId="11" borderId="12" xfId="3" applyFont="1" applyFill="1" applyBorder="1" applyAlignment="1">
      <alignment horizontal="center"/>
    </xf>
    <xf numFmtId="0" fontId="5" fillId="11" borderId="13" xfId="3" applyFont="1" applyFill="1" applyBorder="1" applyAlignment="1">
      <alignment horizontal="center" wrapText="1"/>
    </xf>
    <xf numFmtId="0" fontId="18" fillId="11" borderId="12" xfId="0" applyFont="1" applyFill="1" applyBorder="1" applyAlignment="1">
      <alignment horizontal="center" wrapText="1"/>
    </xf>
    <xf numFmtId="0" fontId="5" fillId="3" borderId="14" xfId="3" applyFont="1" applyFill="1" applyBorder="1" applyAlignment="1">
      <alignment horizontal="center"/>
    </xf>
    <xf numFmtId="0" fontId="5" fillId="11" borderId="14" xfId="3" applyFont="1" applyFill="1" applyBorder="1" applyAlignment="1">
      <alignment horizontal="center"/>
    </xf>
    <xf numFmtId="0" fontId="18" fillId="11" borderId="26" xfId="0" applyFont="1" applyFill="1" applyBorder="1" applyAlignment="1">
      <alignment horizontal="center" wrapText="1"/>
    </xf>
    <xf numFmtId="0" fontId="18" fillId="11" borderId="14" xfId="0" applyFont="1" applyFill="1" applyBorder="1" applyAlignment="1">
      <alignment horizontal="center" wrapText="1"/>
    </xf>
    <xf numFmtId="0" fontId="2" fillId="0" borderId="12" xfId="3" applyFont="1" applyBorder="1"/>
    <xf numFmtId="0" fontId="2" fillId="0" borderId="12" xfId="3" applyFont="1" applyBorder="1" applyAlignment="1">
      <alignment horizontal="center"/>
    </xf>
    <xf numFmtId="1" fontId="2" fillId="0" borderId="13" xfId="3" applyNumberFormat="1" applyFont="1" applyBorder="1"/>
    <xf numFmtId="165" fontId="2" fillId="5" borderId="3" xfId="3" applyNumberFormat="1" applyFont="1" applyFill="1" applyBorder="1"/>
    <xf numFmtId="0" fontId="2" fillId="5" borderId="3" xfId="3" applyNumberFormat="1" applyFont="1" applyFill="1" applyBorder="1"/>
    <xf numFmtId="0" fontId="2" fillId="0" borderId="23" xfId="3" applyFont="1" applyBorder="1" applyAlignment="1">
      <alignment horizontal="center"/>
    </xf>
    <xf numFmtId="3" fontId="2" fillId="0" borderId="13" xfId="3" applyNumberFormat="1" applyFont="1" applyBorder="1"/>
    <xf numFmtId="3" fontId="2" fillId="0" borderId="24" xfId="3" applyNumberFormat="1" applyFont="1" applyBorder="1"/>
    <xf numFmtId="0" fontId="1" fillId="5" borderId="11" xfId="109" applyFont="1" applyFill="1" applyBorder="1" applyProtection="1"/>
    <xf numFmtId="0" fontId="1" fillId="5" borderId="12" xfId="109" applyFont="1" applyFill="1" applyBorder="1" applyProtection="1"/>
    <xf numFmtId="3" fontId="2" fillId="0" borderId="12" xfId="3" applyNumberFormat="1" applyFont="1" applyBorder="1" applyProtection="1">
      <protection locked="0"/>
    </xf>
    <xf numFmtId="3" fontId="2" fillId="0" borderId="13" xfId="3" applyNumberFormat="1" applyFont="1" applyBorder="1" applyProtection="1">
      <protection locked="0"/>
    </xf>
    <xf numFmtId="0" fontId="4" fillId="0" borderId="12" xfId="3" applyFont="1" applyBorder="1"/>
    <xf numFmtId="0" fontId="4" fillId="0" borderId="12" xfId="3" applyFont="1" applyBorder="1" applyAlignment="1">
      <alignment horizontal="center"/>
    </xf>
    <xf numFmtId="3" fontId="4" fillId="0" borderId="15" xfId="0" applyNumberFormat="1" applyFont="1" applyBorder="1" applyAlignment="1">
      <alignment horizontal="right"/>
    </xf>
    <xf numFmtId="0" fontId="2" fillId="11" borderId="4" xfId="3" applyFont="1" applyFill="1" applyBorder="1"/>
    <xf numFmtId="0" fontId="4" fillId="11" borderId="9" xfId="3" applyFont="1" applyFill="1" applyBorder="1" applyAlignment="1">
      <alignment horizontal="center"/>
    </xf>
    <xf numFmtId="0" fontId="2" fillId="11" borderId="9" xfId="3" applyFont="1" applyFill="1" applyBorder="1"/>
    <xf numFmtId="0" fontId="2" fillId="11" borderId="2" xfId="3" applyNumberFormat="1" applyFont="1" applyFill="1" applyBorder="1"/>
    <xf numFmtId="165" fontId="4" fillId="11" borderId="3" xfId="3" applyNumberFormat="1" applyFont="1" applyFill="1" applyBorder="1"/>
    <xf numFmtId="0" fontId="0" fillId="11" borderId="14" xfId="0" applyFill="1" applyBorder="1"/>
    <xf numFmtId="0" fontId="7" fillId="4" borderId="14" xfId="2" applyFont="1" applyFill="1" applyBorder="1" applyAlignment="1">
      <alignment horizontal="center"/>
    </xf>
    <xf numFmtId="6" fontId="7" fillId="4" borderId="14" xfId="2" applyNumberFormat="1" applyFont="1" applyFill="1" applyBorder="1" applyAlignment="1">
      <alignment horizontal="center"/>
    </xf>
    <xf numFmtId="6" fontId="2" fillId="4" borderId="14" xfId="2" applyNumberFormat="1" applyFont="1" applyFill="1" applyBorder="1" applyAlignment="1">
      <alignment horizontal="center"/>
    </xf>
    <xf numFmtId="0" fontId="4" fillId="2" borderId="0" xfId="1" applyFont="1" applyFill="1" applyBorder="1" applyAlignment="1"/>
    <xf numFmtId="0" fontId="2" fillId="0" borderId="0" xfId="1" applyBorder="1" applyAlignment="1"/>
    <xf numFmtId="0" fontId="25" fillId="0" borderId="0" xfId="0" applyFont="1" applyBorder="1" applyAlignment="1">
      <alignment horizontal="center"/>
    </xf>
    <xf numFmtId="0" fontId="4" fillId="0" borderId="0" xfId="1" applyFont="1" applyBorder="1" applyAlignment="1"/>
    <xf numFmtId="0" fontId="12" fillId="5" borderId="0" xfId="1" applyFont="1" applyFill="1" applyBorder="1" applyAlignment="1"/>
    <xf numFmtId="0" fontId="13" fillId="5" borderId="0" xfId="1" applyFont="1" applyFill="1" applyBorder="1" applyAlignment="1"/>
    <xf numFmtId="0" fontId="10" fillId="5" borderId="0" xfId="0" applyFont="1" applyFill="1" applyBorder="1" applyAlignment="1"/>
    <xf numFmtId="0" fontId="2" fillId="5" borderId="12" xfId="3" applyFont="1" applyFill="1" applyBorder="1"/>
    <xf numFmtId="0" fontId="2" fillId="5" borderId="12" xfId="3" applyFont="1" applyFill="1" applyBorder="1" applyAlignment="1">
      <alignment horizontal="center"/>
    </xf>
    <xf numFmtId="3" fontId="4" fillId="5" borderId="13" xfId="3" applyNumberFormat="1" applyFont="1" applyFill="1" applyBorder="1"/>
    <xf numFmtId="0" fontId="6" fillId="0" borderId="27" xfId="110" applyFont="1" applyBorder="1"/>
    <xf numFmtId="0" fontId="2" fillId="5" borderId="12" xfId="3" applyFont="1" applyFill="1" applyBorder="1" applyAlignment="1">
      <alignment wrapText="1"/>
    </xf>
    <xf numFmtId="0" fontId="18" fillId="0" borderId="0" xfId="0" applyFont="1"/>
    <xf numFmtId="0" fontId="5" fillId="0" borderId="0" xfId="110" applyFont="1"/>
    <xf numFmtId="0" fontId="14" fillId="0" borderId="0" xfId="1" applyFont="1" applyBorder="1" applyAlignment="1"/>
    <xf numFmtId="0" fontId="28" fillId="0" borderId="0" xfId="0" applyFont="1" applyAlignment="1">
      <alignment vertical="center"/>
    </xf>
    <xf numFmtId="0" fontId="30" fillId="0" borderId="0" xfId="0" applyFont="1" applyAlignment="1">
      <alignment horizontal="left" vertical="center" wrapText="1"/>
    </xf>
    <xf numFmtId="0" fontId="33" fillId="5" borderId="0" xfId="4" applyFont="1" applyFill="1" applyAlignment="1">
      <alignment horizontal="left" wrapText="1"/>
    </xf>
    <xf numFmtId="0" fontId="35" fillId="0" borderId="0" xfId="0" applyFont="1" applyAlignment="1">
      <alignment horizontal="left" wrapText="1"/>
    </xf>
    <xf numFmtId="0" fontId="4" fillId="0" borderId="0" xfId="4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110" applyFont="1" applyAlignment="1">
      <alignment horizontal="center"/>
    </xf>
    <xf numFmtId="0" fontId="30" fillId="0" borderId="0" xfId="0" applyFont="1" applyAlignment="1">
      <alignment horizontal="left" vertical="center" wrapText="1"/>
    </xf>
    <xf numFmtId="0" fontId="33" fillId="5" borderId="0" xfId="4" applyFont="1" applyFill="1" applyAlignment="1">
      <alignment horizontal="left" wrapText="1"/>
    </xf>
    <xf numFmtId="0" fontId="30" fillId="5" borderId="0" xfId="0" applyFont="1" applyFill="1" applyAlignment="1">
      <alignment horizontal="left" vertical="center" wrapText="1"/>
    </xf>
    <xf numFmtId="0" fontId="21" fillId="0" borderId="0" xfId="1" applyFont="1" applyBorder="1" applyAlignment="1">
      <alignment horizontal="center"/>
    </xf>
    <xf numFmtId="0" fontId="6" fillId="0" borderId="27" xfId="110" applyFont="1" applyBorder="1" applyAlignment="1">
      <alignment horizontal="center"/>
    </xf>
  </cellXfs>
  <cellStyles count="111">
    <cellStyle name="Neutral" xfId="109" builtinId="28"/>
    <cellStyle name="Normal" xfId="0" builtinId="0"/>
    <cellStyle name="Normal 10" xfId="16"/>
    <cellStyle name="Normal 11" xfId="19"/>
    <cellStyle name="Normal 12" xfId="22"/>
    <cellStyle name="Normal 13" xfId="25"/>
    <cellStyle name="Normal 14" xfId="28"/>
    <cellStyle name="Normal 15" xfId="31"/>
    <cellStyle name="Normal 16" xfId="34"/>
    <cellStyle name="Normal 17" xfId="37"/>
    <cellStyle name="Normal 17 2" xfId="92"/>
    <cellStyle name="Normal 18" xfId="40"/>
    <cellStyle name="Normal 18 2" xfId="93"/>
    <cellStyle name="Normal 19" xfId="43"/>
    <cellStyle name="Normal 19 2" xfId="94"/>
    <cellStyle name="Normal 2" xfId="4"/>
    <cellStyle name="Normal 2 10" xfId="36"/>
    <cellStyle name="Normal 2 11" xfId="39"/>
    <cellStyle name="Normal 2 12" xfId="42"/>
    <cellStyle name="Normal 2 13" xfId="45"/>
    <cellStyle name="Normal 2 14" xfId="48"/>
    <cellStyle name="Normal 2 15" xfId="51"/>
    <cellStyle name="Normal 2 16" xfId="54"/>
    <cellStyle name="Normal 2 17" xfId="57"/>
    <cellStyle name="Normal 2 18" xfId="60"/>
    <cellStyle name="Normal 2 19" xfId="63"/>
    <cellStyle name="Normal 2 2" xfId="3"/>
    <cellStyle name="Normal 2 2 10" xfId="35"/>
    <cellStyle name="Normal 2 2 11" xfId="38"/>
    <cellStyle name="Normal 2 2 12" xfId="41"/>
    <cellStyle name="Normal 2 2 13" xfId="44"/>
    <cellStyle name="Normal 2 2 14" xfId="47"/>
    <cellStyle name="Normal 2 2 15" xfId="50"/>
    <cellStyle name="Normal 2 2 16" xfId="53"/>
    <cellStyle name="Normal 2 2 17" xfId="56"/>
    <cellStyle name="Normal 2 2 18" xfId="59"/>
    <cellStyle name="Normal 2 2 19" xfId="62"/>
    <cellStyle name="Normal 2 2 2" xfId="6"/>
    <cellStyle name="Normal 2 2 20" xfId="65"/>
    <cellStyle name="Normal 2 2 21" xfId="68"/>
    <cellStyle name="Normal 2 2 22" xfId="71"/>
    <cellStyle name="Normal 2 2 23" xfId="74"/>
    <cellStyle name="Normal 2 2 24" xfId="77"/>
    <cellStyle name="Normal 2 2 25" xfId="80"/>
    <cellStyle name="Normal 2 2 26" xfId="83"/>
    <cellStyle name="Normal 2 2 27" xfId="86"/>
    <cellStyle name="Normal 2 2 28" xfId="88"/>
    <cellStyle name="Normal 2 2 29" xfId="90"/>
    <cellStyle name="Normal 2 2 3" xfId="13"/>
    <cellStyle name="Normal 2 2 30" xfId="5"/>
    <cellStyle name="Normal 2 2 4" xfId="17"/>
    <cellStyle name="Normal 2 2 5" xfId="20"/>
    <cellStyle name="Normal 2 2 6" xfId="23"/>
    <cellStyle name="Normal 2 2 7" xfId="26"/>
    <cellStyle name="Normal 2 2 8" xfId="29"/>
    <cellStyle name="Normal 2 2 9" xfId="32"/>
    <cellStyle name="Normal 2 20" xfId="66"/>
    <cellStyle name="Normal 2 21" xfId="69"/>
    <cellStyle name="Normal 2 22" xfId="72"/>
    <cellStyle name="Normal 2 23" xfId="75"/>
    <cellStyle name="Normal 2 24" xfId="78"/>
    <cellStyle name="Normal 2 25" xfId="81"/>
    <cellStyle name="Normal 2 26" xfId="84"/>
    <cellStyle name="Normal 2 27" xfId="87"/>
    <cellStyle name="Normal 2 28" xfId="89"/>
    <cellStyle name="Normal 2 29" xfId="91"/>
    <cellStyle name="Normal 2 3" xfId="12"/>
    <cellStyle name="Normal 2 4" xfId="18"/>
    <cellStyle name="Normal 2 5" xfId="21"/>
    <cellStyle name="Normal 2 6" xfId="24"/>
    <cellStyle name="Normal 2 7" xfId="27"/>
    <cellStyle name="Normal 2 8" xfId="30"/>
    <cellStyle name="Normal 2 9" xfId="33"/>
    <cellStyle name="Normal 20" xfId="46"/>
    <cellStyle name="Normal 20 2" xfId="95"/>
    <cellStyle name="Normal 21" xfId="49"/>
    <cellStyle name="Normal 21 2" xfId="96"/>
    <cellStyle name="Normal 22" xfId="52"/>
    <cellStyle name="Normal 22 2" xfId="97"/>
    <cellStyle name="Normal 23" xfId="55"/>
    <cellStyle name="Normal 23 2" xfId="98"/>
    <cellStyle name="Normal 24" xfId="58"/>
    <cellStyle name="Normal 24 2" xfId="99"/>
    <cellStyle name="Normal 25" xfId="61"/>
    <cellStyle name="Normal 25 2" xfId="100"/>
    <cellStyle name="Normal 26" xfId="64"/>
    <cellStyle name="Normal 26 2" xfId="101"/>
    <cellStyle name="Normal 27" xfId="67"/>
    <cellStyle name="Normal 27 2" xfId="102"/>
    <cellStyle name="Normal 28" xfId="70"/>
    <cellStyle name="Normal 28 2" xfId="103"/>
    <cellStyle name="Normal 29" xfId="73"/>
    <cellStyle name="Normal 29 2" xfId="104"/>
    <cellStyle name="Normal 3" xfId="1"/>
    <cellStyle name="Normal 3 2" xfId="7"/>
    <cellStyle name="Normal 30" xfId="76"/>
    <cellStyle name="Normal 30 2" xfId="105"/>
    <cellStyle name="Normal 31" xfId="79"/>
    <cellStyle name="Normal 31 2" xfId="106"/>
    <cellStyle name="Normal 32" xfId="82"/>
    <cellStyle name="Normal 32 2" xfId="107"/>
    <cellStyle name="Normal 33" xfId="85"/>
    <cellStyle name="Normal 33 2" xfId="108"/>
    <cellStyle name="Normal 4" xfId="8"/>
    <cellStyle name="Normal 5" xfId="9"/>
    <cellStyle name="Normal 6" xfId="10"/>
    <cellStyle name="Normal 7" xfId="11"/>
    <cellStyle name="Normal 7 2" xfId="110"/>
    <cellStyle name="Normal 8" xfId="15"/>
    <cellStyle name="Normal 9" xfId="14"/>
    <cellStyle name="Normal_Sheet1" xfId="2"/>
  </cellStyles>
  <dxfs count="0"/>
  <tableStyles count="0" defaultTableStyle="TableStyleMedium9" defaultPivotStyle="PivotStyleLight16"/>
  <colors>
    <mruColors>
      <color rgb="FFFF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29"/>
  <sheetViews>
    <sheetView tabSelected="1" workbookViewId="0">
      <selection activeCell="B5" sqref="B5:D5"/>
    </sheetView>
  </sheetViews>
  <sheetFormatPr defaultRowHeight="15" x14ac:dyDescent="0.25"/>
  <cols>
    <col min="1" max="1" width="10.28515625" customWidth="1"/>
    <col min="2" max="2" width="28.85546875" customWidth="1"/>
    <col min="5" max="5" width="10.5703125" customWidth="1"/>
    <col min="6" max="6" width="13.42578125" customWidth="1"/>
  </cols>
  <sheetData>
    <row r="1" spans="1:6" s="7" customFormat="1" x14ac:dyDescent="0.25">
      <c r="A1" s="263" t="s">
        <v>377</v>
      </c>
    </row>
    <row r="2" spans="1:6" x14ac:dyDescent="0.25">
      <c r="A2" s="205" t="s">
        <v>0</v>
      </c>
      <c r="B2" s="205"/>
      <c r="C2" s="206"/>
      <c r="D2" s="206"/>
      <c r="E2" s="207"/>
      <c r="F2" s="215" t="s">
        <v>371</v>
      </c>
    </row>
    <row r="3" spans="1:6" x14ac:dyDescent="0.25">
      <c r="A3" s="208" t="s">
        <v>375</v>
      </c>
      <c r="B3" s="208"/>
      <c r="C3" s="209"/>
      <c r="D3" s="209"/>
      <c r="E3" s="213" t="s">
        <v>1</v>
      </c>
      <c r="F3" s="214" t="s">
        <v>370</v>
      </c>
    </row>
    <row r="4" spans="1:6" x14ac:dyDescent="0.25">
      <c r="A4" s="207"/>
      <c r="B4" s="210"/>
      <c r="C4" s="211"/>
      <c r="D4" s="212"/>
    </row>
    <row r="5" spans="1:6" x14ac:dyDescent="0.25">
      <c r="A5" s="261" t="s">
        <v>369</v>
      </c>
      <c r="B5" s="275"/>
      <c r="C5" s="275"/>
      <c r="D5" s="275"/>
      <c r="E5" s="215"/>
    </row>
    <row r="6" spans="1:6" s="7" customFormat="1" x14ac:dyDescent="0.25">
      <c r="A6" s="270"/>
      <c r="B6" s="270"/>
      <c r="C6" s="270"/>
      <c r="D6" s="270"/>
      <c r="E6" s="270"/>
      <c r="F6" s="270"/>
    </row>
    <row r="7" spans="1:6" s="7" customFormat="1" ht="28.5" customHeight="1" x14ac:dyDescent="0.25">
      <c r="A7" s="271" t="s">
        <v>378</v>
      </c>
      <c r="B7" s="271"/>
      <c r="C7" s="271"/>
      <c r="D7" s="271"/>
      <c r="E7" s="271"/>
      <c r="F7" s="271"/>
    </row>
    <row r="8" spans="1:6" s="7" customFormat="1" ht="6" customHeight="1" x14ac:dyDescent="0.25">
      <c r="A8" s="266"/>
      <c r="B8" s="264"/>
      <c r="C8" s="264"/>
      <c r="D8" s="264"/>
      <c r="E8" s="264"/>
      <c r="F8" s="264"/>
    </row>
    <row r="9" spans="1:6" s="7" customFormat="1" ht="28.5" customHeight="1" x14ac:dyDescent="0.25">
      <c r="A9" s="273" t="s">
        <v>380</v>
      </c>
      <c r="B9" s="273"/>
      <c r="C9" s="273"/>
      <c r="D9" s="273"/>
      <c r="E9" s="273"/>
      <c r="F9" s="273"/>
    </row>
    <row r="10" spans="1:6" ht="43.5" customHeight="1" x14ac:dyDescent="0.25">
      <c r="A10" s="272" t="s">
        <v>379</v>
      </c>
      <c r="B10" s="272"/>
      <c r="C10" s="272"/>
      <c r="D10" s="272"/>
      <c r="E10" s="272"/>
      <c r="F10" s="272"/>
    </row>
    <row r="11" spans="1:6" s="7" customFormat="1" ht="18" customHeight="1" x14ac:dyDescent="0.25">
      <c r="A11" s="265"/>
      <c r="B11" s="267" t="s">
        <v>381</v>
      </c>
      <c r="C11" s="265"/>
      <c r="D11" s="265"/>
      <c r="E11" s="265"/>
      <c r="F11" s="265"/>
    </row>
    <row r="12" spans="1:6" x14ac:dyDescent="0.25">
      <c r="A12" s="216" t="s">
        <v>334</v>
      </c>
      <c r="B12" s="217" t="s">
        <v>335</v>
      </c>
      <c r="C12" s="217" t="s">
        <v>336</v>
      </c>
      <c r="D12" s="217" t="s">
        <v>337</v>
      </c>
      <c r="E12" s="218" t="s">
        <v>336</v>
      </c>
      <c r="F12" s="219" t="s">
        <v>338</v>
      </c>
    </row>
    <row r="13" spans="1:6" x14ac:dyDescent="0.25">
      <c r="A13" s="220"/>
      <c r="B13" s="221"/>
      <c r="C13" s="221"/>
      <c r="D13" s="221" t="s">
        <v>339</v>
      </c>
      <c r="E13" s="222" t="s">
        <v>340</v>
      </c>
      <c r="F13" s="223"/>
    </row>
    <row r="14" spans="1:6" ht="26.25" customHeight="1" x14ac:dyDescent="0.25">
      <c r="A14" s="224" t="s">
        <v>341</v>
      </c>
      <c r="B14" s="224" t="s">
        <v>342</v>
      </c>
      <c r="C14" s="225" t="s">
        <v>343</v>
      </c>
      <c r="D14" s="226">
        <v>1</v>
      </c>
      <c r="E14" s="227"/>
      <c r="F14" s="227"/>
    </row>
    <row r="15" spans="1:6" ht="26.25" customHeight="1" x14ac:dyDescent="0.25">
      <c r="A15" s="224" t="s">
        <v>344</v>
      </c>
      <c r="B15" s="224" t="s">
        <v>345</v>
      </c>
      <c r="C15" s="225" t="s">
        <v>343</v>
      </c>
      <c r="D15" s="226">
        <v>1</v>
      </c>
      <c r="E15" s="227"/>
      <c r="F15" s="227"/>
    </row>
    <row r="16" spans="1:6" ht="26.25" customHeight="1" x14ac:dyDescent="0.25">
      <c r="A16" s="224" t="s">
        <v>346</v>
      </c>
      <c r="B16" s="224" t="s">
        <v>347</v>
      </c>
      <c r="C16" s="225" t="s">
        <v>348</v>
      </c>
      <c r="D16" s="230">
        <v>1500</v>
      </c>
      <c r="E16" s="227"/>
      <c r="F16" s="227"/>
    </row>
    <row r="17" spans="1:6" ht="26.25" customHeight="1" x14ac:dyDescent="0.25">
      <c r="A17" s="224" t="s">
        <v>349</v>
      </c>
      <c r="B17" s="224" t="s">
        <v>350</v>
      </c>
      <c r="C17" s="225" t="s">
        <v>351</v>
      </c>
      <c r="D17" s="230">
        <v>750</v>
      </c>
      <c r="E17" s="227"/>
      <c r="F17" s="227"/>
    </row>
    <row r="18" spans="1:6" ht="26.25" customHeight="1" x14ac:dyDescent="0.25">
      <c r="A18" s="232" t="s">
        <v>352</v>
      </c>
      <c r="B18" s="233" t="s">
        <v>353</v>
      </c>
      <c r="C18" s="229" t="s">
        <v>348</v>
      </c>
      <c r="D18" s="231">
        <v>1500</v>
      </c>
      <c r="E18" s="228"/>
      <c r="F18" s="228"/>
    </row>
    <row r="19" spans="1:6" ht="26.25" customHeight="1" x14ac:dyDescent="0.25">
      <c r="A19" s="255" t="s">
        <v>354</v>
      </c>
      <c r="B19" s="259" t="s">
        <v>372</v>
      </c>
      <c r="C19" s="256" t="s">
        <v>355</v>
      </c>
      <c r="D19" s="257">
        <v>1500</v>
      </c>
      <c r="E19" s="227"/>
      <c r="F19" s="227"/>
    </row>
    <row r="20" spans="1:6" ht="26.25" customHeight="1" x14ac:dyDescent="0.25">
      <c r="A20" s="224" t="s">
        <v>356</v>
      </c>
      <c r="B20" s="224" t="s">
        <v>357</v>
      </c>
      <c r="C20" s="225" t="s">
        <v>348</v>
      </c>
      <c r="D20" s="230">
        <v>500</v>
      </c>
      <c r="E20" s="227"/>
      <c r="F20" s="227"/>
    </row>
    <row r="21" spans="1:6" ht="26.25" customHeight="1" x14ac:dyDescent="0.25">
      <c r="A21" s="224" t="s">
        <v>358</v>
      </c>
      <c r="B21" s="224" t="s">
        <v>359</v>
      </c>
      <c r="C21" s="225" t="s">
        <v>355</v>
      </c>
      <c r="D21" s="230">
        <v>500</v>
      </c>
      <c r="E21" s="227"/>
      <c r="F21" s="227"/>
    </row>
    <row r="22" spans="1:6" ht="26.25" customHeight="1" x14ac:dyDescent="0.25">
      <c r="A22" s="232" t="s">
        <v>360</v>
      </c>
      <c r="B22" s="233" t="s">
        <v>361</v>
      </c>
      <c r="C22" s="225" t="s">
        <v>362</v>
      </c>
      <c r="D22" s="234">
        <v>2544</v>
      </c>
      <c r="E22" s="228"/>
      <c r="F22" s="228"/>
    </row>
    <row r="23" spans="1:6" ht="26.25" customHeight="1" x14ac:dyDescent="0.25">
      <c r="A23" s="224" t="s">
        <v>363</v>
      </c>
      <c r="B23" s="224" t="s">
        <v>364</v>
      </c>
      <c r="C23" s="225" t="s">
        <v>348</v>
      </c>
      <c r="D23" s="235">
        <v>200</v>
      </c>
      <c r="E23" s="227"/>
      <c r="F23" s="227"/>
    </row>
    <row r="24" spans="1:6" ht="26.25" customHeight="1" thickBot="1" x14ac:dyDescent="0.3">
      <c r="A24" s="224" t="s">
        <v>365</v>
      </c>
      <c r="B24" s="224" t="s">
        <v>366</v>
      </c>
      <c r="C24" s="225" t="s">
        <v>348</v>
      </c>
      <c r="D24" s="235">
        <v>200</v>
      </c>
      <c r="E24" s="227"/>
      <c r="F24" s="227"/>
    </row>
    <row r="25" spans="1:6" ht="26.25" customHeight="1" thickTop="1" thickBot="1" x14ac:dyDescent="0.3">
      <c r="A25" s="236" t="s">
        <v>367</v>
      </c>
      <c r="B25" s="236" t="s">
        <v>368</v>
      </c>
      <c r="C25" s="237" t="s">
        <v>355</v>
      </c>
      <c r="D25" s="238">
        <v>22556</v>
      </c>
      <c r="E25" s="227"/>
      <c r="F25" s="227"/>
    </row>
    <row r="26" spans="1:6" ht="26.25" customHeight="1" thickTop="1" x14ac:dyDescent="0.25">
      <c r="A26" s="239"/>
      <c r="B26" s="240" t="s">
        <v>373</v>
      </c>
      <c r="C26" s="241"/>
      <c r="D26" s="241"/>
      <c r="E26" s="242"/>
      <c r="F26" s="243"/>
    </row>
    <row r="27" spans="1:6" x14ac:dyDescent="0.25">
      <c r="A27" s="260" t="s">
        <v>374</v>
      </c>
      <c r="C27" s="269"/>
      <c r="D27" s="269"/>
      <c r="E27" s="269"/>
      <c r="F27" s="269"/>
    </row>
    <row r="28" spans="1:6" x14ac:dyDescent="0.25">
      <c r="A28" s="268"/>
      <c r="B28" s="268"/>
      <c r="C28" s="268"/>
      <c r="D28" s="268"/>
      <c r="E28" s="268"/>
      <c r="F28" s="268"/>
    </row>
    <row r="29" spans="1:6" x14ac:dyDescent="0.25">
      <c r="A29" t="s">
        <v>382</v>
      </c>
    </row>
  </sheetData>
  <mergeCells count="7">
    <mergeCell ref="B5:D5"/>
    <mergeCell ref="A28:F28"/>
    <mergeCell ref="C27:F27"/>
    <mergeCell ref="A6:F6"/>
    <mergeCell ref="A7:F7"/>
    <mergeCell ref="A10:F10"/>
    <mergeCell ref="A9:F9"/>
  </mergeCells>
  <pageMargins left="0.7" right="0.7" top="0.75" bottom="0.75" header="0.3" footer="0.3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191"/>
  <sheetViews>
    <sheetView workbookViewId="0">
      <selection activeCell="A3" sqref="A3:K3"/>
    </sheetView>
  </sheetViews>
  <sheetFormatPr defaultRowHeight="15" x14ac:dyDescent="0.25"/>
  <cols>
    <col min="1" max="1" width="5.7109375" style="7" customWidth="1"/>
    <col min="2" max="2" width="21.140625" customWidth="1"/>
    <col min="3" max="3" width="18.28515625" customWidth="1"/>
    <col min="4" max="4" width="16.42578125" customWidth="1"/>
    <col min="5" max="5" width="6.28515625" customWidth="1"/>
    <col min="6" max="6" width="8.7109375" customWidth="1"/>
    <col min="7" max="7" width="9.140625" customWidth="1"/>
    <col min="8" max="8" width="12.140625" hidden="1" customWidth="1"/>
    <col min="9" max="10" width="0" hidden="1" customWidth="1"/>
    <col min="11" max="11" width="7.7109375" style="80" customWidth="1"/>
  </cols>
  <sheetData>
    <row r="1" spans="1:11" s="7" customFormat="1" ht="18.600000000000001" customHeight="1" x14ac:dyDescent="0.25">
      <c r="A1" s="248" t="s">
        <v>0</v>
      </c>
      <c r="B1" s="248"/>
      <c r="C1" s="248"/>
      <c r="D1" s="249"/>
      <c r="E1" s="262" t="s">
        <v>376</v>
      </c>
      <c r="F1" s="26"/>
      <c r="G1" s="42"/>
      <c r="H1" s="25"/>
      <c r="I1" s="25"/>
      <c r="J1" s="25"/>
      <c r="K1" s="250"/>
    </row>
    <row r="2" spans="1:11" s="7" customFormat="1" ht="16.899999999999999" customHeight="1" x14ac:dyDescent="0.25">
      <c r="A2" s="251" t="s">
        <v>375</v>
      </c>
      <c r="B2" s="251"/>
      <c r="C2" s="252"/>
      <c r="D2" s="253"/>
      <c r="E2" s="67" t="s">
        <v>1</v>
      </c>
      <c r="F2" s="214" t="s">
        <v>370</v>
      </c>
      <c r="G2" s="254"/>
      <c r="H2" s="70"/>
      <c r="I2" s="25"/>
      <c r="J2" s="25"/>
      <c r="K2" s="250"/>
    </row>
    <row r="3" spans="1:11" s="7" customFormat="1" ht="18.75" customHeight="1" x14ac:dyDescent="0.25">
      <c r="A3" s="274" t="s">
        <v>381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s="7" customFormat="1" x14ac:dyDescent="0.25">
      <c r="A4" s="261" t="s">
        <v>369</v>
      </c>
      <c r="B4" s="258"/>
      <c r="C4" s="33"/>
      <c r="D4" s="69"/>
      <c r="E4" s="33"/>
      <c r="F4" s="68"/>
      <c r="G4" s="33"/>
      <c r="H4" s="25"/>
      <c r="I4" s="25"/>
      <c r="J4" s="25"/>
      <c r="K4" s="250"/>
    </row>
    <row r="5" spans="1:11" s="7" customFormat="1" x14ac:dyDescent="0.25">
      <c r="A5" s="244"/>
      <c r="B5" s="245"/>
      <c r="C5" s="245"/>
      <c r="D5" s="245"/>
      <c r="E5" s="245"/>
      <c r="F5" s="245"/>
      <c r="G5" s="245"/>
      <c r="H5" s="246" t="s">
        <v>332</v>
      </c>
      <c r="I5" s="246"/>
      <c r="J5" s="246"/>
      <c r="K5" s="247" t="s">
        <v>330</v>
      </c>
    </row>
    <row r="6" spans="1:11" s="7" customFormat="1" x14ac:dyDescent="0.25">
      <c r="A6" s="82"/>
      <c r="B6" s="35" t="s">
        <v>2</v>
      </c>
      <c r="C6" s="35" t="s">
        <v>3</v>
      </c>
      <c r="D6" s="35" t="s">
        <v>4</v>
      </c>
      <c r="E6" s="35" t="s">
        <v>5</v>
      </c>
      <c r="F6" s="35" t="s">
        <v>6</v>
      </c>
      <c r="G6" s="35" t="s">
        <v>7</v>
      </c>
      <c r="H6" s="36" t="s">
        <v>333</v>
      </c>
      <c r="I6" s="36"/>
      <c r="J6" s="36"/>
      <c r="K6" s="83" t="s">
        <v>331</v>
      </c>
    </row>
    <row r="7" spans="1:11" s="7" customFormat="1" ht="15.75" thickBot="1" x14ac:dyDescent="0.3">
      <c r="A7" s="81">
        <v>1</v>
      </c>
      <c r="B7" s="137" t="s">
        <v>42</v>
      </c>
      <c r="C7" s="138" t="s">
        <v>69</v>
      </c>
      <c r="D7" s="138" t="s">
        <v>15</v>
      </c>
      <c r="E7" s="139">
        <v>18</v>
      </c>
      <c r="F7" s="140">
        <v>350</v>
      </c>
      <c r="G7" s="141">
        <f t="shared" ref="G7:G38" si="0">(((E7*F7*150)/9)/2000)</f>
        <v>52.5</v>
      </c>
      <c r="H7" s="142">
        <f t="shared" ref="H7:H38" si="1">G7*85</f>
        <v>4462.5</v>
      </c>
      <c r="I7" s="5" t="s">
        <v>117</v>
      </c>
      <c r="J7" s="5" t="s">
        <v>17</v>
      </c>
      <c r="K7" s="145">
        <v>1</v>
      </c>
    </row>
    <row r="8" spans="1:11" s="7" customFormat="1" ht="16.5" thickTop="1" thickBot="1" x14ac:dyDescent="0.3">
      <c r="A8" s="72">
        <v>2</v>
      </c>
      <c r="B8" s="85" t="s">
        <v>75</v>
      </c>
      <c r="C8" s="86" t="s">
        <v>14</v>
      </c>
      <c r="D8" s="86" t="s">
        <v>31</v>
      </c>
      <c r="E8" s="87">
        <v>18</v>
      </c>
      <c r="F8" s="88">
        <v>850</v>
      </c>
      <c r="G8" s="89">
        <f t="shared" si="0"/>
        <v>127.5</v>
      </c>
      <c r="H8" s="90">
        <f t="shared" si="1"/>
        <v>10837.5</v>
      </c>
      <c r="I8" s="12"/>
      <c r="J8" s="13"/>
      <c r="K8" s="76">
        <v>0</v>
      </c>
    </row>
    <row r="9" spans="1:11" s="7" customFormat="1" ht="16.5" thickTop="1" thickBot="1" x14ac:dyDescent="0.3">
      <c r="A9" s="72">
        <v>3</v>
      </c>
      <c r="B9" s="85" t="s">
        <v>30</v>
      </c>
      <c r="C9" s="86" t="s">
        <v>14</v>
      </c>
      <c r="D9" s="86" t="s">
        <v>31</v>
      </c>
      <c r="E9" s="87">
        <v>18</v>
      </c>
      <c r="F9" s="88">
        <v>430</v>
      </c>
      <c r="G9" s="89">
        <f t="shared" si="0"/>
        <v>64.5</v>
      </c>
      <c r="H9" s="90">
        <f t="shared" si="1"/>
        <v>5482.5</v>
      </c>
      <c r="I9" s="11" t="s">
        <v>273</v>
      </c>
      <c r="J9" s="11" t="s">
        <v>17</v>
      </c>
      <c r="K9" s="76">
        <v>0</v>
      </c>
    </row>
    <row r="10" spans="1:11" s="7" customFormat="1" ht="16.5" thickTop="1" thickBot="1" x14ac:dyDescent="0.3">
      <c r="A10" s="72">
        <v>4</v>
      </c>
      <c r="B10" s="85" t="s">
        <v>40</v>
      </c>
      <c r="C10" s="86" t="s">
        <v>14</v>
      </c>
      <c r="D10" s="86" t="s">
        <v>73</v>
      </c>
      <c r="E10" s="87">
        <v>18</v>
      </c>
      <c r="F10" s="88">
        <v>500</v>
      </c>
      <c r="G10" s="89">
        <f t="shared" si="0"/>
        <v>75</v>
      </c>
      <c r="H10" s="90">
        <f t="shared" si="1"/>
        <v>6375</v>
      </c>
      <c r="I10" s="38"/>
      <c r="K10" s="76">
        <v>0</v>
      </c>
    </row>
    <row r="11" spans="1:11" s="7" customFormat="1" ht="16.5" thickTop="1" thickBot="1" x14ac:dyDescent="0.3">
      <c r="A11" s="72">
        <v>5</v>
      </c>
      <c r="B11" s="85" t="s">
        <v>72</v>
      </c>
      <c r="C11" s="86" t="s">
        <v>69</v>
      </c>
      <c r="D11" s="86" t="s">
        <v>15</v>
      </c>
      <c r="E11" s="87">
        <v>18</v>
      </c>
      <c r="F11" s="88">
        <v>300</v>
      </c>
      <c r="G11" s="89">
        <f t="shared" si="0"/>
        <v>45</v>
      </c>
      <c r="H11" s="90">
        <f t="shared" si="1"/>
        <v>3825</v>
      </c>
      <c r="I11" s="11" t="s">
        <v>119</v>
      </c>
      <c r="J11" s="9" t="s">
        <v>17</v>
      </c>
      <c r="K11" s="76">
        <v>0</v>
      </c>
    </row>
    <row r="12" spans="1:11" s="7" customFormat="1" ht="16.5" thickTop="1" thickBot="1" x14ac:dyDescent="0.3">
      <c r="A12" s="72">
        <v>6</v>
      </c>
      <c r="B12" s="143" t="s">
        <v>33</v>
      </c>
      <c r="C12" s="56" t="s">
        <v>69</v>
      </c>
      <c r="D12" s="56" t="s">
        <v>15</v>
      </c>
      <c r="E12" s="144">
        <v>18</v>
      </c>
      <c r="F12" s="144">
        <v>300</v>
      </c>
      <c r="G12" s="44">
        <f t="shared" si="0"/>
        <v>45</v>
      </c>
      <c r="H12" s="45">
        <f t="shared" si="1"/>
        <v>3825</v>
      </c>
      <c r="I12" s="11" t="s">
        <v>119</v>
      </c>
      <c r="J12" s="7" t="s">
        <v>26</v>
      </c>
      <c r="K12" s="146">
        <v>1</v>
      </c>
    </row>
    <row r="13" spans="1:11" s="7" customFormat="1" ht="16.5" thickTop="1" thickBot="1" x14ac:dyDescent="0.3">
      <c r="A13" s="72">
        <v>7</v>
      </c>
      <c r="B13" s="91" t="s">
        <v>71</v>
      </c>
      <c r="C13" s="92" t="s">
        <v>69</v>
      </c>
      <c r="D13" s="92" t="s">
        <v>15</v>
      </c>
      <c r="E13" s="93">
        <v>18</v>
      </c>
      <c r="F13" s="94">
        <v>300</v>
      </c>
      <c r="G13" s="89">
        <f t="shared" si="0"/>
        <v>45</v>
      </c>
      <c r="H13" s="90">
        <f t="shared" si="1"/>
        <v>3825</v>
      </c>
      <c r="I13" s="9" t="s">
        <v>119</v>
      </c>
      <c r="J13" s="7" t="s">
        <v>17</v>
      </c>
      <c r="K13" s="76">
        <v>0</v>
      </c>
    </row>
    <row r="14" spans="1:11" s="7" customFormat="1" ht="16.5" thickTop="1" thickBot="1" x14ac:dyDescent="0.3">
      <c r="A14" s="72">
        <v>8</v>
      </c>
      <c r="B14" s="91" t="s">
        <v>70</v>
      </c>
      <c r="C14" s="92" t="s">
        <v>69</v>
      </c>
      <c r="D14" s="95" t="s">
        <v>15</v>
      </c>
      <c r="E14" s="93">
        <v>18</v>
      </c>
      <c r="F14" s="94">
        <v>300</v>
      </c>
      <c r="G14" s="89">
        <f t="shared" si="0"/>
        <v>45</v>
      </c>
      <c r="H14" s="90">
        <f t="shared" si="1"/>
        <v>3825</v>
      </c>
      <c r="I14" s="9" t="s">
        <v>119</v>
      </c>
      <c r="J14" s="7" t="s">
        <v>17</v>
      </c>
      <c r="K14" s="76">
        <v>0</v>
      </c>
    </row>
    <row r="15" spans="1:11" s="7" customFormat="1" ht="16.5" thickTop="1" thickBot="1" x14ac:dyDescent="0.3">
      <c r="A15" s="72">
        <v>9</v>
      </c>
      <c r="B15" s="96" t="s">
        <v>61</v>
      </c>
      <c r="C15" s="86" t="s">
        <v>14</v>
      </c>
      <c r="D15" s="86" t="s">
        <v>50</v>
      </c>
      <c r="E15" s="87">
        <v>18</v>
      </c>
      <c r="F15" s="88">
        <v>850</v>
      </c>
      <c r="G15" s="89">
        <f t="shared" si="0"/>
        <v>127.5</v>
      </c>
      <c r="H15" s="90">
        <f t="shared" si="1"/>
        <v>10837.5</v>
      </c>
      <c r="I15" s="28" t="s">
        <v>117</v>
      </c>
      <c r="J15" s="29" t="s">
        <v>130</v>
      </c>
      <c r="K15" s="76">
        <v>0</v>
      </c>
    </row>
    <row r="16" spans="1:11" s="7" customFormat="1" ht="16.5" thickTop="1" thickBot="1" x14ac:dyDescent="0.3">
      <c r="A16" s="72">
        <v>10</v>
      </c>
      <c r="B16" s="97" t="s">
        <v>53</v>
      </c>
      <c r="C16" s="98" t="s">
        <v>41</v>
      </c>
      <c r="D16" s="98" t="s">
        <v>322</v>
      </c>
      <c r="E16" s="87">
        <v>18</v>
      </c>
      <c r="F16" s="99">
        <v>2950</v>
      </c>
      <c r="G16" s="89">
        <f t="shared" si="0"/>
        <v>442.5</v>
      </c>
      <c r="H16" s="90">
        <f t="shared" si="1"/>
        <v>37612.5</v>
      </c>
      <c r="I16" s="11" t="s">
        <v>323</v>
      </c>
      <c r="J16" s="11"/>
      <c r="K16" s="78">
        <v>0</v>
      </c>
    </row>
    <row r="17" spans="1:11" s="7" customFormat="1" ht="16.5" thickTop="1" thickBot="1" x14ac:dyDescent="0.3">
      <c r="A17" s="72">
        <v>11</v>
      </c>
      <c r="B17" s="100" t="s">
        <v>126</v>
      </c>
      <c r="C17" s="64" t="s">
        <v>14</v>
      </c>
      <c r="D17" s="64" t="s">
        <v>48</v>
      </c>
      <c r="E17" s="101">
        <v>18</v>
      </c>
      <c r="F17" s="102">
        <v>480</v>
      </c>
      <c r="G17" s="103">
        <f t="shared" si="0"/>
        <v>72</v>
      </c>
      <c r="H17" s="104">
        <f t="shared" si="1"/>
        <v>6120</v>
      </c>
      <c r="I17" s="65" t="s">
        <v>119</v>
      </c>
      <c r="J17" s="73" t="s">
        <v>26</v>
      </c>
      <c r="K17" s="78">
        <v>0</v>
      </c>
    </row>
    <row r="18" spans="1:11" s="7" customFormat="1" ht="16.5" thickTop="1" thickBot="1" x14ac:dyDescent="0.3">
      <c r="A18" s="72">
        <v>12</v>
      </c>
      <c r="B18" s="85" t="s">
        <v>35</v>
      </c>
      <c r="C18" s="86" t="s">
        <v>14</v>
      </c>
      <c r="D18" s="86" t="s">
        <v>125</v>
      </c>
      <c r="E18" s="105">
        <v>18</v>
      </c>
      <c r="F18" s="106">
        <v>580</v>
      </c>
      <c r="G18" s="107">
        <f t="shared" si="0"/>
        <v>87</v>
      </c>
      <c r="H18" s="90">
        <f t="shared" si="1"/>
        <v>7395</v>
      </c>
      <c r="I18" s="31" t="s">
        <v>117</v>
      </c>
      <c r="J18" s="11" t="s">
        <v>26</v>
      </c>
      <c r="K18" s="78">
        <v>0</v>
      </c>
    </row>
    <row r="19" spans="1:11" s="7" customFormat="1" ht="16.5" thickTop="1" thickBot="1" x14ac:dyDescent="0.3">
      <c r="A19" s="72">
        <v>13</v>
      </c>
      <c r="B19" s="147" t="s">
        <v>81</v>
      </c>
      <c r="C19" s="48" t="s">
        <v>41</v>
      </c>
      <c r="D19" s="48" t="s">
        <v>15</v>
      </c>
      <c r="E19" s="49">
        <v>18</v>
      </c>
      <c r="F19" s="148">
        <v>400</v>
      </c>
      <c r="G19" s="57">
        <f t="shared" si="0"/>
        <v>60</v>
      </c>
      <c r="H19" s="45">
        <f t="shared" si="1"/>
        <v>5100</v>
      </c>
      <c r="I19" s="46" t="s">
        <v>119</v>
      </c>
      <c r="J19" s="47" t="s">
        <v>60</v>
      </c>
      <c r="K19" s="146">
        <v>1</v>
      </c>
    </row>
    <row r="20" spans="1:11" s="7" customFormat="1" ht="16.5" thickTop="1" thickBot="1" x14ac:dyDescent="0.3">
      <c r="A20" s="72">
        <v>14</v>
      </c>
      <c r="B20" s="108" t="s">
        <v>82</v>
      </c>
      <c r="C20" s="15" t="s">
        <v>124</v>
      </c>
      <c r="D20" s="15" t="s">
        <v>12</v>
      </c>
      <c r="E20" s="107">
        <v>18</v>
      </c>
      <c r="F20" s="109">
        <v>370</v>
      </c>
      <c r="G20" s="107">
        <f t="shared" si="0"/>
        <v>55.5</v>
      </c>
      <c r="H20" s="90">
        <f t="shared" si="1"/>
        <v>4717.5</v>
      </c>
      <c r="I20" s="37" t="s">
        <v>119</v>
      </c>
      <c r="J20" s="11" t="s">
        <v>17</v>
      </c>
      <c r="K20" s="78">
        <v>0</v>
      </c>
    </row>
    <row r="21" spans="1:11" s="7" customFormat="1" ht="16.5" thickTop="1" thickBot="1" x14ac:dyDescent="0.3">
      <c r="A21" s="72">
        <v>15</v>
      </c>
      <c r="B21" s="143" t="s">
        <v>52</v>
      </c>
      <c r="C21" s="56" t="s">
        <v>83</v>
      </c>
      <c r="D21" s="56" t="s">
        <v>41</v>
      </c>
      <c r="E21" s="149">
        <v>18</v>
      </c>
      <c r="F21" s="150">
        <v>1300</v>
      </c>
      <c r="G21" s="57">
        <f t="shared" si="0"/>
        <v>195</v>
      </c>
      <c r="H21" s="45">
        <f t="shared" si="1"/>
        <v>16575</v>
      </c>
      <c r="I21" s="151" t="s">
        <v>117</v>
      </c>
      <c r="J21" s="152" t="s">
        <v>118</v>
      </c>
      <c r="K21" s="146">
        <v>9</v>
      </c>
    </row>
    <row r="22" spans="1:11" s="7" customFormat="1" ht="16.149999999999999" customHeight="1" thickTop="1" thickBot="1" x14ac:dyDescent="0.3">
      <c r="A22" s="72">
        <v>16</v>
      </c>
      <c r="B22" s="110" t="s">
        <v>39</v>
      </c>
      <c r="C22" s="111" t="s">
        <v>80</v>
      </c>
      <c r="D22" s="111" t="s">
        <v>12</v>
      </c>
      <c r="E22" s="112">
        <v>18</v>
      </c>
      <c r="F22" s="113">
        <v>900</v>
      </c>
      <c r="G22" s="114">
        <f t="shared" si="0"/>
        <v>135</v>
      </c>
      <c r="H22" s="104">
        <f t="shared" si="1"/>
        <v>11475</v>
      </c>
      <c r="I22" s="28" t="s">
        <v>117</v>
      </c>
      <c r="J22" s="9" t="s">
        <v>60</v>
      </c>
      <c r="K22" s="76">
        <v>0</v>
      </c>
    </row>
    <row r="23" spans="1:11" s="7" customFormat="1" ht="16.899999999999999" customHeight="1" thickTop="1" thickBot="1" x14ac:dyDescent="0.3">
      <c r="A23" s="72">
        <v>17</v>
      </c>
      <c r="B23" s="110" t="s">
        <v>122</v>
      </c>
      <c r="C23" s="86" t="s">
        <v>79</v>
      </c>
      <c r="D23" s="86" t="s">
        <v>15</v>
      </c>
      <c r="E23" s="105">
        <v>18</v>
      </c>
      <c r="F23" s="106">
        <v>320</v>
      </c>
      <c r="G23" s="89">
        <f t="shared" si="0"/>
        <v>48</v>
      </c>
      <c r="H23" s="90">
        <f t="shared" si="1"/>
        <v>4080</v>
      </c>
      <c r="I23" s="31" t="s">
        <v>119</v>
      </c>
      <c r="J23" s="17" t="s">
        <v>60</v>
      </c>
      <c r="K23" s="76">
        <v>0</v>
      </c>
    </row>
    <row r="24" spans="1:11" s="7" customFormat="1" ht="16.149999999999999" customHeight="1" thickTop="1" thickBot="1" x14ac:dyDescent="0.3">
      <c r="A24" s="72">
        <v>18</v>
      </c>
      <c r="B24" s="96" t="s">
        <v>78</v>
      </c>
      <c r="C24" s="115" t="s">
        <v>43</v>
      </c>
      <c r="D24" s="115" t="s">
        <v>15</v>
      </c>
      <c r="E24" s="87">
        <v>18</v>
      </c>
      <c r="F24" s="88">
        <v>300</v>
      </c>
      <c r="G24" s="89">
        <f t="shared" si="0"/>
        <v>45</v>
      </c>
      <c r="H24" s="90">
        <f t="shared" si="1"/>
        <v>3825</v>
      </c>
      <c r="I24" s="11" t="s">
        <v>119</v>
      </c>
      <c r="J24" s="7" t="s">
        <v>60</v>
      </c>
      <c r="K24" s="76">
        <v>0</v>
      </c>
    </row>
    <row r="25" spans="1:11" s="7" customFormat="1" ht="16.149999999999999" customHeight="1" thickTop="1" thickBot="1" x14ac:dyDescent="0.3">
      <c r="A25" s="72">
        <v>18</v>
      </c>
      <c r="B25" s="116" t="s">
        <v>76</v>
      </c>
      <c r="C25" s="92" t="s">
        <v>77</v>
      </c>
      <c r="D25" s="92" t="s">
        <v>15</v>
      </c>
      <c r="E25" s="93">
        <v>18</v>
      </c>
      <c r="F25" s="93">
        <v>270</v>
      </c>
      <c r="G25" s="89">
        <f t="shared" si="0"/>
        <v>40.5</v>
      </c>
      <c r="H25" s="90">
        <f t="shared" si="1"/>
        <v>3442.5</v>
      </c>
      <c r="I25" s="11" t="s">
        <v>119</v>
      </c>
      <c r="J25" s="7" t="s">
        <v>60</v>
      </c>
      <c r="K25" s="76">
        <v>0</v>
      </c>
    </row>
    <row r="26" spans="1:11" s="7" customFormat="1" ht="16.149999999999999" customHeight="1" thickTop="1" thickBot="1" x14ac:dyDescent="0.3">
      <c r="A26" s="72">
        <v>20</v>
      </c>
      <c r="B26" s="117" t="s">
        <v>42</v>
      </c>
      <c r="C26" s="118" t="s">
        <v>84</v>
      </c>
      <c r="D26" s="118" t="s">
        <v>43</v>
      </c>
      <c r="E26" s="84">
        <v>18</v>
      </c>
      <c r="F26" s="22">
        <v>680</v>
      </c>
      <c r="G26" s="89">
        <f t="shared" si="0"/>
        <v>102</v>
      </c>
      <c r="H26" s="90">
        <f t="shared" si="1"/>
        <v>8670</v>
      </c>
      <c r="I26" s="17" t="s">
        <v>117</v>
      </c>
      <c r="J26" s="11" t="s">
        <v>148</v>
      </c>
      <c r="K26" s="77">
        <v>0</v>
      </c>
    </row>
    <row r="27" spans="1:11" s="7" customFormat="1" ht="16.149999999999999" customHeight="1" thickTop="1" thickBot="1" x14ac:dyDescent="0.3">
      <c r="A27" s="72">
        <v>21</v>
      </c>
      <c r="B27" s="119" t="s">
        <v>36</v>
      </c>
      <c r="C27" s="98" t="s">
        <v>43</v>
      </c>
      <c r="D27" s="98" t="s">
        <v>15</v>
      </c>
      <c r="E27" s="120">
        <v>18</v>
      </c>
      <c r="F27" s="120">
        <v>380</v>
      </c>
      <c r="G27" s="89">
        <f t="shared" si="0"/>
        <v>57</v>
      </c>
      <c r="H27" s="90">
        <f t="shared" si="1"/>
        <v>4845</v>
      </c>
      <c r="I27" s="11"/>
      <c r="K27" s="76">
        <v>0</v>
      </c>
    </row>
    <row r="28" spans="1:11" s="7" customFormat="1" ht="16.149999999999999" customHeight="1" thickTop="1" thickBot="1" x14ac:dyDescent="0.3">
      <c r="A28" s="72">
        <v>22</v>
      </c>
      <c r="B28" s="50" t="s">
        <v>123</v>
      </c>
      <c r="C28" s="48" t="s">
        <v>13</v>
      </c>
      <c r="D28" s="48" t="s">
        <v>34</v>
      </c>
      <c r="E28" s="153">
        <v>18</v>
      </c>
      <c r="F28" s="153">
        <v>200</v>
      </c>
      <c r="G28" s="44">
        <f t="shared" si="0"/>
        <v>30</v>
      </c>
      <c r="H28" s="45">
        <f t="shared" si="1"/>
        <v>2550</v>
      </c>
      <c r="I28" s="154" t="s">
        <v>119</v>
      </c>
      <c r="J28" s="47" t="s">
        <v>17</v>
      </c>
      <c r="K28" s="146">
        <v>1</v>
      </c>
    </row>
    <row r="29" spans="1:11" s="7" customFormat="1" ht="16.149999999999999" customHeight="1" thickTop="1" thickBot="1" x14ac:dyDescent="0.3">
      <c r="A29" s="72">
        <v>23</v>
      </c>
      <c r="B29" s="121" t="s">
        <v>85</v>
      </c>
      <c r="C29" s="122" t="s">
        <v>34</v>
      </c>
      <c r="D29" s="122" t="s">
        <v>86</v>
      </c>
      <c r="E29" s="123">
        <v>18</v>
      </c>
      <c r="F29" s="123">
        <v>1400</v>
      </c>
      <c r="G29" s="89">
        <f t="shared" si="0"/>
        <v>210</v>
      </c>
      <c r="H29" s="90">
        <f t="shared" si="1"/>
        <v>17850</v>
      </c>
      <c r="I29" s="18" t="s">
        <v>117</v>
      </c>
      <c r="J29" s="5" t="s">
        <v>178</v>
      </c>
      <c r="K29" s="76">
        <v>0</v>
      </c>
    </row>
    <row r="30" spans="1:11" s="7" customFormat="1" ht="16.149999999999999" customHeight="1" thickTop="1" thickBot="1" x14ac:dyDescent="0.3">
      <c r="A30" s="72">
        <v>24</v>
      </c>
      <c r="B30" s="96" t="s">
        <v>87</v>
      </c>
      <c r="C30" s="86" t="s">
        <v>28</v>
      </c>
      <c r="D30" s="86" t="s">
        <v>88</v>
      </c>
      <c r="E30" s="87">
        <v>18</v>
      </c>
      <c r="F30" s="88">
        <v>850</v>
      </c>
      <c r="G30" s="89">
        <f t="shared" si="0"/>
        <v>127.5</v>
      </c>
      <c r="H30" s="90">
        <f t="shared" si="1"/>
        <v>10837.5</v>
      </c>
      <c r="I30" s="9" t="s">
        <v>27</v>
      </c>
      <c r="J30" s="8"/>
      <c r="K30" s="76">
        <v>0</v>
      </c>
    </row>
    <row r="31" spans="1:11" s="7" customFormat="1" ht="16.149999999999999" customHeight="1" thickTop="1" thickBot="1" x14ac:dyDescent="0.3">
      <c r="A31" s="72">
        <v>25</v>
      </c>
      <c r="B31" s="119" t="s">
        <v>127</v>
      </c>
      <c r="C31" s="98" t="s">
        <v>28</v>
      </c>
      <c r="D31" s="98" t="s">
        <v>128</v>
      </c>
      <c r="E31" s="105">
        <v>18</v>
      </c>
      <c r="F31" s="120">
        <v>850</v>
      </c>
      <c r="G31" s="107">
        <f t="shared" si="0"/>
        <v>127.5</v>
      </c>
      <c r="H31" s="90">
        <f t="shared" si="1"/>
        <v>10837.5</v>
      </c>
      <c r="I31" s="37" t="s">
        <v>119</v>
      </c>
      <c r="J31" s="66" t="s">
        <v>16</v>
      </c>
      <c r="K31" s="76">
        <v>0</v>
      </c>
    </row>
    <row r="32" spans="1:11" s="7" customFormat="1" ht="17.45" customHeight="1" thickTop="1" thickBot="1" x14ac:dyDescent="0.3">
      <c r="A32" s="72">
        <v>26</v>
      </c>
      <c r="B32" s="85" t="s">
        <v>42</v>
      </c>
      <c r="C32" s="124" t="s">
        <v>13</v>
      </c>
      <c r="D32" s="124" t="s">
        <v>34</v>
      </c>
      <c r="E32" s="87">
        <v>18</v>
      </c>
      <c r="F32" s="88">
        <v>300</v>
      </c>
      <c r="G32" s="89">
        <f t="shared" si="0"/>
        <v>45</v>
      </c>
      <c r="H32" s="90">
        <f t="shared" si="1"/>
        <v>3825</v>
      </c>
      <c r="I32" s="17" t="s">
        <v>17</v>
      </c>
      <c r="J32" s="11"/>
      <c r="K32" s="76">
        <v>0</v>
      </c>
    </row>
    <row r="33" spans="1:11" s="7" customFormat="1" ht="16.149999999999999" customHeight="1" thickTop="1" thickBot="1" x14ac:dyDescent="0.3">
      <c r="A33" s="72">
        <v>27</v>
      </c>
      <c r="B33" s="155" t="s">
        <v>89</v>
      </c>
      <c r="C33" s="56" t="s">
        <v>13</v>
      </c>
      <c r="D33" s="56" t="s">
        <v>34</v>
      </c>
      <c r="E33" s="144">
        <v>18</v>
      </c>
      <c r="F33" s="156">
        <v>350</v>
      </c>
      <c r="G33" s="44">
        <f t="shared" si="0"/>
        <v>52.5</v>
      </c>
      <c r="H33" s="45">
        <f t="shared" si="1"/>
        <v>4462.5</v>
      </c>
      <c r="I33" s="47"/>
      <c r="J33" s="46" t="s">
        <v>60</v>
      </c>
      <c r="K33" s="146">
        <v>1</v>
      </c>
    </row>
    <row r="34" spans="1:11" s="7" customFormat="1" ht="16.149999999999999" customHeight="1" thickTop="1" thickBot="1" x14ac:dyDescent="0.3">
      <c r="A34" s="72">
        <v>28</v>
      </c>
      <c r="B34" s="117" t="s">
        <v>92</v>
      </c>
      <c r="C34" s="125" t="s">
        <v>14</v>
      </c>
      <c r="D34" s="125" t="s">
        <v>93</v>
      </c>
      <c r="E34" s="84">
        <v>18</v>
      </c>
      <c r="F34" s="84">
        <v>1100</v>
      </c>
      <c r="G34" s="89">
        <f t="shared" si="0"/>
        <v>165</v>
      </c>
      <c r="H34" s="90">
        <f t="shared" si="1"/>
        <v>14025</v>
      </c>
      <c r="I34" s="7" t="s">
        <v>17</v>
      </c>
      <c r="K34" s="76">
        <v>0</v>
      </c>
    </row>
    <row r="35" spans="1:11" s="7" customFormat="1" ht="16.149999999999999" customHeight="1" thickTop="1" thickBot="1" x14ac:dyDescent="0.3">
      <c r="A35" s="72">
        <v>29</v>
      </c>
      <c r="B35" s="147" t="s">
        <v>76</v>
      </c>
      <c r="C35" s="48" t="s">
        <v>54</v>
      </c>
      <c r="D35" s="48" t="s">
        <v>15</v>
      </c>
      <c r="E35" s="49">
        <v>18</v>
      </c>
      <c r="F35" s="148">
        <v>300</v>
      </c>
      <c r="G35" s="44">
        <f t="shared" si="0"/>
        <v>45</v>
      </c>
      <c r="H35" s="45">
        <f t="shared" si="1"/>
        <v>3825</v>
      </c>
      <c r="I35" s="47" t="s">
        <v>26</v>
      </c>
      <c r="J35" s="47"/>
      <c r="K35" s="146">
        <v>1</v>
      </c>
    </row>
    <row r="36" spans="1:11" s="7" customFormat="1" ht="16.149999999999999" customHeight="1" thickTop="1" thickBot="1" x14ac:dyDescent="0.3">
      <c r="A36" s="72">
        <v>30</v>
      </c>
      <c r="B36" s="157" t="s">
        <v>89</v>
      </c>
      <c r="C36" s="158" t="s">
        <v>320</v>
      </c>
      <c r="D36" s="158" t="s">
        <v>321</v>
      </c>
      <c r="E36" s="159">
        <v>18</v>
      </c>
      <c r="F36" s="160">
        <v>650</v>
      </c>
      <c r="G36" s="44">
        <f t="shared" si="0"/>
        <v>97.5</v>
      </c>
      <c r="H36" s="45">
        <f t="shared" si="1"/>
        <v>8287.5</v>
      </c>
      <c r="I36" s="46" t="s">
        <v>273</v>
      </c>
      <c r="J36" s="47" t="s">
        <v>178</v>
      </c>
      <c r="K36" s="146">
        <v>1</v>
      </c>
    </row>
    <row r="37" spans="1:11" s="7" customFormat="1" ht="16.149999999999999" customHeight="1" thickTop="1" thickBot="1" x14ac:dyDescent="0.3">
      <c r="A37" s="72">
        <v>31</v>
      </c>
      <c r="B37" s="117" t="s">
        <v>90</v>
      </c>
      <c r="C37" s="118" t="s">
        <v>14</v>
      </c>
      <c r="D37" s="118" t="s">
        <v>91</v>
      </c>
      <c r="E37" s="84">
        <v>18</v>
      </c>
      <c r="F37" s="84">
        <v>720</v>
      </c>
      <c r="G37" s="89">
        <f t="shared" si="0"/>
        <v>108</v>
      </c>
      <c r="H37" s="90">
        <f t="shared" si="1"/>
        <v>9180</v>
      </c>
      <c r="I37" s="63" t="s">
        <v>16</v>
      </c>
      <c r="K37" s="76">
        <v>0</v>
      </c>
    </row>
    <row r="38" spans="1:11" ht="16.5" thickTop="1" thickBot="1" x14ac:dyDescent="0.3">
      <c r="A38" s="72">
        <v>32</v>
      </c>
      <c r="B38" s="85" t="s">
        <v>29</v>
      </c>
      <c r="C38" s="86" t="s">
        <v>14</v>
      </c>
      <c r="D38" s="86" t="s">
        <v>28</v>
      </c>
      <c r="E38" s="87">
        <v>18</v>
      </c>
      <c r="F38" s="87">
        <v>900</v>
      </c>
      <c r="G38" s="89">
        <f t="shared" si="0"/>
        <v>135</v>
      </c>
      <c r="H38" s="90">
        <f t="shared" si="1"/>
        <v>11475</v>
      </c>
      <c r="I38" s="15" t="s">
        <v>17</v>
      </c>
      <c r="J38" s="74"/>
      <c r="K38" s="76">
        <v>0</v>
      </c>
    </row>
    <row r="39" spans="1:11" s="7" customFormat="1" ht="16.5" thickTop="1" thickBot="1" x14ac:dyDescent="0.3">
      <c r="A39" s="72">
        <v>33</v>
      </c>
      <c r="B39" s="161" t="s">
        <v>98</v>
      </c>
      <c r="C39" s="162" t="s">
        <v>319</v>
      </c>
      <c r="D39" s="162" t="s">
        <v>104</v>
      </c>
      <c r="E39" s="53">
        <v>18</v>
      </c>
      <c r="F39" s="53">
        <v>350</v>
      </c>
      <c r="G39" s="44">
        <f t="shared" ref="G39:G67" si="2">(((E39*F39*150)/9)/2000)</f>
        <v>52.5</v>
      </c>
      <c r="H39" s="45">
        <f t="shared" ref="H39:H67" si="3">G39*85</f>
        <v>4462.5</v>
      </c>
      <c r="I39" s="46" t="s">
        <v>17</v>
      </c>
      <c r="J39" s="47"/>
      <c r="K39" s="146">
        <v>1</v>
      </c>
    </row>
    <row r="40" spans="1:11" s="7" customFormat="1" ht="16.5" thickTop="1" thickBot="1" x14ac:dyDescent="0.3">
      <c r="A40" s="72">
        <v>34</v>
      </c>
      <c r="B40" s="163" t="s">
        <v>102</v>
      </c>
      <c r="C40" s="164" t="s">
        <v>11</v>
      </c>
      <c r="D40" s="164" t="s">
        <v>103</v>
      </c>
      <c r="E40" s="165">
        <v>18</v>
      </c>
      <c r="F40" s="166">
        <v>1000</v>
      </c>
      <c r="G40" s="44">
        <f t="shared" si="2"/>
        <v>150</v>
      </c>
      <c r="H40" s="45">
        <f t="shared" si="3"/>
        <v>12750</v>
      </c>
      <c r="I40" s="46" t="s">
        <v>27</v>
      </c>
      <c r="J40" s="47"/>
      <c r="K40" s="146">
        <v>1</v>
      </c>
    </row>
    <row r="41" spans="1:11" s="7" customFormat="1" ht="16.5" thickTop="1" thickBot="1" x14ac:dyDescent="0.3">
      <c r="A41" s="72">
        <v>35</v>
      </c>
      <c r="B41" s="119" t="s">
        <v>49</v>
      </c>
      <c r="C41" s="126" t="s">
        <v>47</v>
      </c>
      <c r="D41" s="126" t="s">
        <v>74</v>
      </c>
      <c r="E41" s="120">
        <v>18</v>
      </c>
      <c r="F41" s="120">
        <v>850</v>
      </c>
      <c r="G41" s="89">
        <f t="shared" si="2"/>
        <v>127.5</v>
      </c>
      <c r="H41" s="90">
        <f t="shared" si="3"/>
        <v>10837.5</v>
      </c>
      <c r="I41" s="15" t="s">
        <v>60</v>
      </c>
      <c r="J41" s="74"/>
      <c r="K41" s="76">
        <v>0</v>
      </c>
    </row>
    <row r="42" spans="1:11" s="7" customFormat="1" ht="18" customHeight="1" thickTop="1" thickBot="1" x14ac:dyDescent="0.3">
      <c r="A42" s="72">
        <v>36</v>
      </c>
      <c r="B42" s="167" t="s">
        <v>89</v>
      </c>
      <c r="C42" s="168" t="s">
        <v>96</v>
      </c>
      <c r="D42" s="168" t="s">
        <v>97</v>
      </c>
      <c r="E42" s="169">
        <v>18</v>
      </c>
      <c r="F42" s="169">
        <v>950</v>
      </c>
      <c r="G42" s="44">
        <f t="shared" si="2"/>
        <v>142.5</v>
      </c>
      <c r="H42" s="45">
        <f t="shared" si="3"/>
        <v>12112.5</v>
      </c>
      <c r="I42" s="46" t="s">
        <v>60</v>
      </c>
      <c r="J42" s="47"/>
      <c r="K42" s="146">
        <v>1</v>
      </c>
    </row>
    <row r="43" spans="1:11" s="7" customFormat="1" ht="18" customHeight="1" thickTop="1" thickBot="1" x14ac:dyDescent="0.3">
      <c r="A43" s="72">
        <v>37</v>
      </c>
      <c r="B43" s="143" t="s">
        <v>51</v>
      </c>
      <c r="C43" s="56" t="s">
        <v>99</v>
      </c>
      <c r="D43" s="56" t="s">
        <v>91</v>
      </c>
      <c r="E43" s="144">
        <v>18</v>
      </c>
      <c r="F43" s="144">
        <v>380</v>
      </c>
      <c r="G43" s="44">
        <f t="shared" si="2"/>
        <v>57</v>
      </c>
      <c r="H43" s="45">
        <f t="shared" si="3"/>
        <v>4845</v>
      </c>
      <c r="I43" s="170" t="s">
        <v>16</v>
      </c>
      <c r="J43" s="171"/>
      <c r="K43" s="146">
        <v>1</v>
      </c>
    </row>
    <row r="44" spans="1:11" s="7" customFormat="1" ht="18" customHeight="1" thickTop="1" thickBot="1" x14ac:dyDescent="0.3">
      <c r="A44" s="72">
        <v>38</v>
      </c>
      <c r="B44" s="85" t="s">
        <v>98</v>
      </c>
      <c r="C44" s="86" t="s">
        <v>99</v>
      </c>
      <c r="D44" s="86" t="s">
        <v>91</v>
      </c>
      <c r="E44" s="87">
        <v>18</v>
      </c>
      <c r="F44" s="88">
        <v>380</v>
      </c>
      <c r="G44" s="89">
        <f t="shared" si="2"/>
        <v>57</v>
      </c>
      <c r="H44" s="90">
        <f t="shared" si="3"/>
        <v>4845</v>
      </c>
      <c r="I44" s="15" t="s">
        <v>60</v>
      </c>
      <c r="J44" s="75"/>
      <c r="K44" s="78">
        <v>0</v>
      </c>
    </row>
    <row r="45" spans="1:11" s="7" customFormat="1" ht="18" customHeight="1" thickTop="1" thickBot="1" x14ac:dyDescent="0.3">
      <c r="A45" s="72">
        <v>39</v>
      </c>
      <c r="B45" s="143" t="s">
        <v>42</v>
      </c>
      <c r="C45" s="172" t="s">
        <v>100</v>
      </c>
      <c r="D45" s="172" t="s">
        <v>101</v>
      </c>
      <c r="E45" s="144">
        <v>18</v>
      </c>
      <c r="F45" s="156">
        <v>300</v>
      </c>
      <c r="G45" s="44">
        <f t="shared" si="2"/>
        <v>45</v>
      </c>
      <c r="H45" s="45">
        <f t="shared" si="3"/>
        <v>3825</v>
      </c>
      <c r="I45" s="173" t="s">
        <v>119</v>
      </c>
      <c r="J45" s="47" t="s">
        <v>60</v>
      </c>
      <c r="K45" s="146">
        <v>1</v>
      </c>
    </row>
    <row r="46" spans="1:11" s="7" customFormat="1" ht="18" customHeight="1" thickTop="1" thickBot="1" x14ac:dyDescent="0.3">
      <c r="A46" s="72">
        <v>40</v>
      </c>
      <c r="B46" s="51" t="s">
        <v>108</v>
      </c>
      <c r="C46" s="52" t="s">
        <v>109</v>
      </c>
      <c r="D46" s="52" t="s">
        <v>15</v>
      </c>
      <c r="E46" s="144">
        <v>18</v>
      </c>
      <c r="F46" s="54">
        <v>300</v>
      </c>
      <c r="G46" s="44">
        <f t="shared" si="2"/>
        <v>45</v>
      </c>
      <c r="H46" s="45">
        <f t="shared" si="3"/>
        <v>3825</v>
      </c>
      <c r="I46" s="47" t="s">
        <v>119</v>
      </c>
      <c r="J46" s="47" t="s">
        <v>60</v>
      </c>
      <c r="K46" s="146">
        <v>1</v>
      </c>
    </row>
    <row r="47" spans="1:11" s="7" customFormat="1" ht="18" customHeight="1" thickTop="1" thickBot="1" x14ac:dyDescent="0.3">
      <c r="A47" s="72">
        <v>41</v>
      </c>
      <c r="B47" s="50" t="s">
        <v>107</v>
      </c>
      <c r="C47" s="48" t="s">
        <v>109</v>
      </c>
      <c r="D47" s="48" t="s">
        <v>15</v>
      </c>
      <c r="E47" s="49">
        <v>18</v>
      </c>
      <c r="F47" s="49">
        <v>300</v>
      </c>
      <c r="G47" s="44">
        <f t="shared" si="2"/>
        <v>45</v>
      </c>
      <c r="H47" s="45">
        <f t="shared" si="3"/>
        <v>3825</v>
      </c>
      <c r="I47" s="47" t="s">
        <v>119</v>
      </c>
      <c r="J47" s="173" t="s">
        <v>60</v>
      </c>
      <c r="K47" s="146">
        <v>1</v>
      </c>
    </row>
    <row r="48" spans="1:11" s="7" customFormat="1" ht="18" customHeight="1" thickTop="1" thickBot="1" x14ac:dyDescent="0.3">
      <c r="A48" s="72">
        <v>42</v>
      </c>
      <c r="B48" s="85" t="s">
        <v>105</v>
      </c>
      <c r="C48" s="86" t="s">
        <v>14</v>
      </c>
      <c r="D48" s="86" t="s">
        <v>106</v>
      </c>
      <c r="E48" s="87">
        <v>18</v>
      </c>
      <c r="F48" s="87">
        <v>1400</v>
      </c>
      <c r="G48" s="89">
        <f t="shared" si="2"/>
        <v>210</v>
      </c>
      <c r="H48" s="90">
        <f t="shared" si="3"/>
        <v>17850</v>
      </c>
      <c r="I48" s="11" t="s">
        <v>16</v>
      </c>
      <c r="K48" s="76">
        <v>0</v>
      </c>
    </row>
    <row r="49" spans="1:14" s="7" customFormat="1" ht="18" customHeight="1" thickTop="1" thickBot="1" x14ac:dyDescent="0.3">
      <c r="A49" s="72">
        <v>43</v>
      </c>
      <c r="B49" s="97" t="s">
        <v>110</v>
      </c>
      <c r="C49" s="98" t="s">
        <v>111</v>
      </c>
      <c r="D49" s="98" t="s">
        <v>112</v>
      </c>
      <c r="E49" s="120">
        <v>18</v>
      </c>
      <c r="F49" s="99">
        <v>700</v>
      </c>
      <c r="G49" s="89">
        <f t="shared" si="2"/>
        <v>105</v>
      </c>
      <c r="H49" s="90">
        <f t="shared" si="3"/>
        <v>8925</v>
      </c>
      <c r="I49" s="18"/>
      <c r="K49" s="76">
        <v>0</v>
      </c>
    </row>
    <row r="50" spans="1:14" s="7" customFormat="1" ht="18" customHeight="1" thickTop="1" thickBot="1" x14ac:dyDescent="0.3">
      <c r="A50" s="72">
        <v>44</v>
      </c>
      <c r="B50" s="116" t="s">
        <v>113</v>
      </c>
      <c r="C50" s="127" t="s">
        <v>114</v>
      </c>
      <c r="D50" s="127" t="s">
        <v>12</v>
      </c>
      <c r="E50" s="87">
        <v>18</v>
      </c>
      <c r="F50" s="87">
        <v>1650</v>
      </c>
      <c r="G50" s="89">
        <f t="shared" si="2"/>
        <v>247.5</v>
      </c>
      <c r="H50" s="90">
        <f t="shared" si="3"/>
        <v>21037.5</v>
      </c>
      <c r="I50" s="11"/>
      <c r="K50" s="79">
        <v>0</v>
      </c>
    </row>
    <row r="51" spans="1:14" s="7" customFormat="1" ht="18" customHeight="1" thickTop="1" thickBot="1" x14ac:dyDescent="0.3">
      <c r="A51" s="72">
        <v>45</v>
      </c>
      <c r="B51" s="50" t="s">
        <v>115</v>
      </c>
      <c r="C51" s="174" t="s">
        <v>50</v>
      </c>
      <c r="D51" s="174" t="s">
        <v>12</v>
      </c>
      <c r="E51" s="144">
        <v>18</v>
      </c>
      <c r="F51" s="156">
        <v>800</v>
      </c>
      <c r="G51" s="44">
        <f t="shared" si="2"/>
        <v>120</v>
      </c>
      <c r="H51" s="45">
        <f t="shared" si="3"/>
        <v>10200</v>
      </c>
      <c r="I51" s="47" t="s">
        <v>116</v>
      </c>
      <c r="J51" s="175"/>
      <c r="K51" s="176">
        <v>2</v>
      </c>
      <c r="L51" s="43"/>
      <c r="M51" s="43"/>
      <c r="N51" s="43"/>
    </row>
    <row r="52" spans="1:14" s="7" customFormat="1" ht="18" customHeight="1" thickTop="1" thickBot="1" x14ac:dyDescent="0.3">
      <c r="A52" s="72">
        <v>46</v>
      </c>
      <c r="B52" s="91" t="s">
        <v>324</v>
      </c>
      <c r="C52" s="92" t="s">
        <v>94</v>
      </c>
      <c r="D52" s="92" t="s">
        <v>325</v>
      </c>
      <c r="E52" s="93">
        <v>18</v>
      </c>
      <c r="F52" s="94">
        <v>1050</v>
      </c>
      <c r="G52" s="107">
        <f t="shared" si="2"/>
        <v>157.5</v>
      </c>
      <c r="H52" s="90">
        <f t="shared" si="3"/>
        <v>13387.5</v>
      </c>
      <c r="I52" s="18"/>
      <c r="J52" s="32"/>
      <c r="K52" s="78">
        <v>0</v>
      </c>
    </row>
    <row r="53" spans="1:14" s="7" customFormat="1" ht="18" customHeight="1" thickTop="1" thickBot="1" x14ac:dyDescent="0.3">
      <c r="A53" s="72">
        <v>47</v>
      </c>
      <c r="B53" s="116" t="s">
        <v>52</v>
      </c>
      <c r="C53" s="92" t="s">
        <v>94</v>
      </c>
      <c r="D53" s="92" t="s">
        <v>95</v>
      </c>
      <c r="E53" s="93">
        <v>18</v>
      </c>
      <c r="F53" s="94">
        <v>700</v>
      </c>
      <c r="G53" s="107">
        <f t="shared" si="2"/>
        <v>105</v>
      </c>
      <c r="H53" s="90">
        <f t="shared" si="3"/>
        <v>8925</v>
      </c>
      <c r="I53" s="18"/>
      <c r="J53" s="32"/>
      <c r="K53" s="78">
        <v>0</v>
      </c>
    </row>
    <row r="54" spans="1:14" s="7" customFormat="1" ht="18" customHeight="1" thickTop="1" thickBot="1" x14ac:dyDescent="0.3">
      <c r="A54" s="72">
        <v>48</v>
      </c>
      <c r="B54" s="128" t="s">
        <v>49</v>
      </c>
      <c r="C54" s="129" t="s">
        <v>80</v>
      </c>
      <c r="D54" s="129" t="s">
        <v>12</v>
      </c>
      <c r="E54" s="130">
        <v>18</v>
      </c>
      <c r="F54" s="130">
        <v>800</v>
      </c>
      <c r="G54" s="89">
        <f t="shared" si="2"/>
        <v>120</v>
      </c>
      <c r="H54" s="90">
        <f t="shared" si="3"/>
        <v>10200</v>
      </c>
      <c r="I54" s="11" t="s">
        <v>16</v>
      </c>
      <c r="K54" s="76">
        <v>0</v>
      </c>
    </row>
    <row r="55" spans="1:14" s="7" customFormat="1" ht="18" customHeight="1" thickTop="1" thickBot="1" x14ac:dyDescent="0.3">
      <c r="A55" s="72">
        <v>49</v>
      </c>
      <c r="B55" s="147" t="s">
        <v>23</v>
      </c>
      <c r="C55" s="177" t="s">
        <v>9</v>
      </c>
      <c r="D55" s="177" t="s">
        <v>10</v>
      </c>
      <c r="E55" s="49">
        <v>18</v>
      </c>
      <c r="F55" s="148">
        <v>560</v>
      </c>
      <c r="G55" s="44">
        <f t="shared" si="2"/>
        <v>84</v>
      </c>
      <c r="H55" s="45">
        <f t="shared" si="3"/>
        <v>7140</v>
      </c>
      <c r="I55" s="47" t="s">
        <v>119</v>
      </c>
      <c r="J55" s="47" t="s">
        <v>60</v>
      </c>
      <c r="K55" s="146">
        <v>1</v>
      </c>
    </row>
    <row r="56" spans="1:14" s="7" customFormat="1" ht="18" customHeight="1" thickTop="1" thickBot="1" x14ac:dyDescent="0.3">
      <c r="A56" s="72">
        <v>50</v>
      </c>
      <c r="B56" s="147" t="s">
        <v>24</v>
      </c>
      <c r="C56" s="178" t="s">
        <v>25</v>
      </c>
      <c r="D56" s="178" t="s">
        <v>20</v>
      </c>
      <c r="E56" s="49">
        <v>18</v>
      </c>
      <c r="F56" s="148">
        <v>560</v>
      </c>
      <c r="G56" s="44">
        <f t="shared" si="2"/>
        <v>84</v>
      </c>
      <c r="H56" s="45">
        <f t="shared" si="3"/>
        <v>7140</v>
      </c>
      <c r="I56" s="47" t="s">
        <v>26</v>
      </c>
      <c r="J56" s="47" t="s">
        <v>129</v>
      </c>
      <c r="K56" s="146">
        <v>1</v>
      </c>
    </row>
    <row r="57" spans="1:14" s="7" customFormat="1" ht="18" customHeight="1" thickTop="1" thickBot="1" x14ac:dyDescent="0.3">
      <c r="A57" s="72">
        <v>51</v>
      </c>
      <c r="B57" s="147" t="s">
        <v>57</v>
      </c>
      <c r="C57" s="179" t="s">
        <v>58</v>
      </c>
      <c r="D57" s="179" t="s">
        <v>59</v>
      </c>
      <c r="E57" s="49">
        <v>18</v>
      </c>
      <c r="F57" s="148">
        <v>1150</v>
      </c>
      <c r="G57" s="44">
        <f t="shared" si="2"/>
        <v>172.5</v>
      </c>
      <c r="H57" s="45">
        <f t="shared" si="3"/>
        <v>14662.5</v>
      </c>
      <c r="I57" s="47" t="s">
        <v>119</v>
      </c>
      <c r="J57" s="47" t="s">
        <v>60</v>
      </c>
      <c r="K57" s="146">
        <v>2</v>
      </c>
    </row>
    <row r="58" spans="1:14" s="7" customFormat="1" ht="18" customHeight="1" thickTop="1" thickBot="1" x14ac:dyDescent="0.3">
      <c r="A58" s="72">
        <v>52</v>
      </c>
      <c r="B58" s="96" t="s">
        <v>37</v>
      </c>
      <c r="C58" s="115" t="s">
        <v>38</v>
      </c>
      <c r="D58" s="115" t="s">
        <v>20</v>
      </c>
      <c r="E58" s="87">
        <v>18</v>
      </c>
      <c r="F58" s="88">
        <v>600</v>
      </c>
      <c r="G58" s="89">
        <f t="shared" si="2"/>
        <v>90</v>
      </c>
      <c r="H58" s="90">
        <f t="shared" si="3"/>
        <v>7650</v>
      </c>
      <c r="I58" s="11" t="s">
        <v>119</v>
      </c>
      <c r="J58" s="7" t="s">
        <v>26</v>
      </c>
      <c r="K58" s="76">
        <v>0</v>
      </c>
    </row>
    <row r="59" spans="1:14" s="7" customFormat="1" ht="18" customHeight="1" thickTop="1" thickBot="1" x14ac:dyDescent="0.3">
      <c r="A59" s="72">
        <v>53</v>
      </c>
      <c r="B59" s="91" t="s">
        <v>140</v>
      </c>
      <c r="C59" s="92" t="s">
        <v>141</v>
      </c>
      <c r="D59" s="92" t="s">
        <v>142</v>
      </c>
      <c r="E59" s="93">
        <v>18</v>
      </c>
      <c r="F59" s="94">
        <v>660</v>
      </c>
      <c r="G59" s="89">
        <f t="shared" si="2"/>
        <v>99</v>
      </c>
      <c r="H59" s="90">
        <f t="shared" si="3"/>
        <v>8415</v>
      </c>
      <c r="I59" s="11" t="s">
        <v>119</v>
      </c>
      <c r="J59" s="7" t="s">
        <v>18</v>
      </c>
      <c r="K59" s="76">
        <v>0</v>
      </c>
    </row>
    <row r="60" spans="1:14" s="7" customFormat="1" ht="18" customHeight="1" thickTop="1" thickBot="1" x14ac:dyDescent="0.3">
      <c r="A60" s="72">
        <v>54</v>
      </c>
      <c r="B60" s="91" t="s">
        <v>145</v>
      </c>
      <c r="C60" s="132" t="s">
        <v>144</v>
      </c>
      <c r="D60" s="132" t="s">
        <v>146</v>
      </c>
      <c r="E60" s="93">
        <v>18</v>
      </c>
      <c r="F60" s="94">
        <v>660</v>
      </c>
      <c r="G60" s="89">
        <f t="shared" si="2"/>
        <v>99</v>
      </c>
      <c r="H60" s="90">
        <f t="shared" si="3"/>
        <v>8415</v>
      </c>
      <c r="I60" s="12" t="s">
        <v>147</v>
      </c>
      <c r="J60" s="7" t="s">
        <v>148</v>
      </c>
      <c r="K60" s="76">
        <v>0</v>
      </c>
    </row>
    <row r="61" spans="1:14" s="7" customFormat="1" ht="18" customHeight="1" thickTop="1" thickBot="1" x14ac:dyDescent="0.3">
      <c r="A61" s="72">
        <v>55</v>
      </c>
      <c r="B61" s="96" t="s">
        <v>143</v>
      </c>
      <c r="C61" s="115" t="s">
        <v>144</v>
      </c>
      <c r="D61" s="115" t="s">
        <v>65</v>
      </c>
      <c r="E61" s="87">
        <v>18</v>
      </c>
      <c r="F61" s="88">
        <v>1700</v>
      </c>
      <c r="G61" s="89">
        <f t="shared" si="2"/>
        <v>255</v>
      </c>
      <c r="H61" s="90">
        <f t="shared" si="3"/>
        <v>21675</v>
      </c>
      <c r="I61" s="11" t="s">
        <v>117</v>
      </c>
      <c r="J61" s="7" t="s">
        <v>148</v>
      </c>
      <c r="K61" s="76">
        <v>0</v>
      </c>
    </row>
    <row r="62" spans="1:14" s="7" customFormat="1" ht="18" customHeight="1" thickTop="1" thickBot="1" x14ac:dyDescent="0.3">
      <c r="A62" s="72">
        <v>56</v>
      </c>
      <c r="B62" s="91" t="s">
        <v>145</v>
      </c>
      <c r="C62" s="92" t="s">
        <v>149</v>
      </c>
      <c r="D62" s="92" t="s">
        <v>8</v>
      </c>
      <c r="E62" s="93">
        <v>18</v>
      </c>
      <c r="F62" s="94">
        <v>1000</v>
      </c>
      <c r="G62" s="89">
        <f t="shared" si="2"/>
        <v>150</v>
      </c>
      <c r="H62" s="90">
        <f t="shared" si="3"/>
        <v>12750</v>
      </c>
      <c r="I62" s="12" t="s">
        <v>117</v>
      </c>
      <c r="J62" s="7" t="s">
        <v>148</v>
      </c>
      <c r="K62" s="76">
        <v>0</v>
      </c>
    </row>
    <row r="63" spans="1:14" s="7" customFormat="1" ht="18" customHeight="1" thickTop="1" thickBot="1" x14ac:dyDescent="0.3">
      <c r="A63" s="72">
        <v>57</v>
      </c>
      <c r="B63" s="147" t="s">
        <v>21</v>
      </c>
      <c r="C63" s="180" t="s">
        <v>19</v>
      </c>
      <c r="D63" s="180" t="s">
        <v>8</v>
      </c>
      <c r="E63" s="49">
        <v>18</v>
      </c>
      <c r="F63" s="148">
        <v>800</v>
      </c>
      <c r="G63" s="44">
        <f t="shared" si="2"/>
        <v>120</v>
      </c>
      <c r="H63" s="45">
        <f t="shared" si="3"/>
        <v>10200</v>
      </c>
      <c r="I63" s="47" t="s">
        <v>119</v>
      </c>
      <c r="J63" s="47" t="s">
        <v>26</v>
      </c>
      <c r="K63" s="146">
        <v>1</v>
      </c>
    </row>
    <row r="64" spans="1:14" s="7" customFormat="1" ht="18" customHeight="1" thickTop="1" thickBot="1" x14ac:dyDescent="0.3">
      <c r="A64" s="72">
        <v>58</v>
      </c>
      <c r="B64" s="147" t="s">
        <v>22</v>
      </c>
      <c r="C64" s="180" t="s">
        <v>19</v>
      </c>
      <c r="D64" s="180" t="s">
        <v>8</v>
      </c>
      <c r="E64" s="49">
        <v>18</v>
      </c>
      <c r="F64" s="148">
        <v>900</v>
      </c>
      <c r="G64" s="44">
        <f t="shared" si="2"/>
        <v>135</v>
      </c>
      <c r="H64" s="45">
        <f t="shared" si="3"/>
        <v>11475</v>
      </c>
      <c r="I64" s="170" t="s">
        <v>119</v>
      </c>
      <c r="J64" s="171" t="s">
        <v>26</v>
      </c>
      <c r="K64" s="146">
        <v>1</v>
      </c>
    </row>
    <row r="65" spans="1:11" s="7" customFormat="1" ht="18" customHeight="1" thickTop="1" thickBot="1" x14ac:dyDescent="0.3">
      <c r="A65" s="72">
        <v>59</v>
      </c>
      <c r="B65" s="91" t="s">
        <v>318</v>
      </c>
      <c r="C65" s="92" t="s">
        <v>9</v>
      </c>
      <c r="D65" s="92" t="s">
        <v>10</v>
      </c>
      <c r="E65" s="93">
        <v>18</v>
      </c>
      <c r="F65" s="94">
        <v>700</v>
      </c>
      <c r="G65" s="107">
        <f t="shared" si="2"/>
        <v>105</v>
      </c>
      <c r="H65" s="90">
        <f t="shared" si="3"/>
        <v>8925</v>
      </c>
      <c r="I65" s="11" t="s">
        <v>17</v>
      </c>
      <c r="J65" s="7" t="s">
        <v>44</v>
      </c>
      <c r="K65" s="76">
        <v>0</v>
      </c>
    </row>
    <row r="66" spans="1:11" s="7" customFormat="1" ht="18" customHeight="1" thickTop="1" thickBot="1" x14ac:dyDescent="0.3">
      <c r="A66" s="72">
        <v>60</v>
      </c>
      <c r="B66" s="96" t="s">
        <v>150</v>
      </c>
      <c r="C66" s="115" t="s">
        <v>137</v>
      </c>
      <c r="D66" s="115" t="s">
        <v>56</v>
      </c>
      <c r="E66" s="87">
        <v>18</v>
      </c>
      <c r="F66" s="88">
        <v>400</v>
      </c>
      <c r="G66" s="89">
        <f t="shared" si="2"/>
        <v>60</v>
      </c>
      <c r="H66" s="90">
        <f t="shared" si="3"/>
        <v>5100</v>
      </c>
      <c r="I66" s="11" t="s">
        <v>147</v>
      </c>
      <c r="J66" s="7" t="s">
        <v>148</v>
      </c>
      <c r="K66" s="76">
        <v>0</v>
      </c>
    </row>
    <row r="67" spans="1:11" s="7" customFormat="1" ht="18" customHeight="1" thickTop="1" thickBot="1" x14ac:dyDescent="0.3">
      <c r="A67" s="72">
        <v>61</v>
      </c>
      <c r="B67" s="155" t="s">
        <v>55</v>
      </c>
      <c r="C67" s="172" t="s">
        <v>56</v>
      </c>
      <c r="D67" s="162" t="s">
        <v>121</v>
      </c>
      <c r="E67" s="149">
        <v>18</v>
      </c>
      <c r="F67" s="150">
        <v>600</v>
      </c>
      <c r="G67" s="57">
        <f t="shared" si="2"/>
        <v>90</v>
      </c>
      <c r="H67" s="45">
        <f t="shared" si="3"/>
        <v>7650</v>
      </c>
      <c r="I67" s="154" t="s">
        <v>119</v>
      </c>
      <c r="J67" s="47" t="s">
        <v>60</v>
      </c>
      <c r="K67" s="146">
        <v>1</v>
      </c>
    </row>
    <row r="68" spans="1:11" s="7" customFormat="1" ht="18" customHeight="1" thickTop="1" thickBot="1" x14ac:dyDescent="0.3">
      <c r="A68" s="72">
        <v>62</v>
      </c>
      <c r="B68" s="97" t="s">
        <v>201</v>
      </c>
      <c r="C68" s="98" t="s">
        <v>202</v>
      </c>
      <c r="D68" s="86" t="s">
        <v>307</v>
      </c>
      <c r="E68" s="120">
        <v>18</v>
      </c>
      <c r="F68" s="99">
        <v>1400</v>
      </c>
      <c r="G68" s="107">
        <f t="shared" ref="G68:G99" si="4">(((E68*F68*150)/9)/2000)</f>
        <v>210</v>
      </c>
      <c r="H68" s="90">
        <f t="shared" ref="H68:H99" si="5">G68*85</f>
        <v>17850</v>
      </c>
      <c r="I68" s="31" t="s">
        <v>147</v>
      </c>
      <c r="J68" s="31" t="s">
        <v>27</v>
      </c>
      <c r="K68" s="77">
        <v>0</v>
      </c>
    </row>
    <row r="69" spans="1:11" s="7" customFormat="1" ht="18" customHeight="1" thickTop="1" thickBot="1" x14ac:dyDescent="0.3">
      <c r="A69" s="72">
        <v>63</v>
      </c>
      <c r="B69" s="85" t="s">
        <v>176</v>
      </c>
      <c r="C69" s="86" t="s">
        <v>177</v>
      </c>
      <c r="D69" s="86" t="s">
        <v>45</v>
      </c>
      <c r="E69" s="87">
        <v>18</v>
      </c>
      <c r="F69" s="88">
        <v>360</v>
      </c>
      <c r="G69" s="89">
        <f t="shared" si="4"/>
        <v>54</v>
      </c>
      <c r="H69" s="90">
        <f t="shared" si="5"/>
        <v>4590</v>
      </c>
      <c r="I69" s="11" t="s">
        <v>147</v>
      </c>
      <c r="J69" s="7" t="s">
        <v>178</v>
      </c>
      <c r="K69" s="76">
        <v>0</v>
      </c>
    </row>
    <row r="70" spans="1:11" s="7" customFormat="1" ht="18" customHeight="1" thickTop="1" thickBot="1" x14ac:dyDescent="0.3">
      <c r="A70" s="72">
        <v>64</v>
      </c>
      <c r="B70" s="91" t="s">
        <v>204</v>
      </c>
      <c r="C70" s="92" t="s">
        <v>63</v>
      </c>
      <c r="D70" s="92" t="s">
        <v>306</v>
      </c>
      <c r="E70" s="93">
        <v>18</v>
      </c>
      <c r="F70" s="94">
        <v>400</v>
      </c>
      <c r="G70" s="107">
        <f t="shared" si="4"/>
        <v>60</v>
      </c>
      <c r="H70" s="90">
        <f t="shared" si="5"/>
        <v>5100</v>
      </c>
      <c r="I70" s="18" t="s">
        <v>147</v>
      </c>
      <c r="J70" s="17" t="s">
        <v>148</v>
      </c>
      <c r="K70" s="78">
        <v>0</v>
      </c>
    </row>
    <row r="71" spans="1:11" s="7" customFormat="1" ht="18" customHeight="1" thickTop="1" thickBot="1" x14ac:dyDescent="0.3">
      <c r="A71" s="72">
        <v>65</v>
      </c>
      <c r="B71" s="133" t="s">
        <v>179</v>
      </c>
      <c r="C71" s="134" t="s">
        <v>45</v>
      </c>
      <c r="D71" s="134" t="s">
        <v>46</v>
      </c>
      <c r="E71" s="34">
        <v>18</v>
      </c>
      <c r="F71" s="135">
        <v>2200</v>
      </c>
      <c r="G71" s="89">
        <f t="shared" si="4"/>
        <v>330</v>
      </c>
      <c r="H71" s="90">
        <f t="shared" si="5"/>
        <v>28050</v>
      </c>
      <c r="I71" s="18" t="s">
        <v>147</v>
      </c>
      <c r="J71" s="7" t="s">
        <v>148</v>
      </c>
      <c r="K71" s="76">
        <v>0</v>
      </c>
    </row>
    <row r="72" spans="1:11" s="7" customFormat="1" ht="18" customHeight="1" thickTop="1" thickBot="1" x14ac:dyDescent="0.3">
      <c r="A72" s="72">
        <v>66</v>
      </c>
      <c r="B72" s="50" t="s">
        <v>288</v>
      </c>
      <c r="C72" s="48" t="s">
        <v>289</v>
      </c>
      <c r="D72" s="48" t="s">
        <v>290</v>
      </c>
      <c r="E72" s="49">
        <v>18</v>
      </c>
      <c r="F72" s="49">
        <v>2200</v>
      </c>
      <c r="G72" s="44">
        <f t="shared" si="4"/>
        <v>330</v>
      </c>
      <c r="H72" s="45">
        <f t="shared" si="5"/>
        <v>28050</v>
      </c>
      <c r="I72" s="47" t="s">
        <v>135</v>
      </c>
      <c r="J72" s="47" t="s">
        <v>291</v>
      </c>
      <c r="K72" s="146">
        <v>1</v>
      </c>
    </row>
    <row r="73" spans="1:11" s="7" customFormat="1" ht="18" customHeight="1" thickTop="1" thickBot="1" x14ac:dyDescent="0.3">
      <c r="A73" s="72">
        <v>67</v>
      </c>
      <c r="B73" s="147" t="s">
        <v>298</v>
      </c>
      <c r="C73" s="48" t="s">
        <v>299</v>
      </c>
      <c r="D73" s="48" t="s">
        <v>290</v>
      </c>
      <c r="E73" s="49">
        <v>18</v>
      </c>
      <c r="F73" s="148">
        <v>1280</v>
      </c>
      <c r="G73" s="44">
        <f t="shared" si="4"/>
        <v>192</v>
      </c>
      <c r="H73" s="45">
        <f t="shared" si="5"/>
        <v>16320</v>
      </c>
      <c r="I73" s="170" t="s">
        <v>135</v>
      </c>
      <c r="J73" s="171" t="s">
        <v>116</v>
      </c>
      <c r="K73" s="146">
        <v>4</v>
      </c>
    </row>
    <row r="74" spans="1:11" s="7" customFormat="1" ht="18" customHeight="1" thickTop="1" thickBot="1" x14ac:dyDescent="0.3">
      <c r="A74" s="72">
        <v>68</v>
      </c>
      <c r="B74" s="97" t="s">
        <v>172</v>
      </c>
      <c r="C74" s="98" t="s">
        <v>64</v>
      </c>
      <c r="D74" s="98" t="s">
        <v>8</v>
      </c>
      <c r="E74" s="87">
        <v>18</v>
      </c>
      <c r="F74" s="99">
        <v>1500</v>
      </c>
      <c r="G74" s="89">
        <f t="shared" si="4"/>
        <v>225</v>
      </c>
      <c r="H74" s="90">
        <f t="shared" si="5"/>
        <v>19125</v>
      </c>
      <c r="I74" s="18" t="s">
        <v>147</v>
      </c>
      <c r="J74" s="7" t="s">
        <v>16</v>
      </c>
      <c r="K74" s="76">
        <v>0</v>
      </c>
    </row>
    <row r="75" spans="1:11" s="7" customFormat="1" ht="18" customHeight="1" thickTop="1" thickBot="1" x14ac:dyDescent="0.3">
      <c r="A75" s="72">
        <v>69</v>
      </c>
      <c r="B75" s="97" t="s">
        <v>295</v>
      </c>
      <c r="C75" s="98" t="s">
        <v>296</v>
      </c>
      <c r="D75" s="98" t="s">
        <v>297</v>
      </c>
      <c r="E75" s="105">
        <v>18</v>
      </c>
      <c r="F75" s="99">
        <v>2450</v>
      </c>
      <c r="G75" s="107">
        <f t="shared" si="4"/>
        <v>367.5</v>
      </c>
      <c r="H75" s="90">
        <f t="shared" si="5"/>
        <v>31237.5</v>
      </c>
      <c r="I75" s="31" t="s">
        <v>135</v>
      </c>
      <c r="J75" s="17" t="s">
        <v>130</v>
      </c>
      <c r="K75" s="78">
        <v>0</v>
      </c>
    </row>
    <row r="76" spans="1:11" s="7" customFormat="1" ht="18" customHeight="1" thickTop="1" thickBot="1" x14ac:dyDescent="0.3">
      <c r="A76" s="72">
        <v>70</v>
      </c>
      <c r="B76" s="51" t="s">
        <v>252</v>
      </c>
      <c r="C76" s="52" t="s">
        <v>193</v>
      </c>
      <c r="D76" s="52" t="s">
        <v>253</v>
      </c>
      <c r="E76" s="144">
        <v>18</v>
      </c>
      <c r="F76" s="54">
        <v>350</v>
      </c>
      <c r="G76" s="44">
        <f t="shared" si="4"/>
        <v>52.5</v>
      </c>
      <c r="H76" s="45">
        <f t="shared" si="5"/>
        <v>4462.5</v>
      </c>
      <c r="I76" s="47" t="s">
        <v>186</v>
      </c>
      <c r="J76" s="47" t="s">
        <v>18</v>
      </c>
      <c r="K76" s="146">
        <v>1</v>
      </c>
    </row>
    <row r="77" spans="1:11" s="7" customFormat="1" ht="18" customHeight="1" thickTop="1" thickBot="1" x14ac:dyDescent="0.3">
      <c r="A77" s="72">
        <v>71</v>
      </c>
      <c r="B77" s="161" t="s">
        <v>250</v>
      </c>
      <c r="C77" s="52" t="s">
        <v>251</v>
      </c>
      <c r="D77" s="52" t="s">
        <v>8</v>
      </c>
      <c r="E77" s="149">
        <v>18</v>
      </c>
      <c r="F77" s="53">
        <v>1300</v>
      </c>
      <c r="G77" s="57">
        <f t="shared" si="4"/>
        <v>195</v>
      </c>
      <c r="H77" s="45">
        <f t="shared" si="5"/>
        <v>16575</v>
      </c>
      <c r="I77" s="58" t="s">
        <v>135</v>
      </c>
      <c r="J77" s="173" t="s">
        <v>16</v>
      </c>
      <c r="K77" s="146">
        <v>1</v>
      </c>
    </row>
    <row r="78" spans="1:11" s="7" customFormat="1" ht="18" customHeight="1" thickTop="1" thickBot="1" x14ac:dyDescent="0.3">
      <c r="A78" s="72">
        <v>72</v>
      </c>
      <c r="B78" s="147" t="s">
        <v>192</v>
      </c>
      <c r="C78" s="48" t="s">
        <v>193</v>
      </c>
      <c r="D78" s="48" t="s">
        <v>15</v>
      </c>
      <c r="E78" s="49">
        <v>18</v>
      </c>
      <c r="F78" s="148">
        <v>400</v>
      </c>
      <c r="G78" s="44">
        <f t="shared" si="4"/>
        <v>60</v>
      </c>
      <c r="H78" s="45">
        <f t="shared" si="5"/>
        <v>5100</v>
      </c>
      <c r="I78" s="46" t="s">
        <v>147</v>
      </c>
      <c r="J78" s="47" t="s">
        <v>27</v>
      </c>
      <c r="K78" s="146">
        <v>1</v>
      </c>
    </row>
    <row r="79" spans="1:11" s="7" customFormat="1" ht="18" customHeight="1" thickTop="1" thickBot="1" x14ac:dyDescent="0.3">
      <c r="A79" s="72">
        <v>73</v>
      </c>
      <c r="B79" s="181" t="s">
        <v>194</v>
      </c>
      <c r="C79" s="182" t="s">
        <v>193</v>
      </c>
      <c r="D79" s="182" t="s">
        <v>15</v>
      </c>
      <c r="E79" s="183">
        <v>18</v>
      </c>
      <c r="F79" s="160">
        <v>400</v>
      </c>
      <c r="G79" s="44">
        <f t="shared" si="4"/>
        <v>60</v>
      </c>
      <c r="H79" s="45">
        <f t="shared" si="5"/>
        <v>5100</v>
      </c>
      <c r="I79" s="46" t="s">
        <v>147</v>
      </c>
      <c r="J79" s="173" t="s">
        <v>16</v>
      </c>
      <c r="K79" s="146">
        <v>1</v>
      </c>
    </row>
    <row r="80" spans="1:11" s="7" customFormat="1" ht="18" customHeight="1" thickTop="1" thickBot="1" x14ac:dyDescent="0.3">
      <c r="A80" s="72">
        <v>74</v>
      </c>
      <c r="B80" s="147" t="s">
        <v>138</v>
      </c>
      <c r="C80" s="48" t="s">
        <v>139</v>
      </c>
      <c r="D80" s="48" t="s">
        <v>8</v>
      </c>
      <c r="E80" s="49">
        <v>18</v>
      </c>
      <c r="F80" s="148">
        <v>3900</v>
      </c>
      <c r="G80" s="57">
        <f t="shared" si="4"/>
        <v>585</v>
      </c>
      <c r="H80" s="45">
        <f t="shared" si="5"/>
        <v>49725</v>
      </c>
      <c r="I80" s="46" t="s">
        <v>147</v>
      </c>
      <c r="J80" s="173" t="s">
        <v>16</v>
      </c>
      <c r="K80" s="146">
        <v>1</v>
      </c>
    </row>
    <row r="81" spans="1:11" s="7" customFormat="1" ht="18" customHeight="1" thickTop="1" thickBot="1" x14ac:dyDescent="0.3">
      <c r="A81" s="72">
        <v>75</v>
      </c>
      <c r="B81" s="91" t="s">
        <v>173</v>
      </c>
      <c r="C81" s="92" t="s">
        <v>174</v>
      </c>
      <c r="D81" s="92" t="s">
        <v>175</v>
      </c>
      <c r="E81" s="93">
        <v>18</v>
      </c>
      <c r="F81" s="94">
        <v>1250</v>
      </c>
      <c r="G81" s="107">
        <f t="shared" si="4"/>
        <v>187.5</v>
      </c>
      <c r="H81" s="90">
        <f t="shared" si="5"/>
        <v>15937.5</v>
      </c>
      <c r="I81" s="18" t="s">
        <v>147</v>
      </c>
      <c r="J81" s="17" t="s">
        <v>27</v>
      </c>
      <c r="K81" s="78">
        <v>0</v>
      </c>
    </row>
    <row r="82" spans="1:11" s="7" customFormat="1" ht="18" customHeight="1" thickTop="1" thickBot="1" x14ac:dyDescent="0.3">
      <c r="A82" s="72">
        <v>76</v>
      </c>
      <c r="B82" s="161" t="s">
        <v>166</v>
      </c>
      <c r="C82" s="52" t="s">
        <v>139</v>
      </c>
      <c r="D82" s="52" t="s">
        <v>8</v>
      </c>
      <c r="E82" s="53">
        <v>18</v>
      </c>
      <c r="F82" s="53">
        <v>3900</v>
      </c>
      <c r="G82" s="44">
        <f t="shared" si="4"/>
        <v>585</v>
      </c>
      <c r="H82" s="45">
        <f t="shared" si="5"/>
        <v>49725</v>
      </c>
      <c r="I82" s="46" t="s">
        <v>117</v>
      </c>
      <c r="J82" s="47" t="s">
        <v>27</v>
      </c>
      <c r="K82" s="146">
        <v>1</v>
      </c>
    </row>
    <row r="83" spans="1:11" s="7" customFormat="1" ht="18" customHeight="1" thickTop="1" thickBot="1" x14ac:dyDescent="0.3">
      <c r="A83" s="72">
        <v>77</v>
      </c>
      <c r="B83" s="97" t="s">
        <v>304</v>
      </c>
      <c r="C83" s="98" t="s">
        <v>175</v>
      </c>
      <c r="D83" s="98" t="s">
        <v>305</v>
      </c>
      <c r="E83" s="87">
        <v>18</v>
      </c>
      <c r="F83" s="99">
        <v>1200</v>
      </c>
      <c r="G83" s="89">
        <f t="shared" si="4"/>
        <v>180</v>
      </c>
      <c r="H83" s="90">
        <f t="shared" si="5"/>
        <v>15300</v>
      </c>
      <c r="I83" s="11" t="s">
        <v>273</v>
      </c>
      <c r="J83" s="11" t="s">
        <v>178</v>
      </c>
      <c r="K83" s="78">
        <v>0</v>
      </c>
    </row>
    <row r="84" spans="1:11" s="7" customFormat="1" ht="18" customHeight="1" thickTop="1" thickBot="1" x14ac:dyDescent="0.3">
      <c r="A84" s="72">
        <v>78</v>
      </c>
      <c r="B84" s="147" t="s">
        <v>167</v>
      </c>
      <c r="C84" s="48" t="s">
        <v>162</v>
      </c>
      <c r="D84" s="48" t="s">
        <v>163</v>
      </c>
      <c r="E84" s="49">
        <v>18</v>
      </c>
      <c r="F84" s="148">
        <v>1360</v>
      </c>
      <c r="G84" s="57">
        <f t="shared" si="4"/>
        <v>204</v>
      </c>
      <c r="H84" s="45">
        <f t="shared" si="5"/>
        <v>17340</v>
      </c>
      <c r="I84" s="46" t="s">
        <v>168</v>
      </c>
      <c r="J84" s="184" t="s">
        <v>130</v>
      </c>
      <c r="K84" s="146">
        <v>3</v>
      </c>
    </row>
    <row r="85" spans="1:11" s="7" customFormat="1" ht="18" customHeight="1" thickTop="1" thickBot="1" x14ac:dyDescent="0.3">
      <c r="A85" s="72">
        <v>79</v>
      </c>
      <c r="B85" s="147" t="s">
        <v>161</v>
      </c>
      <c r="C85" s="48" t="s">
        <v>303</v>
      </c>
      <c r="D85" s="48" t="s">
        <v>163</v>
      </c>
      <c r="E85" s="49">
        <v>18</v>
      </c>
      <c r="F85" s="148">
        <v>700</v>
      </c>
      <c r="G85" s="57">
        <f t="shared" si="4"/>
        <v>105</v>
      </c>
      <c r="H85" s="45">
        <f t="shared" si="5"/>
        <v>8925</v>
      </c>
      <c r="I85" s="46" t="s">
        <v>147</v>
      </c>
      <c r="J85" s="173" t="s">
        <v>27</v>
      </c>
      <c r="K85" s="146">
        <v>1</v>
      </c>
    </row>
    <row r="86" spans="1:11" s="7" customFormat="1" ht="18" customHeight="1" thickTop="1" thickBot="1" x14ac:dyDescent="0.3">
      <c r="A86" s="72">
        <v>80</v>
      </c>
      <c r="B86" s="147" t="s">
        <v>260</v>
      </c>
      <c r="C86" s="48" t="s">
        <v>189</v>
      </c>
      <c r="D86" s="48" t="s">
        <v>190</v>
      </c>
      <c r="E86" s="49">
        <v>18</v>
      </c>
      <c r="F86" s="148">
        <v>900</v>
      </c>
      <c r="G86" s="44">
        <f t="shared" si="4"/>
        <v>135</v>
      </c>
      <c r="H86" s="45">
        <f t="shared" si="5"/>
        <v>11475</v>
      </c>
      <c r="I86" s="46" t="s">
        <v>135</v>
      </c>
      <c r="J86" s="58" t="s">
        <v>26</v>
      </c>
      <c r="K86" s="146">
        <v>1</v>
      </c>
    </row>
    <row r="87" spans="1:11" s="7" customFormat="1" ht="18" customHeight="1" thickTop="1" thickBot="1" x14ac:dyDescent="0.3">
      <c r="A87" s="72">
        <v>81</v>
      </c>
      <c r="B87" s="147" t="s">
        <v>259</v>
      </c>
      <c r="C87" s="48" t="s">
        <v>189</v>
      </c>
      <c r="D87" s="48" t="s">
        <v>190</v>
      </c>
      <c r="E87" s="49">
        <v>18</v>
      </c>
      <c r="F87" s="148">
        <v>850</v>
      </c>
      <c r="G87" s="44">
        <f t="shared" si="4"/>
        <v>127.5</v>
      </c>
      <c r="H87" s="45">
        <f t="shared" si="5"/>
        <v>10837.5</v>
      </c>
      <c r="I87" s="46" t="s">
        <v>135</v>
      </c>
      <c r="J87" s="58" t="s">
        <v>16</v>
      </c>
      <c r="K87" s="146">
        <v>1</v>
      </c>
    </row>
    <row r="88" spans="1:11" s="7" customFormat="1" ht="18" customHeight="1" thickTop="1" thickBot="1" x14ac:dyDescent="0.3">
      <c r="A88" s="72">
        <v>82</v>
      </c>
      <c r="B88" s="155" t="s">
        <v>188</v>
      </c>
      <c r="C88" s="162" t="s">
        <v>189</v>
      </c>
      <c r="D88" s="162" t="s">
        <v>190</v>
      </c>
      <c r="E88" s="144">
        <v>18</v>
      </c>
      <c r="F88" s="156">
        <v>820</v>
      </c>
      <c r="G88" s="44">
        <f t="shared" si="4"/>
        <v>123</v>
      </c>
      <c r="H88" s="45">
        <f t="shared" si="5"/>
        <v>10455</v>
      </c>
      <c r="I88" s="173" t="s">
        <v>147</v>
      </c>
      <c r="J88" s="47" t="s">
        <v>191</v>
      </c>
      <c r="K88" s="146">
        <v>1</v>
      </c>
    </row>
    <row r="89" spans="1:11" s="7" customFormat="1" ht="18" customHeight="1" thickTop="1" thickBot="1" x14ac:dyDescent="0.3">
      <c r="A89" s="72">
        <v>83</v>
      </c>
      <c r="B89" s="59" t="s">
        <v>326</v>
      </c>
      <c r="C89" s="185" t="s">
        <v>327</v>
      </c>
      <c r="D89" s="185" t="s">
        <v>133</v>
      </c>
      <c r="E89" s="61">
        <v>18</v>
      </c>
      <c r="F89" s="62">
        <v>1280</v>
      </c>
      <c r="G89" s="44">
        <f t="shared" si="4"/>
        <v>192</v>
      </c>
      <c r="H89" s="45">
        <f t="shared" si="5"/>
        <v>16320</v>
      </c>
      <c r="I89" s="46" t="s">
        <v>135</v>
      </c>
      <c r="J89" s="47" t="s">
        <v>27</v>
      </c>
      <c r="K89" s="146">
        <v>1</v>
      </c>
    </row>
    <row r="90" spans="1:11" s="7" customFormat="1" ht="18" customHeight="1" thickTop="1" thickBot="1" x14ac:dyDescent="0.3">
      <c r="A90" s="72">
        <v>84</v>
      </c>
      <c r="B90" s="116" t="s">
        <v>313</v>
      </c>
      <c r="C90" s="92" t="s">
        <v>274</v>
      </c>
      <c r="D90" s="92" t="s">
        <v>275</v>
      </c>
      <c r="E90" s="93">
        <v>18</v>
      </c>
      <c r="F90" s="94">
        <v>1050</v>
      </c>
      <c r="G90" s="89">
        <f t="shared" si="4"/>
        <v>157.5</v>
      </c>
      <c r="H90" s="90">
        <f t="shared" si="5"/>
        <v>13387.5</v>
      </c>
      <c r="I90" s="11" t="s">
        <v>135</v>
      </c>
      <c r="J90" s="11" t="s">
        <v>178</v>
      </c>
      <c r="K90" s="78">
        <v>0</v>
      </c>
    </row>
    <row r="91" spans="1:11" s="7" customFormat="1" ht="18" customHeight="1" thickTop="1" thickBot="1" x14ac:dyDescent="0.3">
      <c r="A91" s="72">
        <v>85</v>
      </c>
      <c r="B91" s="133" t="s">
        <v>164</v>
      </c>
      <c r="C91" s="136" t="s">
        <v>165</v>
      </c>
      <c r="D91" s="136" t="s">
        <v>133</v>
      </c>
      <c r="E91" s="34">
        <v>18</v>
      </c>
      <c r="F91" s="135">
        <v>2200</v>
      </c>
      <c r="G91" s="89">
        <f t="shared" si="4"/>
        <v>330</v>
      </c>
      <c r="H91" s="90">
        <f t="shared" si="5"/>
        <v>28050</v>
      </c>
      <c r="I91" s="16" t="s">
        <v>147</v>
      </c>
      <c r="J91" s="74" t="s">
        <v>134</v>
      </c>
      <c r="K91" s="76">
        <v>0</v>
      </c>
    </row>
    <row r="92" spans="1:11" s="7" customFormat="1" ht="18" customHeight="1" thickTop="1" thickBot="1" x14ac:dyDescent="0.3">
      <c r="A92" s="72">
        <v>86</v>
      </c>
      <c r="B92" s="147" t="s">
        <v>131</v>
      </c>
      <c r="C92" s="48" t="s">
        <v>132</v>
      </c>
      <c r="D92" s="48" t="s">
        <v>133</v>
      </c>
      <c r="E92" s="49">
        <v>18</v>
      </c>
      <c r="F92" s="148">
        <v>1900</v>
      </c>
      <c r="G92" s="57">
        <f t="shared" si="4"/>
        <v>285</v>
      </c>
      <c r="H92" s="45">
        <f t="shared" si="5"/>
        <v>24225</v>
      </c>
      <c r="I92" s="46" t="s">
        <v>147</v>
      </c>
      <c r="J92" s="173" t="s">
        <v>27</v>
      </c>
      <c r="K92" s="146">
        <v>2</v>
      </c>
    </row>
    <row r="93" spans="1:11" s="7" customFormat="1" ht="18" customHeight="1" thickTop="1" thickBot="1" x14ac:dyDescent="0.3">
      <c r="A93" s="72">
        <v>87</v>
      </c>
      <c r="B93" s="147" t="s">
        <v>243</v>
      </c>
      <c r="C93" s="48" t="s">
        <v>240</v>
      </c>
      <c r="D93" s="186" t="s">
        <v>133</v>
      </c>
      <c r="E93" s="49">
        <v>18</v>
      </c>
      <c r="F93" s="148">
        <v>900</v>
      </c>
      <c r="G93" s="57">
        <f t="shared" si="4"/>
        <v>135</v>
      </c>
      <c r="H93" s="45">
        <f t="shared" si="5"/>
        <v>11475</v>
      </c>
      <c r="I93" s="46" t="s">
        <v>135</v>
      </c>
      <c r="J93" s="173" t="s">
        <v>26</v>
      </c>
      <c r="K93" s="146">
        <v>1</v>
      </c>
    </row>
    <row r="94" spans="1:11" s="7" customFormat="1" ht="18" customHeight="1" thickTop="1" thickBot="1" x14ac:dyDescent="0.3">
      <c r="A94" s="72">
        <v>88</v>
      </c>
      <c r="B94" s="91" t="s">
        <v>237</v>
      </c>
      <c r="C94" s="92" t="s">
        <v>220</v>
      </c>
      <c r="D94" s="92" t="s">
        <v>238</v>
      </c>
      <c r="E94" s="93">
        <v>18</v>
      </c>
      <c r="F94" s="94">
        <v>1000</v>
      </c>
      <c r="G94" s="89">
        <f t="shared" si="4"/>
        <v>150</v>
      </c>
      <c r="H94" s="90">
        <f t="shared" si="5"/>
        <v>12750</v>
      </c>
      <c r="I94" s="18" t="s">
        <v>119</v>
      </c>
      <c r="J94" s="31" t="s">
        <v>27</v>
      </c>
      <c r="K94" s="76">
        <v>0</v>
      </c>
    </row>
    <row r="95" spans="1:11" s="7" customFormat="1" ht="18" customHeight="1" thickTop="1" thickBot="1" x14ac:dyDescent="0.3">
      <c r="A95" s="72">
        <v>89</v>
      </c>
      <c r="B95" s="147" t="s">
        <v>239</v>
      </c>
      <c r="C95" s="48" t="s">
        <v>240</v>
      </c>
      <c r="D95" s="48" t="s">
        <v>133</v>
      </c>
      <c r="E95" s="49">
        <v>18</v>
      </c>
      <c r="F95" s="148">
        <v>900</v>
      </c>
      <c r="G95" s="57">
        <f t="shared" si="4"/>
        <v>135</v>
      </c>
      <c r="H95" s="45">
        <f t="shared" si="5"/>
        <v>11475</v>
      </c>
      <c r="I95" s="46" t="s">
        <v>186</v>
      </c>
      <c r="J95" s="173" t="s">
        <v>27</v>
      </c>
      <c r="K95" s="146">
        <v>1</v>
      </c>
    </row>
    <row r="96" spans="1:11" s="7" customFormat="1" ht="18" customHeight="1" thickTop="1" thickBot="1" x14ac:dyDescent="0.3">
      <c r="A96" s="72">
        <v>90</v>
      </c>
      <c r="B96" s="51" t="s">
        <v>311</v>
      </c>
      <c r="C96" s="52" t="s">
        <v>312</v>
      </c>
      <c r="D96" s="52" t="s">
        <v>220</v>
      </c>
      <c r="E96" s="144">
        <v>18</v>
      </c>
      <c r="F96" s="54">
        <v>1900</v>
      </c>
      <c r="G96" s="44">
        <f t="shared" si="4"/>
        <v>285</v>
      </c>
      <c r="H96" s="45">
        <f t="shared" si="5"/>
        <v>24225</v>
      </c>
      <c r="I96" s="46" t="s">
        <v>273</v>
      </c>
      <c r="J96" s="47" t="s">
        <v>178</v>
      </c>
      <c r="K96" s="146">
        <v>1</v>
      </c>
    </row>
    <row r="97" spans="1:11" s="7" customFormat="1" ht="18" customHeight="1" thickTop="1" thickBot="1" x14ac:dyDescent="0.3">
      <c r="A97" s="72">
        <v>91</v>
      </c>
      <c r="B97" s="116" t="s">
        <v>169</v>
      </c>
      <c r="C97" s="92" t="s">
        <v>170</v>
      </c>
      <c r="D97" s="92" t="s">
        <v>171</v>
      </c>
      <c r="E97" s="93">
        <v>18</v>
      </c>
      <c r="F97" s="94">
        <v>650</v>
      </c>
      <c r="G97" s="89">
        <f t="shared" si="4"/>
        <v>97.5</v>
      </c>
      <c r="H97" s="90">
        <f t="shared" si="5"/>
        <v>8287.5</v>
      </c>
      <c r="I97" s="11" t="s">
        <v>147</v>
      </c>
      <c r="J97" s="11" t="s">
        <v>27</v>
      </c>
      <c r="K97" s="78">
        <v>0</v>
      </c>
    </row>
    <row r="98" spans="1:11" s="7" customFormat="1" ht="18" customHeight="1" thickTop="1" thickBot="1" x14ac:dyDescent="0.3">
      <c r="A98" s="72">
        <v>92</v>
      </c>
      <c r="B98" s="97" t="s">
        <v>218</v>
      </c>
      <c r="C98" s="98" t="s">
        <v>219</v>
      </c>
      <c r="D98" s="86" t="s">
        <v>220</v>
      </c>
      <c r="E98" s="120">
        <v>18</v>
      </c>
      <c r="F98" s="99">
        <v>1280</v>
      </c>
      <c r="G98" s="89">
        <f t="shared" si="4"/>
        <v>192</v>
      </c>
      <c r="H98" s="90">
        <f t="shared" si="5"/>
        <v>16320</v>
      </c>
      <c r="I98" s="18" t="s">
        <v>147</v>
      </c>
      <c r="J98" s="7" t="s">
        <v>178</v>
      </c>
      <c r="K98" s="76">
        <v>0</v>
      </c>
    </row>
    <row r="99" spans="1:11" s="7" customFormat="1" ht="18" customHeight="1" thickTop="1" thickBot="1" x14ac:dyDescent="0.3">
      <c r="A99" s="72">
        <v>93</v>
      </c>
      <c r="B99" s="97" t="s">
        <v>216</v>
      </c>
      <c r="C99" s="98" t="s">
        <v>217</v>
      </c>
      <c r="D99" s="86" t="s">
        <v>15</v>
      </c>
      <c r="E99" s="120">
        <v>18</v>
      </c>
      <c r="F99" s="99">
        <v>300</v>
      </c>
      <c r="G99" s="107">
        <f t="shared" si="4"/>
        <v>45</v>
      </c>
      <c r="H99" s="90">
        <f t="shared" si="5"/>
        <v>3825</v>
      </c>
      <c r="I99" s="31" t="s">
        <v>147</v>
      </c>
      <c r="J99" s="31"/>
      <c r="K99" s="76">
        <v>0</v>
      </c>
    </row>
    <row r="100" spans="1:11" s="7" customFormat="1" ht="18" customHeight="1" thickTop="1" thickBot="1" x14ac:dyDescent="0.3">
      <c r="A100" s="72">
        <v>94</v>
      </c>
      <c r="B100" s="97" t="s">
        <v>215</v>
      </c>
      <c r="C100" s="98" t="s">
        <v>206</v>
      </c>
      <c r="D100" s="86" t="s">
        <v>214</v>
      </c>
      <c r="E100" s="120">
        <v>18</v>
      </c>
      <c r="F100" s="99">
        <v>3000</v>
      </c>
      <c r="G100" s="107">
        <f t="shared" ref="G100:G131" si="6">(((E100*F100*150)/9)/2000)</f>
        <v>450</v>
      </c>
      <c r="H100" s="90">
        <f t="shared" ref="H100:H131" si="7">G100*85</f>
        <v>38250</v>
      </c>
      <c r="I100" s="31" t="s">
        <v>117</v>
      </c>
      <c r="J100" s="31"/>
      <c r="K100" s="76">
        <v>0</v>
      </c>
    </row>
    <row r="101" spans="1:11" s="7" customFormat="1" ht="18" customHeight="1" thickTop="1" thickBot="1" x14ac:dyDescent="0.3">
      <c r="A101" s="72">
        <v>95</v>
      </c>
      <c r="B101" s="51" t="s">
        <v>256</v>
      </c>
      <c r="C101" s="52" t="s">
        <v>257</v>
      </c>
      <c r="D101" s="52" t="s">
        <v>214</v>
      </c>
      <c r="E101" s="53">
        <v>18</v>
      </c>
      <c r="F101" s="54">
        <v>1550</v>
      </c>
      <c r="G101" s="44">
        <f t="shared" si="6"/>
        <v>232.5</v>
      </c>
      <c r="H101" s="45">
        <f t="shared" si="7"/>
        <v>19762.5</v>
      </c>
      <c r="I101" s="187" t="s">
        <v>135</v>
      </c>
      <c r="J101" s="47" t="s">
        <v>120</v>
      </c>
      <c r="K101" s="146">
        <v>1</v>
      </c>
    </row>
    <row r="102" spans="1:11" s="7" customFormat="1" ht="18" customHeight="1" thickTop="1" thickBot="1" x14ac:dyDescent="0.3">
      <c r="A102" s="72">
        <v>96</v>
      </c>
      <c r="B102" s="97" t="s">
        <v>213</v>
      </c>
      <c r="C102" s="98" t="s">
        <v>206</v>
      </c>
      <c r="D102" s="98" t="s">
        <v>214</v>
      </c>
      <c r="E102" s="105">
        <v>18</v>
      </c>
      <c r="F102" s="99">
        <v>2300</v>
      </c>
      <c r="G102" s="107">
        <f t="shared" si="6"/>
        <v>345</v>
      </c>
      <c r="H102" s="90">
        <f t="shared" si="7"/>
        <v>29325</v>
      </c>
      <c r="I102" s="31" t="s">
        <v>147</v>
      </c>
      <c r="J102" s="17" t="s">
        <v>130</v>
      </c>
      <c r="K102" s="78">
        <v>0</v>
      </c>
    </row>
    <row r="103" spans="1:11" s="7" customFormat="1" ht="18" customHeight="1" thickTop="1" thickBot="1" x14ac:dyDescent="0.3">
      <c r="A103" s="72">
        <v>97</v>
      </c>
      <c r="B103" s="116" t="s">
        <v>258</v>
      </c>
      <c r="C103" s="92" t="s">
        <v>257</v>
      </c>
      <c r="D103" s="92" t="s">
        <v>214</v>
      </c>
      <c r="E103" s="93">
        <v>18</v>
      </c>
      <c r="F103" s="93">
        <v>1300</v>
      </c>
      <c r="G103" s="89">
        <f t="shared" si="6"/>
        <v>195</v>
      </c>
      <c r="H103" s="90">
        <f t="shared" si="7"/>
        <v>16575</v>
      </c>
      <c r="I103" s="11" t="s">
        <v>135</v>
      </c>
      <c r="J103" s="11" t="s">
        <v>26</v>
      </c>
      <c r="K103" s="78">
        <v>0</v>
      </c>
    </row>
    <row r="104" spans="1:11" s="7" customFormat="1" ht="18" customHeight="1" thickTop="1" thickBot="1" x14ac:dyDescent="0.3">
      <c r="A104" s="72">
        <v>98</v>
      </c>
      <c r="B104" s="51" t="s">
        <v>292</v>
      </c>
      <c r="C104" s="52" t="s">
        <v>293</v>
      </c>
      <c r="D104" s="56" t="s">
        <v>294</v>
      </c>
      <c r="E104" s="53">
        <v>18</v>
      </c>
      <c r="F104" s="54">
        <v>1000</v>
      </c>
      <c r="G104" s="44">
        <f t="shared" si="6"/>
        <v>150</v>
      </c>
      <c r="H104" s="45">
        <f t="shared" si="7"/>
        <v>12750</v>
      </c>
      <c r="I104" s="187" t="s">
        <v>147</v>
      </c>
      <c r="J104" s="173" t="s">
        <v>16</v>
      </c>
      <c r="K104" s="146">
        <v>2</v>
      </c>
    </row>
    <row r="105" spans="1:11" s="7" customFormat="1" ht="18" customHeight="1" thickTop="1" thickBot="1" x14ac:dyDescent="0.3">
      <c r="A105" s="72">
        <v>99</v>
      </c>
      <c r="B105" s="97" t="s">
        <v>136</v>
      </c>
      <c r="C105" s="98" t="s">
        <v>8</v>
      </c>
      <c r="D105" s="86" t="s">
        <v>137</v>
      </c>
      <c r="E105" s="120">
        <v>20</v>
      </c>
      <c r="F105" s="99">
        <v>4800</v>
      </c>
      <c r="G105" s="107">
        <f t="shared" si="6"/>
        <v>800</v>
      </c>
      <c r="H105" s="90">
        <f t="shared" si="7"/>
        <v>68000</v>
      </c>
      <c r="I105" s="37" t="s">
        <v>117</v>
      </c>
      <c r="J105" s="37"/>
      <c r="K105" s="76">
        <v>0</v>
      </c>
    </row>
    <row r="106" spans="1:11" s="7" customFormat="1" ht="18" customHeight="1" thickTop="1" thickBot="1" x14ac:dyDescent="0.3">
      <c r="A106" s="72">
        <v>100</v>
      </c>
      <c r="B106" s="163" t="s">
        <v>221</v>
      </c>
      <c r="C106" s="60" t="s">
        <v>222</v>
      </c>
      <c r="D106" s="60" t="s">
        <v>223</v>
      </c>
      <c r="E106" s="61">
        <v>18</v>
      </c>
      <c r="F106" s="62">
        <v>1900</v>
      </c>
      <c r="G106" s="44">
        <f t="shared" si="6"/>
        <v>285</v>
      </c>
      <c r="H106" s="45">
        <f t="shared" si="7"/>
        <v>24225</v>
      </c>
      <c r="I106" s="46" t="s">
        <v>147</v>
      </c>
      <c r="J106" s="47" t="s">
        <v>16</v>
      </c>
      <c r="K106" s="146">
        <v>2</v>
      </c>
    </row>
    <row r="107" spans="1:11" s="7" customFormat="1" ht="18" customHeight="1" thickTop="1" thickBot="1" x14ac:dyDescent="0.3">
      <c r="A107" s="72">
        <v>101</v>
      </c>
      <c r="B107" s="97" t="s">
        <v>228</v>
      </c>
      <c r="C107" s="98" t="s">
        <v>225</v>
      </c>
      <c r="D107" s="98" t="s">
        <v>226</v>
      </c>
      <c r="E107" s="87">
        <v>18</v>
      </c>
      <c r="F107" s="99">
        <v>650</v>
      </c>
      <c r="G107" s="89">
        <f t="shared" si="6"/>
        <v>97.5</v>
      </c>
      <c r="H107" s="90">
        <f t="shared" si="7"/>
        <v>8287.5</v>
      </c>
      <c r="I107" s="18" t="s">
        <v>147</v>
      </c>
      <c r="J107" s="7" t="s">
        <v>229</v>
      </c>
      <c r="K107" s="76">
        <v>0</v>
      </c>
    </row>
    <row r="108" spans="1:11" s="7" customFormat="1" ht="18" customHeight="1" thickTop="1" thickBot="1" x14ac:dyDescent="0.3">
      <c r="A108" s="72">
        <v>102</v>
      </c>
      <c r="B108" s="143" t="s">
        <v>224</v>
      </c>
      <c r="C108" s="56" t="s">
        <v>225</v>
      </c>
      <c r="D108" s="56" t="s">
        <v>226</v>
      </c>
      <c r="E108" s="144">
        <v>18</v>
      </c>
      <c r="F108" s="156">
        <v>650</v>
      </c>
      <c r="G108" s="44">
        <f t="shared" si="6"/>
        <v>97.5</v>
      </c>
      <c r="H108" s="45">
        <f t="shared" si="7"/>
        <v>8287.5</v>
      </c>
      <c r="I108" s="47" t="s">
        <v>147</v>
      </c>
      <c r="J108" s="47" t="s">
        <v>227</v>
      </c>
      <c r="K108" s="146">
        <v>2</v>
      </c>
    </row>
    <row r="109" spans="1:11" s="7" customFormat="1" ht="18" customHeight="1" thickTop="1" thickBot="1" x14ac:dyDescent="0.3">
      <c r="A109" s="72">
        <v>103</v>
      </c>
      <c r="B109" s="97" t="s">
        <v>205</v>
      </c>
      <c r="C109" s="98" t="s">
        <v>207</v>
      </c>
      <c r="D109" s="98" t="s">
        <v>208</v>
      </c>
      <c r="E109" s="87">
        <v>18</v>
      </c>
      <c r="F109" s="99">
        <v>1000</v>
      </c>
      <c r="G109" s="89">
        <f t="shared" si="6"/>
        <v>150</v>
      </c>
      <c r="H109" s="90">
        <f t="shared" si="7"/>
        <v>12750</v>
      </c>
      <c r="I109" s="18" t="s">
        <v>186</v>
      </c>
      <c r="J109" s="7" t="s">
        <v>178</v>
      </c>
      <c r="K109" s="76">
        <v>0</v>
      </c>
    </row>
    <row r="110" spans="1:11" s="7" customFormat="1" ht="18" customHeight="1" thickTop="1" thickBot="1" x14ac:dyDescent="0.3">
      <c r="A110" s="72">
        <v>104</v>
      </c>
      <c r="B110" s="147" t="s">
        <v>209</v>
      </c>
      <c r="C110" s="48" t="s">
        <v>210</v>
      </c>
      <c r="D110" s="48" t="s">
        <v>211</v>
      </c>
      <c r="E110" s="49">
        <v>18</v>
      </c>
      <c r="F110" s="148">
        <v>1400</v>
      </c>
      <c r="G110" s="57">
        <f t="shared" si="6"/>
        <v>210</v>
      </c>
      <c r="H110" s="45">
        <f t="shared" si="7"/>
        <v>17850</v>
      </c>
      <c r="I110" s="46" t="s">
        <v>147</v>
      </c>
      <c r="J110" s="173" t="s">
        <v>27</v>
      </c>
      <c r="K110" s="146">
        <v>1</v>
      </c>
    </row>
    <row r="111" spans="1:11" s="7" customFormat="1" ht="18" customHeight="1" thickTop="1" thickBot="1" x14ac:dyDescent="0.3">
      <c r="A111" s="72">
        <v>105</v>
      </c>
      <c r="B111" s="116" t="s">
        <v>212</v>
      </c>
      <c r="C111" s="131" t="s">
        <v>210</v>
      </c>
      <c r="D111" s="131" t="s">
        <v>137</v>
      </c>
      <c r="E111" s="93">
        <v>18</v>
      </c>
      <c r="F111" s="93">
        <v>1600</v>
      </c>
      <c r="G111" s="89">
        <f t="shared" si="6"/>
        <v>240</v>
      </c>
      <c r="H111" s="90">
        <f t="shared" si="7"/>
        <v>20400</v>
      </c>
      <c r="I111" s="11" t="s">
        <v>117</v>
      </c>
      <c r="J111" s="7" t="s">
        <v>16</v>
      </c>
      <c r="K111" s="76">
        <v>0</v>
      </c>
    </row>
    <row r="112" spans="1:11" s="7" customFormat="1" ht="18" customHeight="1" thickTop="1" thickBot="1" x14ac:dyDescent="0.3">
      <c r="A112" s="72">
        <v>106</v>
      </c>
      <c r="B112" s="97" t="s">
        <v>249</v>
      </c>
      <c r="C112" s="98" t="s">
        <v>210</v>
      </c>
      <c r="D112" s="98" t="s">
        <v>270</v>
      </c>
      <c r="E112" s="105">
        <v>18</v>
      </c>
      <c r="F112" s="99">
        <v>600</v>
      </c>
      <c r="G112" s="107">
        <f t="shared" si="6"/>
        <v>90</v>
      </c>
      <c r="H112" s="90">
        <f t="shared" si="7"/>
        <v>7650</v>
      </c>
      <c r="I112" s="31" t="s">
        <v>135</v>
      </c>
      <c r="J112" s="17" t="s">
        <v>16</v>
      </c>
      <c r="K112" s="78">
        <v>0</v>
      </c>
    </row>
    <row r="113" spans="1:11" s="7" customFormat="1" ht="18" customHeight="1" thickTop="1" thickBot="1" x14ac:dyDescent="0.3">
      <c r="A113" s="72">
        <v>107</v>
      </c>
      <c r="B113" s="51" t="s">
        <v>268</v>
      </c>
      <c r="C113" s="52" t="s">
        <v>208</v>
      </c>
      <c r="D113" s="56" t="s">
        <v>269</v>
      </c>
      <c r="E113" s="53">
        <v>18</v>
      </c>
      <c r="F113" s="54">
        <v>1750</v>
      </c>
      <c r="G113" s="44">
        <f t="shared" si="6"/>
        <v>262.5</v>
      </c>
      <c r="H113" s="45">
        <f t="shared" si="7"/>
        <v>22312.5</v>
      </c>
      <c r="I113" s="46" t="s">
        <v>147</v>
      </c>
      <c r="J113" s="173" t="s">
        <v>16</v>
      </c>
      <c r="K113" s="146">
        <v>1</v>
      </c>
    </row>
    <row r="114" spans="1:11" s="7" customFormat="1" ht="18" customHeight="1" thickTop="1" thickBot="1" x14ac:dyDescent="0.3">
      <c r="A114" s="72">
        <v>108</v>
      </c>
      <c r="B114" s="161" t="s">
        <v>244</v>
      </c>
      <c r="C114" s="52" t="s">
        <v>236</v>
      </c>
      <c r="D114" s="52" t="s">
        <v>245</v>
      </c>
      <c r="E114" s="149">
        <v>18</v>
      </c>
      <c r="F114" s="54">
        <v>950</v>
      </c>
      <c r="G114" s="57">
        <f t="shared" si="6"/>
        <v>142.5</v>
      </c>
      <c r="H114" s="45">
        <f t="shared" si="7"/>
        <v>12112.5</v>
      </c>
      <c r="I114" s="188" t="s">
        <v>135</v>
      </c>
      <c r="J114" s="171" t="s">
        <v>16</v>
      </c>
      <c r="K114" s="146">
        <v>1</v>
      </c>
    </row>
    <row r="115" spans="1:11" s="7" customFormat="1" ht="18" customHeight="1" thickTop="1" thickBot="1" x14ac:dyDescent="0.3">
      <c r="A115" s="72">
        <v>109</v>
      </c>
      <c r="B115" s="51" t="s">
        <v>308</v>
      </c>
      <c r="C115" s="52" t="s">
        <v>309</v>
      </c>
      <c r="D115" s="52" t="s">
        <v>310</v>
      </c>
      <c r="E115" s="149">
        <v>18</v>
      </c>
      <c r="F115" s="54">
        <v>600</v>
      </c>
      <c r="G115" s="57">
        <f t="shared" si="6"/>
        <v>90</v>
      </c>
      <c r="H115" s="45">
        <f t="shared" si="7"/>
        <v>7650</v>
      </c>
      <c r="I115" s="58" t="s">
        <v>273</v>
      </c>
      <c r="J115" s="173" t="s">
        <v>178</v>
      </c>
      <c r="K115" s="146">
        <v>1</v>
      </c>
    </row>
    <row r="116" spans="1:11" s="7" customFormat="1" ht="18" customHeight="1" thickTop="1" thickBot="1" x14ac:dyDescent="0.3">
      <c r="A116" s="72">
        <v>110</v>
      </c>
      <c r="B116" s="143" t="s">
        <v>234</v>
      </c>
      <c r="C116" s="56" t="s">
        <v>232</v>
      </c>
      <c r="D116" s="56" t="s">
        <v>233</v>
      </c>
      <c r="E116" s="144">
        <v>18</v>
      </c>
      <c r="F116" s="144">
        <v>860</v>
      </c>
      <c r="G116" s="44">
        <f t="shared" si="6"/>
        <v>129</v>
      </c>
      <c r="H116" s="45">
        <f t="shared" si="7"/>
        <v>10965</v>
      </c>
      <c r="I116" s="47" t="s">
        <v>147</v>
      </c>
      <c r="J116" s="47" t="s">
        <v>27</v>
      </c>
      <c r="K116" s="146">
        <v>2</v>
      </c>
    </row>
    <row r="117" spans="1:11" s="7" customFormat="1" ht="18" customHeight="1" thickTop="1" thickBot="1" x14ac:dyDescent="0.3">
      <c r="A117" s="72">
        <v>111</v>
      </c>
      <c r="B117" s="51" t="s">
        <v>231</v>
      </c>
      <c r="C117" s="52" t="s">
        <v>232</v>
      </c>
      <c r="D117" s="52" t="s">
        <v>233</v>
      </c>
      <c r="E117" s="144">
        <v>18</v>
      </c>
      <c r="F117" s="54">
        <v>880</v>
      </c>
      <c r="G117" s="44">
        <f t="shared" si="6"/>
        <v>132</v>
      </c>
      <c r="H117" s="45">
        <f t="shared" si="7"/>
        <v>11220</v>
      </c>
      <c r="I117" s="47" t="s">
        <v>147</v>
      </c>
      <c r="J117" s="47" t="s">
        <v>27</v>
      </c>
      <c r="K117" s="146">
        <v>2</v>
      </c>
    </row>
    <row r="118" spans="1:11" s="7" customFormat="1" ht="18" customHeight="1" thickTop="1" thickBot="1" x14ac:dyDescent="0.3">
      <c r="A118" s="72">
        <v>112</v>
      </c>
      <c r="B118" s="97" t="s">
        <v>195</v>
      </c>
      <c r="C118" s="98" t="s">
        <v>232</v>
      </c>
      <c r="D118" s="86" t="s">
        <v>263</v>
      </c>
      <c r="E118" s="120">
        <v>18</v>
      </c>
      <c r="F118" s="99">
        <v>650</v>
      </c>
      <c r="G118" s="107">
        <f t="shared" si="6"/>
        <v>97.5</v>
      </c>
      <c r="H118" s="90">
        <f t="shared" si="7"/>
        <v>8287.5</v>
      </c>
      <c r="I118" s="27"/>
      <c r="J118" s="71"/>
      <c r="K118" s="77">
        <v>0</v>
      </c>
    </row>
    <row r="119" spans="1:11" s="7" customFormat="1" ht="18" customHeight="1" thickTop="1" thickBot="1" x14ac:dyDescent="0.3">
      <c r="A119" s="72">
        <v>113</v>
      </c>
      <c r="B119" s="51" t="s">
        <v>266</v>
      </c>
      <c r="C119" s="52" t="s">
        <v>160</v>
      </c>
      <c r="D119" s="52" t="s">
        <v>267</v>
      </c>
      <c r="E119" s="149">
        <v>18</v>
      </c>
      <c r="F119" s="54">
        <v>1000</v>
      </c>
      <c r="G119" s="57">
        <f t="shared" si="6"/>
        <v>150</v>
      </c>
      <c r="H119" s="45">
        <f t="shared" si="7"/>
        <v>12750</v>
      </c>
      <c r="I119" s="58" t="s">
        <v>135</v>
      </c>
      <c r="J119" s="173" t="s">
        <v>60</v>
      </c>
      <c r="K119" s="146">
        <v>1</v>
      </c>
    </row>
    <row r="120" spans="1:11" s="7" customFormat="1" ht="18" customHeight="1" thickTop="1" thickBot="1" x14ac:dyDescent="0.3">
      <c r="A120" s="72">
        <v>114</v>
      </c>
      <c r="B120" s="119" t="s">
        <v>261</v>
      </c>
      <c r="C120" s="98" t="s">
        <v>262</v>
      </c>
      <c r="D120" s="98" t="s">
        <v>263</v>
      </c>
      <c r="E120" s="120">
        <v>18</v>
      </c>
      <c r="F120" s="120">
        <v>300</v>
      </c>
      <c r="G120" s="89">
        <f t="shared" si="6"/>
        <v>45</v>
      </c>
      <c r="H120" s="90">
        <f t="shared" si="7"/>
        <v>3825</v>
      </c>
      <c r="I120" s="18" t="s">
        <v>135</v>
      </c>
      <c r="J120" s="7" t="s">
        <v>17</v>
      </c>
      <c r="K120" s="76">
        <v>0</v>
      </c>
    </row>
    <row r="121" spans="1:11" s="7" customFormat="1" ht="18" customHeight="1" thickTop="1" thickBot="1" x14ac:dyDescent="0.3">
      <c r="A121" s="72">
        <v>115</v>
      </c>
      <c r="B121" s="161" t="s">
        <v>261</v>
      </c>
      <c r="C121" s="52" t="s">
        <v>264</v>
      </c>
      <c r="D121" s="52" t="s">
        <v>265</v>
      </c>
      <c r="E121" s="53">
        <v>18</v>
      </c>
      <c r="F121" s="54">
        <v>300</v>
      </c>
      <c r="G121" s="44">
        <f t="shared" si="6"/>
        <v>45</v>
      </c>
      <c r="H121" s="45">
        <f t="shared" si="7"/>
        <v>3825</v>
      </c>
      <c r="I121" s="46" t="s">
        <v>135</v>
      </c>
      <c r="J121" s="47" t="s">
        <v>18</v>
      </c>
      <c r="K121" s="146">
        <v>1</v>
      </c>
    </row>
    <row r="122" spans="1:11" s="7" customFormat="1" ht="18" customHeight="1" thickTop="1" thickBot="1" x14ac:dyDescent="0.3">
      <c r="A122" s="72">
        <v>116</v>
      </c>
      <c r="B122" s="147" t="s">
        <v>195</v>
      </c>
      <c r="C122" s="48" t="s">
        <v>196</v>
      </c>
      <c r="D122" s="48" t="s">
        <v>137</v>
      </c>
      <c r="E122" s="49">
        <v>18</v>
      </c>
      <c r="F122" s="148">
        <v>1400</v>
      </c>
      <c r="G122" s="44">
        <f t="shared" si="6"/>
        <v>210</v>
      </c>
      <c r="H122" s="45">
        <f t="shared" si="7"/>
        <v>17850</v>
      </c>
      <c r="I122" s="46" t="s">
        <v>147</v>
      </c>
      <c r="J122" s="173" t="s">
        <v>27</v>
      </c>
      <c r="K122" s="146">
        <v>1</v>
      </c>
    </row>
    <row r="123" spans="1:11" s="7" customFormat="1" ht="18" customHeight="1" thickTop="1" thickBot="1" x14ac:dyDescent="0.3">
      <c r="A123" s="72">
        <v>117</v>
      </c>
      <c r="B123" s="161" t="s">
        <v>197</v>
      </c>
      <c r="C123" s="52" t="s">
        <v>165</v>
      </c>
      <c r="D123" s="56" t="s">
        <v>160</v>
      </c>
      <c r="E123" s="53">
        <v>18</v>
      </c>
      <c r="F123" s="54">
        <v>380</v>
      </c>
      <c r="G123" s="57">
        <f t="shared" si="6"/>
        <v>57</v>
      </c>
      <c r="H123" s="45">
        <f t="shared" si="7"/>
        <v>4845</v>
      </c>
      <c r="I123" s="58" t="s">
        <v>119</v>
      </c>
      <c r="J123" s="58" t="s">
        <v>178</v>
      </c>
      <c r="K123" s="146">
        <v>2</v>
      </c>
    </row>
    <row r="124" spans="1:11" s="7" customFormat="1" ht="18" customHeight="1" thickTop="1" thickBot="1" x14ac:dyDescent="0.3">
      <c r="A124" s="72">
        <v>118</v>
      </c>
      <c r="B124" s="147" t="s">
        <v>159</v>
      </c>
      <c r="C124" s="48" t="s">
        <v>160</v>
      </c>
      <c r="D124" s="48" t="s">
        <v>133</v>
      </c>
      <c r="E124" s="49">
        <v>18</v>
      </c>
      <c r="F124" s="148">
        <v>1880</v>
      </c>
      <c r="G124" s="57">
        <f t="shared" si="6"/>
        <v>282</v>
      </c>
      <c r="H124" s="45">
        <f t="shared" si="7"/>
        <v>23970</v>
      </c>
      <c r="I124" s="46" t="s">
        <v>147</v>
      </c>
      <c r="J124" s="173" t="s">
        <v>27</v>
      </c>
      <c r="K124" s="146">
        <v>1</v>
      </c>
    </row>
    <row r="125" spans="1:11" s="7" customFormat="1" ht="18" customHeight="1" thickTop="1" thickBot="1" x14ac:dyDescent="0.3">
      <c r="A125" s="72">
        <v>119</v>
      </c>
      <c r="B125" s="51" t="s">
        <v>300</v>
      </c>
      <c r="C125" s="52" t="s">
        <v>277</v>
      </c>
      <c r="D125" s="52" t="s">
        <v>196</v>
      </c>
      <c r="E125" s="53">
        <v>18</v>
      </c>
      <c r="F125" s="54">
        <v>1150</v>
      </c>
      <c r="G125" s="44">
        <f t="shared" si="6"/>
        <v>172.5</v>
      </c>
      <c r="H125" s="45">
        <f t="shared" si="7"/>
        <v>14662.5</v>
      </c>
      <c r="I125" s="46" t="s">
        <v>135</v>
      </c>
      <c r="J125" s="47" t="s">
        <v>120</v>
      </c>
      <c r="K125" s="146">
        <v>2</v>
      </c>
    </row>
    <row r="126" spans="1:11" s="7" customFormat="1" ht="18" customHeight="1" thickTop="1" thickBot="1" x14ac:dyDescent="0.3">
      <c r="A126" s="72">
        <v>120</v>
      </c>
      <c r="B126" s="143" t="s">
        <v>276</v>
      </c>
      <c r="C126" s="56" t="s">
        <v>277</v>
      </c>
      <c r="D126" s="56" t="s">
        <v>196</v>
      </c>
      <c r="E126" s="144">
        <v>18</v>
      </c>
      <c r="F126" s="144">
        <v>1100</v>
      </c>
      <c r="G126" s="44">
        <f t="shared" si="6"/>
        <v>165</v>
      </c>
      <c r="H126" s="45">
        <f t="shared" si="7"/>
        <v>14025</v>
      </c>
      <c r="I126" s="47" t="s">
        <v>135</v>
      </c>
      <c r="J126" s="46" t="s">
        <v>17</v>
      </c>
      <c r="K126" s="146">
        <v>2</v>
      </c>
    </row>
    <row r="127" spans="1:11" s="7" customFormat="1" ht="18" customHeight="1" thickTop="1" thickBot="1" x14ac:dyDescent="0.3">
      <c r="A127" s="72">
        <v>121</v>
      </c>
      <c r="B127" s="189" t="s">
        <v>235</v>
      </c>
      <c r="C127" s="190" t="s">
        <v>236</v>
      </c>
      <c r="D127" s="190" t="s">
        <v>165</v>
      </c>
      <c r="E127" s="191">
        <v>18</v>
      </c>
      <c r="F127" s="192">
        <v>2350</v>
      </c>
      <c r="G127" s="57">
        <f t="shared" si="6"/>
        <v>352.5</v>
      </c>
      <c r="H127" s="45">
        <f t="shared" si="7"/>
        <v>29962.5</v>
      </c>
      <c r="I127" s="154"/>
      <c r="J127" s="193"/>
      <c r="K127" s="146">
        <v>1</v>
      </c>
    </row>
    <row r="128" spans="1:11" s="7" customFormat="1" ht="18" customHeight="1" thickTop="1" thickBot="1" x14ac:dyDescent="0.3">
      <c r="A128" s="72">
        <v>122</v>
      </c>
      <c r="B128" s="194" t="s">
        <v>286</v>
      </c>
      <c r="C128" s="195" t="s">
        <v>277</v>
      </c>
      <c r="D128" s="195" t="s">
        <v>287</v>
      </c>
      <c r="E128" s="196">
        <v>18</v>
      </c>
      <c r="F128" s="197">
        <v>1200</v>
      </c>
      <c r="G128" s="44">
        <f t="shared" si="6"/>
        <v>180</v>
      </c>
      <c r="H128" s="45">
        <f t="shared" si="7"/>
        <v>15300</v>
      </c>
      <c r="I128" s="46" t="s">
        <v>147</v>
      </c>
      <c r="J128" s="47" t="s">
        <v>16</v>
      </c>
      <c r="K128" s="146">
        <v>1</v>
      </c>
    </row>
    <row r="129" spans="1:12" s="7" customFormat="1" ht="18" customHeight="1" thickTop="1" thickBot="1" x14ac:dyDescent="0.3">
      <c r="A129" s="72">
        <v>123</v>
      </c>
      <c r="B129" s="51" t="s">
        <v>241</v>
      </c>
      <c r="C129" s="52" t="s">
        <v>62</v>
      </c>
      <c r="D129" s="52" t="s">
        <v>317</v>
      </c>
      <c r="E129" s="53">
        <v>18</v>
      </c>
      <c r="F129" s="54">
        <v>900</v>
      </c>
      <c r="G129" s="44">
        <f t="shared" si="6"/>
        <v>135</v>
      </c>
      <c r="H129" s="45">
        <f t="shared" si="7"/>
        <v>11475</v>
      </c>
      <c r="I129" s="46" t="s">
        <v>117</v>
      </c>
      <c r="J129" s="47" t="s">
        <v>242</v>
      </c>
      <c r="K129" s="146">
        <v>1</v>
      </c>
      <c r="L129"/>
    </row>
    <row r="130" spans="1:12" s="7" customFormat="1" ht="18" customHeight="1" thickTop="1" thickBot="1" x14ac:dyDescent="0.3">
      <c r="A130" s="72">
        <v>124</v>
      </c>
      <c r="B130" s="147" t="s">
        <v>183</v>
      </c>
      <c r="C130" s="198" t="s">
        <v>184</v>
      </c>
      <c r="D130" s="198" t="s">
        <v>62</v>
      </c>
      <c r="E130" s="49">
        <v>18</v>
      </c>
      <c r="F130" s="148">
        <v>950</v>
      </c>
      <c r="G130" s="44">
        <f t="shared" si="6"/>
        <v>142.5</v>
      </c>
      <c r="H130" s="45">
        <f t="shared" si="7"/>
        <v>12112.5</v>
      </c>
      <c r="I130" s="47" t="s">
        <v>147</v>
      </c>
      <c r="J130" s="47" t="s">
        <v>16</v>
      </c>
      <c r="K130" s="146">
        <v>1</v>
      </c>
    </row>
    <row r="131" spans="1:12" s="7" customFormat="1" ht="18" customHeight="1" thickTop="1" thickBot="1" x14ac:dyDescent="0.3">
      <c r="A131" s="72">
        <v>125</v>
      </c>
      <c r="B131" s="97" t="s">
        <v>187</v>
      </c>
      <c r="C131" s="98" t="s">
        <v>184</v>
      </c>
      <c r="D131" s="98" t="s">
        <v>15</v>
      </c>
      <c r="E131" s="120">
        <v>18</v>
      </c>
      <c r="F131" s="99">
        <v>400</v>
      </c>
      <c r="G131" s="89">
        <f t="shared" si="6"/>
        <v>60</v>
      </c>
      <c r="H131" s="90">
        <f t="shared" si="7"/>
        <v>5100</v>
      </c>
      <c r="I131" s="11" t="s">
        <v>186</v>
      </c>
      <c r="J131" s="17" t="s">
        <v>17</v>
      </c>
      <c r="K131" s="76">
        <v>0</v>
      </c>
    </row>
    <row r="132" spans="1:12" s="7" customFormat="1" ht="18" customHeight="1" thickTop="1" thickBot="1" x14ac:dyDescent="0.3">
      <c r="A132" s="72">
        <v>126</v>
      </c>
      <c r="B132" s="147" t="s">
        <v>180</v>
      </c>
      <c r="C132" s="198" t="s">
        <v>181</v>
      </c>
      <c r="D132" s="198" t="s">
        <v>182</v>
      </c>
      <c r="E132" s="49">
        <v>18</v>
      </c>
      <c r="F132" s="148">
        <v>1800</v>
      </c>
      <c r="G132" s="44">
        <f t="shared" ref="G132:G135" si="8">(((E132*F132*150)/9)/2000)</f>
        <v>270</v>
      </c>
      <c r="H132" s="45">
        <f t="shared" ref="H132:H135" si="9">G132*85</f>
        <v>22950</v>
      </c>
      <c r="I132" s="47" t="s">
        <v>147</v>
      </c>
      <c r="J132" s="47" t="s">
        <v>27</v>
      </c>
      <c r="K132" s="146">
        <v>1</v>
      </c>
    </row>
    <row r="133" spans="1:12" s="7" customFormat="1" ht="18" customHeight="1" thickTop="1" thickBot="1" x14ac:dyDescent="0.3">
      <c r="A133" s="72">
        <v>127</v>
      </c>
      <c r="B133" s="143" t="s">
        <v>185</v>
      </c>
      <c r="C133" s="56" t="s">
        <v>184</v>
      </c>
      <c r="D133" s="56" t="s">
        <v>12</v>
      </c>
      <c r="E133" s="144">
        <v>18</v>
      </c>
      <c r="F133" s="156">
        <v>500</v>
      </c>
      <c r="G133" s="44">
        <f t="shared" si="8"/>
        <v>75</v>
      </c>
      <c r="H133" s="45">
        <f t="shared" si="9"/>
        <v>6375</v>
      </c>
      <c r="I133" s="47" t="s">
        <v>186</v>
      </c>
      <c r="J133" s="47" t="s">
        <v>17</v>
      </c>
      <c r="K133" s="146">
        <v>1</v>
      </c>
    </row>
    <row r="134" spans="1:12" s="7" customFormat="1" ht="18" customHeight="1" thickTop="1" thickBot="1" x14ac:dyDescent="0.3">
      <c r="A134" s="72">
        <v>128</v>
      </c>
      <c r="B134" s="50" t="s">
        <v>151</v>
      </c>
      <c r="C134" s="48" t="s">
        <v>152</v>
      </c>
      <c r="D134" s="48" t="s">
        <v>328</v>
      </c>
      <c r="E134" s="49">
        <v>18</v>
      </c>
      <c r="F134" s="148">
        <v>1200</v>
      </c>
      <c r="G134" s="57">
        <f t="shared" si="8"/>
        <v>180</v>
      </c>
      <c r="H134" s="45">
        <f t="shared" si="9"/>
        <v>15300</v>
      </c>
      <c r="I134" s="46" t="s">
        <v>147</v>
      </c>
      <c r="J134" s="47" t="s">
        <v>16</v>
      </c>
      <c r="K134" s="146">
        <v>2</v>
      </c>
    </row>
    <row r="135" spans="1:12" s="7" customFormat="1" ht="18" customHeight="1" thickTop="1" thickBot="1" x14ac:dyDescent="0.3">
      <c r="A135" s="72">
        <v>129</v>
      </c>
      <c r="B135" s="97" t="s">
        <v>246</v>
      </c>
      <c r="C135" s="98" t="s">
        <v>248</v>
      </c>
      <c r="D135" s="98" t="s">
        <v>247</v>
      </c>
      <c r="E135" s="105">
        <v>18</v>
      </c>
      <c r="F135" s="99">
        <v>1100</v>
      </c>
      <c r="G135" s="107">
        <f t="shared" si="8"/>
        <v>165</v>
      </c>
      <c r="H135" s="90">
        <f t="shared" si="9"/>
        <v>14025</v>
      </c>
      <c r="I135" s="31" t="s">
        <v>135</v>
      </c>
      <c r="J135" s="17" t="s">
        <v>26</v>
      </c>
      <c r="K135" s="78">
        <v>0</v>
      </c>
    </row>
    <row r="136" spans="1:12" s="7" customFormat="1" ht="18" customHeight="1" thickTop="1" thickBot="1" x14ac:dyDescent="0.3">
      <c r="A136" s="72">
        <v>130</v>
      </c>
      <c r="B136" s="147" t="s">
        <v>153</v>
      </c>
      <c r="C136" s="48" t="s">
        <v>154</v>
      </c>
      <c r="D136" s="48" t="s">
        <v>155</v>
      </c>
      <c r="E136" s="49">
        <v>18</v>
      </c>
      <c r="F136" s="148">
        <v>2300</v>
      </c>
      <c r="G136" s="57">
        <f t="shared" ref="G136" si="10">(((E136*F136*150)/9)/2000)</f>
        <v>345</v>
      </c>
      <c r="H136" s="45">
        <f t="shared" ref="H136" si="11">G136*85</f>
        <v>29325</v>
      </c>
      <c r="I136" s="46" t="s">
        <v>147</v>
      </c>
      <c r="J136" s="47" t="s">
        <v>16</v>
      </c>
      <c r="K136" s="146">
        <v>4</v>
      </c>
    </row>
    <row r="137" spans="1:12" s="6" customFormat="1" ht="18" customHeight="1" thickTop="1" thickBot="1" x14ac:dyDescent="0.3">
      <c r="A137" s="72">
        <v>131</v>
      </c>
      <c r="B137" s="97" t="s">
        <v>156</v>
      </c>
      <c r="C137" s="98" t="s">
        <v>157</v>
      </c>
      <c r="D137" s="98" t="s">
        <v>158</v>
      </c>
      <c r="E137" s="105">
        <v>18</v>
      </c>
      <c r="F137" s="99">
        <v>1250</v>
      </c>
      <c r="G137" s="107">
        <f t="shared" ref="G137:G144" si="12">(((E137*F137*150)/9)/2000)</f>
        <v>187.5</v>
      </c>
      <c r="H137" s="90">
        <f t="shared" ref="H137:H144" si="13">G137*85</f>
        <v>15937.5</v>
      </c>
      <c r="I137" s="31" t="s">
        <v>117</v>
      </c>
      <c r="J137" s="17" t="s">
        <v>16</v>
      </c>
      <c r="K137" s="78">
        <v>0</v>
      </c>
    </row>
    <row r="138" spans="1:12" s="7" customFormat="1" ht="18" customHeight="1" thickTop="1" thickBot="1" x14ac:dyDescent="0.3">
      <c r="A138" s="72">
        <v>132</v>
      </c>
      <c r="B138" s="147" t="s">
        <v>230</v>
      </c>
      <c r="C138" s="48" t="s">
        <v>152</v>
      </c>
      <c r="D138" s="48" t="s">
        <v>12</v>
      </c>
      <c r="E138" s="49">
        <v>18</v>
      </c>
      <c r="F138" s="148">
        <v>2500</v>
      </c>
      <c r="G138" s="57">
        <f t="shared" si="12"/>
        <v>375</v>
      </c>
      <c r="H138" s="45">
        <f t="shared" si="13"/>
        <v>31875</v>
      </c>
      <c r="I138" s="46" t="s">
        <v>147</v>
      </c>
      <c r="J138" s="173" t="s">
        <v>68</v>
      </c>
      <c r="K138" s="146">
        <v>3</v>
      </c>
    </row>
    <row r="139" spans="1:12" ht="18" customHeight="1" thickTop="1" thickBot="1" x14ac:dyDescent="0.3">
      <c r="A139" s="72">
        <v>133</v>
      </c>
      <c r="B139" s="97" t="s">
        <v>254</v>
      </c>
      <c r="C139" s="98" t="s">
        <v>203</v>
      </c>
      <c r="D139" s="98" t="s">
        <v>255</v>
      </c>
      <c r="E139" s="120">
        <v>18</v>
      </c>
      <c r="F139" s="99">
        <v>1150</v>
      </c>
      <c r="G139" s="89">
        <f t="shared" si="12"/>
        <v>172.5</v>
      </c>
      <c r="H139" s="90">
        <f t="shared" si="13"/>
        <v>14662.5</v>
      </c>
      <c r="I139" s="18" t="s">
        <v>135</v>
      </c>
      <c r="J139" s="7" t="s">
        <v>27</v>
      </c>
      <c r="K139" s="76">
        <v>0</v>
      </c>
    </row>
    <row r="140" spans="1:12" ht="18" customHeight="1" thickTop="1" thickBot="1" x14ac:dyDescent="0.3">
      <c r="A140" s="72">
        <v>134</v>
      </c>
      <c r="B140" s="147" t="s">
        <v>271</v>
      </c>
      <c r="C140" s="48" t="s">
        <v>272</v>
      </c>
      <c r="D140" s="55" t="s">
        <v>203</v>
      </c>
      <c r="E140" s="49">
        <v>18</v>
      </c>
      <c r="F140" s="148">
        <v>1250</v>
      </c>
      <c r="G140" s="44">
        <f t="shared" si="12"/>
        <v>187.5</v>
      </c>
      <c r="H140" s="45">
        <f t="shared" si="13"/>
        <v>15937.5</v>
      </c>
      <c r="I140" s="46" t="s">
        <v>273</v>
      </c>
      <c r="J140" s="47" t="s">
        <v>27</v>
      </c>
      <c r="K140" s="146">
        <v>1</v>
      </c>
    </row>
    <row r="141" spans="1:12" s="7" customFormat="1" ht="18" customHeight="1" thickTop="1" thickBot="1" x14ac:dyDescent="0.3">
      <c r="A141" s="72">
        <v>135</v>
      </c>
      <c r="B141" s="51" t="s">
        <v>198</v>
      </c>
      <c r="C141" s="52" t="s">
        <v>199</v>
      </c>
      <c r="D141" s="52" t="s">
        <v>200</v>
      </c>
      <c r="E141" s="144">
        <v>18</v>
      </c>
      <c r="F141" s="54">
        <v>950</v>
      </c>
      <c r="G141" s="44">
        <f t="shared" si="12"/>
        <v>142.5</v>
      </c>
      <c r="H141" s="45">
        <f t="shared" si="13"/>
        <v>12112.5</v>
      </c>
      <c r="I141" s="47" t="s">
        <v>117</v>
      </c>
      <c r="J141" s="47" t="s">
        <v>27</v>
      </c>
      <c r="K141" s="146">
        <v>1</v>
      </c>
    </row>
    <row r="142" spans="1:12" s="7" customFormat="1" ht="18" customHeight="1" thickTop="1" thickBot="1" x14ac:dyDescent="0.3">
      <c r="A142" s="72">
        <v>136</v>
      </c>
      <c r="B142" s="51" t="s">
        <v>329</v>
      </c>
      <c r="C142" s="52" t="s">
        <v>66</v>
      </c>
      <c r="D142" s="52" t="s">
        <v>67</v>
      </c>
      <c r="E142" s="144">
        <v>18</v>
      </c>
      <c r="F142" s="54">
        <v>830</v>
      </c>
      <c r="G142" s="44">
        <f t="shared" si="12"/>
        <v>124.5</v>
      </c>
      <c r="H142" s="45">
        <f t="shared" si="13"/>
        <v>10582.5</v>
      </c>
      <c r="I142" s="47" t="s">
        <v>147</v>
      </c>
      <c r="J142" s="47" t="s">
        <v>27</v>
      </c>
      <c r="K142" s="146">
        <v>1</v>
      </c>
    </row>
    <row r="143" spans="1:12" s="7" customFormat="1" ht="18" customHeight="1" thickTop="1" thickBot="1" x14ac:dyDescent="0.3">
      <c r="A143" s="72">
        <v>137</v>
      </c>
      <c r="B143" s="51" t="s">
        <v>314</v>
      </c>
      <c r="C143" s="52" t="s">
        <v>315</v>
      </c>
      <c r="D143" s="52" t="s">
        <v>316</v>
      </c>
      <c r="E143" s="144">
        <v>18</v>
      </c>
      <c r="F143" s="54">
        <v>800</v>
      </c>
      <c r="G143" s="44">
        <f t="shared" si="12"/>
        <v>120</v>
      </c>
      <c r="H143" s="45">
        <f t="shared" si="13"/>
        <v>10200</v>
      </c>
      <c r="I143" s="47" t="s">
        <v>273</v>
      </c>
      <c r="J143" s="47" t="s">
        <v>116</v>
      </c>
      <c r="K143" s="146">
        <v>2</v>
      </c>
    </row>
    <row r="144" spans="1:12" s="7" customFormat="1" ht="18" customHeight="1" thickTop="1" thickBot="1" x14ac:dyDescent="0.3">
      <c r="A144" s="72">
        <v>138</v>
      </c>
      <c r="B144" s="91" t="s">
        <v>285</v>
      </c>
      <c r="C144" s="92" t="s">
        <v>283</v>
      </c>
      <c r="D144" s="92" t="s">
        <v>12</v>
      </c>
      <c r="E144" s="93">
        <v>18</v>
      </c>
      <c r="F144" s="94">
        <v>800</v>
      </c>
      <c r="G144" s="89">
        <f t="shared" si="12"/>
        <v>120</v>
      </c>
      <c r="H144" s="90">
        <f t="shared" si="13"/>
        <v>10200</v>
      </c>
      <c r="I144" s="11" t="s">
        <v>135</v>
      </c>
      <c r="J144" s="7" t="s">
        <v>26</v>
      </c>
      <c r="K144" s="76">
        <v>0</v>
      </c>
    </row>
    <row r="145" spans="1:11" s="7" customFormat="1" ht="18" customHeight="1" thickTop="1" thickBot="1" x14ac:dyDescent="0.3">
      <c r="A145" s="72">
        <v>139</v>
      </c>
      <c r="B145" s="50" t="s">
        <v>284</v>
      </c>
      <c r="C145" s="48" t="s">
        <v>111</v>
      </c>
      <c r="D145" s="48" t="s">
        <v>11</v>
      </c>
      <c r="E145" s="49">
        <v>18</v>
      </c>
      <c r="F145" s="49">
        <v>2600</v>
      </c>
      <c r="G145" s="44">
        <f t="shared" ref="G145:G146" si="14">(((E145*F145*150)/9)/2000)</f>
        <v>390</v>
      </c>
      <c r="H145" s="45">
        <f t="shared" ref="H145:H146" si="15">G145*85</f>
        <v>33150</v>
      </c>
      <c r="I145" s="47" t="s">
        <v>135</v>
      </c>
      <c r="J145" s="47" t="s">
        <v>26</v>
      </c>
      <c r="K145" s="146">
        <v>1</v>
      </c>
    </row>
    <row r="146" spans="1:11" s="7" customFormat="1" ht="18" customHeight="1" thickTop="1" thickBot="1" x14ac:dyDescent="0.3">
      <c r="A146" s="72">
        <v>140</v>
      </c>
      <c r="B146" s="97" t="s">
        <v>282</v>
      </c>
      <c r="C146" s="98" t="s">
        <v>283</v>
      </c>
      <c r="D146" s="86" t="s">
        <v>236</v>
      </c>
      <c r="E146" s="120">
        <v>20</v>
      </c>
      <c r="F146" s="99">
        <v>1800</v>
      </c>
      <c r="G146" s="107">
        <f t="shared" si="14"/>
        <v>300</v>
      </c>
      <c r="H146" s="90">
        <f t="shared" si="15"/>
        <v>25500</v>
      </c>
      <c r="I146" s="31" t="s">
        <v>117</v>
      </c>
      <c r="J146" s="31" t="s">
        <v>229</v>
      </c>
      <c r="K146" s="76">
        <v>0</v>
      </c>
    </row>
    <row r="147" spans="1:11" s="7" customFormat="1" ht="18" customHeight="1" thickTop="1" thickBot="1" x14ac:dyDescent="0.3">
      <c r="A147" s="72">
        <v>141</v>
      </c>
      <c r="B147" s="199" t="s">
        <v>301</v>
      </c>
      <c r="C147" s="200" t="s">
        <v>206</v>
      </c>
      <c r="D147" s="200" t="s">
        <v>302</v>
      </c>
      <c r="E147" s="201">
        <v>18</v>
      </c>
      <c r="F147" s="202">
        <v>700</v>
      </c>
      <c r="G147" s="44">
        <f>(((E147*F147*150)/9)/2000)</f>
        <v>105</v>
      </c>
      <c r="H147" s="45">
        <f>G147*85</f>
        <v>8925</v>
      </c>
      <c r="I147" s="46" t="s">
        <v>147</v>
      </c>
      <c r="J147" s="47" t="s">
        <v>178</v>
      </c>
      <c r="K147" s="146">
        <v>1</v>
      </c>
    </row>
    <row r="148" spans="1:11" s="7" customFormat="1" ht="18" customHeight="1" thickTop="1" thickBot="1" x14ac:dyDescent="0.3">
      <c r="A148" s="72">
        <v>142</v>
      </c>
      <c r="B148" s="163" t="s">
        <v>280</v>
      </c>
      <c r="C148" s="60" t="s">
        <v>11</v>
      </c>
      <c r="D148" s="60" t="s">
        <v>281</v>
      </c>
      <c r="E148" s="61">
        <v>18</v>
      </c>
      <c r="F148" s="62">
        <v>1050</v>
      </c>
      <c r="G148" s="44">
        <f>(((E148*F148*150)/9)/2000)</f>
        <v>157.5</v>
      </c>
      <c r="H148" s="45">
        <f>G148*85</f>
        <v>13387.5</v>
      </c>
      <c r="I148" s="46" t="s">
        <v>147</v>
      </c>
      <c r="J148" s="47" t="s">
        <v>17</v>
      </c>
      <c r="K148" s="146">
        <v>1</v>
      </c>
    </row>
    <row r="149" spans="1:11" s="7" customFormat="1" ht="18" customHeight="1" thickTop="1" thickBot="1" x14ac:dyDescent="0.3">
      <c r="A149" s="72">
        <v>143</v>
      </c>
      <c r="B149" s="51" t="s">
        <v>278</v>
      </c>
      <c r="C149" s="52" t="s">
        <v>111</v>
      </c>
      <c r="D149" s="56" t="s">
        <v>279</v>
      </c>
      <c r="E149" s="53">
        <v>18</v>
      </c>
      <c r="F149" s="54">
        <v>900</v>
      </c>
      <c r="G149" s="57">
        <f t="shared" ref="G149" si="16">(((E149*F149*150)/9)/2000)</f>
        <v>135</v>
      </c>
      <c r="H149" s="45">
        <f t="shared" ref="H149" si="17">G149*85</f>
        <v>11475</v>
      </c>
      <c r="I149" s="58" t="s">
        <v>135</v>
      </c>
      <c r="J149" s="58" t="s">
        <v>26</v>
      </c>
      <c r="K149" s="203">
        <v>2</v>
      </c>
    </row>
    <row r="150" spans="1:11" ht="18" customHeight="1" thickTop="1" thickBot="1" x14ac:dyDescent="0.3">
      <c r="A150" s="30"/>
      <c r="B150" s="1"/>
      <c r="C150" s="4"/>
      <c r="D150" s="3" t="s">
        <v>32</v>
      </c>
      <c r="E150" s="2"/>
      <c r="F150" s="3">
        <f>SUM(F7:F149)</f>
        <v>149640</v>
      </c>
      <c r="G150" s="3">
        <f>SUM(G7:G149)</f>
        <v>22556</v>
      </c>
      <c r="H150" s="10">
        <f>SUM(H7:H149)</f>
        <v>1917260</v>
      </c>
      <c r="K150" s="204">
        <v>106</v>
      </c>
    </row>
    <row r="151" spans="1:11" ht="18" customHeight="1" thickTop="1" x14ac:dyDescent="0.25">
      <c r="B151" s="25"/>
      <c r="F151">
        <f>F150/5280</f>
        <v>28.34090909090909</v>
      </c>
    </row>
    <row r="152" spans="1:11" s="7" customFormat="1" x14ac:dyDescent="0.25">
      <c r="A152" s="17"/>
      <c r="B152" s="19"/>
      <c r="C152" s="20"/>
      <c r="D152" s="21"/>
      <c r="E152" s="22"/>
      <c r="F152" s="22"/>
      <c r="G152" s="23"/>
      <c r="H152" s="24"/>
      <c r="I152" s="5"/>
      <c r="K152" s="80"/>
    </row>
    <row r="153" spans="1:11" ht="21" x14ac:dyDescent="0.35">
      <c r="A153" s="40"/>
    </row>
    <row r="154" spans="1:11" x14ac:dyDescent="0.25">
      <c r="A154" s="41"/>
      <c r="B154" s="14"/>
      <c r="C154" s="14"/>
      <c r="D154" s="39"/>
    </row>
    <row r="155" spans="1:11" x14ac:dyDescent="0.25">
      <c r="C155" s="14"/>
    </row>
    <row r="156" spans="1:11" ht="34.15" customHeight="1" x14ac:dyDescent="0.25"/>
    <row r="157" spans="1:11" s="7" customFormat="1" x14ac:dyDescent="0.25">
      <c r="K157" s="80"/>
    </row>
    <row r="158" spans="1:11" s="7" customFormat="1" x14ac:dyDescent="0.25">
      <c r="K158" s="80"/>
    </row>
    <row r="159" spans="1:11" s="7" customFormat="1" x14ac:dyDescent="0.25">
      <c r="K159" s="80"/>
    </row>
    <row r="161" spans="11:11" s="7" customFormat="1" x14ac:dyDescent="0.25">
      <c r="K161" s="80"/>
    </row>
    <row r="162" spans="11:11" s="7" customFormat="1" ht="18" customHeight="1" x14ac:dyDescent="0.25">
      <c r="K162" s="80"/>
    </row>
    <row r="163" spans="11:11" s="7" customFormat="1" x14ac:dyDescent="0.25">
      <c r="K163" s="80"/>
    </row>
    <row r="164" spans="11:11" s="7" customFormat="1" x14ac:dyDescent="0.25">
      <c r="K164" s="80"/>
    </row>
    <row r="165" spans="11:11" s="7" customFormat="1" x14ac:dyDescent="0.25">
      <c r="K165" s="80"/>
    </row>
    <row r="167" spans="11:11" s="7" customFormat="1" x14ac:dyDescent="0.25">
      <c r="K167" s="80"/>
    </row>
    <row r="170" spans="11:11" s="7" customFormat="1" x14ac:dyDescent="0.25">
      <c r="K170" s="80"/>
    </row>
    <row r="171" spans="11:11" s="7" customFormat="1" x14ac:dyDescent="0.25">
      <c r="K171" s="80"/>
    </row>
    <row r="178" spans="11:11" s="7" customFormat="1" x14ac:dyDescent="0.25">
      <c r="K178" s="80"/>
    </row>
    <row r="182" spans="11:11" s="7" customFormat="1" x14ac:dyDescent="0.25">
      <c r="K182" s="80"/>
    </row>
    <row r="183" spans="11:11" s="7" customFormat="1" x14ac:dyDescent="0.25">
      <c r="K183" s="80"/>
    </row>
    <row r="184" spans="11:11" s="7" customFormat="1" x14ac:dyDescent="0.25">
      <c r="K184" s="80"/>
    </row>
    <row r="185" spans="11:11" s="7" customFormat="1" x14ac:dyDescent="0.25">
      <c r="K185" s="80"/>
    </row>
    <row r="186" spans="11:11" s="7" customFormat="1" x14ac:dyDescent="0.25">
      <c r="K186" s="80"/>
    </row>
    <row r="187" spans="11:11" s="7" customFormat="1" x14ac:dyDescent="0.25">
      <c r="K187" s="80"/>
    </row>
    <row r="188" spans="11:11" s="7" customFormat="1" x14ac:dyDescent="0.25">
      <c r="K188" s="80"/>
    </row>
    <row r="191" spans="11:11" s="7" customFormat="1" x14ac:dyDescent="0.25">
      <c r="K191" s="80"/>
    </row>
  </sheetData>
  <sortState ref="A6:L153">
    <sortCondition ref="B6"/>
  </sortState>
  <mergeCells count="1">
    <mergeCell ref="A3:K3"/>
  </mergeCells>
  <pageMargins left="0.7" right="0.7" top="0.75" bottom="0.75" header="0.3" footer="0.3"/>
  <pageSetup paperSize="1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117080EC7F984FB31AAEB0DFA8F7A3" ma:contentTypeVersion="2" ma:contentTypeDescription="Create a new document." ma:contentTypeScope="" ma:versionID="3ce30d157fb3420cfa24d826abc8d76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abfe3f26f379ab2a533ed41fa8c29f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F07C26-63F2-4DAA-9639-AA3FCB9595D9}"/>
</file>

<file path=customXml/itemProps2.xml><?xml version="1.0" encoding="utf-8"?>
<ds:datastoreItem xmlns:ds="http://schemas.openxmlformats.org/officeDocument/2006/customXml" ds:itemID="{2BB55BFD-193C-4622-8B11-12308476F4F2}"/>
</file>

<file path=customXml/itemProps3.xml><?xml version="1.0" encoding="utf-8"?>
<ds:datastoreItem xmlns:ds="http://schemas.openxmlformats.org/officeDocument/2006/customXml" ds:itemID="{1119111A-18F0-4525-B0DF-D9DA964E65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Bid Items</vt:lpstr>
      <vt:lpstr>Road Items</vt:lpstr>
      <vt:lpstr>'Bid Items'!Print_Area</vt:lpstr>
      <vt:lpstr>'Road Items'!Print_Area</vt:lpstr>
      <vt:lpstr>'Road Items'!Print_Titles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pledgecg</dc:creator>
  <cp:lastModifiedBy>deloaclk</cp:lastModifiedBy>
  <cp:lastPrinted>2017-08-03T14:05:14Z</cp:lastPrinted>
  <dcterms:created xsi:type="dcterms:W3CDTF">2014-09-26T17:03:36Z</dcterms:created>
  <dcterms:modified xsi:type="dcterms:W3CDTF">2017-08-03T14:05:49Z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0x01010044117080EC7F984FB31AAEB0DFA8F7A3</vt:lpwstr>
  </property>
</Properties>
</file>