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4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3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drawings/drawing38.xml" ContentType="application/vnd.openxmlformats-officedocument.drawing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39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4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41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42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43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drawings/drawing44.xml" ContentType="application/vnd.openxmlformats-officedocument.drawing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45.xml" ContentType="application/vnd.openxmlformats-officedocument.drawing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46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47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48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49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drawings/drawing50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51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52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drawings/drawing53.xml" ContentType="application/vnd.openxmlformats-officedocument.drawing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54.xml" ContentType="application/vnd.openxmlformats-officedocument.drawing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drawings/drawing55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56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57.xml" ContentType="application/vnd.openxmlformats-officedocument.drawing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58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59.xml" ContentType="application/vnd.openxmlformats-officedocument.drawing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60.xml" ContentType="application/vnd.openxmlformats-officedocument.drawing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61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drawings/drawing62.xml" ContentType="application/vnd.openxmlformats-officedocument.drawing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drawings/drawing63.xml" ContentType="application/vnd.openxmlformats-officedocument.drawing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64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drawings/drawing65.xml" ContentType="application/vnd.openxmlformats-officedocument.drawing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66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drawings/drawing67.xml" ContentType="application/vnd.openxmlformats-officedocument.drawing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drawings/drawing68.xml" ContentType="application/vnd.openxmlformats-officedocument.drawing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drawings/drawing69.xml" ContentType="application/vnd.openxmlformats-officedocument.drawing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drawings/drawing70.xml" ContentType="application/vnd.openxmlformats-officedocument.drawing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71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drawings/drawing72.xml" ContentType="application/vnd.openxmlformats-officedocument.drawing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drawings/drawing73.xml" ContentType="application/vnd.openxmlformats-officedocument.drawing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drawings/drawing74.xml" ContentType="application/vnd.openxmlformats-officedocument.drawing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drawings/drawing75.xml" ContentType="application/vnd.openxmlformats-officedocument.drawing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76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drawings/drawing77.xml" ContentType="application/vnd.openxmlformats-officedocument.drawing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drawings/drawing78.xml" ContentType="application/vnd.openxmlformats-officedocument.drawing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drawings/drawing79.xml" ContentType="application/vnd.openxmlformats-officedocument.drawing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drawings/drawing80.xml" ContentType="application/vnd.openxmlformats-officedocument.drawing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Traffic\Count Report\2025 Report\"/>
    </mc:Choice>
  </mc:AlternateContent>
  <xr:revisionPtr revIDLastSave="0" documentId="13_ncr:1_{142B1780-379A-4133-AB0B-349FBFBD52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90" r:id="rId1"/>
    <sheet name="PCS 1" sheetId="2" r:id="rId2"/>
    <sheet name="PCS 2" sheetId="3" r:id="rId3"/>
    <sheet name="PCS 3" sheetId="4" r:id="rId4"/>
    <sheet name="PCS 6" sheetId="5" r:id="rId5"/>
    <sheet name="PCS 7" sheetId="6" r:id="rId6"/>
    <sheet name="PCS 12" sheetId="7" r:id="rId7"/>
    <sheet name="PCS 13" sheetId="8" r:id="rId8"/>
    <sheet name="PCS 15" sheetId="9" r:id="rId9"/>
    <sheet name="PCS 17" sheetId="10" r:id="rId10"/>
    <sheet name="PCS 18" sheetId="11" r:id="rId11"/>
    <sheet name="PCS 20" sheetId="12" r:id="rId12"/>
    <sheet name="PCS 21" sheetId="13" r:id="rId13"/>
    <sheet name="PCS 25" sheetId="14" r:id="rId14"/>
    <sheet name="PCS 31" sheetId="17" r:id="rId15"/>
    <sheet name="PCS 35" sheetId="18" r:id="rId16"/>
    <sheet name="PCS 36" sheetId="19" r:id="rId17"/>
    <sheet name="PCS 37" sheetId="20" r:id="rId18"/>
    <sheet name="PCS 39" sheetId="21" r:id="rId19"/>
    <sheet name="PCS 40" sheetId="22" r:id="rId20"/>
    <sheet name="PCS 42" sheetId="24" r:id="rId21"/>
    <sheet name="PCS 43" sheetId="25" r:id="rId22"/>
    <sheet name="PCS 46" sheetId="26" r:id="rId23"/>
    <sheet name="PCS 47" sheetId="27" r:id="rId24"/>
    <sheet name="PCS 48" sheetId="28" r:id="rId25"/>
    <sheet name="PCS 49" sheetId="29" r:id="rId26"/>
    <sheet name="PCS 50" sheetId="30" r:id="rId27"/>
    <sheet name="PCS 52" sheetId="31" r:id="rId28"/>
    <sheet name="PCS 57" sheetId="33" r:id="rId29"/>
    <sheet name="PCS 62" sheetId="34" r:id="rId30"/>
    <sheet name="PCS 63" sheetId="35" r:id="rId31"/>
    <sheet name="PCS 64" sheetId="36" r:id="rId32"/>
    <sheet name="PCS 66" sheetId="37" r:id="rId33"/>
    <sheet name="PCS 68" sheetId="38" r:id="rId34"/>
    <sheet name="PCS 69" sheetId="39" r:id="rId35"/>
    <sheet name="PCS 70" sheetId="40" r:id="rId36"/>
    <sheet name="PCS 71" sheetId="41" r:id="rId37"/>
    <sheet name="PCS 72" sheetId="42" r:id="rId38"/>
    <sheet name="PCS 74" sheetId="43" r:id="rId39"/>
    <sheet name="PCS 78" sheetId="44" r:id="rId40"/>
    <sheet name="PCS 81" sheetId="45" r:id="rId41"/>
    <sheet name="PCS 86" sheetId="80" r:id="rId42"/>
    <sheet name="PCS 87" sheetId="47" r:id="rId43"/>
    <sheet name="PCS 91" sheetId="49" r:id="rId44"/>
    <sheet name="PCS 92" sheetId="50" r:id="rId45"/>
    <sheet name="PCS 93" sheetId="51" r:id="rId46"/>
    <sheet name="PCS 95" sheetId="52" r:id="rId47"/>
    <sheet name="PCS 96" sheetId="53" r:id="rId48"/>
    <sheet name="PCS 104" sheetId="54" r:id="rId49"/>
    <sheet name="PCS 109" sheetId="55" r:id="rId50"/>
    <sheet name="PCS 110" sheetId="56" r:id="rId51"/>
    <sheet name="PCS 112" sheetId="57" r:id="rId52"/>
    <sheet name="PCS 113" sheetId="58" r:id="rId53"/>
    <sheet name="PCS 114" sheetId="59" r:id="rId54"/>
    <sheet name="PCS 115" sheetId="81" r:id="rId55"/>
    <sheet name="PCS 116" sheetId="61" r:id="rId56"/>
    <sheet name="PCS 117" sheetId="62" r:id="rId57"/>
    <sheet name="PCS 118" sheetId="63" r:id="rId58"/>
    <sheet name="PCS 119" sheetId="64" r:id="rId59"/>
    <sheet name="PCS 120" sheetId="65" r:id="rId60"/>
    <sheet name="PCS 121" sheetId="66" r:id="rId61"/>
    <sheet name="PCS 122" sheetId="67" r:id="rId62"/>
    <sheet name="PCS 125" sheetId="68" r:id="rId63"/>
    <sheet name="PCS 126" sheetId="69" r:id="rId64"/>
    <sheet name="PCS 128" sheetId="70" r:id="rId65"/>
    <sheet name="PCS 130" sheetId="71" r:id="rId66"/>
    <sheet name="PCS 131" sheetId="72" r:id="rId67"/>
    <sheet name="PCS 132" sheetId="73" r:id="rId68"/>
    <sheet name="PCS 133" sheetId="74" r:id="rId69"/>
    <sheet name="PCS 1606" sheetId="75" r:id="rId70"/>
    <sheet name="PCS 2112" sheetId="76" r:id="rId71"/>
    <sheet name="PCS 3809" sheetId="77" r:id="rId72"/>
    <sheet name="PCS 6104" sheetId="78" r:id="rId73"/>
    <sheet name="PCS 120203" sheetId="82" r:id="rId74"/>
    <sheet name="PCS 120273" sheetId="83" r:id="rId75"/>
    <sheet name="PCS 120471" sheetId="84" r:id="rId76"/>
    <sheet name="PCS 120472" sheetId="85" r:id="rId77"/>
    <sheet name="PCS 120473" sheetId="86" r:id="rId78"/>
    <sheet name="PCS 120474" sheetId="87" r:id="rId79"/>
    <sheet name="PCS 120475" sheetId="88" r:id="rId80"/>
    <sheet name="PCS 120476" sheetId="89" r:id="rId81"/>
  </sheets>
  <definedNames>
    <definedName name="_xlnm.Print_Area" localSheetId="1">'PCS 1'!$A$1:$U$29</definedName>
    <definedName name="_xlnm.Print_Area" localSheetId="48">'PCS 104'!$A$1:$U$29</definedName>
    <definedName name="_xlnm.Print_Area" localSheetId="49">'PCS 109'!$A$1:$U$29</definedName>
    <definedName name="_xlnm.Print_Area" localSheetId="50">'PCS 110'!$A$1:$U$29</definedName>
    <definedName name="_xlnm.Print_Area" localSheetId="51">'PCS 112'!$A$1:$U$29</definedName>
    <definedName name="_xlnm.Print_Area" localSheetId="52">'PCS 113'!$A$1:$U$29</definedName>
    <definedName name="_xlnm.Print_Area" localSheetId="53">'PCS 114'!$A$1:$U$29</definedName>
    <definedName name="_xlnm.Print_Area" localSheetId="54">'PCS 115'!$A$1:$U$29</definedName>
    <definedName name="_xlnm.Print_Area" localSheetId="55">'PCS 116'!$A$1:$U$29</definedName>
    <definedName name="_xlnm.Print_Area" localSheetId="56">'PCS 117'!$A$1:$U$29</definedName>
    <definedName name="_xlnm.Print_Area" localSheetId="57">'PCS 118'!$A$1:$U$29</definedName>
    <definedName name="_xlnm.Print_Area" localSheetId="58">'PCS 119'!$A$1:$U$29</definedName>
    <definedName name="_xlnm.Print_Area" localSheetId="6">'PCS 12'!$A$1:$U$29</definedName>
    <definedName name="_xlnm.Print_Area" localSheetId="59">'PCS 120'!$A$1:$U$29</definedName>
    <definedName name="_xlnm.Print_Area" localSheetId="73">'PCS 120203'!$A$1:$U$29</definedName>
    <definedName name="_xlnm.Print_Area" localSheetId="74">'PCS 120273'!$A$1:$U$29</definedName>
    <definedName name="_xlnm.Print_Area" localSheetId="75">'PCS 120471'!$A$1:$U$29</definedName>
    <definedName name="_xlnm.Print_Area" localSheetId="76">'PCS 120472'!$A$1:$U$29</definedName>
    <definedName name="_xlnm.Print_Area" localSheetId="77">'PCS 120473'!$A$1:$U$29</definedName>
    <definedName name="_xlnm.Print_Area" localSheetId="78">'PCS 120474'!$A$1:$U$29</definedName>
    <definedName name="_xlnm.Print_Area" localSheetId="79">'PCS 120475'!$A$1:$U$29</definedName>
    <definedName name="_xlnm.Print_Area" localSheetId="80">'PCS 120476'!$A$1:$U$29</definedName>
    <definedName name="_xlnm.Print_Area" localSheetId="60">'PCS 121'!$A$1:$U$29</definedName>
    <definedName name="_xlnm.Print_Area" localSheetId="61">'PCS 122'!$A$1:$U$29</definedName>
    <definedName name="_xlnm.Print_Area" localSheetId="62">'PCS 125'!$A$1:$U$29</definedName>
    <definedName name="_xlnm.Print_Area" localSheetId="63">'PCS 126'!$A$1:$U$29</definedName>
    <definedName name="_xlnm.Print_Area" localSheetId="64">'PCS 128'!$A$1:$U$29</definedName>
    <definedName name="_xlnm.Print_Area" localSheetId="7">'PCS 13'!$A$1:$U$29</definedName>
    <definedName name="_xlnm.Print_Area" localSheetId="65">'PCS 130'!$A$1:$U$29</definedName>
    <definedName name="_xlnm.Print_Area" localSheetId="66">'PCS 131'!$A$1:$U$29</definedName>
    <definedName name="_xlnm.Print_Area" localSheetId="67">'PCS 132'!$A$1:$U$29</definedName>
    <definedName name="_xlnm.Print_Area" localSheetId="68">'PCS 133'!$A$1:$U$29</definedName>
    <definedName name="_xlnm.Print_Area" localSheetId="8">'PCS 15'!$A$1:$U$29</definedName>
    <definedName name="_xlnm.Print_Area" localSheetId="69">'PCS 1606'!$A$1:$U$29</definedName>
    <definedName name="_xlnm.Print_Area" localSheetId="9">'PCS 17'!$A$1:$U$29</definedName>
    <definedName name="_xlnm.Print_Area" localSheetId="10">'PCS 18'!$A$1:$U$29</definedName>
    <definedName name="_xlnm.Print_Area" localSheetId="2">'PCS 2'!$A$1:$U$29</definedName>
    <definedName name="_xlnm.Print_Area" localSheetId="11">'PCS 20'!$A$1:$U$29</definedName>
    <definedName name="_xlnm.Print_Area" localSheetId="12">'PCS 21'!$A$1:$U$29</definedName>
    <definedName name="_xlnm.Print_Area" localSheetId="70">'PCS 2112'!$A$1:$U$29</definedName>
    <definedName name="_xlnm.Print_Area" localSheetId="13">'PCS 25'!$A$1:$U$29</definedName>
    <definedName name="_xlnm.Print_Area" localSheetId="3">'PCS 3'!$A$1:$U$29</definedName>
    <definedName name="_xlnm.Print_Area" localSheetId="14">'PCS 31'!$A$1:$U$29</definedName>
    <definedName name="_xlnm.Print_Area" localSheetId="15">'PCS 35'!$A$1:$U$29</definedName>
    <definedName name="_xlnm.Print_Area" localSheetId="16">'PCS 36'!$A$1:$U$29</definedName>
    <definedName name="_xlnm.Print_Area" localSheetId="17">'PCS 37'!$A$1:$U$29</definedName>
    <definedName name="_xlnm.Print_Area" localSheetId="71">'PCS 3809'!$A$1:$U$29</definedName>
    <definedName name="_xlnm.Print_Area" localSheetId="18">'PCS 39'!$A$1:$U$29</definedName>
    <definedName name="_xlnm.Print_Area" localSheetId="19">'PCS 40'!$A$1:$U$29</definedName>
    <definedName name="_xlnm.Print_Area" localSheetId="20">'PCS 42'!$A$1:$U$29</definedName>
    <definedName name="_xlnm.Print_Area" localSheetId="21">'PCS 43'!$A$1:$U$29</definedName>
    <definedName name="_xlnm.Print_Area" localSheetId="22">'PCS 46'!$A$1:$U$29</definedName>
    <definedName name="_xlnm.Print_Area" localSheetId="23">'PCS 47'!$A$1:$U$29</definedName>
    <definedName name="_xlnm.Print_Area" localSheetId="24">'PCS 48'!$A$1:$U$29</definedName>
    <definedName name="_xlnm.Print_Area" localSheetId="25">'PCS 49'!$A$1:$U$29</definedName>
    <definedName name="_xlnm.Print_Area" localSheetId="26">'PCS 50'!$A$1:$U$29</definedName>
    <definedName name="_xlnm.Print_Area" localSheetId="27">'PCS 52'!$A$1:$U$29</definedName>
    <definedName name="_xlnm.Print_Area" localSheetId="28">'PCS 57'!$A$1:$U$29</definedName>
    <definedName name="_xlnm.Print_Area" localSheetId="4">'PCS 6'!$A$1:$U$29</definedName>
    <definedName name="_xlnm.Print_Area" localSheetId="72">'PCS 6104'!$A$1:$U$29</definedName>
    <definedName name="_xlnm.Print_Area" localSheetId="29">'PCS 62'!$A$1:$U$29</definedName>
    <definedName name="_xlnm.Print_Area" localSheetId="30">'PCS 63'!$A$1:$U$29</definedName>
    <definedName name="_xlnm.Print_Area" localSheetId="31">'PCS 64'!$A$1:$U$29</definedName>
    <definedName name="_xlnm.Print_Area" localSheetId="32">'PCS 66'!$A$1:$U$29</definedName>
    <definedName name="_xlnm.Print_Area" localSheetId="33">'PCS 68'!$A$1:$U$29</definedName>
    <definedName name="_xlnm.Print_Area" localSheetId="34">'PCS 69'!$A$1:$U$29</definedName>
    <definedName name="_xlnm.Print_Area" localSheetId="5">'PCS 7'!$A$1:$U$29</definedName>
    <definedName name="_xlnm.Print_Area" localSheetId="35">'PCS 70'!$A$1:$U$29</definedName>
    <definedName name="_xlnm.Print_Area" localSheetId="36">'PCS 71'!$A$1:$U$29</definedName>
    <definedName name="_xlnm.Print_Area" localSheetId="37">'PCS 72'!$A$1:$U$29</definedName>
    <definedName name="_xlnm.Print_Area" localSheetId="38">'PCS 74'!$A$1:$U$29</definedName>
    <definedName name="_xlnm.Print_Area" localSheetId="39">'PCS 78'!$A$1:$U$29</definedName>
    <definedName name="_xlnm.Print_Area" localSheetId="40">'PCS 81'!$A$1:$U$29</definedName>
    <definedName name="_xlnm.Print_Area" localSheetId="41">'PCS 86'!$A$1:$U$29</definedName>
    <definedName name="_xlnm.Print_Area" localSheetId="42">'PCS 87'!$A$1:$U$29</definedName>
    <definedName name="_xlnm.Print_Area" localSheetId="43">'PCS 91'!$A$1:$U$29</definedName>
    <definedName name="_xlnm.Print_Area" localSheetId="44">'PCS 92'!$A$1:$U$29</definedName>
    <definedName name="_xlnm.Print_Area" localSheetId="45">'PCS 93'!$A$1:$U$29</definedName>
    <definedName name="_xlnm.Print_Area" localSheetId="46">'PCS 95'!$A$1:$U$29</definedName>
    <definedName name="_xlnm.Print_Area" localSheetId="47">'PCS 96'!$A$1:$U$29</definedName>
    <definedName name="_xlnm.Print_Area" localSheetId="0">Summary!$A$1:$AR$670</definedName>
    <definedName name="_xlnm.Print_Titles" localSheetId="0">Summary!$1:$2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9" l="1"/>
  <c r="K8" i="89"/>
  <c r="K6" i="89" s="1"/>
  <c r="N6" i="89" s="1"/>
  <c r="N8" i="89"/>
  <c r="K9" i="89"/>
  <c r="N9" i="89"/>
  <c r="K10" i="89"/>
  <c r="K7" i="89" s="1"/>
  <c r="N7" i="89" s="1"/>
  <c r="N10" i="89"/>
  <c r="K11" i="89"/>
  <c r="N11" i="89"/>
  <c r="K21" i="89"/>
  <c r="N21" i="89"/>
  <c r="K22" i="89"/>
  <c r="N22" i="89"/>
  <c r="K23" i="89"/>
  <c r="N23" i="89"/>
  <c r="K24" i="89"/>
  <c r="N24" i="89"/>
  <c r="K25" i="89"/>
  <c r="N25" i="89" s="1"/>
  <c r="K26" i="89"/>
  <c r="N26" i="89"/>
  <c r="K27" i="89"/>
  <c r="N27" i="89"/>
  <c r="K28" i="89"/>
  <c r="N28" i="89"/>
  <c r="C4" i="88" l="1"/>
  <c r="K8" i="88"/>
  <c r="K6" i="88" s="1"/>
  <c r="N6" i="88" s="1"/>
  <c r="N8" i="88"/>
  <c r="K9" i="88"/>
  <c r="N9" i="88"/>
  <c r="K10" i="88"/>
  <c r="K7" i="88" s="1"/>
  <c r="N7" i="88" s="1"/>
  <c r="N10" i="88"/>
  <c r="K11" i="88"/>
  <c r="N11" i="88"/>
  <c r="K21" i="88"/>
  <c r="N21" i="88"/>
  <c r="K22" i="88"/>
  <c r="N22" i="88"/>
  <c r="K23" i="88"/>
  <c r="N23" i="88"/>
  <c r="K24" i="88"/>
  <c r="N24" i="88"/>
  <c r="K25" i="88"/>
  <c r="N25" i="88" s="1"/>
  <c r="K26" i="88"/>
  <c r="N26" i="88"/>
  <c r="K27" i="88"/>
  <c r="N27" i="88"/>
  <c r="K28" i="88"/>
  <c r="N28" i="88"/>
  <c r="C4" i="87" l="1"/>
  <c r="N8" i="87" s="1"/>
  <c r="K8" i="87"/>
  <c r="K6" i="87" s="1"/>
  <c r="N6" i="87" s="1"/>
  <c r="K9" i="87"/>
  <c r="N9" i="87"/>
  <c r="K10" i="87"/>
  <c r="K7" i="87" s="1"/>
  <c r="N7" i="87" s="1"/>
  <c r="N10" i="87"/>
  <c r="K11" i="87"/>
  <c r="N11" i="87"/>
  <c r="K21" i="87"/>
  <c r="N21" i="87"/>
  <c r="K22" i="87"/>
  <c r="N22" i="87"/>
  <c r="K23" i="87"/>
  <c r="N23" i="87"/>
  <c r="K24" i="87"/>
  <c r="N24" i="87" s="1"/>
  <c r="K25" i="87"/>
  <c r="N25" i="87" s="1"/>
  <c r="K26" i="87"/>
  <c r="N26" i="87"/>
  <c r="K27" i="87"/>
  <c r="N27" i="87"/>
  <c r="K28" i="87"/>
  <c r="N28" i="87"/>
  <c r="C4" i="86" l="1"/>
  <c r="K8" i="86"/>
  <c r="K6" i="86" s="1"/>
  <c r="N6" i="86" s="1"/>
  <c r="N8" i="86"/>
  <c r="K9" i="86"/>
  <c r="N9" i="86"/>
  <c r="K10" i="86"/>
  <c r="K7" i="86" s="1"/>
  <c r="N7" i="86" s="1"/>
  <c r="N10" i="86"/>
  <c r="K11" i="86"/>
  <c r="N11" i="86"/>
  <c r="K21" i="86"/>
  <c r="N21" i="86"/>
  <c r="K22" i="86"/>
  <c r="N22" i="86"/>
  <c r="K23" i="86"/>
  <c r="N23" i="86"/>
  <c r="K24" i="86"/>
  <c r="N24" i="86"/>
  <c r="K25" i="86"/>
  <c r="N25" i="86" s="1"/>
  <c r="K26" i="86"/>
  <c r="N26" i="86"/>
  <c r="K27" i="86"/>
  <c r="N27" i="86"/>
  <c r="K28" i="86"/>
  <c r="N28" i="86"/>
  <c r="C4" i="85" l="1"/>
  <c r="K8" i="85"/>
  <c r="K6" i="85" s="1"/>
  <c r="N6" i="85" s="1"/>
  <c r="N8" i="85"/>
  <c r="K9" i="85"/>
  <c r="N9" i="85"/>
  <c r="K10" i="85"/>
  <c r="K7" i="85" s="1"/>
  <c r="N7" i="85" s="1"/>
  <c r="N10" i="85"/>
  <c r="K11" i="85"/>
  <c r="N11" i="85"/>
  <c r="K21" i="85"/>
  <c r="N21" i="85"/>
  <c r="K22" i="85"/>
  <c r="N22" i="85"/>
  <c r="K23" i="85"/>
  <c r="N23" i="85"/>
  <c r="K24" i="85"/>
  <c r="N24" i="85"/>
  <c r="K25" i="85"/>
  <c r="N25" i="85" s="1"/>
  <c r="K26" i="85"/>
  <c r="N26" i="85"/>
  <c r="K27" i="85"/>
  <c r="N27" i="85"/>
  <c r="K28" i="85"/>
  <c r="N28" i="85"/>
  <c r="C4" i="84" l="1"/>
  <c r="K8" i="84"/>
  <c r="K6" i="84" s="1"/>
  <c r="N6" i="84" s="1"/>
  <c r="N8" i="84"/>
  <c r="K9" i="84"/>
  <c r="N9" i="84"/>
  <c r="K10" i="84"/>
  <c r="K7" i="84" s="1"/>
  <c r="N7" i="84" s="1"/>
  <c r="N10" i="84"/>
  <c r="K11" i="84"/>
  <c r="N11" i="84"/>
  <c r="K21" i="84"/>
  <c r="N21" i="84"/>
  <c r="K22" i="84"/>
  <c r="N22" i="84"/>
  <c r="K23" i="84"/>
  <c r="N23" i="84"/>
  <c r="K24" i="84"/>
  <c r="N24" i="84"/>
  <c r="K25" i="84"/>
  <c r="N25" i="84" s="1"/>
  <c r="K26" i="84"/>
  <c r="N26" i="84" s="1"/>
  <c r="K27" i="84"/>
  <c r="N27" i="84"/>
  <c r="K28" i="84"/>
  <c r="N28" i="84"/>
  <c r="C4" i="83" l="1"/>
  <c r="K8" i="83"/>
  <c r="K6" i="83" s="1"/>
  <c r="N6" i="83" s="1"/>
  <c r="N8" i="83"/>
  <c r="K9" i="83"/>
  <c r="N9" i="83"/>
  <c r="K10" i="83"/>
  <c r="K7" i="83" s="1"/>
  <c r="N7" i="83" s="1"/>
  <c r="N10" i="83"/>
  <c r="K11" i="83"/>
  <c r="N11" i="83"/>
  <c r="K21" i="83"/>
  <c r="N21" i="83"/>
  <c r="K22" i="83"/>
  <c r="N22" i="83"/>
  <c r="K23" i="83"/>
  <c r="N23" i="83"/>
  <c r="K24" i="83"/>
  <c r="N24" i="83" s="1"/>
  <c r="K25" i="83"/>
  <c r="N25" i="83" s="1"/>
  <c r="K26" i="83"/>
  <c r="N26" i="83" s="1"/>
  <c r="K27" i="83"/>
  <c r="N27" i="83"/>
  <c r="K28" i="83"/>
  <c r="N28" i="83"/>
  <c r="C4" i="82" l="1"/>
  <c r="K8" i="82"/>
  <c r="K6" i="82" s="1"/>
  <c r="N6" i="82" s="1"/>
  <c r="N8" i="82"/>
  <c r="K9" i="82"/>
  <c r="N9" i="82"/>
  <c r="K10" i="82"/>
  <c r="K7" i="82" s="1"/>
  <c r="N7" i="82" s="1"/>
  <c r="N10" i="82"/>
  <c r="K11" i="82"/>
  <c r="N11" i="82"/>
  <c r="K21" i="82"/>
  <c r="N21" i="82"/>
  <c r="K22" i="82"/>
  <c r="N22" i="82"/>
  <c r="K23" i="82"/>
  <c r="N23" i="82"/>
  <c r="K24" i="82"/>
  <c r="N24" i="82"/>
  <c r="K25" i="82"/>
  <c r="N25" i="82" s="1"/>
  <c r="K26" i="82"/>
  <c r="N26" i="82" s="1"/>
  <c r="K27" i="82"/>
  <c r="N27" i="82"/>
  <c r="K28" i="82"/>
  <c r="N28" i="82"/>
  <c r="C4" i="81" l="1"/>
  <c r="K8" i="81"/>
  <c r="K6" i="81" s="1"/>
  <c r="N6" i="81" s="1"/>
  <c r="N8" i="81"/>
  <c r="K9" i="81"/>
  <c r="N9" i="81"/>
  <c r="K10" i="81"/>
  <c r="K7" i="81" s="1"/>
  <c r="N7" i="81" s="1"/>
  <c r="N10" i="81"/>
  <c r="K11" i="81"/>
  <c r="N11" i="81"/>
  <c r="K21" i="81"/>
  <c r="N21" i="81"/>
  <c r="K22" i="81"/>
  <c r="N22" i="81"/>
  <c r="K23" i="81"/>
  <c r="N23" i="81"/>
  <c r="K24" i="81"/>
  <c r="N24" i="81"/>
  <c r="K25" i="81"/>
  <c r="N25" i="81" s="1"/>
  <c r="K26" i="81"/>
  <c r="N26" i="81" s="1"/>
  <c r="K27" i="81"/>
  <c r="N27" i="81" s="1"/>
  <c r="K28" i="81"/>
  <c r="N28" i="81"/>
  <c r="C4" i="80" l="1"/>
  <c r="K8" i="80"/>
  <c r="K6" i="80" s="1"/>
  <c r="N6" i="80" s="1"/>
  <c r="N8" i="80"/>
  <c r="K9" i="80"/>
  <c r="N9" i="80"/>
  <c r="K10" i="80"/>
  <c r="K7" i="80" s="1"/>
  <c r="N7" i="80" s="1"/>
  <c r="N10" i="80"/>
  <c r="K11" i="80"/>
  <c r="N11" i="80"/>
  <c r="K21" i="80"/>
  <c r="N21" i="80" s="1"/>
  <c r="K22" i="80"/>
  <c r="N22" i="80"/>
  <c r="K23" i="80"/>
  <c r="N23" i="80"/>
  <c r="K24" i="80"/>
  <c r="N24" i="80"/>
  <c r="K25" i="80"/>
  <c r="N25" i="80" s="1"/>
  <c r="K26" i="80"/>
  <c r="N26" i="80" s="1"/>
  <c r="K27" i="80"/>
  <c r="N27" i="80"/>
  <c r="K28" i="80"/>
  <c r="N28" i="80"/>
  <c r="C4" i="78" l="1"/>
  <c r="K8" i="78"/>
  <c r="K6" i="78" s="1"/>
  <c r="N6" i="78" s="1"/>
  <c r="N8" i="78"/>
  <c r="K9" i="78"/>
  <c r="N9" i="78"/>
  <c r="K10" i="78"/>
  <c r="K7" i="78" s="1"/>
  <c r="N7" i="78" s="1"/>
  <c r="N10" i="78"/>
  <c r="K11" i="78"/>
  <c r="N11" i="78"/>
  <c r="K21" i="78"/>
  <c r="N21" i="78"/>
  <c r="K22" i="78"/>
  <c r="N22" i="78"/>
  <c r="K23" i="78"/>
  <c r="N23" i="78"/>
  <c r="K24" i="78"/>
  <c r="N24" i="78"/>
  <c r="K25" i="78"/>
  <c r="N25" i="78" s="1"/>
  <c r="K26" i="78"/>
  <c r="N26" i="78" s="1"/>
  <c r="K27" i="78"/>
  <c r="N27" i="78"/>
  <c r="K28" i="78"/>
  <c r="N28" i="78"/>
  <c r="C4" i="77" l="1"/>
  <c r="K8" i="77"/>
  <c r="K6" i="77" s="1"/>
  <c r="N6" i="77" s="1"/>
  <c r="N8" i="77"/>
  <c r="K9" i="77"/>
  <c r="N9" i="77"/>
  <c r="K10" i="77"/>
  <c r="K7" i="77" s="1"/>
  <c r="N7" i="77" s="1"/>
  <c r="N10" i="77"/>
  <c r="K11" i="77"/>
  <c r="N11" i="77"/>
  <c r="K21" i="77"/>
  <c r="N21" i="77" s="1"/>
  <c r="K22" i="77"/>
  <c r="N22" i="77"/>
  <c r="K23" i="77"/>
  <c r="N23" i="77"/>
  <c r="K24" i="77"/>
  <c r="N24" i="77"/>
  <c r="K25" i="77"/>
  <c r="N25" i="77" s="1"/>
  <c r="K26" i="77"/>
  <c r="N26" i="77"/>
  <c r="K27" i="77"/>
  <c r="N27" i="77"/>
  <c r="K28" i="77"/>
  <c r="N28" i="77"/>
  <c r="C4" i="76" l="1"/>
  <c r="K8" i="76"/>
  <c r="K6" i="76" s="1"/>
  <c r="N6" i="76" s="1"/>
  <c r="N8" i="76"/>
  <c r="K9" i="76"/>
  <c r="N9" i="76"/>
  <c r="K10" i="76"/>
  <c r="K7" i="76" s="1"/>
  <c r="N7" i="76" s="1"/>
  <c r="N10" i="76"/>
  <c r="K11" i="76"/>
  <c r="N11" i="76"/>
  <c r="K21" i="76"/>
  <c r="N21" i="76"/>
  <c r="K22" i="76"/>
  <c r="N22" i="76"/>
  <c r="K23" i="76"/>
  <c r="N23" i="76"/>
  <c r="K24" i="76"/>
  <c r="N24" i="76"/>
  <c r="K25" i="76"/>
  <c r="N25" i="76" s="1"/>
  <c r="K26" i="76"/>
  <c r="N26" i="76" s="1"/>
  <c r="K27" i="76"/>
  <c r="N27" i="76"/>
  <c r="K28" i="76"/>
  <c r="N28" i="76"/>
  <c r="C4" i="75" l="1"/>
  <c r="K8" i="75"/>
  <c r="K6" i="75" s="1"/>
  <c r="N6" i="75" s="1"/>
  <c r="N8" i="75"/>
  <c r="K9" i="75"/>
  <c r="N9" i="75"/>
  <c r="K10" i="75"/>
  <c r="K7" i="75" s="1"/>
  <c r="N7" i="75" s="1"/>
  <c r="N10" i="75"/>
  <c r="K11" i="75"/>
  <c r="N11" i="75"/>
  <c r="K21" i="75"/>
  <c r="N21" i="75"/>
  <c r="K22" i="75"/>
  <c r="N22" i="75"/>
  <c r="K23" i="75"/>
  <c r="N23" i="75"/>
  <c r="K24" i="75"/>
  <c r="N24" i="75"/>
  <c r="K25" i="75"/>
  <c r="N25" i="75" s="1"/>
  <c r="K26" i="75"/>
  <c r="N26" i="75" s="1"/>
  <c r="K27" i="75"/>
  <c r="N27" i="75"/>
  <c r="K28" i="75"/>
  <c r="N28" i="75"/>
  <c r="C4" i="74" l="1"/>
  <c r="K8" i="74"/>
  <c r="K6" i="74" s="1"/>
  <c r="N6" i="74" s="1"/>
  <c r="N8" i="74"/>
  <c r="K9" i="74"/>
  <c r="N9" i="74"/>
  <c r="K10" i="74"/>
  <c r="K7" i="74" s="1"/>
  <c r="N7" i="74" s="1"/>
  <c r="N10" i="74"/>
  <c r="K11" i="74"/>
  <c r="N11" i="74"/>
  <c r="K21" i="74"/>
  <c r="N21" i="74"/>
  <c r="K22" i="74"/>
  <c r="N22" i="74"/>
  <c r="K23" i="74"/>
  <c r="N23" i="74"/>
  <c r="K24" i="74"/>
  <c r="N24" i="74"/>
  <c r="K25" i="74"/>
  <c r="N25" i="74" s="1"/>
  <c r="K26" i="74"/>
  <c r="N26" i="74" s="1"/>
  <c r="K27" i="74"/>
  <c r="N27" i="74" s="1"/>
  <c r="K28" i="74"/>
  <c r="N28" i="74"/>
  <c r="C4" i="73" l="1"/>
  <c r="K8" i="73"/>
  <c r="K6" i="73" s="1"/>
  <c r="N6" i="73" s="1"/>
  <c r="N8" i="73"/>
  <c r="K9" i="73"/>
  <c r="N9" i="73"/>
  <c r="K10" i="73"/>
  <c r="K7" i="73" s="1"/>
  <c r="N7" i="73" s="1"/>
  <c r="N10" i="73"/>
  <c r="K11" i="73"/>
  <c r="N11" i="73"/>
  <c r="K21" i="73"/>
  <c r="N21" i="73"/>
  <c r="K22" i="73"/>
  <c r="N22" i="73"/>
  <c r="K23" i="73"/>
  <c r="N23" i="73"/>
  <c r="K24" i="73"/>
  <c r="N24" i="73"/>
  <c r="K25" i="73"/>
  <c r="N25" i="73" s="1"/>
  <c r="K26" i="73"/>
  <c r="N26" i="73" s="1"/>
  <c r="K27" i="73"/>
  <c r="N27" i="73"/>
  <c r="K28" i="73"/>
  <c r="N28" i="73"/>
  <c r="C4" i="72" l="1"/>
  <c r="K8" i="72"/>
  <c r="K6" i="72" s="1"/>
  <c r="N6" i="72" s="1"/>
  <c r="N8" i="72"/>
  <c r="K9" i="72"/>
  <c r="N9" i="72"/>
  <c r="K10" i="72"/>
  <c r="K7" i="72" s="1"/>
  <c r="N7" i="72" s="1"/>
  <c r="N10" i="72"/>
  <c r="K11" i="72"/>
  <c r="N11" i="72"/>
  <c r="K21" i="72"/>
  <c r="N21" i="72"/>
  <c r="K22" i="72"/>
  <c r="N22" i="72"/>
  <c r="K23" i="72"/>
  <c r="N23" i="72"/>
  <c r="K24" i="72"/>
  <c r="N24" i="72" s="1"/>
  <c r="K25" i="72"/>
  <c r="N25" i="72" s="1"/>
  <c r="K26" i="72"/>
  <c r="N26" i="72"/>
  <c r="K27" i="72"/>
  <c r="N27" i="72"/>
  <c r="K28" i="72"/>
  <c r="N28" i="72"/>
  <c r="C4" i="71" l="1"/>
  <c r="K8" i="71"/>
  <c r="K6" i="71" s="1"/>
  <c r="N6" i="71" s="1"/>
  <c r="N8" i="71"/>
  <c r="K9" i="71"/>
  <c r="N9" i="71"/>
  <c r="K10" i="71"/>
  <c r="K7" i="71" s="1"/>
  <c r="N7" i="71" s="1"/>
  <c r="N10" i="71"/>
  <c r="K11" i="71"/>
  <c r="N11" i="71"/>
  <c r="K21" i="71"/>
  <c r="N21" i="71"/>
  <c r="K22" i="71"/>
  <c r="N22" i="71"/>
  <c r="K23" i="71"/>
  <c r="N23" i="71"/>
  <c r="K24" i="71"/>
  <c r="N24" i="71"/>
  <c r="K25" i="71"/>
  <c r="N25" i="71" s="1"/>
  <c r="K26" i="71"/>
  <c r="N26" i="71" s="1"/>
  <c r="K27" i="71"/>
  <c r="N27" i="71"/>
  <c r="K28" i="71"/>
  <c r="N28" i="71"/>
  <c r="C4" i="70" l="1"/>
  <c r="K8" i="70"/>
  <c r="K6" i="70" s="1"/>
  <c r="N6" i="70" s="1"/>
  <c r="N8" i="70"/>
  <c r="K9" i="70"/>
  <c r="N9" i="70"/>
  <c r="K10" i="70"/>
  <c r="K7" i="70" s="1"/>
  <c r="N7" i="70" s="1"/>
  <c r="N10" i="70"/>
  <c r="K11" i="70"/>
  <c r="N11" i="70"/>
  <c r="K21" i="70"/>
  <c r="N21" i="70"/>
  <c r="K22" i="70"/>
  <c r="N22" i="70"/>
  <c r="K23" i="70"/>
  <c r="N23" i="70"/>
  <c r="K24" i="70"/>
  <c r="N24" i="70"/>
  <c r="K25" i="70"/>
  <c r="N25" i="70" s="1"/>
  <c r="K26" i="70"/>
  <c r="N26" i="70"/>
  <c r="K27" i="70"/>
  <c r="N27" i="70"/>
  <c r="K28" i="70"/>
  <c r="N28" i="70"/>
  <c r="C4" i="69" l="1"/>
  <c r="K8" i="69"/>
  <c r="K6" i="69" s="1"/>
  <c r="N6" i="69" s="1"/>
  <c r="N8" i="69"/>
  <c r="K9" i="69"/>
  <c r="N9" i="69"/>
  <c r="K10" i="69"/>
  <c r="K7" i="69" s="1"/>
  <c r="N7" i="69" s="1"/>
  <c r="N10" i="69"/>
  <c r="K11" i="69"/>
  <c r="N11" i="69"/>
  <c r="K21" i="69"/>
  <c r="N21" i="69"/>
  <c r="K22" i="69"/>
  <c r="N22" i="69"/>
  <c r="K23" i="69"/>
  <c r="N23" i="69"/>
  <c r="K24" i="69"/>
  <c r="N24" i="69"/>
  <c r="K25" i="69"/>
  <c r="N25" i="69" s="1"/>
  <c r="K26" i="69"/>
  <c r="N26" i="69" s="1"/>
  <c r="K27" i="69"/>
  <c r="N27" i="69"/>
  <c r="K28" i="69"/>
  <c r="N28" i="69"/>
  <c r="C4" i="68" l="1"/>
  <c r="K8" i="68"/>
  <c r="K6" i="68" s="1"/>
  <c r="N6" i="68" s="1"/>
  <c r="N8" i="68"/>
  <c r="K9" i="68"/>
  <c r="N9" i="68"/>
  <c r="K10" i="68"/>
  <c r="K7" i="68" s="1"/>
  <c r="N7" i="68" s="1"/>
  <c r="N10" i="68"/>
  <c r="K11" i="68"/>
  <c r="N11" i="68"/>
  <c r="K21" i="68"/>
  <c r="N21" i="68" s="1"/>
  <c r="K22" i="68"/>
  <c r="N22" i="68"/>
  <c r="K23" i="68"/>
  <c r="N23" i="68"/>
  <c r="K24" i="68"/>
  <c r="N24" i="68"/>
  <c r="K25" i="68"/>
  <c r="N25" i="68" s="1"/>
  <c r="K26" i="68"/>
  <c r="N26" i="68" s="1"/>
  <c r="K27" i="68"/>
  <c r="N27" i="68"/>
  <c r="K28" i="68"/>
  <c r="N28" i="68"/>
  <c r="C4" i="67" l="1"/>
  <c r="K8" i="67"/>
  <c r="K6" i="67" s="1"/>
  <c r="N6" i="67" s="1"/>
  <c r="N8" i="67"/>
  <c r="K9" i="67"/>
  <c r="N9" i="67"/>
  <c r="K10" i="67"/>
  <c r="K7" i="67" s="1"/>
  <c r="N7" i="67" s="1"/>
  <c r="N10" i="67"/>
  <c r="K11" i="67"/>
  <c r="N11" i="67"/>
  <c r="K21" i="67"/>
  <c r="N21" i="67"/>
  <c r="K22" i="67"/>
  <c r="N22" i="67"/>
  <c r="K23" i="67"/>
  <c r="N23" i="67"/>
  <c r="K24" i="67"/>
  <c r="N24" i="67"/>
  <c r="K25" i="67"/>
  <c r="N25" i="67" s="1"/>
  <c r="K26" i="67"/>
  <c r="N26" i="67"/>
  <c r="K27" i="67"/>
  <c r="N27" i="67"/>
  <c r="K28" i="67"/>
  <c r="N28" i="67"/>
  <c r="C4" i="66" l="1"/>
  <c r="K8" i="66"/>
  <c r="K6" i="66" s="1"/>
  <c r="N6" i="66" s="1"/>
  <c r="N8" i="66"/>
  <c r="K9" i="66"/>
  <c r="N9" i="66"/>
  <c r="K10" i="66"/>
  <c r="K7" i="66" s="1"/>
  <c r="N7" i="66" s="1"/>
  <c r="N10" i="66"/>
  <c r="K11" i="66"/>
  <c r="N11" i="66"/>
  <c r="K21" i="66"/>
  <c r="N21" i="66"/>
  <c r="K22" i="66"/>
  <c r="N22" i="66" s="1"/>
  <c r="K23" i="66"/>
  <c r="N23" i="66"/>
  <c r="K24" i="66"/>
  <c r="N24" i="66"/>
  <c r="K25" i="66"/>
  <c r="N25" i="66" s="1"/>
  <c r="K26" i="66"/>
  <c r="N26" i="66"/>
  <c r="K27" i="66"/>
  <c r="N27" i="66"/>
  <c r="K28" i="66"/>
  <c r="N28" i="66"/>
  <c r="C4" i="65" l="1"/>
  <c r="K8" i="65"/>
  <c r="K6" i="65" s="1"/>
  <c r="N6" i="65" s="1"/>
  <c r="N8" i="65"/>
  <c r="K9" i="65"/>
  <c r="N9" i="65"/>
  <c r="K10" i="65"/>
  <c r="K7" i="65" s="1"/>
  <c r="N7" i="65" s="1"/>
  <c r="N10" i="65"/>
  <c r="K11" i="65"/>
  <c r="N11" i="65"/>
  <c r="K21" i="65"/>
  <c r="N21" i="65"/>
  <c r="K22" i="65"/>
  <c r="N22" i="65"/>
  <c r="K23" i="65"/>
  <c r="N23" i="65"/>
  <c r="K24" i="65"/>
  <c r="N24" i="65"/>
  <c r="K25" i="65"/>
  <c r="N25" i="65" s="1"/>
  <c r="K26" i="65"/>
  <c r="N26" i="65"/>
  <c r="K27" i="65"/>
  <c r="N27" i="65"/>
  <c r="K28" i="65"/>
  <c r="N28" i="65"/>
  <c r="C4" i="64" l="1"/>
  <c r="K8" i="64"/>
  <c r="K6" i="64" s="1"/>
  <c r="N6" i="64" s="1"/>
  <c r="N8" i="64"/>
  <c r="K9" i="64"/>
  <c r="N9" i="64"/>
  <c r="K10" i="64"/>
  <c r="K7" i="64" s="1"/>
  <c r="N7" i="64" s="1"/>
  <c r="N10" i="64"/>
  <c r="K11" i="64"/>
  <c r="N11" i="64"/>
  <c r="K21" i="64"/>
  <c r="N21" i="64"/>
  <c r="K22" i="64"/>
  <c r="N22" i="64"/>
  <c r="K23" i="64"/>
  <c r="N23" i="64"/>
  <c r="K24" i="64"/>
  <c r="N24" i="64"/>
  <c r="K25" i="64"/>
  <c r="N25" i="64" s="1"/>
  <c r="K26" i="64"/>
  <c r="N26" i="64"/>
  <c r="K27" i="64"/>
  <c r="N27" i="64"/>
  <c r="K28" i="64"/>
  <c r="N28" i="64"/>
  <c r="C4" i="63" l="1"/>
  <c r="K8" i="63"/>
  <c r="N8" i="63"/>
  <c r="K9" i="63"/>
  <c r="K6" i="63" s="1"/>
  <c r="N6" i="63" s="1"/>
  <c r="N9" i="63"/>
  <c r="K10" i="63"/>
  <c r="K7" i="63" s="1"/>
  <c r="N7" i="63" s="1"/>
  <c r="N10" i="63"/>
  <c r="K11" i="63"/>
  <c r="N11" i="63"/>
  <c r="K21" i="63"/>
  <c r="N21" i="63"/>
  <c r="K22" i="63"/>
  <c r="N22" i="63" s="1"/>
  <c r="K23" i="63"/>
  <c r="N23" i="63"/>
  <c r="K24" i="63"/>
  <c r="N24" i="63"/>
  <c r="K25" i="63"/>
  <c r="N25" i="63" s="1"/>
  <c r="K26" i="63"/>
  <c r="N26" i="63"/>
  <c r="K27" i="63"/>
  <c r="N27" i="63" s="1"/>
  <c r="K28" i="63"/>
  <c r="N28" i="63" s="1"/>
  <c r="C4" i="62" l="1"/>
  <c r="K8" i="62"/>
  <c r="K6" i="62" s="1"/>
  <c r="N6" i="62" s="1"/>
  <c r="N8" i="62"/>
  <c r="K9" i="62"/>
  <c r="N9" i="62"/>
  <c r="K10" i="62"/>
  <c r="K7" i="62" s="1"/>
  <c r="N7" i="62" s="1"/>
  <c r="N10" i="62"/>
  <c r="K11" i="62"/>
  <c r="N11" i="62"/>
  <c r="K21" i="62"/>
  <c r="N21" i="62"/>
  <c r="K22" i="62"/>
  <c r="N22" i="62"/>
  <c r="K23" i="62"/>
  <c r="N23" i="62"/>
  <c r="K24" i="62"/>
  <c r="N24" i="62"/>
  <c r="K25" i="62"/>
  <c r="N25" i="62" s="1"/>
  <c r="K26" i="62"/>
  <c r="N26" i="62"/>
  <c r="K27" i="62"/>
  <c r="N27" i="62"/>
  <c r="K28" i="62"/>
  <c r="N28" i="62"/>
  <c r="C4" i="61" l="1"/>
  <c r="K8" i="61"/>
  <c r="K6" i="61" s="1"/>
  <c r="N6" i="61" s="1"/>
  <c r="N8" i="61"/>
  <c r="K9" i="61"/>
  <c r="N9" i="61"/>
  <c r="K10" i="61"/>
  <c r="K7" i="61" s="1"/>
  <c r="N7" i="61" s="1"/>
  <c r="N10" i="61"/>
  <c r="K11" i="61"/>
  <c r="N11" i="61"/>
  <c r="K21" i="61"/>
  <c r="N21" i="61"/>
  <c r="K22" i="61"/>
  <c r="N22" i="61" s="1"/>
  <c r="K23" i="61"/>
  <c r="N23" i="61"/>
  <c r="K24" i="61"/>
  <c r="N24" i="61"/>
  <c r="K25" i="61"/>
  <c r="N25" i="61" s="1"/>
  <c r="K26" i="61"/>
  <c r="N26" i="61" s="1"/>
  <c r="K27" i="61"/>
  <c r="N27" i="61"/>
  <c r="K28" i="61"/>
  <c r="N28" i="61"/>
  <c r="C4" i="59" l="1"/>
  <c r="K8" i="59"/>
  <c r="K6" i="59" s="1"/>
  <c r="N6" i="59" s="1"/>
  <c r="N8" i="59"/>
  <c r="K9" i="59"/>
  <c r="N9" i="59"/>
  <c r="K10" i="59"/>
  <c r="K7" i="59" s="1"/>
  <c r="N7" i="59" s="1"/>
  <c r="N10" i="59"/>
  <c r="K11" i="59"/>
  <c r="N11" i="59"/>
  <c r="K21" i="59"/>
  <c r="N21" i="59"/>
  <c r="K22" i="59"/>
  <c r="N22" i="59"/>
  <c r="K23" i="59"/>
  <c r="N23" i="59"/>
  <c r="K24" i="59"/>
  <c r="N24" i="59"/>
  <c r="K25" i="59"/>
  <c r="N25" i="59" s="1"/>
  <c r="K26" i="59"/>
  <c r="N26" i="59" s="1"/>
  <c r="K27" i="59"/>
  <c r="N27" i="59"/>
  <c r="K28" i="59"/>
  <c r="N28" i="59"/>
  <c r="C4" i="58" l="1"/>
  <c r="K8" i="58"/>
  <c r="K6" i="58" s="1"/>
  <c r="N6" i="58" s="1"/>
  <c r="N8" i="58"/>
  <c r="K9" i="58"/>
  <c r="N9" i="58"/>
  <c r="K10" i="58"/>
  <c r="K7" i="58" s="1"/>
  <c r="N7" i="58" s="1"/>
  <c r="N10" i="58"/>
  <c r="K11" i="58"/>
  <c r="N11" i="58"/>
  <c r="K21" i="58"/>
  <c r="N21" i="58"/>
  <c r="K22" i="58"/>
  <c r="N22" i="58"/>
  <c r="K23" i="58"/>
  <c r="N23" i="58" s="1"/>
  <c r="K24" i="58"/>
  <c r="N24" i="58"/>
  <c r="K25" i="58"/>
  <c r="N25" i="58" s="1"/>
  <c r="K26" i="58"/>
  <c r="N26" i="58" s="1"/>
  <c r="K27" i="58"/>
  <c r="N27" i="58" s="1"/>
  <c r="K28" i="58"/>
  <c r="N28" i="58"/>
  <c r="C4" i="57" l="1"/>
  <c r="K8" i="57"/>
  <c r="K6" i="57" s="1"/>
  <c r="N6" i="57" s="1"/>
  <c r="N8" i="57"/>
  <c r="K9" i="57"/>
  <c r="N9" i="57"/>
  <c r="K10" i="57"/>
  <c r="K7" i="57" s="1"/>
  <c r="N7" i="57" s="1"/>
  <c r="N10" i="57"/>
  <c r="K11" i="57"/>
  <c r="N11" i="57"/>
  <c r="K21" i="57"/>
  <c r="N21" i="57"/>
  <c r="K22" i="57"/>
  <c r="N22" i="57"/>
  <c r="K23" i="57"/>
  <c r="N23" i="57"/>
  <c r="K24" i="57"/>
  <c r="N24" i="57"/>
  <c r="K25" i="57"/>
  <c r="N25" i="57" s="1"/>
  <c r="K26" i="57"/>
  <c r="N26" i="57" s="1"/>
  <c r="K27" i="57"/>
  <c r="N27" i="57"/>
  <c r="K28" i="57"/>
  <c r="N28" i="57"/>
  <c r="C4" i="56" l="1"/>
  <c r="K8" i="56"/>
  <c r="K6" i="56" s="1"/>
  <c r="N6" i="56" s="1"/>
  <c r="N8" i="56"/>
  <c r="K9" i="56"/>
  <c r="N9" i="56"/>
  <c r="K10" i="56"/>
  <c r="K7" i="56" s="1"/>
  <c r="N7" i="56" s="1"/>
  <c r="N10" i="56"/>
  <c r="K11" i="56"/>
  <c r="N11" i="56"/>
  <c r="K21" i="56"/>
  <c r="N21" i="56"/>
  <c r="K22" i="56"/>
  <c r="N22" i="56"/>
  <c r="K23" i="56"/>
  <c r="N23" i="56"/>
  <c r="K24" i="56"/>
  <c r="N24" i="56"/>
  <c r="K25" i="56"/>
  <c r="N25" i="56" s="1"/>
  <c r="K26" i="56"/>
  <c r="N26" i="56"/>
  <c r="K27" i="56"/>
  <c r="N27" i="56"/>
  <c r="K28" i="56"/>
  <c r="N28" i="56"/>
  <c r="C4" i="55" l="1"/>
  <c r="K8" i="55"/>
  <c r="K6" i="55" s="1"/>
  <c r="N6" i="55" s="1"/>
  <c r="N8" i="55"/>
  <c r="K9" i="55"/>
  <c r="N9" i="55"/>
  <c r="K10" i="55"/>
  <c r="K7" i="55" s="1"/>
  <c r="N7" i="55" s="1"/>
  <c r="N10" i="55"/>
  <c r="K11" i="55"/>
  <c r="N11" i="55"/>
  <c r="K21" i="55"/>
  <c r="N21" i="55"/>
  <c r="K22" i="55"/>
  <c r="N22" i="55"/>
  <c r="K23" i="55"/>
  <c r="N23" i="55"/>
  <c r="K24" i="55"/>
  <c r="N24" i="55"/>
  <c r="K25" i="55"/>
  <c r="N25" i="55" s="1"/>
  <c r="K26" i="55"/>
  <c r="N26" i="55" s="1"/>
  <c r="K27" i="55"/>
  <c r="N27" i="55"/>
  <c r="K28" i="55"/>
  <c r="N28" i="55"/>
  <c r="C4" i="54" l="1"/>
  <c r="K8" i="54"/>
  <c r="K6" i="54" s="1"/>
  <c r="N6" i="54" s="1"/>
  <c r="N8" i="54"/>
  <c r="K9" i="54"/>
  <c r="N9" i="54"/>
  <c r="K10" i="54"/>
  <c r="K7" i="54" s="1"/>
  <c r="N7" i="54" s="1"/>
  <c r="N10" i="54"/>
  <c r="K11" i="54"/>
  <c r="N11" i="54"/>
  <c r="K21" i="54"/>
  <c r="N21" i="54"/>
  <c r="K22" i="54"/>
  <c r="N22" i="54"/>
  <c r="K23" i="54"/>
  <c r="N23" i="54"/>
  <c r="K24" i="54"/>
  <c r="N24" i="54"/>
  <c r="K25" i="54"/>
  <c r="N25" i="54" s="1"/>
  <c r="K26" i="54"/>
  <c r="N26" i="54" s="1"/>
  <c r="K27" i="54"/>
  <c r="N27" i="54"/>
  <c r="K28" i="54"/>
  <c r="N28" i="54"/>
  <c r="C4" i="53" l="1"/>
  <c r="K8" i="53"/>
  <c r="K6" i="53" s="1"/>
  <c r="N6" i="53" s="1"/>
  <c r="N8" i="53"/>
  <c r="K9" i="53"/>
  <c r="N9" i="53"/>
  <c r="K10" i="53"/>
  <c r="K7" i="53" s="1"/>
  <c r="N7" i="53" s="1"/>
  <c r="N10" i="53"/>
  <c r="K11" i="53"/>
  <c r="N11" i="53"/>
  <c r="K21" i="53"/>
  <c r="N21" i="53"/>
  <c r="K22" i="53"/>
  <c r="N22" i="53"/>
  <c r="K23" i="53"/>
  <c r="N23" i="53"/>
  <c r="K24" i="53"/>
  <c r="N24" i="53"/>
  <c r="K25" i="53"/>
  <c r="N25" i="53" s="1"/>
  <c r="K26" i="53"/>
  <c r="N26" i="53" s="1"/>
  <c r="K27" i="53"/>
  <c r="N27" i="53" s="1"/>
  <c r="K28" i="53"/>
  <c r="N28" i="53"/>
  <c r="C4" i="52" l="1"/>
  <c r="K8" i="52"/>
  <c r="K6" i="52" s="1"/>
  <c r="N6" i="52" s="1"/>
  <c r="N8" i="52"/>
  <c r="K9" i="52"/>
  <c r="N9" i="52"/>
  <c r="K10" i="52"/>
  <c r="K7" i="52" s="1"/>
  <c r="N7" i="52" s="1"/>
  <c r="N10" i="52"/>
  <c r="K11" i="52"/>
  <c r="N11" i="52"/>
  <c r="K21" i="52"/>
  <c r="N21" i="52"/>
  <c r="K22" i="52"/>
  <c r="N22" i="52"/>
  <c r="K23" i="52"/>
  <c r="N23" i="52"/>
  <c r="K24" i="52"/>
  <c r="N24" i="52"/>
  <c r="K25" i="52"/>
  <c r="N25" i="52" s="1"/>
  <c r="K26" i="52"/>
  <c r="N26" i="52"/>
  <c r="K27" i="52"/>
  <c r="N27" i="52"/>
  <c r="K28" i="52"/>
  <c r="N28" i="52"/>
  <c r="C4" i="51" l="1"/>
  <c r="K8" i="51"/>
  <c r="K6" i="51" s="1"/>
  <c r="N6" i="51" s="1"/>
  <c r="N8" i="51"/>
  <c r="K9" i="51"/>
  <c r="N9" i="51"/>
  <c r="K10" i="51"/>
  <c r="K7" i="51" s="1"/>
  <c r="N7" i="51" s="1"/>
  <c r="N10" i="51"/>
  <c r="K11" i="51"/>
  <c r="N11" i="51"/>
  <c r="K21" i="51"/>
  <c r="N21" i="51"/>
  <c r="K22" i="51"/>
  <c r="N22" i="51"/>
  <c r="K23" i="51"/>
  <c r="N23" i="51"/>
  <c r="K24" i="51"/>
  <c r="N24" i="51"/>
  <c r="K25" i="51"/>
  <c r="N25" i="51" s="1"/>
  <c r="K26" i="51"/>
  <c r="N26" i="51" s="1"/>
  <c r="K27" i="51"/>
  <c r="N27" i="51"/>
  <c r="K28" i="51"/>
  <c r="N28" i="51"/>
  <c r="C4" i="50" l="1"/>
  <c r="K8" i="50"/>
  <c r="K6" i="50" s="1"/>
  <c r="N6" i="50" s="1"/>
  <c r="N8" i="50"/>
  <c r="K9" i="50"/>
  <c r="N9" i="50"/>
  <c r="K10" i="50"/>
  <c r="K7" i="50" s="1"/>
  <c r="N7" i="50" s="1"/>
  <c r="N10" i="50"/>
  <c r="K11" i="50"/>
  <c r="N11" i="50"/>
  <c r="K21" i="50"/>
  <c r="N21" i="50"/>
  <c r="K22" i="50"/>
  <c r="N22" i="50"/>
  <c r="K23" i="50"/>
  <c r="N23" i="50"/>
  <c r="K24" i="50"/>
  <c r="N24" i="50" s="1"/>
  <c r="K25" i="50"/>
  <c r="N25" i="50" s="1"/>
  <c r="K26" i="50"/>
  <c r="N26" i="50" s="1"/>
  <c r="K27" i="50"/>
  <c r="N27" i="50"/>
  <c r="K28" i="50"/>
  <c r="N28" i="50"/>
  <c r="C4" i="49" l="1"/>
  <c r="K8" i="49"/>
  <c r="K6" i="49" s="1"/>
  <c r="N6" i="49" s="1"/>
  <c r="N8" i="49"/>
  <c r="K9" i="49"/>
  <c r="N9" i="49"/>
  <c r="K10" i="49"/>
  <c r="K7" i="49" s="1"/>
  <c r="N7" i="49" s="1"/>
  <c r="N10" i="49"/>
  <c r="K11" i="49"/>
  <c r="N11" i="49"/>
  <c r="K21" i="49"/>
  <c r="N21" i="49"/>
  <c r="K22" i="49"/>
  <c r="N22" i="49"/>
  <c r="K23" i="49"/>
  <c r="N23" i="49"/>
  <c r="K24" i="49"/>
  <c r="N24" i="49"/>
  <c r="K25" i="49"/>
  <c r="N25" i="49" s="1"/>
  <c r="K26" i="49"/>
  <c r="N26" i="49" s="1"/>
  <c r="K27" i="49"/>
  <c r="N27" i="49"/>
  <c r="K28" i="49"/>
  <c r="N28" i="49"/>
  <c r="C4" i="47" l="1"/>
  <c r="K8" i="47"/>
  <c r="K6" i="47" s="1"/>
  <c r="N6" i="47" s="1"/>
  <c r="N8" i="47"/>
  <c r="K9" i="47"/>
  <c r="N9" i="47"/>
  <c r="K10" i="47"/>
  <c r="K7" i="47" s="1"/>
  <c r="N7" i="47" s="1"/>
  <c r="N10" i="47"/>
  <c r="K11" i="47"/>
  <c r="N11" i="47"/>
  <c r="K21" i="47"/>
  <c r="N21" i="47"/>
  <c r="K22" i="47"/>
  <c r="N22" i="47"/>
  <c r="K23" i="47"/>
  <c r="N23" i="47"/>
  <c r="K24" i="47"/>
  <c r="N24" i="47"/>
  <c r="K25" i="47"/>
  <c r="N25" i="47" s="1"/>
  <c r="K26" i="47"/>
  <c r="N26" i="47"/>
  <c r="K27" i="47"/>
  <c r="N27" i="47"/>
  <c r="K28" i="47"/>
  <c r="N28" i="47"/>
  <c r="C4" i="45" l="1"/>
  <c r="K6" i="45"/>
  <c r="N6" i="45" s="1"/>
  <c r="K8" i="45"/>
  <c r="N8" i="45"/>
  <c r="K9" i="45"/>
  <c r="N9" i="45"/>
  <c r="K10" i="45"/>
  <c r="K7" i="45" s="1"/>
  <c r="N7" i="45" s="1"/>
  <c r="N10" i="45"/>
  <c r="K11" i="45"/>
  <c r="N11" i="45"/>
  <c r="K21" i="45"/>
  <c r="N21" i="45"/>
  <c r="K22" i="45"/>
  <c r="N22" i="45"/>
  <c r="K23" i="45"/>
  <c r="N23" i="45"/>
  <c r="K24" i="45"/>
  <c r="N24" i="45"/>
  <c r="K25" i="45"/>
  <c r="N25" i="45" s="1"/>
  <c r="K26" i="45"/>
  <c r="N26" i="45" s="1"/>
  <c r="K27" i="45"/>
  <c r="N27" i="45"/>
  <c r="K28" i="45"/>
  <c r="N28" i="45"/>
  <c r="C4" i="44" l="1"/>
  <c r="K8" i="44"/>
  <c r="K6" i="44" s="1"/>
  <c r="N6" i="44" s="1"/>
  <c r="N8" i="44"/>
  <c r="K9" i="44"/>
  <c r="N9" i="44"/>
  <c r="K10" i="44"/>
  <c r="K7" i="44" s="1"/>
  <c r="N7" i="44" s="1"/>
  <c r="N10" i="44"/>
  <c r="K11" i="44"/>
  <c r="N11" i="44"/>
  <c r="K21" i="44"/>
  <c r="N21" i="44" s="1"/>
  <c r="K22" i="44"/>
  <c r="N22" i="44"/>
  <c r="K23" i="44"/>
  <c r="N23" i="44"/>
  <c r="K24" i="44"/>
  <c r="N24" i="44"/>
  <c r="K25" i="44"/>
  <c r="N25" i="44" s="1"/>
  <c r="K26" i="44"/>
  <c r="N26" i="44"/>
  <c r="K27" i="44"/>
  <c r="N27" i="44"/>
  <c r="K28" i="44"/>
  <c r="N28" i="44"/>
  <c r="C4" i="43" l="1"/>
  <c r="K8" i="43"/>
  <c r="K6" i="43" s="1"/>
  <c r="N6" i="43" s="1"/>
  <c r="N8" i="43"/>
  <c r="K9" i="43"/>
  <c r="N9" i="43"/>
  <c r="K10" i="43"/>
  <c r="K7" i="43" s="1"/>
  <c r="N7" i="43" s="1"/>
  <c r="N10" i="43"/>
  <c r="K11" i="43"/>
  <c r="N11" i="43"/>
  <c r="K21" i="43"/>
  <c r="N21" i="43"/>
  <c r="K22" i="43"/>
  <c r="N22" i="43"/>
  <c r="K23" i="43"/>
  <c r="N23" i="43" s="1"/>
  <c r="K24" i="43"/>
  <c r="N24" i="43"/>
  <c r="K25" i="43"/>
  <c r="N25" i="43" s="1"/>
  <c r="K26" i="43"/>
  <c r="N26" i="43" s="1"/>
  <c r="K27" i="43"/>
  <c r="N27" i="43"/>
  <c r="K28" i="43"/>
  <c r="N28" i="43"/>
  <c r="C4" i="42" l="1"/>
  <c r="K8" i="42"/>
  <c r="K6" i="42" s="1"/>
  <c r="N6" i="42" s="1"/>
  <c r="N8" i="42"/>
  <c r="K9" i="42"/>
  <c r="N9" i="42"/>
  <c r="K10" i="42"/>
  <c r="K7" i="42" s="1"/>
  <c r="N7" i="42" s="1"/>
  <c r="N10" i="42"/>
  <c r="K11" i="42"/>
  <c r="N11" i="42"/>
  <c r="K21" i="42"/>
  <c r="N21" i="42"/>
  <c r="K22" i="42"/>
  <c r="N22" i="42"/>
  <c r="K23" i="42"/>
  <c r="N23" i="42"/>
  <c r="K24" i="42"/>
  <c r="N24" i="42"/>
  <c r="K25" i="42"/>
  <c r="N25" i="42" s="1"/>
  <c r="K26" i="42"/>
  <c r="N26" i="42"/>
  <c r="K27" i="42"/>
  <c r="N27" i="42"/>
  <c r="K28" i="42"/>
  <c r="N28" i="42"/>
  <c r="C4" i="41" l="1"/>
  <c r="K8" i="41"/>
  <c r="K6" i="41" s="1"/>
  <c r="N6" i="41" s="1"/>
  <c r="N8" i="41"/>
  <c r="K9" i="41"/>
  <c r="N9" i="41"/>
  <c r="K10" i="41"/>
  <c r="K7" i="41" s="1"/>
  <c r="N7" i="41" s="1"/>
  <c r="N10" i="41"/>
  <c r="K11" i="41"/>
  <c r="N11" i="41"/>
  <c r="K21" i="41"/>
  <c r="N21" i="41"/>
  <c r="K22" i="41"/>
  <c r="N22" i="41"/>
  <c r="K23" i="41"/>
  <c r="N23" i="41"/>
  <c r="K24" i="41"/>
  <c r="N24" i="41"/>
  <c r="K25" i="41"/>
  <c r="N25" i="41" s="1"/>
  <c r="K26" i="41"/>
  <c r="N26" i="41" s="1"/>
  <c r="K27" i="41"/>
  <c r="N27" i="41"/>
  <c r="K28" i="41"/>
  <c r="N28" i="41"/>
  <c r="C4" i="40" l="1"/>
  <c r="K8" i="40"/>
  <c r="K6" i="40" s="1"/>
  <c r="N6" i="40" s="1"/>
  <c r="N8" i="40"/>
  <c r="K9" i="40"/>
  <c r="N9" i="40"/>
  <c r="K10" i="40"/>
  <c r="K7" i="40" s="1"/>
  <c r="N7" i="40" s="1"/>
  <c r="N10" i="40"/>
  <c r="K11" i="40"/>
  <c r="N11" i="40"/>
  <c r="K21" i="40"/>
  <c r="N21" i="40" s="1"/>
  <c r="K22" i="40"/>
  <c r="N22" i="40"/>
  <c r="K23" i="40"/>
  <c r="N23" i="40"/>
  <c r="K24" i="40"/>
  <c r="N24" i="40"/>
  <c r="K25" i="40"/>
  <c r="N25" i="40" s="1"/>
  <c r="K26" i="40"/>
  <c r="N26" i="40"/>
  <c r="K27" i="40"/>
  <c r="N27" i="40"/>
  <c r="K28" i="40"/>
  <c r="N28" i="40"/>
  <c r="C4" i="39" l="1"/>
  <c r="K8" i="39"/>
  <c r="K6" i="39" s="1"/>
  <c r="N6" i="39" s="1"/>
  <c r="N8" i="39"/>
  <c r="K9" i="39"/>
  <c r="N9" i="39"/>
  <c r="K10" i="39"/>
  <c r="K7" i="39" s="1"/>
  <c r="N7" i="39" s="1"/>
  <c r="N10" i="39"/>
  <c r="K11" i="39"/>
  <c r="N11" i="39"/>
  <c r="K21" i="39"/>
  <c r="N21" i="39"/>
  <c r="K22" i="39"/>
  <c r="N22" i="39"/>
  <c r="K23" i="39"/>
  <c r="N23" i="39"/>
  <c r="K24" i="39"/>
  <c r="N24" i="39"/>
  <c r="K25" i="39"/>
  <c r="N25" i="39" s="1"/>
  <c r="K26" i="39"/>
  <c r="N26" i="39"/>
  <c r="K27" i="39"/>
  <c r="N27" i="39" s="1"/>
  <c r="K28" i="39"/>
  <c r="N28" i="39"/>
  <c r="C4" i="38" l="1"/>
  <c r="K8" i="38"/>
  <c r="K6" i="38" s="1"/>
  <c r="N6" i="38" s="1"/>
  <c r="N8" i="38"/>
  <c r="K9" i="38"/>
  <c r="N9" i="38"/>
  <c r="K10" i="38"/>
  <c r="K7" i="38" s="1"/>
  <c r="N7" i="38" s="1"/>
  <c r="N10" i="38"/>
  <c r="K11" i="38"/>
  <c r="N11" i="38"/>
  <c r="K21" i="38"/>
  <c r="N21" i="38"/>
  <c r="K22" i="38"/>
  <c r="N22" i="38"/>
  <c r="K23" i="38"/>
  <c r="N23" i="38"/>
  <c r="K24" i="38"/>
  <c r="N24" i="38"/>
  <c r="K25" i="38"/>
  <c r="N25" i="38" s="1"/>
  <c r="K26" i="38"/>
  <c r="N26" i="38"/>
  <c r="K27" i="38"/>
  <c r="N27" i="38"/>
  <c r="K28" i="38"/>
  <c r="N28" i="38"/>
  <c r="C4" i="37" l="1"/>
  <c r="K8" i="37"/>
  <c r="K6" i="37" s="1"/>
  <c r="N6" i="37" s="1"/>
  <c r="N8" i="37"/>
  <c r="K9" i="37"/>
  <c r="N9" i="37"/>
  <c r="K10" i="37"/>
  <c r="K7" i="37" s="1"/>
  <c r="N7" i="37" s="1"/>
  <c r="N10" i="37"/>
  <c r="K11" i="37"/>
  <c r="N11" i="37"/>
  <c r="K21" i="37"/>
  <c r="N21" i="37"/>
  <c r="K22" i="37"/>
  <c r="N22" i="37"/>
  <c r="K23" i="37"/>
  <c r="N23" i="37"/>
  <c r="K24" i="37"/>
  <c r="N24" i="37"/>
  <c r="K25" i="37"/>
  <c r="N25" i="37" s="1"/>
  <c r="K26" i="37"/>
  <c r="N26" i="37"/>
  <c r="K27" i="37"/>
  <c r="N27" i="37"/>
  <c r="K28" i="37"/>
  <c r="N28" i="37"/>
  <c r="C4" i="36" l="1"/>
  <c r="K8" i="36"/>
  <c r="K6" i="36" s="1"/>
  <c r="N6" i="36" s="1"/>
  <c r="N8" i="36"/>
  <c r="K9" i="36"/>
  <c r="N9" i="36"/>
  <c r="K10" i="36"/>
  <c r="K7" i="36" s="1"/>
  <c r="N7" i="36" s="1"/>
  <c r="N10" i="36"/>
  <c r="K11" i="36"/>
  <c r="N11" i="36"/>
  <c r="K21" i="36"/>
  <c r="N21" i="36"/>
  <c r="K22" i="36"/>
  <c r="N22" i="36"/>
  <c r="K23" i="36"/>
  <c r="N23" i="36"/>
  <c r="K24" i="36"/>
  <c r="N24" i="36"/>
  <c r="K25" i="36"/>
  <c r="N25" i="36" s="1"/>
  <c r="K26" i="36"/>
  <c r="N26" i="36" s="1"/>
  <c r="K27" i="36"/>
  <c r="N27" i="36"/>
  <c r="K28" i="36"/>
  <c r="N28" i="36"/>
  <c r="C4" i="35" l="1"/>
  <c r="K8" i="35"/>
  <c r="K6" i="35" s="1"/>
  <c r="N6" i="35" s="1"/>
  <c r="N8" i="35"/>
  <c r="K9" i="35"/>
  <c r="N9" i="35"/>
  <c r="K10" i="35"/>
  <c r="K7" i="35" s="1"/>
  <c r="N7" i="35" s="1"/>
  <c r="N10" i="35"/>
  <c r="K11" i="35"/>
  <c r="N11" i="35"/>
  <c r="K21" i="35"/>
  <c r="N21" i="35"/>
  <c r="K22" i="35"/>
  <c r="N22" i="35"/>
  <c r="K23" i="35"/>
  <c r="N23" i="35"/>
  <c r="K24" i="35"/>
  <c r="N24" i="35"/>
  <c r="K25" i="35"/>
  <c r="N25" i="35" s="1"/>
  <c r="K26" i="35"/>
  <c r="N26" i="35" s="1"/>
  <c r="K27" i="35"/>
  <c r="N27" i="35"/>
  <c r="K28" i="35"/>
  <c r="N28" i="35"/>
  <c r="C4" i="34" l="1"/>
  <c r="K8" i="34"/>
  <c r="K6" i="34" s="1"/>
  <c r="N6" i="34" s="1"/>
  <c r="N8" i="34"/>
  <c r="K9" i="34"/>
  <c r="N9" i="34"/>
  <c r="K10" i="34"/>
  <c r="K7" i="34" s="1"/>
  <c r="N7" i="34" s="1"/>
  <c r="N10" i="34"/>
  <c r="K11" i="34"/>
  <c r="N11" i="34"/>
  <c r="K21" i="34"/>
  <c r="N21" i="34"/>
  <c r="K22" i="34"/>
  <c r="N22" i="34"/>
  <c r="K23" i="34"/>
  <c r="N23" i="34" s="1"/>
  <c r="K24" i="34"/>
  <c r="N24" i="34"/>
  <c r="K25" i="34"/>
  <c r="N25" i="34" s="1"/>
  <c r="K26" i="34"/>
  <c r="N26" i="34"/>
  <c r="K27" i="34"/>
  <c r="N27" i="34"/>
  <c r="K28" i="34"/>
  <c r="N28" i="34"/>
  <c r="C4" i="33" l="1"/>
  <c r="K8" i="33"/>
  <c r="K6" i="33" s="1"/>
  <c r="N6" i="33" s="1"/>
  <c r="N8" i="33"/>
  <c r="K9" i="33"/>
  <c r="N9" i="33"/>
  <c r="K10" i="33"/>
  <c r="K7" i="33" s="1"/>
  <c r="N7" i="33" s="1"/>
  <c r="N10" i="33"/>
  <c r="K11" i="33"/>
  <c r="N11" i="33"/>
  <c r="K21" i="33"/>
  <c r="N21" i="33"/>
  <c r="K22" i="33"/>
  <c r="N22" i="33"/>
  <c r="K23" i="33"/>
  <c r="N23" i="33" s="1"/>
  <c r="K24" i="33"/>
  <c r="N24" i="33"/>
  <c r="K25" i="33"/>
  <c r="N25" i="33" s="1"/>
  <c r="K26" i="33"/>
  <c r="N26" i="33"/>
  <c r="K27" i="33"/>
  <c r="N27" i="33"/>
  <c r="K28" i="33"/>
  <c r="N28" i="33"/>
  <c r="C4" i="31" l="1"/>
  <c r="K8" i="31"/>
  <c r="K6" i="31" s="1"/>
  <c r="N6" i="31" s="1"/>
  <c r="N8" i="31"/>
  <c r="K9" i="31"/>
  <c r="N9" i="31"/>
  <c r="K10" i="31"/>
  <c r="K7" i="31" s="1"/>
  <c r="N7" i="31" s="1"/>
  <c r="N10" i="31"/>
  <c r="K11" i="31"/>
  <c r="N11" i="31"/>
  <c r="K21" i="31"/>
  <c r="N21" i="31"/>
  <c r="K22" i="31"/>
  <c r="N22" i="31"/>
  <c r="K23" i="31"/>
  <c r="N23" i="31"/>
  <c r="K24" i="31"/>
  <c r="N24" i="31"/>
  <c r="K25" i="31"/>
  <c r="N25" i="31" s="1"/>
  <c r="K26" i="31"/>
  <c r="N26" i="31" s="1"/>
  <c r="K27" i="31"/>
  <c r="N27" i="31"/>
  <c r="K28" i="31"/>
  <c r="N28" i="31"/>
  <c r="C4" i="30" l="1"/>
  <c r="K8" i="30"/>
  <c r="K6" i="30" s="1"/>
  <c r="N6" i="30" s="1"/>
  <c r="N8" i="30"/>
  <c r="K9" i="30"/>
  <c r="N9" i="30"/>
  <c r="K10" i="30"/>
  <c r="K7" i="30" s="1"/>
  <c r="N7" i="30" s="1"/>
  <c r="N10" i="30"/>
  <c r="K11" i="30"/>
  <c r="N11" i="30"/>
  <c r="K21" i="30"/>
  <c r="N21" i="30" s="1"/>
  <c r="K22" i="30"/>
  <c r="N22" i="30"/>
  <c r="K23" i="30"/>
  <c r="N23" i="30"/>
  <c r="K24" i="30"/>
  <c r="N24" i="30"/>
  <c r="K25" i="30"/>
  <c r="N25" i="30" s="1"/>
  <c r="K26" i="30"/>
  <c r="N26" i="30" s="1"/>
  <c r="K27" i="30"/>
  <c r="N27" i="30"/>
  <c r="K28" i="30"/>
  <c r="N28" i="30"/>
  <c r="C4" i="29" l="1"/>
  <c r="K8" i="29"/>
  <c r="K6" i="29" s="1"/>
  <c r="N6" i="29" s="1"/>
  <c r="N8" i="29"/>
  <c r="K9" i="29"/>
  <c r="N9" i="29"/>
  <c r="K10" i="29"/>
  <c r="K7" i="29" s="1"/>
  <c r="N7" i="29" s="1"/>
  <c r="N10" i="29"/>
  <c r="K11" i="29"/>
  <c r="N11" i="29"/>
  <c r="K21" i="29"/>
  <c r="N21" i="29"/>
  <c r="K22" i="29"/>
  <c r="N22" i="29"/>
  <c r="K23" i="29"/>
  <c r="N23" i="29"/>
  <c r="K24" i="29"/>
  <c r="N24" i="29"/>
  <c r="K25" i="29"/>
  <c r="N25" i="29" s="1"/>
  <c r="K26" i="29"/>
  <c r="N26" i="29" s="1"/>
  <c r="K27" i="29"/>
  <c r="N27" i="29"/>
  <c r="K28" i="29"/>
  <c r="N28" i="29"/>
  <c r="C4" i="28" l="1"/>
  <c r="K8" i="28"/>
  <c r="K6" i="28" s="1"/>
  <c r="N6" i="28" s="1"/>
  <c r="N8" i="28"/>
  <c r="K9" i="28"/>
  <c r="N9" i="28"/>
  <c r="K10" i="28"/>
  <c r="K7" i="28" s="1"/>
  <c r="N7" i="28" s="1"/>
  <c r="N10" i="28"/>
  <c r="K11" i="28"/>
  <c r="N11" i="28"/>
  <c r="K21" i="28"/>
  <c r="N21" i="28"/>
  <c r="K22" i="28"/>
  <c r="N22" i="28"/>
  <c r="K23" i="28"/>
  <c r="N23" i="28"/>
  <c r="K24" i="28"/>
  <c r="N24" i="28"/>
  <c r="K25" i="28"/>
  <c r="N25" i="28" s="1"/>
  <c r="K26" i="28"/>
  <c r="N26" i="28" s="1"/>
  <c r="K27" i="28"/>
  <c r="N27" i="28"/>
  <c r="K28" i="28"/>
  <c r="N28" i="28"/>
  <c r="C4" i="27" l="1"/>
  <c r="K8" i="27"/>
  <c r="K6" i="27" s="1"/>
  <c r="N6" i="27" s="1"/>
  <c r="N8" i="27"/>
  <c r="K9" i="27"/>
  <c r="N9" i="27"/>
  <c r="K10" i="27"/>
  <c r="K7" i="27" s="1"/>
  <c r="N7" i="27" s="1"/>
  <c r="N10" i="27"/>
  <c r="K11" i="27"/>
  <c r="N11" i="27"/>
  <c r="K21" i="27"/>
  <c r="N21" i="27"/>
  <c r="K22" i="27"/>
  <c r="N22" i="27"/>
  <c r="K23" i="27"/>
  <c r="N23" i="27"/>
  <c r="K24" i="27"/>
  <c r="N24" i="27"/>
  <c r="K25" i="27"/>
  <c r="N25" i="27" s="1"/>
  <c r="K26" i="27"/>
  <c r="N26" i="27"/>
  <c r="K27" i="27"/>
  <c r="N27" i="27"/>
  <c r="K28" i="27"/>
  <c r="N28" i="27"/>
  <c r="C4" i="26" l="1"/>
  <c r="K8" i="26"/>
  <c r="K6" i="26" s="1"/>
  <c r="N6" i="26" s="1"/>
  <c r="N8" i="26"/>
  <c r="K9" i="26"/>
  <c r="N9" i="26"/>
  <c r="K10" i="26"/>
  <c r="K7" i="26" s="1"/>
  <c r="N7" i="26" s="1"/>
  <c r="N10" i="26"/>
  <c r="K11" i="26"/>
  <c r="N11" i="26"/>
  <c r="K21" i="26"/>
  <c r="N21" i="26" s="1"/>
  <c r="K22" i="26"/>
  <c r="N22" i="26" s="1"/>
  <c r="K23" i="26"/>
  <c r="N23" i="26"/>
  <c r="K24" i="26"/>
  <c r="N24" i="26"/>
  <c r="K25" i="26"/>
  <c r="N25" i="26" s="1"/>
  <c r="K26" i="26"/>
  <c r="N26" i="26"/>
  <c r="K27" i="26"/>
  <c r="N27" i="26" s="1"/>
  <c r="K28" i="26"/>
  <c r="N28" i="26"/>
  <c r="C4" i="25" l="1"/>
  <c r="K8" i="25"/>
  <c r="K6" i="25" s="1"/>
  <c r="N6" i="25" s="1"/>
  <c r="N8" i="25"/>
  <c r="K9" i="25"/>
  <c r="N9" i="25"/>
  <c r="K10" i="25"/>
  <c r="K7" i="25" s="1"/>
  <c r="N7" i="25" s="1"/>
  <c r="N10" i="25"/>
  <c r="K11" i="25"/>
  <c r="N11" i="25"/>
  <c r="K21" i="25"/>
  <c r="N21" i="25"/>
  <c r="K22" i="25"/>
  <c r="N22" i="25"/>
  <c r="K23" i="25"/>
  <c r="N23" i="25"/>
  <c r="K24" i="25"/>
  <c r="N24" i="25"/>
  <c r="K25" i="25"/>
  <c r="N25" i="25" s="1"/>
  <c r="K26" i="25"/>
  <c r="N26" i="25"/>
  <c r="K27" i="25"/>
  <c r="N27" i="25"/>
  <c r="K28" i="25"/>
  <c r="N28" i="25"/>
  <c r="C4" i="24" l="1"/>
  <c r="K8" i="24"/>
  <c r="K6" i="24" s="1"/>
  <c r="N6" i="24" s="1"/>
  <c r="N8" i="24"/>
  <c r="K9" i="24"/>
  <c r="N9" i="24"/>
  <c r="K10" i="24"/>
  <c r="K7" i="24" s="1"/>
  <c r="N7" i="24" s="1"/>
  <c r="N10" i="24"/>
  <c r="K11" i="24"/>
  <c r="N11" i="24"/>
  <c r="K21" i="24"/>
  <c r="N21" i="24"/>
  <c r="K22" i="24"/>
  <c r="N22" i="24"/>
  <c r="K23" i="24"/>
  <c r="N23" i="24"/>
  <c r="K24" i="24"/>
  <c r="N24" i="24"/>
  <c r="K25" i="24"/>
  <c r="N25" i="24" s="1"/>
  <c r="K26" i="24"/>
  <c r="N26" i="24"/>
  <c r="K27" i="24"/>
  <c r="N27" i="24"/>
  <c r="K28" i="24"/>
  <c r="N28" i="24"/>
  <c r="C4" i="22" l="1"/>
  <c r="K8" i="22"/>
  <c r="K6" i="22" s="1"/>
  <c r="N6" i="22" s="1"/>
  <c r="N8" i="22"/>
  <c r="K9" i="22"/>
  <c r="N9" i="22"/>
  <c r="K10" i="22"/>
  <c r="K7" i="22" s="1"/>
  <c r="N7" i="22" s="1"/>
  <c r="N10" i="22"/>
  <c r="K11" i="22"/>
  <c r="N11" i="22"/>
  <c r="K21" i="22"/>
  <c r="N21" i="22" s="1"/>
  <c r="K22" i="22"/>
  <c r="N22" i="22"/>
  <c r="K23" i="22"/>
  <c r="N23" i="22"/>
  <c r="K24" i="22"/>
  <c r="N24" i="22"/>
  <c r="K25" i="22"/>
  <c r="N25" i="22" s="1"/>
  <c r="K26" i="22"/>
  <c r="N26" i="22" s="1"/>
  <c r="K27" i="22"/>
  <c r="N27" i="22"/>
  <c r="K28" i="22"/>
  <c r="N28" i="22"/>
  <c r="C4" i="21" l="1"/>
  <c r="K8" i="21"/>
  <c r="K6" i="21" s="1"/>
  <c r="N6" i="21" s="1"/>
  <c r="N8" i="21"/>
  <c r="K9" i="21"/>
  <c r="N9" i="21"/>
  <c r="K10" i="21"/>
  <c r="K7" i="21" s="1"/>
  <c r="N7" i="21" s="1"/>
  <c r="N10" i="21"/>
  <c r="K11" i="21"/>
  <c r="N11" i="21"/>
  <c r="K21" i="21"/>
  <c r="N21" i="21"/>
  <c r="K22" i="21"/>
  <c r="N22" i="21" s="1"/>
  <c r="K23" i="21"/>
  <c r="N23" i="21"/>
  <c r="K24" i="21"/>
  <c r="N24" i="21"/>
  <c r="K25" i="21"/>
  <c r="N25" i="21" s="1"/>
  <c r="K26" i="21"/>
  <c r="N26" i="21"/>
  <c r="K27" i="21"/>
  <c r="N27" i="21"/>
  <c r="K28" i="21"/>
  <c r="N28" i="21"/>
  <c r="C4" i="20" l="1"/>
  <c r="K8" i="20"/>
  <c r="K6" i="20" s="1"/>
  <c r="N6" i="20" s="1"/>
  <c r="N8" i="20"/>
  <c r="K9" i="20"/>
  <c r="N9" i="20"/>
  <c r="K10" i="20"/>
  <c r="K7" i="20" s="1"/>
  <c r="N7" i="20" s="1"/>
  <c r="N10" i="20"/>
  <c r="K11" i="20"/>
  <c r="N11" i="20"/>
  <c r="K21" i="20"/>
  <c r="N21" i="20"/>
  <c r="K22" i="20"/>
  <c r="N22" i="20"/>
  <c r="K23" i="20"/>
  <c r="N23" i="20"/>
  <c r="K24" i="20"/>
  <c r="N24" i="20"/>
  <c r="K25" i="20"/>
  <c r="N25" i="20" s="1"/>
  <c r="K26" i="20"/>
  <c r="N26" i="20" s="1"/>
  <c r="K27" i="20"/>
  <c r="N27" i="20"/>
  <c r="K28" i="20"/>
  <c r="N28" i="20"/>
  <c r="C4" i="19" l="1"/>
  <c r="K8" i="19"/>
  <c r="K6" i="19" s="1"/>
  <c r="N6" i="19" s="1"/>
  <c r="N8" i="19"/>
  <c r="K9" i="19"/>
  <c r="N9" i="19"/>
  <c r="K10" i="19"/>
  <c r="K7" i="19" s="1"/>
  <c r="N7" i="19" s="1"/>
  <c r="N10" i="19"/>
  <c r="K11" i="19"/>
  <c r="N11" i="19"/>
  <c r="K21" i="19"/>
  <c r="N21" i="19"/>
  <c r="K22" i="19"/>
  <c r="N22" i="19"/>
  <c r="K23" i="19"/>
  <c r="N23" i="19"/>
  <c r="K24" i="19"/>
  <c r="N24" i="19" s="1"/>
  <c r="K25" i="19"/>
  <c r="N25" i="19" s="1"/>
  <c r="K26" i="19"/>
  <c r="N26" i="19"/>
  <c r="K27" i="19"/>
  <c r="N27" i="19"/>
  <c r="K28" i="19"/>
  <c r="N28" i="19"/>
  <c r="C4" i="18" l="1"/>
  <c r="K8" i="18"/>
  <c r="K6" i="18" s="1"/>
  <c r="N6" i="18" s="1"/>
  <c r="N8" i="18"/>
  <c r="K9" i="18"/>
  <c r="N9" i="18"/>
  <c r="K10" i="18"/>
  <c r="K7" i="18" s="1"/>
  <c r="N7" i="18" s="1"/>
  <c r="N10" i="18"/>
  <c r="K11" i="18"/>
  <c r="N11" i="18"/>
  <c r="K21" i="18"/>
  <c r="N21" i="18"/>
  <c r="K22" i="18"/>
  <c r="N22" i="18"/>
  <c r="K23" i="18"/>
  <c r="N23" i="18"/>
  <c r="K24" i="18"/>
  <c r="N24" i="18"/>
  <c r="K25" i="18"/>
  <c r="N25" i="18" s="1"/>
  <c r="K26" i="18"/>
  <c r="N26" i="18"/>
  <c r="K27" i="18"/>
  <c r="N27" i="18"/>
  <c r="K28" i="18"/>
  <c r="N28" i="18"/>
  <c r="C4" i="17" l="1"/>
  <c r="K8" i="17"/>
  <c r="K6" i="17" s="1"/>
  <c r="N6" i="17" s="1"/>
  <c r="N8" i="17"/>
  <c r="K9" i="17"/>
  <c r="N9" i="17"/>
  <c r="K10" i="17"/>
  <c r="K7" i="17" s="1"/>
  <c r="N7" i="17" s="1"/>
  <c r="N10" i="17"/>
  <c r="K11" i="17"/>
  <c r="N11" i="17"/>
  <c r="K21" i="17"/>
  <c r="N21" i="17"/>
  <c r="K22" i="17"/>
  <c r="N22" i="17"/>
  <c r="K23" i="17"/>
  <c r="N23" i="17"/>
  <c r="K24" i="17"/>
  <c r="N24" i="17"/>
  <c r="K25" i="17"/>
  <c r="N25" i="17" s="1"/>
  <c r="K26" i="17"/>
  <c r="N26" i="17"/>
  <c r="K27" i="17"/>
  <c r="N27" i="17"/>
  <c r="K28" i="17"/>
  <c r="N28" i="17"/>
  <c r="C4" i="14" l="1"/>
  <c r="K8" i="14"/>
  <c r="K6" i="14" s="1"/>
  <c r="N6" i="14" s="1"/>
  <c r="N8" i="14"/>
  <c r="K9" i="14"/>
  <c r="N9" i="14"/>
  <c r="K10" i="14"/>
  <c r="K7" i="14" s="1"/>
  <c r="N7" i="14" s="1"/>
  <c r="N10" i="14"/>
  <c r="K11" i="14"/>
  <c r="N11" i="14"/>
  <c r="K21" i="14"/>
  <c r="N21" i="14"/>
  <c r="K22" i="14"/>
  <c r="N22" i="14"/>
  <c r="K23" i="14"/>
  <c r="N23" i="14"/>
  <c r="K24" i="14"/>
  <c r="N24" i="14"/>
  <c r="K25" i="14"/>
  <c r="N25" i="14" s="1"/>
  <c r="K26" i="14"/>
  <c r="N26" i="14" s="1"/>
  <c r="K27" i="14"/>
  <c r="N27" i="14"/>
  <c r="K28" i="14"/>
  <c r="N28" i="14"/>
  <c r="C4" i="13" l="1"/>
  <c r="K8" i="13"/>
  <c r="K6" i="13" s="1"/>
  <c r="N6" i="13" s="1"/>
  <c r="N8" i="13"/>
  <c r="K9" i="13"/>
  <c r="N9" i="13"/>
  <c r="K10" i="13"/>
  <c r="K7" i="13" s="1"/>
  <c r="N7" i="13" s="1"/>
  <c r="N10" i="13"/>
  <c r="K11" i="13"/>
  <c r="N11" i="13"/>
  <c r="K21" i="13"/>
  <c r="N21" i="13"/>
  <c r="K22" i="13"/>
  <c r="N22" i="13"/>
  <c r="K23" i="13"/>
  <c r="N23" i="13"/>
  <c r="K24" i="13"/>
  <c r="N24" i="13"/>
  <c r="K25" i="13"/>
  <c r="N25" i="13" s="1"/>
  <c r="K26" i="13"/>
  <c r="N26" i="13" s="1"/>
  <c r="K27" i="13"/>
  <c r="N27" i="13"/>
  <c r="K28" i="13"/>
  <c r="N28" i="13"/>
  <c r="C4" i="12" l="1"/>
  <c r="K8" i="12"/>
  <c r="K6" i="12" s="1"/>
  <c r="N6" i="12" s="1"/>
  <c r="N8" i="12"/>
  <c r="K9" i="12"/>
  <c r="N9" i="12"/>
  <c r="K10" i="12"/>
  <c r="K7" i="12" s="1"/>
  <c r="N7" i="12" s="1"/>
  <c r="N10" i="12"/>
  <c r="K11" i="12"/>
  <c r="N11" i="12"/>
  <c r="K21" i="12"/>
  <c r="N21" i="12"/>
  <c r="K22" i="12"/>
  <c r="N22" i="12"/>
  <c r="K23" i="12"/>
  <c r="N23" i="12"/>
  <c r="K24" i="12"/>
  <c r="N24" i="12"/>
  <c r="K25" i="12"/>
  <c r="N25" i="12" s="1"/>
  <c r="K26" i="12"/>
  <c r="N26" i="12" s="1"/>
  <c r="K27" i="12"/>
  <c r="N27" i="12"/>
  <c r="K28" i="12"/>
  <c r="N28" i="12"/>
  <c r="C4" i="11" l="1"/>
  <c r="K8" i="11"/>
  <c r="K6" i="11" s="1"/>
  <c r="N6" i="11" s="1"/>
  <c r="N8" i="11"/>
  <c r="K9" i="11"/>
  <c r="N9" i="11"/>
  <c r="K10" i="11"/>
  <c r="K7" i="11" s="1"/>
  <c r="N7" i="11" s="1"/>
  <c r="N10" i="11"/>
  <c r="K11" i="11"/>
  <c r="N11" i="11"/>
  <c r="K21" i="11"/>
  <c r="N21" i="11"/>
  <c r="K22" i="11"/>
  <c r="N22" i="11"/>
  <c r="K23" i="11"/>
  <c r="N23" i="11"/>
  <c r="K24" i="11"/>
  <c r="N24" i="11"/>
  <c r="K25" i="11"/>
  <c r="N25" i="11" s="1"/>
  <c r="K26" i="11"/>
  <c r="N26" i="11"/>
  <c r="K27" i="11"/>
  <c r="N27" i="11"/>
  <c r="K28" i="11"/>
  <c r="N28" i="11" s="1"/>
  <c r="C4" i="10" l="1"/>
  <c r="K8" i="10"/>
  <c r="K6" i="10" s="1"/>
  <c r="N6" i="10" s="1"/>
  <c r="N8" i="10"/>
  <c r="K9" i="10"/>
  <c r="N9" i="10"/>
  <c r="K10" i="10"/>
  <c r="K7" i="10" s="1"/>
  <c r="N7" i="10" s="1"/>
  <c r="N10" i="10"/>
  <c r="K11" i="10"/>
  <c r="N11" i="10"/>
  <c r="K21" i="10"/>
  <c r="N21" i="10"/>
  <c r="K22" i="10"/>
  <c r="N22" i="10"/>
  <c r="K23" i="10"/>
  <c r="N23" i="10"/>
  <c r="K24" i="10"/>
  <c r="N24" i="10"/>
  <c r="K25" i="10"/>
  <c r="N25" i="10" s="1"/>
  <c r="K26" i="10"/>
  <c r="N26" i="10" s="1"/>
  <c r="K27" i="10"/>
  <c r="N27" i="10"/>
  <c r="K28" i="10"/>
  <c r="N28" i="10" s="1"/>
  <c r="C4" i="9" l="1"/>
  <c r="K8" i="9"/>
  <c r="K6" i="9" s="1"/>
  <c r="N6" i="9" s="1"/>
  <c r="N8" i="9"/>
  <c r="K9" i="9"/>
  <c r="N9" i="9"/>
  <c r="K10" i="9"/>
  <c r="K7" i="9" s="1"/>
  <c r="N7" i="9" s="1"/>
  <c r="N10" i="9"/>
  <c r="K11" i="9"/>
  <c r="N11" i="9"/>
  <c r="K21" i="9"/>
  <c r="N21" i="9"/>
  <c r="K22" i="9"/>
  <c r="N22" i="9"/>
  <c r="K23" i="9"/>
  <c r="N23" i="9"/>
  <c r="K24" i="9"/>
  <c r="N24" i="9"/>
  <c r="K25" i="9"/>
  <c r="N25" i="9" s="1"/>
  <c r="K26" i="9"/>
  <c r="N26" i="9" s="1"/>
  <c r="K27" i="9"/>
  <c r="N27" i="9" s="1"/>
  <c r="K28" i="9"/>
  <c r="N28" i="9"/>
  <c r="C4" i="8" l="1"/>
  <c r="K8" i="8"/>
  <c r="K6" i="8" s="1"/>
  <c r="N6" i="8" s="1"/>
  <c r="N8" i="8"/>
  <c r="K9" i="8"/>
  <c r="N9" i="8"/>
  <c r="K10" i="8"/>
  <c r="K7" i="8" s="1"/>
  <c r="N7" i="8" s="1"/>
  <c r="N10" i="8"/>
  <c r="K11" i="8"/>
  <c r="N11" i="8"/>
  <c r="K21" i="8"/>
  <c r="N21" i="8"/>
  <c r="K22" i="8"/>
  <c r="N22" i="8"/>
  <c r="K23" i="8"/>
  <c r="N23" i="8" s="1"/>
  <c r="K24" i="8"/>
  <c r="N24" i="8"/>
  <c r="K25" i="8"/>
  <c r="N25" i="8" s="1"/>
  <c r="K26" i="8"/>
  <c r="N26" i="8" s="1"/>
  <c r="K27" i="8"/>
  <c r="N27" i="8"/>
  <c r="K28" i="8"/>
  <c r="N28" i="8"/>
  <c r="C4" i="7" l="1"/>
  <c r="K8" i="7"/>
  <c r="K6" i="7" s="1"/>
  <c r="N6" i="7" s="1"/>
  <c r="N8" i="7"/>
  <c r="K9" i="7"/>
  <c r="N9" i="7"/>
  <c r="K10" i="7"/>
  <c r="K7" i="7" s="1"/>
  <c r="N7" i="7" s="1"/>
  <c r="N10" i="7"/>
  <c r="K11" i="7"/>
  <c r="N11" i="7"/>
  <c r="K21" i="7"/>
  <c r="N21" i="7"/>
  <c r="K22" i="7"/>
  <c r="N22" i="7"/>
  <c r="K23" i="7"/>
  <c r="N23" i="7"/>
  <c r="K24" i="7"/>
  <c r="N24" i="7"/>
  <c r="K25" i="7"/>
  <c r="N25" i="7" s="1"/>
  <c r="K26" i="7"/>
  <c r="N26" i="7"/>
  <c r="K27" i="7"/>
  <c r="N27" i="7"/>
  <c r="K28" i="7"/>
  <c r="N28" i="7"/>
  <c r="C4" i="6" l="1"/>
  <c r="K8" i="6"/>
  <c r="K6" i="6" s="1"/>
  <c r="N6" i="6" s="1"/>
  <c r="N8" i="6"/>
  <c r="K9" i="6"/>
  <c r="N9" i="6"/>
  <c r="K10" i="6"/>
  <c r="K7" i="6" s="1"/>
  <c r="N7" i="6" s="1"/>
  <c r="N10" i="6"/>
  <c r="K11" i="6"/>
  <c r="N11" i="6"/>
  <c r="K21" i="6"/>
  <c r="N21" i="6"/>
  <c r="K22" i="6"/>
  <c r="N22" i="6"/>
  <c r="K23" i="6"/>
  <c r="N23" i="6"/>
  <c r="K24" i="6"/>
  <c r="N24" i="6"/>
  <c r="K25" i="6"/>
  <c r="N25" i="6" s="1"/>
  <c r="K26" i="6"/>
  <c r="N26" i="6" s="1"/>
  <c r="K27" i="6"/>
  <c r="N27" i="6"/>
  <c r="K28" i="6"/>
  <c r="N28" i="6"/>
  <c r="C4" i="5" l="1"/>
  <c r="K8" i="5"/>
  <c r="K6" i="5" s="1"/>
  <c r="N6" i="5" s="1"/>
  <c r="N8" i="5"/>
  <c r="K9" i="5"/>
  <c r="N9" i="5"/>
  <c r="K10" i="5"/>
  <c r="K7" i="5" s="1"/>
  <c r="N7" i="5" s="1"/>
  <c r="N10" i="5"/>
  <c r="K11" i="5"/>
  <c r="N11" i="5"/>
  <c r="K21" i="5"/>
  <c r="N21" i="5"/>
  <c r="K22" i="5"/>
  <c r="N22" i="5"/>
  <c r="K23" i="5"/>
  <c r="N23" i="5"/>
  <c r="K24" i="5"/>
  <c r="N24" i="5"/>
  <c r="K25" i="5"/>
  <c r="N25" i="5" s="1"/>
  <c r="K26" i="5"/>
  <c r="N26" i="5" s="1"/>
  <c r="K27" i="5"/>
  <c r="N27" i="5" s="1"/>
  <c r="K28" i="5"/>
  <c r="N28" i="5"/>
  <c r="C4" i="4" l="1"/>
  <c r="K8" i="4"/>
  <c r="K6" i="4" s="1"/>
  <c r="N6" i="4" s="1"/>
  <c r="N8" i="4"/>
  <c r="K9" i="4"/>
  <c r="N9" i="4"/>
  <c r="K10" i="4"/>
  <c r="K7" i="4" s="1"/>
  <c r="N7" i="4" s="1"/>
  <c r="N10" i="4"/>
  <c r="K11" i="4"/>
  <c r="N11" i="4"/>
  <c r="K21" i="4"/>
  <c r="N21" i="4"/>
  <c r="K22" i="4"/>
  <c r="N22" i="4"/>
  <c r="K23" i="4"/>
  <c r="N23" i="4" s="1"/>
  <c r="K24" i="4"/>
  <c r="N24" i="4"/>
  <c r="K25" i="4"/>
  <c r="N25" i="4" s="1"/>
  <c r="K26" i="4"/>
  <c r="N26" i="4"/>
  <c r="K27" i="4"/>
  <c r="N27" i="4"/>
  <c r="K28" i="4"/>
  <c r="N28" i="4"/>
  <c r="C4" i="3" l="1"/>
  <c r="K8" i="3"/>
  <c r="K6" i="3" s="1"/>
  <c r="N6" i="3" s="1"/>
  <c r="N8" i="3"/>
  <c r="K9" i="3"/>
  <c r="N9" i="3"/>
  <c r="K10" i="3"/>
  <c r="K7" i="3" s="1"/>
  <c r="N7" i="3" s="1"/>
  <c r="N10" i="3"/>
  <c r="K11" i="3"/>
  <c r="N11" i="3"/>
  <c r="K21" i="3"/>
  <c r="N21" i="3"/>
  <c r="K22" i="3"/>
  <c r="N22" i="3"/>
  <c r="K23" i="3"/>
  <c r="N23" i="3"/>
  <c r="K24" i="3"/>
  <c r="N24" i="3"/>
  <c r="K25" i="3"/>
  <c r="N25" i="3" s="1"/>
  <c r="K26" i="3"/>
  <c r="N26" i="3" s="1"/>
  <c r="K27" i="3"/>
  <c r="N27" i="3"/>
  <c r="K28" i="3"/>
  <c r="N28" i="3"/>
  <c r="C4" i="2" l="1"/>
  <c r="K8" i="2"/>
  <c r="K6" i="2" s="1"/>
  <c r="N6" i="2" s="1"/>
  <c r="N8" i="2"/>
  <c r="K9" i="2"/>
  <c r="N9" i="2"/>
  <c r="K10" i="2"/>
  <c r="K7" i="2" s="1"/>
  <c r="N7" i="2" s="1"/>
  <c r="N10" i="2"/>
  <c r="K11" i="2"/>
  <c r="N11" i="2"/>
  <c r="K21" i="2"/>
  <c r="N21" i="2"/>
  <c r="K22" i="2"/>
  <c r="N22" i="2"/>
  <c r="K23" i="2"/>
  <c r="N23" i="2" s="1"/>
  <c r="K24" i="2"/>
  <c r="N24" i="2"/>
  <c r="K25" i="2"/>
  <c r="N25" i="2" s="1"/>
  <c r="K26" i="2"/>
  <c r="N26" i="2" s="1"/>
  <c r="K27" i="2"/>
  <c r="N27" i="2"/>
  <c r="K28" i="2"/>
  <c r="N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M. Brooks</author>
  </authors>
  <commentList>
    <comment ref="AH316" authorId="0" shapeId="0" xr:uid="{CFE6812D-89F7-4513-A1D2-8569A1CD17FB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</text>
    </comment>
    <comment ref="AI316" authorId="0" shapeId="0" xr:uid="{ECA92DC1-E7A3-4DDF-A743-76C6259EBDEC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J316" authorId="0" shapeId="0" xr:uid="{D15D9CB9-CAF3-48A8-A987-2EF50C7D2C0A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</text>
    </comment>
    <comment ref="AK316" authorId="0" shapeId="0" xr:uid="{FB88C745-1FFC-4587-97BF-B2CB91194BF8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L316" authorId="0" shapeId="0" xr:uid="{107A7BAB-196C-42A4-9DE3-F6F212879DE8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M316" authorId="0" shapeId="0" xr:uid="{EF852CF0-28B9-4299-8AF1-BB7CAF47CF17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</text>
    </comment>
    <comment ref="AN316" authorId="0" shapeId="0" xr:uid="{A43570CA-9D0A-451D-9C30-386C794ADFCB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Q316" authorId="0" shapeId="0" xr:uid="{F602687C-6422-42B0-8740-8AB3581032FD}">
      <text>
        <r>
          <rPr>
            <b/>
            <sz val="9"/>
            <color indexed="81"/>
            <rFont val="Tahoma"/>
            <charset val="1"/>
          </rPr>
          <t>Incorrect Lane assignments in MS2 invalidate data from 2015 to 2025.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<sst xmlns="http://schemas.openxmlformats.org/spreadsheetml/2006/main" count="13655" uniqueCount="697">
  <si>
    <t>Saturday</t>
  </si>
  <si>
    <t>Friday</t>
  </si>
  <si>
    <t>NB</t>
  </si>
  <si>
    <t>Tuesday</t>
  </si>
  <si>
    <t>5pm-6pm</t>
  </si>
  <si>
    <t>Thursday</t>
  </si>
  <si>
    <t>Monday</t>
  </si>
  <si>
    <t>Wednesday</t>
  </si>
  <si>
    <t>4pm-5pm</t>
  </si>
  <si>
    <t>Factor</t>
  </si>
  <si>
    <t>Hour</t>
  </si>
  <si>
    <t>Date</t>
  </si>
  <si>
    <t>Volume</t>
  </si>
  <si>
    <t>#</t>
  </si>
  <si>
    <t>Sunday</t>
  </si>
  <si>
    <t>Design Hour Volume</t>
  </si>
  <si>
    <t>Fraction</t>
  </si>
  <si>
    <t>Average</t>
  </si>
  <si>
    <t>Day of Week</t>
  </si>
  <si>
    <t/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</si>
  <si>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</si>
  <si>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</si>
  <si>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</si>
  <si>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</si>
  <si>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</si>
  <si>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</si>
  <si>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</si>
  <si>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</si>
  <si>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</si>
  <si>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PM</t>
  </si>
  <si>
    <t>March</t>
  </si>
  <si>
    <t>AM</t>
  </si>
  <si>
    <t>February</t>
  </si>
  <si>
    <t>January</t>
  </si>
  <si>
    <t>Directional</t>
  </si>
  <si>
    <t>Month of Year</t>
  </si>
  <si>
    <t>Total</t>
  </si>
  <si>
    <t>VPD</t>
  </si>
  <si>
    <t xml:space="preserve">2025 AADT = </t>
  </si>
  <si>
    <t>Dir Dist</t>
  </si>
  <si>
    <t>Peak Dir</t>
  </si>
  <si>
    <t>K Factor</t>
  </si>
  <si>
    <t>DOW</t>
  </si>
  <si>
    <t>High Hour</t>
  </si>
  <si>
    <t>PCS 1 - US 41 North of North Key Dr</t>
  </si>
  <si>
    <t>2pm-3pm</t>
  </si>
  <si>
    <t>3pm-4pm</t>
  </si>
  <si>
    <t>SB</t>
  </si>
  <si>
    <t>9am-10am</t>
  </si>
  <si>
    <t>1pm-2pm</t>
  </si>
  <si>
    <t>12pm-1pm</t>
  </si>
  <si>
    <t>8am-9am</t>
  </si>
  <si>
    <t>7am-8am</t>
  </si>
  <si>
    <t>10am-11am</t>
  </si>
  <si>
    <t>PCS 2 - Del Prado Blvd North of Cornwallis Pkwy</t>
  </si>
  <si>
    <t>EB</t>
  </si>
  <si>
    <t>11am-12pm</t>
  </si>
  <si>
    <t>WB</t>
  </si>
  <si>
    <t>PCS 3 - Pine Island Rd at Matlacha</t>
  </si>
  <si>
    <t>PCS 6 - Homestead Rd South of Westminster St</t>
  </si>
  <si>
    <t>9pm-10pm</t>
  </si>
  <si>
    <t>10pm-11pm</t>
  </si>
  <si>
    <t>7pm-8pm</t>
  </si>
  <si>
    <t>6am-7am</t>
  </si>
  <si>
    <t>2am-3am</t>
  </si>
  <si>
    <t>4am-5am</t>
  </si>
  <si>
    <t>3am-4am</t>
  </si>
  <si>
    <t>5am-6am</t>
  </si>
  <si>
    <t>1am-2am</t>
  </si>
  <si>
    <t>12pm-1am</t>
  </si>
  <si>
    <t>11pm-12am</t>
  </si>
  <si>
    <t>PCS 7 - Bonita Beach Rd East of Vanderbilt Rd</t>
  </si>
  <si>
    <t>PCS 12 - Burnt Store Rd South of Charlotte County Line</t>
  </si>
  <si>
    <t>PCS 13 - Cape Coral Pkwy East of Skyline Blvd</t>
  </si>
  <si>
    <t>PCS 15 - Corkscrew Rd West of I-75</t>
  </si>
  <si>
    <t>PCS 17 - Hancock Bridge Pkwy West of Beau Dr</t>
  </si>
  <si>
    <t>PCS 18 - Six Mile Cypress Pkwy North of Winkler Rd</t>
  </si>
  <si>
    <t>PCS 20 - Dr. Martin Luther King, Jr. Blvd West of I-75</t>
  </si>
  <si>
    <t>PCS 21 - Immokalee Rd (SR 82) East of Gunnery Rd</t>
  </si>
  <si>
    <t>PCS 25 - US 41 South of Hickory Dr</t>
  </si>
  <si>
    <t>PCS 31 - Daniels Pkwy East of Six Mile Cypress Pkwy</t>
  </si>
  <si>
    <t>PCS 35 - Summerlin Rd North of Park Meadows Dr</t>
  </si>
  <si>
    <t>PCS 36 - Summerlin Road East of John Morris Road</t>
  </si>
  <si>
    <t>PCS 37 - McGregor Blvd South of Pine Ridge Rd</t>
  </si>
  <si>
    <t>PCS 39 - Gladiolus Dr East of A&amp;W Bulb Rd</t>
  </si>
  <si>
    <t>PCS 40 - Del Prado Blvd South of Four Mile Cove Pkwy</t>
  </si>
  <si>
    <t>PCS 42 - Bonita Beach Rd West of Oakland Dr</t>
  </si>
  <si>
    <t>PCS 43 - College Pkwy East of Winkler Rd</t>
  </si>
  <si>
    <t>PCS 46 - Gladiolus Dr West of US 41</t>
  </si>
  <si>
    <t>PCS 47 - Summerlin Rd North of Gladiolus Dr</t>
  </si>
  <si>
    <t>PCS 48- Daniels Pkwy East of Chamberlin Pkwy</t>
  </si>
  <si>
    <t>PCS 49 - Pine Island Rd East of Pondella Rd</t>
  </si>
  <si>
    <t>6pm-7pm</t>
  </si>
  <si>
    <t>PCS 50 - Veterans Pkwy West of Aviation Blvd</t>
  </si>
  <si>
    <t>PCS 52 - Daniels Pkwy East of I-75</t>
  </si>
  <si>
    <t>PCS 57 - Pine Island Rd at SW 19th Ave</t>
  </si>
  <si>
    <t>PCS 62 - Treeline Ave South of Pelican Preserve Blvd</t>
  </si>
  <si>
    <t>PCS 63 - Imperial Pkwy North of Strike Ln</t>
  </si>
  <si>
    <t>PCS 64 - Bayshore Rd East of First St</t>
  </si>
  <si>
    <t>PCS 66 - Summerlin Rd South of FSW Pkwy</t>
  </si>
  <si>
    <t>PCS 68 - Dr. Martin Luther King, Jr. Blvd East of I-75</t>
  </si>
  <si>
    <t>PCS 69 - Joel Blvd North of E 10th St</t>
  </si>
  <si>
    <t>PCS 70 - Corkscrew Rd West of Ben Hill Griffin Pkwy</t>
  </si>
  <si>
    <t>PCS 71 - Ben Hill Griffin Pkwy North of Estero Pkwy</t>
  </si>
  <si>
    <t>PCS 72 - Three Oaks Pkwy South of Estero Pkwy</t>
  </si>
  <si>
    <t>PCS 74 - Summerlin Rd North of Matthews Dr</t>
  </si>
  <si>
    <t>PCS 78 - Colonial Blvd West of Winkler Rd</t>
  </si>
  <si>
    <t>1</t>
  </si>
  <si>
    <t>PCS 81 - Cypress Lake  Dr East of South Pointe Blvd</t>
  </si>
  <si>
    <t>PCS 87 - College Pkwy West of New Brittany Blvd</t>
  </si>
  <si>
    <t>PCS 91 - Colonial Blvd West of Treeline Ave</t>
  </si>
  <si>
    <t>PCS 92 - US 41 North of Bonita Beach Rd</t>
  </si>
  <si>
    <t>PCS 93 - US 41 South of Coconut Rd</t>
  </si>
  <si>
    <t>PCS 95 - US 41 North of Andrea Ln</t>
  </si>
  <si>
    <t>PCS 96 - US 41 North of Boy Scout Dr</t>
  </si>
  <si>
    <t>PCS 104 - Bayshore Rd West of Hart Rd</t>
  </si>
  <si>
    <t xml:space="preserve">PCS 109 - US 41 South of Jamica Bay </t>
  </si>
  <si>
    <t>PCS 110 - US 41 North of Alico Rd</t>
  </si>
  <si>
    <t>PCS 112 - Viscaya Pkwy West of SE 13th Ave</t>
  </si>
  <si>
    <t>PCS 113 - Pine Island Rd West of Nicholas Pkwy</t>
  </si>
  <si>
    <t>PCS 114 - Cape Coral Pkwy East of SW 11th Ct</t>
  </si>
  <si>
    <t>PCS 115 - Hancock Bridge Pkwy West of SE 24th Ave</t>
  </si>
  <si>
    <t>PCS 116 Hancock Bridge Pkwy E of Orange Grove Blvd</t>
  </si>
  <si>
    <t>PCS 117 - Palm Beach Blvd West of Veronica Shoemaker Blvd</t>
  </si>
  <si>
    <t>PCS 118 - Palm Beach Blvd West of Buckingham Rd</t>
  </si>
  <si>
    <t>PCS 119 - Fowler St South of SR 82</t>
  </si>
  <si>
    <t>PCS 120 - Sanibel Toll Plaza</t>
  </si>
  <si>
    <t>PCS 121 - Veterans Parkway at Toll Plaza</t>
  </si>
  <si>
    <t>PCS 122 - Cape Coral Toll Plaza</t>
  </si>
  <si>
    <t>PCS 125 - Metro Pkwy South of Crystal Dr</t>
  </si>
  <si>
    <t>PCS 126 - McGregor Blvd North of A&amp;W Bulb Rd</t>
  </si>
  <si>
    <t>PCS 128 - US-41 South of Corkscrew Rd</t>
  </si>
  <si>
    <t>PCS 130 - Bonita Beach Rd East of Race Track Rd</t>
  </si>
  <si>
    <t>PCS 131 - Bonita Beach Rd West of Spanish Wells Blvd</t>
  </si>
  <si>
    <t>PCS 132 - Bonita Beach Rd West of Barefoot Beach Blvd</t>
  </si>
  <si>
    <t>PCS 133 - Old  US-41 South of Bernwood Ln</t>
  </si>
  <si>
    <t>PCS 1606 - Colonial Blvd West of Plantation Road</t>
  </si>
  <si>
    <t>PCS 2112 - Cape Coral Pkwy East of 6th Street</t>
  </si>
  <si>
    <t>PCS 3809 - Metro Parkway South of Six Mile Cypress Parkway</t>
  </si>
  <si>
    <t>PCS 6104 - Homestead Road North of Beth Stacey Blvd</t>
  </si>
  <si>
    <t>2) Low confidnece that equipment was working properly in previous years</t>
  </si>
  <si>
    <t>1) PCS adjustment factor likely produced unusually high number</t>
  </si>
  <si>
    <t>Notes:</t>
  </si>
  <si>
    <t>W OF RICHMOND ST</t>
  </si>
  <si>
    <t>W 14TH ST</t>
  </si>
  <si>
    <t xml:space="preserve"> </t>
  </si>
  <si>
    <t>N/A</t>
  </si>
  <si>
    <t>E OF SUNSHINE BLVD</t>
  </si>
  <si>
    <t>W 12TH ST</t>
  </si>
  <si>
    <t>E OF WILLIAMS</t>
  </si>
  <si>
    <t>W 6TH ST</t>
  </si>
  <si>
    <t>E OF US 41</t>
  </si>
  <si>
    <t>WOODLAND BLVD</t>
  </si>
  <si>
    <t>N OF COLLEGE PKWY</t>
  </si>
  <si>
    <t>WINKLER RD</t>
  </si>
  <si>
    <t>S OF COLLEGE PKWY</t>
  </si>
  <si>
    <t>S OF CYPRESS LAKE DR</t>
  </si>
  <si>
    <t>N OF GLADIOLUS DR</t>
  </si>
  <si>
    <t>S OF SUMMERLIN RD</t>
  </si>
  <si>
    <t>U/C</t>
  </si>
  <si>
    <t>N OF SUMMERLIN RD</t>
  </si>
  <si>
    <t>E OF METRO PKWY</t>
  </si>
  <si>
    <t>WINKLER AVE</t>
  </si>
  <si>
    <t>W OF BROADWAY</t>
  </si>
  <si>
    <t>S OF COLONIAL BLVD</t>
  </si>
  <si>
    <t>N OF COLONIAL BLVD</t>
  </si>
  <si>
    <t>W OF METRO PKWY</t>
  </si>
  <si>
    <t>W OF FOWLER ST</t>
  </si>
  <si>
    <t>E OF MCGREGOR BLVD</t>
  </si>
  <si>
    <t>WILLIAMS RD</t>
  </si>
  <si>
    <t>N OF LEE BLVD</t>
  </si>
  <si>
    <t>WILLIAMS AVE</t>
  </si>
  <si>
    <t>E OF McGREGOR BLVD</t>
  </si>
  <si>
    <t>WHISKEY CREEK DR</t>
  </si>
  <si>
    <t>S OF LEE BLVD</t>
  </si>
  <si>
    <t>WESTGATE BLVD</t>
  </si>
  <si>
    <t>WEST TERRY ST</t>
  </si>
  <si>
    <t>N OF WILLIAMS</t>
  </si>
  <si>
    <t>VIA COCONUT</t>
  </si>
  <si>
    <t>S OF WILLIAMS RD</t>
  </si>
  <si>
    <t>W OF 13TH PL</t>
  </si>
  <si>
    <t>VISCAYA PKWY</t>
  </si>
  <si>
    <t>AT  TOLL PLAZA</t>
  </si>
  <si>
    <t>VETERANS PKWY</t>
  </si>
  <si>
    <t>E OF COUNTRY CLUB BLVD</t>
  </si>
  <si>
    <t>E OF SANTA BARBARA BLVD</t>
  </si>
  <si>
    <t>E OF SKYLINE BLVD</t>
  </si>
  <si>
    <t>E OF CHIQUITA BLVD</t>
  </si>
  <si>
    <t>E OF SURFSIDE BLVD</t>
  </si>
  <si>
    <t>S OF PINE ISLAND RD</t>
  </si>
  <si>
    <t>S OF BONITA BEACH RD</t>
  </si>
  <si>
    <t>VANDERBILT RD</t>
  </si>
  <si>
    <t>S OF CHARLOTTE CO.</t>
  </si>
  <si>
    <t>US  41 (SR 45)</t>
  </si>
  <si>
    <t>S OF TARA WOODS BLVD</t>
  </si>
  <si>
    <t>N OF LITTLETON RD</t>
  </si>
  <si>
    <t>N OF PINE ISLAND RD</t>
  </si>
  <si>
    <t>N OF PONDELLA RD</t>
  </si>
  <si>
    <t>N OF HANCOCK BR. PWY</t>
  </si>
  <si>
    <t>50000</t>
  </si>
  <si>
    <t>N OF NORTH KEY DR</t>
  </si>
  <si>
    <t>S OF VICTORIA AVE</t>
  </si>
  <si>
    <t>N OF HANSON ST</t>
  </si>
  <si>
    <t>N OF WINKLER AVE</t>
  </si>
  <si>
    <t>N OF N AIRPORT RD</t>
  </si>
  <si>
    <t>N OF BOY SCOUT DR</t>
  </si>
  <si>
    <t>N OF SOUTH RD</t>
  </si>
  <si>
    <t xml:space="preserve">   53300</t>
  </si>
  <si>
    <t>N OF BRANTLEY RD</t>
  </si>
  <si>
    <t>N OF CYPRESS LAKE DR</t>
  </si>
  <si>
    <t>N OF ANDREA LN</t>
  </si>
  <si>
    <t>N OF SIX MILE CYPRESS PKWY</t>
  </si>
  <si>
    <t>N OF JAMAICA BAY WEST</t>
  </si>
  <si>
    <t>S OF JAMAICA BAY BLVD</t>
  </si>
  <si>
    <t>N OF  ISLAND PARK RD</t>
  </si>
  <si>
    <t>N OF ALICO RD</t>
  </si>
  <si>
    <t>N OF CONSTITUTION BLVD</t>
  </si>
  <si>
    <t>N OF SANIBEL BLVD</t>
  </si>
  <si>
    <t>S OF HICKORY DR</t>
  </si>
  <si>
    <t>S OF COKSCREW RD</t>
  </si>
  <si>
    <t>S OF COCONUT RD</t>
  </si>
  <si>
    <t>N OF OLD 41 RD</t>
  </si>
  <si>
    <t>N OF WEST TERRY ST</t>
  </si>
  <si>
    <t>N OF BONITA BEACH RD</t>
  </si>
  <si>
    <t>NA</t>
  </si>
  <si>
    <t>N OF COLLIER CO LINE</t>
  </si>
  <si>
    <t>E OF GUNNERY RD</t>
  </si>
  <si>
    <t>23RD ST SW</t>
  </si>
  <si>
    <t>12 ST W</t>
  </si>
  <si>
    <t>N OF AIRPORT TERMINAL</t>
  </si>
  <si>
    <t>TREELINE AVE</t>
  </si>
  <si>
    <t>S OF DANIELS PKWY</t>
  </si>
  <si>
    <t>N OF DANIELS PKWY</t>
  </si>
  <si>
    <t>S OF PELICAN COLONY BLVD</t>
  </si>
  <si>
    <t>W OF I 75</t>
  </si>
  <si>
    <t>TICE ST</t>
  </si>
  <si>
    <t>W OF ORTIZ AV</t>
  </si>
  <si>
    <t>S OF ALICO RD</t>
  </si>
  <si>
    <t>THREE OAKS PKWY</t>
  </si>
  <si>
    <t>S OF ESTERO PKWY</t>
  </si>
  <si>
    <t>N OF CORKSCREW RD</t>
  </si>
  <si>
    <t>S OF CORKSCREW RD</t>
  </si>
  <si>
    <t>E OF TREELINE AVE</t>
  </si>
  <si>
    <t>TERMINAL ACCESS RD</t>
  </si>
  <si>
    <t>N OF W 12TH ST</t>
  </si>
  <si>
    <t>SUNSHINE BLVD</t>
  </si>
  <si>
    <t>N OF LEE BLVD (CR 884)</t>
  </si>
  <si>
    <t>N OF IMMOKALEE RD</t>
  </si>
  <si>
    <t>E OF BELL BLVD</t>
  </si>
  <si>
    <t>SUNRISE BLVD</t>
  </si>
  <si>
    <t>SUNNILAND BLVD</t>
  </si>
  <si>
    <t>SUMMERLIN RD</t>
  </si>
  <si>
    <t>N OF MATTHEWS RD</t>
  </si>
  <si>
    <t>N OF MAPLE DR</t>
  </si>
  <si>
    <t>N OF PARK MEADOWS</t>
  </si>
  <si>
    <t>S OF PARK MEADOWS</t>
  </si>
  <si>
    <t>S OF UNINVERSITY DR</t>
  </si>
  <si>
    <t>S OF LAKEWOOD BLVD</t>
  </si>
  <si>
    <t>W OF WINKLER RD</t>
  </si>
  <si>
    <t>E OF PINE RIDGE RD</t>
  </si>
  <si>
    <t>E OF SAN CARLOS BLVD</t>
  </si>
  <si>
    <t>W OF SAN CARLOS BLVD</t>
  </si>
  <si>
    <t>E OF JOHN MORRIS RD</t>
  </si>
  <si>
    <t>N OF HOWARD RD</t>
  </si>
  <si>
    <t>STRINGFELLOW BLVD</t>
  </si>
  <si>
    <t>N OF AVENUE C</t>
  </si>
  <si>
    <t>N OF CASTILE RD</t>
  </si>
  <si>
    <t>S OF ORANGE RIVER BLVD</t>
  </si>
  <si>
    <t>STALEY RD</t>
  </si>
  <si>
    <t>S OF CHARLOTTE CO LINE</t>
  </si>
  <si>
    <t>SR 31</t>
  </si>
  <si>
    <t>N OF PALM BEACH BLVD</t>
  </si>
  <si>
    <t>SOLOMON BLVD</t>
  </si>
  <si>
    <t>SOUTH POINTE BLVD</t>
  </si>
  <si>
    <t>N OF BAYSHORE RD (SR 78)</t>
  </si>
  <si>
    <t>SLATER RD</t>
  </si>
  <si>
    <t xml:space="preserve">     7900</t>
  </si>
  <si>
    <t>SIX MILE CYPRESS PKWY</t>
  </si>
  <si>
    <t>VERONICA SHOEMAKER BL</t>
  </si>
  <si>
    <t>N OF M.L.K. BLVD (SR 82)</t>
  </si>
  <si>
    <t>S OF PALM BEACH BV</t>
  </si>
  <si>
    <t>E OF MOORE AVE</t>
  </si>
  <si>
    <t xml:space="preserve">SENTINELA BLVD </t>
  </si>
  <si>
    <t>N OF MCGREGOR BLVD</t>
  </si>
  <si>
    <t>SHELL POINT BLVD</t>
  </si>
  <si>
    <t>S OF SW 28 ST</t>
  </si>
  <si>
    <t>SANTA BARBARA BV</t>
  </si>
  <si>
    <t>S OF SW 22 TERR</t>
  </si>
  <si>
    <t>SANIBEL BLVD</t>
  </si>
  <si>
    <t>TOLL PLAZA</t>
  </si>
  <si>
    <t>SANIBEL CAUSEWAY</t>
  </si>
  <si>
    <t>W OF TARPON BAY RD</t>
  </si>
  <si>
    <t>SANIBEL /CAPTIVA RD</t>
  </si>
  <si>
    <t>SAN CARLOS BL</t>
  </si>
  <si>
    <t>SAN CARLOS BLVD</t>
  </si>
  <si>
    <t>S OF PINE RIDGE</t>
  </si>
  <si>
    <t>S OF PRESCOTT ST</t>
  </si>
  <si>
    <t>S OF BAYSIDE BLVD</t>
  </si>
  <si>
    <t>N END OF MANTAZAS BRIDGE</t>
  </si>
  <si>
    <t>RIVER RANCH RD</t>
  </si>
  <si>
    <t>S OF W 14TH ST</t>
  </si>
  <si>
    <t>RICHMOND AVE</t>
  </si>
  <si>
    <t>S OF W 9TH ST</t>
  </si>
  <si>
    <t>E OF SLATER RD</t>
  </si>
  <si>
    <t>RICH RD</t>
  </si>
  <si>
    <t>N OF MEADOW RD</t>
  </si>
  <si>
    <t>RAY AVE</t>
  </si>
  <si>
    <t>S OF IDLEWILD ST</t>
  </si>
  <si>
    <t>RANCHETTE RD</t>
  </si>
  <si>
    <t>N OF BAYSHORE RD</t>
  </si>
  <si>
    <t>PRICHETTE PKWY</t>
  </si>
  <si>
    <t>N OF McGREGOR BLVD</t>
  </si>
  <si>
    <t>PUNTA RASSA RD</t>
  </si>
  <si>
    <t>W OF BUSINESS 41</t>
  </si>
  <si>
    <t>PONDELLA RD</t>
  </si>
  <si>
    <t>E OF BETMAR BLVD</t>
  </si>
  <si>
    <t>E OF ORANGE GROVE BLVD</t>
  </si>
  <si>
    <t>E OF PINE ISLAND RD</t>
  </si>
  <si>
    <t>N OF SIX MILE CYPRESS</t>
  </si>
  <si>
    <t>PLANTATION RD</t>
  </si>
  <si>
    <t>S OF McGREGOR BLVD</t>
  </si>
  <si>
    <t>PINE RIDGE RD</t>
  </si>
  <si>
    <t>W OF NICHOLAS BLVD</t>
  </si>
  <si>
    <t>PINE ISLAND RD (SR 78)</t>
  </si>
  <si>
    <t>E OF SW 19TH AVE</t>
  </si>
  <si>
    <t>EAST OF MERCHANTS CROSSING</t>
  </si>
  <si>
    <t>W OF US 41</t>
  </si>
  <si>
    <t>E OF PONDELLA RD</t>
  </si>
  <si>
    <t>W OF DEL PRADO BLVD</t>
  </si>
  <si>
    <t xml:space="preserve"> @ MATLACHA PASS</t>
  </si>
  <si>
    <t>PINE ISLAND RD</t>
  </si>
  <si>
    <t>W OF CAUSEWAY RD</t>
  </si>
  <si>
    <t>E OF CAUSEWAY RD</t>
  </si>
  <si>
    <t>PERIWINKLE DR</t>
  </si>
  <si>
    <t>W OF SIX MILE CYPRESS PKWY</t>
  </si>
  <si>
    <t>PENZANCE BLVD</t>
  </si>
  <si>
    <t>W OF OLD 41</t>
  </si>
  <si>
    <t>PENNSYLVANIA AVE</t>
  </si>
  <si>
    <t>PARK MEADOWS DR</t>
  </si>
  <si>
    <t>PAUL J DOHERTY PKWY</t>
  </si>
  <si>
    <t>N OF DANIELS</t>
  </si>
  <si>
    <t>PALOMINO RD</t>
  </si>
  <si>
    <t>W OF HENDRY CO LINE</t>
  </si>
  <si>
    <t>PALM BEACH BLVD (SR 80)</t>
  </si>
  <si>
    <t>E OF BUCKINGHAM RD</t>
  </si>
  <si>
    <t>E OF SR 31</t>
  </si>
  <si>
    <t>W OF BUCKINGHAM RD</t>
  </si>
  <si>
    <t>W OF SR 31</t>
  </si>
  <si>
    <t>E OF ORTIZ BLVD</t>
  </si>
  <si>
    <t>W OF TICE STREET</t>
  </si>
  <si>
    <t>W OF SHOEMAKER BLVD</t>
  </si>
  <si>
    <t>W OF ORTIZ BLVD</t>
  </si>
  <si>
    <t>N OF TICE ST</t>
  </si>
  <si>
    <t>ORTIZ AVE</t>
  </si>
  <si>
    <t>N OF BALLARD RD</t>
  </si>
  <si>
    <t>ORIOLE RD</t>
  </si>
  <si>
    <t>E OF STALEY RD</t>
  </si>
  <si>
    <t>ORANGE RIVER BLVD</t>
  </si>
  <si>
    <t>S OF PALM BEACH BLVD</t>
  </si>
  <si>
    <t>SOUTH OF BERNWOOD LN</t>
  </si>
  <si>
    <t>OLD  41 RD</t>
  </si>
  <si>
    <t>S OF PONDELLA RD</t>
  </si>
  <si>
    <t>S OF HANCOCK BR. PKWY</t>
  </si>
  <si>
    <t>ORANGE GROVE BLVD</t>
  </si>
  <si>
    <t>OLGA RD</t>
  </si>
  <si>
    <t>S OF US 41</t>
  </si>
  <si>
    <t xml:space="preserve">     8200</t>
  </si>
  <si>
    <t>NORTH RIVER RD</t>
  </si>
  <si>
    <t>W OF PARKINSON RD</t>
  </si>
  <si>
    <t>NORTH AIRPORT RD</t>
  </si>
  <si>
    <t>NEAL RD</t>
  </si>
  <si>
    <t>W OF NALLE RD</t>
  </si>
  <si>
    <t>NALLE GRADE RD</t>
  </si>
  <si>
    <t>NALLE RD</t>
  </si>
  <si>
    <t>N OF SENTINELA BLVD</t>
  </si>
  <si>
    <t>MOORE AVE</t>
  </si>
  <si>
    <t>N OF HANCOCK BRIDGE PKWY</t>
  </si>
  <si>
    <t>MOODY RD</t>
  </si>
  <si>
    <t>E OF HOMESTEAD RD</t>
  </si>
  <si>
    <t xml:space="preserve">MILWAUKEE BLVD </t>
  </si>
  <si>
    <t>&lt;100</t>
  </si>
  <si>
    <t>&lt; 100</t>
  </si>
  <si>
    <t>E OF ALABAMA RD</t>
  </si>
  <si>
    <t>MICHIGAN AVE</t>
  </si>
  <si>
    <t>E OF VERONICA SHOEMAKER BLVD</t>
  </si>
  <si>
    <t>E OF SEABOARD ST</t>
  </si>
  <si>
    <t>S OF SIX MILE CYPRESS PKWY</t>
  </si>
  <si>
    <t>MICHAEL RIPPE PKWY</t>
  </si>
  <si>
    <t>S OF HANSON ST</t>
  </si>
  <si>
    <t>METRO PKWY (SR 739)</t>
  </si>
  <si>
    <t>N OF ARC WAY</t>
  </si>
  <si>
    <t>S OF CRYSTAL DR</t>
  </si>
  <si>
    <t>N OF CRYSTAL DR</t>
  </si>
  <si>
    <t>N OF SIX MILE PKWY</t>
  </si>
  <si>
    <t>N OF MANUELS DR</t>
  </si>
  <si>
    <t>McGREGOR BLVD</t>
  </si>
  <si>
    <t>S OF HILL AVE</t>
  </si>
  <si>
    <t>N OF WHISKEY CREEK DR</t>
  </si>
  <si>
    <t>S OF WINKLER RD</t>
  </si>
  <si>
    <t>McGREGOR BLVD (SR 867)</t>
  </si>
  <si>
    <t>N  OF A&amp;W BULB RD</t>
  </si>
  <si>
    <t>S OF PINE RIDGE RD</t>
  </si>
  <si>
    <t>E OF KELLY RD</t>
  </si>
  <si>
    <t>E OF DAVIS RD</t>
  </si>
  <si>
    <t>E OF PORT COMFORT RD</t>
  </si>
  <si>
    <t>AT SANIBEL TOLL PLAZA</t>
  </si>
  <si>
    <t>@ SANIBEL TOLL PLAZA</t>
  </si>
  <si>
    <t>MARSH AVE</t>
  </si>
  <si>
    <t>E OF SUMMERLIN RD</t>
  </si>
  <si>
    <t>MAPLE DR</t>
  </si>
  <si>
    <t>E OF I-75</t>
  </si>
  <si>
    <t>LUCKETT RD</t>
  </si>
  <si>
    <t>W OF I - 75</t>
  </si>
  <si>
    <t>LITTLETON RD</t>
  </si>
  <si>
    <t>LINHART AVE</t>
  </si>
  <si>
    <t>S OF WESTGATE BLVD</t>
  </si>
  <si>
    <t>LEONARD BLVD</t>
  </si>
  <si>
    <t>E OF RICHMOND AVE</t>
  </si>
  <si>
    <t>LEELAND HEIGHTS BLVD</t>
  </si>
  <si>
    <t>LEE RD</t>
  </si>
  <si>
    <t>N OF LEELAND HEIGHTS</t>
  </si>
  <si>
    <t>LEE BLVD(CR 884)</t>
  </si>
  <si>
    <t>E OF SUNNILAND BLVD</t>
  </si>
  <si>
    <t>W OF GUNNERY RD</t>
  </si>
  <si>
    <t>E OF IMMOKALEE RD</t>
  </si>
  <si>
    <t>E OF BUSINESS 41</t>
  </si>
  <si>
    <t>LAUREL DR</t>
  </si>
  <si>
    <t>DR. M. L. KING BLVD (SR 82)</t>
  </si>
  <si>
    <t>W OF ORTIZ AVE</t>
  </si>
  <si>
    <t>E OF CRANFORD AVE</t>
  </si>
  <si>
    <t>W OF CRANFORD AVE</t>
  </si>
  <si>
    <t>E OF FOWLER ST</t>
  </si>
  <si>
    <t>KELLY RD</t>
  </si>
  <si>
    <t>JOHN MORRIS RD</t>
  </si>
  <si>
    <t>JOEL BLVD (CR 884)</t>
  </si>
  <si>
    <t>N OF E 15TH ST</t>
  </si>
  <si>
    <t>N OF E 10TH ST</t>
  </si>
  <si>
    <t>ISLAND PARK RD</t>
  </si>
  <si>
    <t>W OF McGREGOR BLVD</t>
  </si>
  <si>
    <t>IONA RD</t>
  </si>
  <si>
    <t xml:space="preserve">IMPERIAL PKWY </t>
  </si>
  <si>
    <t>N OF STRIKE LN</t>
  </si>
  <si>
    <t>W OF HENDRY CO. LINE</t>
  </si>
  <si>
    <t>IMMOKALEE RD (SR 82)</t>
  </si>
  <si>
    <t>E OF GRIFFIN RD</t>
  </si>
  <si>
    <t>E OF LEE BLVD</t>
  </si>
  <si>
    <t>W OF COLONIAL BLVD</t>
  </si>
  <si>
    <t>N OF BUCKINGHAM RD</t>
  </si>
  <si>
    <t>IDLEWILD ST</t>
  </si>
  <si>
    <t>N OF IMMOKOLEE RD</t>
  </si>
  <si>
    <t>HOMESTEAD RD</t>
  </si>
  <si>
    <t>N OF MILWAUKEE BLVD</t>
  </si>
  <si>
    <t>S OF ARTHUR RD</t>
  </si>
  <si>
    <t xml:space="preserve"> @ WESTMINSTER RD</t>
  </si>
  <si>
    <t>HILL ST</t>
  </si>
  <si>
    <t>@ NEW PASS BRIDGE</t>
  </si>
  <si>
    <t>HICKORY BLVD</t>
  </si>
  <si>
    <t>N OF MCLAUGHLIN BLVD</t>
  </si>
  <si>
    <t>@ BONITA BEACH RD</t>
  </si>
  <si>
    <t>N\A</t>
  </si>
  <si>
    <t>HERRON RD</t>
  </si>
  <si>
    <t>HART RD</t>
  </si>
  <si>
    <t>E OF EVANS AVE</t>
  </si>
  <si>
    <t>HANSON ST</t>
  </si>
  <si>
    <t>W OF NE 24 AVE</t>
  </si>
  <si>
    <t>HANCOCK BRIDGE PKWY</t>
  </si>
  <si>
    <t>W OF ORANGE GROVE BLVD</t>
  </si>
  <si>
    <t>W OF MOODY RD</t>
  </si>
  <si>
    <t xml:space="preserve">     32800</t>
  </si>
  <si>
    <t>W OF BEAU DR</t>
  </si>
  <si>
    <t>S OF BUCKINGHAM RD</t>
  </si>
  <si>
    <t>GUNNERY RD</t>
  </si>
  <si>
    <t>S OF SR 82</t>
  </si>
  <si>
    <t>GRIFFIN DR</t>
  </si>
  <si>
    <t>W OF JOEL BLVD</t>
  </si>
  <si>
    <t>GREENBRIAR BLVD</t>
  </si>
  <si>
    <t>GLADIOLUS DR</t>
  </si>
  <si>
    <t>E OF A&amp;W BULB RD</t>
  </si>
  <si>
    <t>E OF PINE RIDGE</t>
  </si>
  <si>
    <t>S OF 4TH STREET W</t>
  </si>
  <si>
    <t>GILCHRIST AVE</t>
  </si>
  <si>
    <t>S OF GRIFFIN</t>
  </si>
  <si>
    <t>GATEWAY BLVD</t>
  </si>
  <si>
    <t>N OF GRIFFIN DR</t>
  </si>
  <si>
    <t>S OF CHARLOTTE CO. LINE</t>
  </si>
  <si>
    <t>GASPARILLA BLVD</t>
  </si>
  <si>
    <t>S OF M.L.K. BLVD (SR 82)</t>
  </si>
  <si>
    <t>FOWLER ST</t>
  </si>
  <si>
    <t>S OF MORENO ST</t>
  </si>
  <si>
    <t>N OF AIRPORT RD</t>
  </si>
  <si>
    <t>FORUM BLVD</t>
  </si>
  <si>
    <t>FORD ST</t>
  </si>
  <si>
    <t>S OF EDISON AVE</t>
  </si>
  <si>
    <t>FIRST ST</t>
  </si>
  <si>
    <t>E OF ALTAMONT AVE</t>
  </si>
  <si>
    <t>FIDDLESTICKS BLVD</t>
  </si>
  <si>
    <t>W OF BUS 41</t>
  </si>
  <si>
    <t>EVERGREEN RD</t>
  </si>
  <si>
    <t>EVANS AVE</t>
  </si>
  <si>
    <t>ESTERO PKWY</t>
  </si>
  <si>
    <t>W OF BEN HILL GRIFFIN PKW</t>
  </si>
  <si>
    <t>N OF VIRGINIA AVE</t>
  </si>
  <si>
    <t>ESTERO BLVD</t>
  </si>
  <si>
    <t>N OF DENORA ST</t>
  </si>
  <si>
    <t>N OF AVE. PESCADORA</t>
  </si>
  <si>
    <t xml:space="preserve"> @ BIG CARLOS PASS BR.</t>
  </si>
  <si>
    <t>EDISON AVE</t>
  </si>
  <si>
    <t>W OF HIGHLAND AVE</t>
  </si>
  <si>
    <t>W OF ROCKFILL RD</t>
  </si>
  <si>
    <t>EDGEWOOD AVE</t>
  </si>
  <si>
    <t>E OF OLD  41</t>
  </si>
  <si>
    <t>EAST TERRY ST</t>
  </si>
  <si>
    <t>E OF JOEL BLVD</t>
  </si>
  <si>
    <t>E 21ST ST</t>
  </si>
  <si>
    <t>DEL PRADO BLVD</t>
  </si>
  <si>
    <t>S OF HANCOCK PKWY</t>
  </si>
  <si>
    <t>S OF FOUR MILE COVE RD</t>
  </si>
  <si>
    <t>S OF CORAL POINT DR</t>
  </si>
  <si>
    <t>N OF VETERANS PKWY</t>
  </si>
  <si>
    <t>S OF EVEREST PKWY</t>
  </si>
  <si>
    <t>S OF CORNWALLIS PKWY</t>
  </si>
  <si>
    <t>N OF CORONADO PKWY</t>
  </si>
  <si>
    <t>S OF BEACH PKWY</t>
  </si>
  <si>
    <t>S OF SE 46TH LN</t>
  </si>
  <si>
    <t>DAVIS RD</t>
  </si>
  <si>
    <t>N of JOEL BLVD</t>
  </si>
  <si>
    <t>DAVID AVE</t>
  </si>
  <si>
    <t>DANLEY RD</t>
  </si>
  <si>
    <t>S OF IMMOKALEE RD</t>
  </si>
  <si>
    <t>DANIELS PKWY</t>
  </si>
  <si>
    <t>W OF GATEWAY BLVD</t>
  </si>
  <si>
    <t>E OF CHAMBERLIN PKWY</t>
  </si>
  <si>
    <t>E OF TREELINE DR</t>
  </si>
  <si>
    <t>E OF I - 75</t>
  </si>
  <si>
    <t>E OF SIX MILE PKWY</t>
  </si>
  <si>
    <t>W OF PLANTATION RD</t>
  </si>
  <si>
    <t>CYPRESS LAKE DR</t>
  </si>
  <si>
    <t>E OF REFLECTION PKWY</t>
  </si>
  <si>
    <t>W OF SUMMERLIN RD</t>
  </si>
  <si>
    <t>E OF OVERLOOK DR</t>
  </si>
  <si>
    <t>E OF SOUTH POINTE BLVD</t>
  </si>
  <si>
    <t>W OF SOUTH POINTE BLVD</t>
  </si>
  <si>
    <t>S OF TICE ST</t>
  </si>
  <si>
    <t>COUNTRY LAKES DR</t>
  </si>
  <si>
    <t>CAPE CORAL PKWY</t>
  </si>
  <si>
    <t>CRYSTAL DR</t>
  </si>
  <si>
    <t>CORTEZ BLVD</t>
  </si>
  <si>
    <t>E OF ALICO RD</t>
  </si>
  <si>
    <t>CORKSCREW RD</t>
  </si>
  <si>
    <t>W OF ALICO RD</t>
  </si>
  <si>
    <t>E OF BEN HILL GRIFFIN PKWAY</t>
  </si>
  <si>
    <t>E OF I -  75</t>
  </si>
  <si>
    <t>E OF VIA COCONUT POINTE</t>
  </si>
  <si>
    <t>CORBETT RD</t>
  </si>
  <si>
    <t>COLONIAL BLVD</t>
  </si>
  <si>
    <t>W OF IMMOKALEE RD</t>
  </si>
  <si>
    <t>W OF TREELINE AVE</t>
  </si>
  <si>
    <t>W OF SIX MILE PKWY</t>
  </si>
  <si>
    <t>W OF WINKLER AVE</t>
  </si>
  <si>
    <t>E OF KENWOOD LN</t>
  </si>
  <si>
    <t>COLLEGE PKWY</t>
  </si>
  <si>
    <t>W OF NEW BRITTANY</t>
  </si>
  <si>
    <t>E OF WINKLER RD</t>
  </si>
  <si>
    <t>CONSTITUTION BLVD</t>
  </si>
  <si>
    <t>COLUMBUS BLVD</t>
  </si>
  <si>
    <t>COCONUT RD</t>
  </si>
  <si>
    <t>N OF SW 27TH ST</t>
  </si>
  <si>
    <t>CHIQUITA BLVD</t>
  </si>
  <si>
    <t>CHAMBERLIN PKWY</t>
  </si>
  <si>
    <t>S OF COLONIAL BV</t>
  </si>
  <si>
    <t>CHALLENGER BLVD</t>
  </si>
  <si>
    <t>BUCKINGHAM RD</t>
  </si>
  <si>
    <t>CEMETERY RD</t>
  </si>
  <si>
    <t>N OF BLIND PASS BRIDGE</t>
  </si>
  <si>
    <t>CAPTIVA DR</t>
  </si>
  <si>
    <t>AT TOLL PLAZA</t>
  </si>
  <si>
    <t>CAPE CORAL BRIDGE</t>
  </si>
  <si>
    <t>W OF BRIDGE</t>
  </si>
  <si>
    <t>W OF CAPE CORAL BR.</t>
  </si>
  <si>
    <t>W OF DEL PRADO PKWY</t>
  </si>
  <si>
    <t>W OF PALM TREE</t>
  </si>
  <si>
    <t>E OF 6TH ST</t>
  </si>
  <si>
    <t>E OF 11TH CT</t>
  </si>
  <si>
    <t>N OF LAUREL DR</t>
  </si>
  <si>
    <t>BUSINESS 41 (SR 739)</t>
  </si>
  <si>
    <t>N OF POWELL DR</t>
  </si>
  <si>
    <t>N OF EDISON BRIDGE</t>
  </si>
  <si>
    <t>BUSINESS 41</t>
  </si>
  <si>
    <t>BURNT STORE RD</t>
  </si>
  <si>
    <t>E OF ALVIN AVE</t>
  </si>
  <si>
    <t>S OF CEMETERY RD</t>
  </si>
  <si>
    <t>S OF ALVA BRIDGE</t>
  </si>
  <si>
    <t>BROADWAY RD</t>
  </si>
  <si>
    <t>N OF SOLOMON AVE</t>
  </si>
  <si>
    <t>BROADWAY AVE</t>
  </si>
  <si>
    <t>BROADWAY (ESTERO)</t>
  </si>
  <si>
    <t>BRIARCLIFF RD</t>
  </si>
  <si>
    <t xml:space="preserve">BRANTLEY RD </t>
  </si>
  <si>
    <t>BRAMAN AVE</t>
  </si>
  <si>
    <t>BOY SCOUT DR</t>
  </si>
  <si>
    <t>BONITA GRANDE DR</t>
  </si>
  <si>
    <t>BONITA BEACH RD</t>
  </si>
  <si>
    <t>W OF I-75</t>
  </si>
  <si>
    <t>E OF RACE TRACK RD</t>
  </si>
  <si>
    <t>E OF OLD 41 RD</t>
  </si>
  <si>
    <t>W OF SPANISH WELLS</t>
  </si>
  <si>
    <t>W OF OLD 41 RD</t>
  </si>
  <si>
    <t>E OF ARROYAL RD</t>
  </si>
  <si>
    <t>E OF VANDERBILT RD</t>
  </si>
  <si>
    <t>E OF HICKORY BLVD</t>
  </si>
  <si>
    <t>S OF HOMESTEAD RD</t>
  </si>
  <si>
    <t>BETH STACEY RD</t>
  </si>
  <si>
    <t>BEN HILL GRIFFIN</t>
  </si>
  <si>
    <t>N OF ESTERO PKWY</t>
  </si>
  <si>
    <t>S OF LEELAND HEIGHTS BV</t>
  </si>
  <si>
    <t>BELL BLVD</t>
  </si>
  <si>
    <t>E OF NALLE RD</t>
  </si>
  <si>
    <t>BAYSHORE RD (SR 78)</t>
  </si>
  <si>
    <t>W OF WILLIAMSBURG DR</t>
  </si>
  <si>
    <t>E OF HART RD</t>
  </si>
  <si>
    <t>W OF HART RD</t>
  </si>
  <si>
    <t>BASS RD</t>
  </si>
  <si>
    <t>BARRETT RD</t>
  </si>
  <si>
    <t>BALLARD RD</t>
  </si>
  <si>
    <t>BABCOCK RD</t>
  </si>
  <si>
    <t>ARROYAL ST</t>
  </si>
  <si>
    <t>ALICO RD</t>
  </si>
  <si>
    <t>E OF LEE RD</t>
  </si>
  <si>
    <t>ALABAMA RD</t>
  </si>
  <si>
    <t>A &amp; W BULB RD</t>
  </si>
  <si>
    <t>2025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</si>
  <si>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</si>
  <si>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</si>
  <si>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</si>
  <si>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</si>
  <si>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</si>
  <si>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</si>
  <si>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</si>
  <si>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</si>
  <si>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</si>
  <si>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</si>
  <si>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</si>
  <si>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</si>
  <si>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</si>
  <si>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</si>
  <si>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</si>
  <si>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</si>
  <si>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</si>
  <si>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</si>
  <si>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</si>
  <si>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</si>
  <si>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</si>
  <si>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</si>
  <si>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</si>
  <si>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</si>
  <si>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</si>
  <si>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</si>
  <si>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</si>
  <si>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</si>
  <si>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</si>
  <si>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</si>
  <si>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</si>
  <si>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</si>
  <si>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</si>
  <si>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</si>
  <si>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</si>
  <si>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</si>
  <si>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</si>
  <si>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</si>
  <si>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 xml:space="preserve"> 1986</t>
  </si>
  <si>
    <t>1985</t>
  </si>
  <si>
    <t>Station #</t>
  </si>
  <si>
    <t>LOCATION</t>
  </si>
  <si>
    <t>STREET</t>
  </si>
  <si>
    <t>Daily Traffic Volume (AADT)</t>
  </si>
  <si>
    <t>Updated 3/9/2026</t>
  </si>
  <si>
    <t>PCS 86 - Del Prado Blvd South of Beach Pkwy</t>
  </si>
  <si>
    <t>f</t>
  </si>
  <si>
    <t>N OF BETH STACEY BLVD</t>
  </si>
  <si>
    <t>4 pm-5 pm</t>
  </si>
  <si>
    <t>7 am-8 am</t>
  </si>
  <si>
    <t>3 pm-4 pm</t>
  </si>
  <si>
    <t>8 am-9 am</t>
  </si>
  <si>
    <t>PCS 120203 - Colonial E of Challenger</t>
  </si>
  <si>
    <t>5 pm-6 pm</t>
  </si>
  <si>
    <t>PCS 120273 - SR 31 N of Fox Hill Rd</t>
  </si>
  <si>
    <t>2 pm-3 pm</t>
  </si>
  <si>
    <t xml:space="preserve">PCS 120471 - Metro N of Daniels </t>
  </si>
  <si>
    <t>PCS 120472 - Palm Beach Blvd W of SR 31</t>
  </si>
  <si>
    <t>12 pm-1 pm</t>
  </si>
  <si>
    <t>1 pm-2 pm</t>
  </si>
  <si>
    <t>11 am-12 pm</t>
  </si>
  <si>
    <t>PCS 120473 - US 41 S of Bonita Bch Rd</t>
  </si>
  <si>
    <t>ERROR</t>
  </si>
  <si>
    <t>PCS 120474 - US 41 S of Brantley</t>
  </si>
  <si>
    <t>PCS 120475 - Pine Island E of Corbett Rd</t>
  </si>
  <si>
    <t>PCS 120476 Bayshore W of I-75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</si>
</sst>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8"/>
      <color rgb="FF000000"/>
      <name val="Ariel"/>
    </font>
    <font>
      <sz val="16"/>
      <color theme="1"/>
      <name val="Calibri"/>
      <family val="2"/>
      <scheme val="minor"/>
    </font>
    <font>
      <sz val="16"/>
      <color rgb="FF000000"/>
      <name val="Arial"/>
      <family val="2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"/>
    </font>
    <font>
      <sz val="11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Arial Narrow"/>
      <family val="2"/>
    </font>
    <font>
      <i/>
      <sz val="11"/>
      <color rgb="FF7F7F7F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6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2" fillId="0" borderId="0"/>
    <xf numFmtId="0" fontId="16" fillId="5" borderId="0" applyNumberFormat="0" applyBorder="0" applyAlignment="0" applyProtection="0"/>
    <xf numFmtId="0" fontId="18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2" fillId="0" borderId="0"/>
  </cellStyleXfs>
  <cellXfs count="87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 wrapText="1"/>
    </xf>
    <xf numFmtId="10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2" fontId="2" fillId="2" borderId="2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0" borderId="0" xfId="0" applyFont="1"/>
    <xf numFmtId="3" fontId="9" fillId="0" borderId="0" xfId="0" applyNumberFormat="1" applyFont="1"/>
    <xf numFmtId="0" fontId="8" fillId="0" borderId="0" xfId="0" applyFont="1" applyAlignment="1">
      <alignment horizontal="right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 wrapText="1"/>
    </xf>
    <xf numFmtId="0" fontId="11" fillId="0" borderId="0" xfId="0" applyFont="1"/>
    <xf numFmtId="0" fontId="17" fillId="0" borderId="0" xfId="3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 applyAlignment="1"/>
    <xf numFmtId="0" fontId="14" fillId="0" borderId="20" xfId="3" applyFont="1" applyFill="1" applyBorder="1" applyAlignment="1"/>
    <xf numFmtId="0" fontId="19" fillId="0" borderId="0" xfId="4" applyFont="1" applyFill="1" applyBorder="1" applyAlignment="1">
      <alignment horizontal="center"/>
    </xf>
    <xf numFmtId="0" fontId="14" fillId="0" borderId="0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7" fillId="0" borderId="0" xfId="5" applyFont="1" applyFill="1" applyBorder="1" applyAlignment="1">
      <alignment horizontal="center"/>
    </xf>
    <xf numFmtId="0" fontId="14" fillId="0" borderId="0" xfId="5" applyFont="1" applyFill="1" applyBorder="1" applyAlignment="1">
      <alignment horizontal="center"/>
    </xf>
    <xf numFmtId="0" fontId="14" fillId="0" borderId="0" xfId="5" applyFont="1" applyFill="1" applyBorder="1" applyAlignment="1"/>
    <xf numFmtId="0" fontId="14" fillId="0" borderId="20" xfId="5" applyFont="1" applyFill="1" applyBorder="1" applyAlignment="1"/>
    <xf numFmtId="0" fontId="15" fillId="0" borderId="22" xfId="5" applyFont="1" applyFill="1" applyBorder="1" applyAlignment="1">
      <alignment horizontal="center"/>
    </xf>
    <xf numFmtId="0" fontId="15" fillId="0" borderId="22" xfId="3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3" fillId="0" borderId="0" xfId="6" applyFont="1"/>
    <xf numFmtId="0" fontId="12" fillId="0" borderId="0" xfId="6"/>
    <xf numFmtId="0" fontId="13" fillId="0" borderId="0" xfId="6" applyFont="1" applyAlignment="1">
      <alignment horizontal="center"/>
    </xf>
    <xf numFmtId="1" fontId="14" fillId="0" borderId="0" xfId="6" applyNumberFormat="1" applyFont="1" applyAlignment="1">
      <alignment horizontal="right"/>
    </xf>
    <xf numFmtId="0" fontId="14" fillId="0" borderId="0" xfId="6" applyFont="1" applyAlignment="1">
      <alignment horizontal="right"/>
    </xf>
    <xf numFmtId="0" fontId="14" fillId="0" borderId="0" xfId="6" applyFont="1"/>
    <xf numFmtId="165" fontId="14" fillId="0" borderId="0" xfId="6" applyNumberFormat="1" applyFont="1"/>
    <xf numFmtId="0" fontId="15" fillId="0" borderId="0" xfId="6" applyFont="1" applyAlignment="1">
      <alignment horizontal="center"/>
    </xf>
    <xf numFmtId="1" fontId="15" fillId="0" borderId="0" xfId="6" applyNumberFormat="1" applyFont="1" applyAlignment="1">
      <alignment horizontal="center"/>
    </xf>
    <xf numFmtId="0" fontId="15" fillId="0" borderId="0" xfId="6" applyFont="1"/>
    <xf numFmtId="0" fontId="15" fillId="0" borderId="15" xfId="6" applyFont="1" applyBorder="1" applyAlignment="1">
      <alignment horizontal="center"/>
    </xf>
    <xf numFmtId="0" fontId="15" fillId="0" borderId="15" xfId="6" applyFont="1" applyBorder="1"/>
    <xf numFmtId="0" fontId="15" fillId="0" borderId="16" xfId="6" applyFont="1" applyBorder="1" applyAlignment="1">
      <alignment horizontal="center"/>
    </xf>
    <xf numFmtId="0" fontId="15" fillId="0" borderId="17" xfId="6" applyFont="1" applyBorder="1" applyAlignment="1">
      <alignment horizontal="center"/>
    </xf>
    <xf numFmtId="0" fontId="15" fillId="0" borderId="17" xfId="6" applyFont="1" applyBorder="1"/>
    <xf numFmtId="0" fontId="15" fillId="0" borderId="18" xfId="6" applyFont="1" applyBorder="1"/>
    <xf numFmtId="0" fontId="15" fillId="0" borderId="19" xfId="6" applyFont="1" applyBorder="1" applyAlignment="1">
      <alignment horizontal="center"/>
    </xf>
    <xf numFmtId="0" fontId="15" fillId="0" borderId="20" xfId="6" applyFont="1" applyBorder="1"/>
    <xf numFmtId="0" fontId="15" fillId="0" borderId="23" xfId="6" applyFont="1" applyBorder="1" applyAlignment="1">
      <alignment horizontal="center"/>
    </xf>
    <xf numFmtId="0" fontId="15" fillId="0" borderId="22" xfId="6" applyFont="1" applyBorder="1" applyAlignment="1">
      <alignment horizontal="center"/>
    </xf>
    <xf numFmtId="0" fontId="15" fillId="7" borderId="0" xfId="6" applyFont="1" applyFill="1" applyAlignment="1">
      <alignment horizontal="center"/>
    </xf>
    <xf numFmtId="0" fontId="15" fillId="0" borderId="0" xfId="6" applyFont="1" applyAlignment="1">
      <alignment horizontal="left"/>
    </xf>
    <xf numFmtId="0" fontId="15" fillId="0" borderId="20" xfId="6" applyFont="1" applyBorder="1" applyAlignment="1">
      <alignment horizontal="left"/>
    </xf>
    <xf numFmtId="0" fontId="15" fillId="0" borderId="21" xfId="6" applyFont="1" applyBorder="1" applyAlignment="1">
      <alignment horizontal="center"/>
    </xf>
    <xf numFmtId="0" fontId="21" fillId="0" borderId="13" xfId="6" applyFont="1" applyBorder="1" applyAlignment="1">
      <alignment horizontal="center" wrapText="1"/>
    </xf>
    <xf numFmtId="0" fontId="22" fillId="0" borderId="4" xfId="6" applyFont="1" applyBorder="1" applyAlignment="1">
      <alignment horizontal="center" wrapText="1"/>
    </xf>
    <xf numFmtId="0" fontId="21" fillId="0" borderId="4" xfId="6" applyFont="1" applyBorder="1" applyAlignment="1">
      <alignment horizontal="center" wrapText="1"/>
    </xf>
    <xf numFmtId="1" fontId="21" fillId="0" borderId="4" xfId="6" applyNumberFormat="1" applyFont="1" applyBorder="1" applyAlignment="1">
      <alignment horizontal="center"/>
    </xf>
    <xf numFmtId="0" fontId="21" fillId="0" borderId="4" xfId="6" applyFont="1" applyBorder="1" applyAlignment="1">
      <alignment horizontal="center"/>
    </xf>
    <xf numFmtId="0" fontId="21" fillId="0" borderId="4" xfId="6" applyFont="1" applyBorder="1" applyAlignment="1">
      <alignment horizontal="right"/>
    </xf>
    <xf numFmtId="165" fontId="21" fillId="0" borderId="4" xfId="6" applyNumberFormat="1" applyFont="1" applyBorder="1" applyAlignment="1">
      <alignment horizontal="right"/>
    </xf>
    <xf numFmtId="0" fontId="21" fillId="0" borderId="4" xfId="6" quotePrefix="1" applyFont="1" applyBorder="1" applyAlignment="1">
      <alignment horizontal="center" wrapText="1"/>
    </xf>
    <xf numFmtId="0" fontId="21" fillId="0" borderId="4" xfId="6" applyFont="1" applyBorder="1"/>
    <xf numFmtId="0" fontId="21" fillId="0" borderId="5" xfId="6" applyFont="1" applyBorder="1"/>
    <xf numFmtId="0" fontId="13" fillId="0" borderId="3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23" fillId="0" borderId="4" xfId="6" applyFont="1" applyBorder="1" applyAlignment="1">
      <alignment horizontal="center"/>
    </xf>
    <xf numFmtId="0" fontId="24" fillId="0" borderId="5" xfId="6" applyFont="1" applyBorder="1" applyAlignment="1">
      <alignment horizontal="left"/>
    </xf>
    <xf numFmtId="0" fontId="23" fillId="0" borderId="4" xfId="6" applyFont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0" fillId="0" borderId="0" xfId="0" applyFont="1" applyAlignment="1">
      <alignment horizontal="center" vertical="top"/>
    </xf>
  </cellXfs>
  <cellStyles count="7">
    <cellStyle name="Bad 2" xfId="3" xr:uid="{7772131D-C689-4610-AF96-A4E5E4D4EBB6}"/>
    <cellStyle name="Explanatory Text 2" xfId="5" xr:uid="{3FE04C29-77D7-4C49-9D36-63B52E2B0FE0}"/>
    <cellStyle name="Neutral 2" xfId="4" xr:uid="{BBEAAD56-E885-4009-96BA-A99E909ACEC4}"/>
    <cellStyle name="Normal" xfId="0" builtinId="0"/>
    <cellStyle name="Normal 2" xfId="2" xr:uid="{575359BD-2ED7-4D3B-9CB2-B8A9C8785F66}"/>
    <cellStyle name="Normal 2 2" xfId="6" xr:uid="{491B921E-8BA3-4AE8-B44E-A410F7B91F9F}"/>
    <cellStyle name="Percent" xfId="1" builtinId="5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Narrow"/>
        <scheme val="none"/>
      </font>
      <fill>
        <patternFill patternType="none">
          <fgColor indexed="2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8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2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1'!$B$5:$B$28</c:f>
              <c:numCache>
                <c:formatCode>0.00%</c:formatCode>
                <c:ptCount val="24"/>
                <c:pt idx="0">
                  <c:v>7.6789115646258496E-3</c:v>
                </c:pt>
                <c:pt idx="1">
                  <c:v>7.340136054421768E-3</c:v>
                </c:pt>
                <c:pt idx="2">
                  <c:v>6.888435374149661E-3</c:v>
                </c:pt>
                <c:pt idx="3">
                  <c:v>4.5734693877551016E-3</c:v>
                </c:pt>
                <c:pt idx="4">
                  <c:v>3.0489795918367348E-3</c:v>
                </c:pt>
                <c:pt idx="5">
                  <c:v>4.9122448979591832E-3</c:v>
                </c:pt>
                <c:pt idx="6">
                  <c:v>1.2817006802721088E-2</c:v>
                </c:pt>
                <c:pt idx="7">
                  <c:v>1.9084353741496595E-2</c:v>
                </c:pt>
                <c:pt idx="8">
                  <c:v>2.1455782312925168E-2</c:v>
                </c:pt>
                <c:pt idx="9">
                  <c:v>2.3544897959183672E-2</c:v>
                </c:pt>
                <c:pt idx="10">
                  <c:v>2.6932653061224492E-2</c:v>
                </c:pt>
                <c:pt idx="11">
                  <c:v>3.0659183673469387E-2</c:v>
                </c:pt>
                <c:pt idx="12">
                  <c:v>3.5119727891156464E-2</c:v>
                </c:pt>
                <c:pt idx="13">
                  <c:v>3.6361904761904762E-2</c:v>
                </c:pt>
                <c:pt idx="14">
                  <c:v>4.0031972789115647E-2</c:v>
                </c:pt>
                <c:pt idx="15">
                  <c:v>4.7541496598639453E-2</c:v>
                </c:pt>
                <c:pt idx="16">
                  <c:v>5.183265306122449E-2</c:v>
                </c:pt>
                <c:pt idx="17">
                  <c:v>5.1663265306122447E-2</c:v>
                </c:pt>
                <c:pt idx="18">
                  <c:v>3.7717006802721088E-2</c:v>
                </c:pt>
                <c:pt idx="19">
                  <c:v>2.9304081632653061E-2</c:v>
                </c:pt>
                <c:pt idx="20">
                  <c:v>2.4165986394557824E-2</c:v>
                </c:pt>
                <c:pt idx="21">
                  <c:v>1.9366666666666664E-2</c:v>
                </c:pt>
                <c:pt idx="22">
                  <c:v>1.4002721088435375E-2</c:v>
                </c:pt>
                <c:pt idx="23">
                  <c:v>8.6387755102040817E-3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A-444E-B846-0CD05E20BA71}"/>
            </c:ext>
          </c:extLst>
        </c:ser>
        <c:ser>
          <c:idx val="1"/>
          <c:order val="1"/>
          <c:tx>
            <c:strRef>
              <c:f>'PCS 1'!$C$4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1'!$C$5:$C$28</c:f>
              <c:numCache>
                <c:formatCode>0.00%</c:formatCode>
                <c:ptCount val="24"/>
                <c:pt idx="0">
                  <c:v>3.6571428571428571E-3</c:v>
                </c:pt>
                <c:pt idx="1">
                  <c:v>3.961904761904762E-3</c:v>
                </c:pt>
                <c:pt idx="2">
                  <c:v>3.570068027210885E-3</c:v>
                </c:pt>
                <c:pt idx="3">
                  <c:v>4.83265306122449E-3</c:v>
                </c:pt>
                <c:pt idx="4">
                  <c:v>4.2666666666666669E-3</c:v>
                </c:pt>
                <c:pt idx="5">
                  <c:v>1.1493877551020408E-2</c:v>
                </c:pt>
                <c:pt idx="6">
                  <c:v>3.42639455782313E-2</c:v>
                </c:pt>
                <c:pt idx="7">
                  <c:v>3.9619047619047623E-2</c:v>
                </c:pt>
                <c:pt idx="8">
                  <c:v>3.5570068027210883E-2</c:v>
                </c:pt>
                <c:pt idx="9">
                  <c:v>2.9561904761904765E-2</c:v>
                </c:pt>
                <c:pt idx="10">
                  <c:v>2.7341496598639457E-2</c:v>
                </c:pt>
                <c:pt idx="11">
                  <c:v>2.6470748299319724E-2</c:v>
                </c:pt>
                <c:pt idx="12">
                  <c:v>2.6296598639455784E-2</c:v>
                </c:pt>
                <c:pt idx="13">
                  <c:v>2.5425850340136055E-2</c:v>
                </c:pt>
                <c:pt idx="14">
                  <c:v>2.4685714285714287E-2</c:v>
                </c:pt>
                <c:pt idx="15">
                  <c:v>2.4598639455782313E-2</c:v>
                </c:pt>
                <c:pt idx="16">
                  <c:v>2.4380952380952382E-2</c:v>
                </c:pt>
                <c:pt idx="17">
                  <c:v>2.2770068027210884E-2</c:v>
                </c:pt>
                <c:pt idx="18">
                  <c:v>1.9504761904761903E-2</c:v>
                </c:pt>
                <c:pt idx="19">
                  <c:v>1.4236734693877552E-2</c:v>
                </c:pt>
                <c:pt idx="20">
                  <c:v>1.0840816326530611E-2</c:v>
                </c:pt>
                <c:pt idx="21">
                  <c:v>8.2285714285714288E-3</c:v>
                </c:pt>
                <c:pt idx="22">
                  <c:v>5.8340136054421772E-3</c:v>
                </c:pt>
                <c:pt idx="23">
                  <c:v>3.9183673469387753E-3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A-444E-B846-0CD05E20BA71}"/>
            </c:ext>
          </c:extLst>
        </c:ser>
        <c:ser>
          <c:idx val="2"/>
          <c:order val="2"/>
          <c:tx>
            <c:strRef>
              <c:f>'PCS 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1'!$D$5:$D$28</c:f>
              <c:numCache>
                <c:formatCode>0.00%</c:formatCode>
                <c:ptCount val="24"/>
                <c:pt idx="0">
                  <c:v>1.1299999999999999E-2</c:v>
                </c:pt>
                <c:pt idx="1">
                  <c:v>1.1299999999999999E-2</c:v>
                </c:pt>
                <c:pt idx="2">
                  <c:v>1.04E-2</c:v>
                </c:pt>
                <c:pt idx="3">
                  <c:v>9.4000000000000004E-3</c:v>
                </c:pt>
                <c:pt idx="4">
                  <c:v>7.3000000000000001E-3</c:v>
                </c:pt>
                <c:pt idx="5">
                  <c:v>1.6400000000000001E-2</c:v>
                </c:pt>
                <c:pt idx="6">
                  <c:v>4.7100000000000003E-2</c:v>
                </c:pt>
                <c:pt idx="7">
                  <c:v>5.8700000000000002E-2</c:v>
                </c:pt>
                <c:pt idx="8">
                  <c:v>5.7099999999999998E-2</c:v>
                </c:pt>
                <c:pt idx="9">
                  <c:v>5.3100000000000001E-2</c:v>
                </c:pt>
                <c:pt idx="10">
                  <c:v>5.4300000000000001E-2</c:v>
                </c:pt>
                <c:pt idx="11">
                  <c:v>5.7099999999999998E-2</c:v>
                </c:pt>
                <c:pt idx="12">
                  <c:v>6.1400000000000003E-2</c:v>
                </c:pt>
                <c:pt idx="13">
                  <c:v>6.1800000000000001E-2</c:v>
                </c:pt>
                <c:pt idx="14">
                  <c:v>6.4699999999999994E-2</c:v>
                </c:pt>
                <c:pt idx="15">
                  <c:v>7.22E-2</c:v>
                </c:pt>
                <c:pt idx="16">
                  <c:v>7.6200000000000004E-2</c:v>
                </c:pt>
                <c:pt idx="17">
                  <c:v>7.4499999999999997E-2</c:v>
                </c:pt>
                <c:pt idx="18">
                  <c:v>5.7200000000000001E-2</c:v>
                </c:pt>
                <c:pt idx="19">
                  <c:v>4.3499999999999997E-2</c:v>
                </c:pt>
                <c:pt idx="20">
                  <c:v>3.5000000000000003E-2</c:v>
                </c:pt>
                <c:pt idx="21">
                  <c:v>2.76E-2</c:v>
                </c:pt>
                <c:pt idx="22">
                  <c:v>1.9800000000000002E-2</c:v>
                </c:pt>
                <c:pt idx="23">
                  <c:v>1.26E-2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DA-444E-B846-0CD05E20B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7'!$H$5:$H$16</c:f>
              <c:numCache>
                <c:formatCode>General</c:formatCode>
                <c:ptCount val="12"/>
                <c:pt idx="0">
                  <c:v>1.07</c:v>
                </c:pt>
                <c:pt idx="1">
                  <c:v>1.23</c:v>
                </c:pt>
                <c:pt idx="2">
                  <c:v>1.28</c:v>
                </c:pt>
                <c:pt idx="3">
                  <c:v>1.1299999999999999</c:v>
                </c:pt>
                <c:pt idx="4">
                  <c:v>0.89</c:v>
                </c:pt>
                <c:pt idx="5">
                  <c:v>0.8</c:v>
                </c:pt>
                <c:pt idx="6">
                  <c:v>0.81</c:v>
                </c:pt>
                <c:pt idx="7">
                  <c:v>0.75</c:v>
                </c:pt>
                <c:pt idx="8">
                  <c:v>0.72</c:v>
                </c:pt>
                <c:pt idx="9">
                  <c:v>1.34</c:v>
                </c:pt>
                <c:pt idx="10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8-4000-9674-6803AD471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110'!$H$5:$H$16</c:f>
              <c:numCache>
                <c:formatCode>General</c:formatCode>
                <c:ptCount val="12"/>
                <c:pt idx="0">
                  <c:v>1.22</c:v>
                </c:pt>
                <c:pt idx="1">
                  <c:v>1.1200000000000001</c:v>
                </c:pt>
                <c:pt idx="2">
                  <c:v>1.1000000000000001</c:v>
                </c:pt>
                <c:pt idx="3">
                  <c:v>1.06</c:v>
                </c:pt>
                <c:pt idx="4">
                  <c:v>0.97</c:v>
                </c:pt>
                <c:pt idx="5">
                  <c:v>0.91</c:v>
                </c:pt>
                <c:pt idx="6">
                  <c:v>0.91</c:v>
                </c:pt>
                <c:pt idx="7">
                  <c:v>0.94</c:v>
                </c:pt>
                <c:pt idx="8">
                  <c:v>0.95</c:v>
                </c:pt>
                <c:pt idx="9">
                  <c:v>1.02</c:v>
                </c:pt>
                <c:pt idx="10">
                  <c:v>0.99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C-4FF5-923D-0F8E571E9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112'!$B$5:$B$28</c:f>
              <c:numCache>
                <c:formatCode>0.00%</c:formatCode>
                <c:ptCount val="24"/>
                <c:pt idx="0">
                  <c:v>1.727272727272727E-3</c:v>
                </c:pt>
                <c:pt idx="1">
                  <c:v>1.0668449197860962E-3</c:v>
                </c:pt>
                <c:pt idx="2">
                  <c:v>9.1443850267379663E-4</c:v>
                </c:pt>
                <c:pt idx="3">
                  <c:v>1.1176470588235294E-3</c:v>
                </c:pt>
                <c:pt idx="4">
                  <c:v>2.1844919786096258E-3</c:v>
                </c:pt>
                <c:pt idx="5">
                  <c:v>5.9946524064171123E-3</c:v>
                </c:pt>
                <c:pt idx="6">
                  <c:v>2.3064171122994654E-2</c:v>
                </c:pt>
                <c:pt idx="7">
                  <c:v>3.9676470588235299E-2</c:v>
                </c:pt>
                <c:pt idx="8">
                  <c:v>4.054010695187165E-2</c:v>
                </c:pt>
                <c:pt idx="9">
                  <c:v>3.7949197860962569E-2</c:v>
                </c:pt>
                <c:pt idx="10">
                  <c:v>3.6272727272727276E-2</c:v>
                </c:pt>
                <c:pt idx="11">
                  <c:v>3.6120320855614972E-2</c:v>
                </c:pt>
                <c:pt idx="12">
                  <c:v>3.652673796791444E-2</c:v>
                </c:pt>
                <c:pt idx="13">
                  <c:v>3.5917112299465238E-2</c:v>
                </c:pt>
                <c:pt idx="14">
                  <c:v>3.5866310160427801E-2</c:v>
                </c:pt>
                <c:pt idx="15">
                  <c:v>3.5205882352941177E-2</c:v>
                </c:pt>
                <c:pt idx="16">
                  <c:v>3.4443850267379679E-2</c:v>
                </c:pt>
                <c:pt idx="17">
                  <c:v>3.0938502673796796E-2</c:v>
                </c:pt>
                <c:pt idx="18">
                  <c:v>2.5096256684491978E-2</c:v>
                </c:pt>
                <c:pt idx="19">
                  <c:v>1.6967914438502676E-2</c:v>
                </c:pt>
                <c:pt idx="20">
                  <c:v>1.2802139037433156E-2</c:v>
                </c:pt>
                <c:pt idx="21">
                  <c:v>8.9411764705882354E-3</c:v>
                </c:pt>
                <c:pt idx="22">
                  <c:v>5.5882352941176473E-3</c:v>
                </c:pt>
                <c:pt idx="23">
                  <c:v>3.0481283422459891E-3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F-4C51-9DF8-55D39A0BC504}"/>
            </c:ext>
          </c:extLst>
        </c:ser>
        <c:ser>
          <c:idx val="1"/>
          <c:order val="1"/>
          <c:tx>
            <c:strRef>
              <c:f>'PCS 112'!$C$4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112'!$C$5:$C$28</c:f>
              <c:numCache>
                <c:formatCode>0.00%</c:formatCode>
                <c:ptCount val="24"/>
                <c:pt idx="0">
                  <c:v>2.3614973262032083E-3</c:v>
                </c:pt>
                <c:pt idx="1">
                  <c:v>1.7219251336898398E-3</c:v>
                </c:pt>
                <c:pt idx="2">
                  <c:v>1.1807486631016041E-3</c:v>
                </c:pt>
                <c:pt idx="3">
                  <c:v>9.3475935828877003E-4</c:v>
                </c:pt>
                <c:pt idx="4">
                  <c:v>1.1315508021390375E-3</c:v>
                </c:pt>
                <c:pt idx="5">
                  <c:v>3.6406417112299465E-3</c:v>
                </c:pt>
                <c:pt idx="6">
                  <c:v>1.229946524064171E-2</c:v>
                </c:pt>
                <c:pt idx="7">
                  <c:v>2.2926203208556151E-2</c:v>
                </c:pt>
                <c:pt idx="8">
                  <c:v>2.5386096256684493E-2</c:v>
                </c:pt>
                <c:pt idx="9">
                  <c:v>2.7944385026737972E-2</c:v>
                </c:pt>
                <c:pt idx="10">
                  <c:v>2.9764705882352943E-2</c:v>
                </c:pt>
                <c:pt idx="11">
                  <c:v>3.2765775401069522E-2</c:v>
                </c:pt>
                <c:pt idx="12">
                  <c:v>3.458609625668449E-2</c:v>
                </c:pt>
                <c:pt idx="13">
                  <c:v>3.502887700534759E-2</c:v>
                </c:pt>
                <c:pt idx="14">
                  <c:v>3.8029946524064169E-2</c:v>
                </c:pt>
                <c:pt idx="15">
                  <c:v>4.1670588235294119E-2</c:v>
                </c:pt>
                <c:pt idx="16">
                  <c:v>4.4917647058823534E-2</c:v>
                </c:pt>
                <c:pt idx="17">
                  <c:v>4.2457754010695188E-2</c:v>
                </c:pt>
                <c:pt idx="18">
                  <c:v>2.9026737967914436E-2</c:v>
                </c:pt>
                <c:pt idx="19">
                  <c:v>2.3614973262032088E-2</c:v>
                </c:pt>
                <c:pt idx="20">
                  <c:v>1.6924064171122997E-2</c:v>
                </c:pt>
                <c:pt idx="21">
                  <c:v>1.1463101604278075E-2</c:v>
                </c:pt>
                <c:pt idx="22">
                  <c:v>7.4780748663101602E-3</c:v>
                </c:pt>
                <c:pt idx="23">
                  <c:v>4.7229946524064165E-3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F-4C51-9DF8-55D39A0BC504}"/>
            </c:ext>
          </c:extLst>
        </c:ser>
        <c:ser>
          <c:idx val="2"/>
          <c:order val="2"/>
          <c:tx>
            <c:strRef>
              <c:f>'PCS 112'!$D$4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112'!$D$5:$D$28</c:f>
              <c:numCache>
                <c:formatCode>0.00%</c:formatCode>
                <c:ptCount val="24"/>
                <c:pt idx="0">
                  <c:v>4.1000000000000003E-3</c:v>
                </c:pt>
                <c:pt idx="1">
                  <c:v>2.8E-3</c:v>
                </c:pt>
                <c:pt idx="2">
                  <c:v>2.0999999999999999E-3</c:v>
                </c:pt>
                <c:pt idx="3">
                  <c:v>2E-3</c:v>
                </c:pt>
                <c:pt idx="4">
                  <c:v>3.3E-3</c:v>
                </c:pt>
                <c:pt idx="5">
                  <c:v>9.7000000000000003E-3</c:v>
                </c:pt>
                <c:pt idx="6">
                  <c:v>3.5400000000000001E-2</c:v>
                </c:pt>
                <c:pt idx="7">
                  <c:v>6.2700000000000006E-2</c:v>
                </c:pt>
                <c:pt idx="8">
                  <c:v>6.6000000000000003E-2</c:v>
                </c:pt>
                <c:pt idx="9">
                  <c:v>6.6000000000000003E-2</c:v>
                </c:pt>
                <c:pt idx="10">
                  <c:v>6.6000000000000003E-2</c:v>
                </c:pt>
                <c:pt idx="11">
                  <c:v>6.8900000000000003E-2</c:v>
                </c:pt>
                <c:pt idx="12">
                  <c:v>7.1099999999999997E-2</c:v>
                </c:pt>
                <c:pt idx="13">
                  <c:v>7.0999999999999994E-2</c:v>
                </c:pt>
                <c:pt idx="14">
                  <c:v>7.3899999999999993E-2</c:v>
                </c:pt>
                <c:pt idx="15">
                  <c:v>7.6799999999999993E-2</c:v>
                </c:pt>
                <c:pt idx="16">
                  <c:v>7.9299999999999995E-2</c:v>
                </c:pt>
                <c:pt idx="17">
                  <c:v>7.3400000000000007E-2</c:v>
                </c:pt>
                <c:pt idx="18">
                  <c:v>5.4100000000000002E-2</c:v>
                </c:pt>
                <c:pt idx="19">
                  <c:v>4.0599999999999997E-2</c:v>
                </c:pt>
                <c:pt idx="20">
                  <c:v>2.9700000000000001E-2</c:v>
                </c:pt>
                <c:pt idx="21">
                  <c:v>2.0400000000000001E-2</c:v>
                </c:pt>
                <c:pt idx="22">
                  <c:v>1.3100000000000001E-2</c:v>
                </c:pt>
                <c:pt idx="23">
                  <c:v>7.7999999999999996E-3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FF-4C51-9DF8-55D39A0BC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112'!$H$5:$H$16</c:f>
              <c:numCache>
                <c:formatCode>General</c:formatCode>
                <c:ptCount val="12"/>
                <c:pt idx="0">
                  <c:v>1.01</c:v>
                </c:pt>
                <c:pt idx="1">
                  <c:v>1.08</c:v>
                </c:pt>
                <c:pt idx="2">
                  <c:v>1.05</c:v>
                </c:pt>
                <c:pt idx="3">
                  <c:v>1.08</c:v>
                </c:pt>
                <c:pt idx="4">
                  <c:v>1.02</c:v>
                </c:pt>
                <c:pt idx="5">
                  <c:v>0.93</c:v>
                </c:pt>
                <c:pt idx="6">
                  <c:v>0.93</c:v>
                </c:pt>
                <c:pt idx="7">
                  <c:v>0.95</c:v>
                </c:pt>
                <c:pt idx="8">
                  <c:v>0.98</c:v>
                </c:pt>
                <c:pt idx="9">
                  <c:v>1.01</c:v>
                </c:pt>
                <c:pt idx="10">
                  <c:v>0.95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C-4B4B-A221-DF075283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113'!$B$4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113'!$B$5:$B$28</c:f>
              <c:numCache>
                <c:formatCode>0.00%</c:formatCode>
                <c:ptCount val="24"/>
                <c:pt idx="0">
                  <c:v>2.7644562334217504E-3</c:v>
                </c:pt>
                <c:pt idx="1">
                  <c:v>1.6893899204244031E-3</c:v>
                </c:pt>
                <c:pt idx="2">
                  <c:v>1.2286472148541113E-3</c:v>
                </c:pt>
                <c:pt idx="3">
                  <c:v>1.4846153846153846E-3</c:v>
                </c:pt>
                <c:pt idx="4">
                  <c:v>3.2763925729442974E-3</c:v>
                </c:pt>
                <c:pt idx="5">
                  <c:v>7.9350132625994694E-3</c:v>
                </c:pt>
                <c:pt idx="6">
                  <c:v>2.1040583554376654E-2</c:v>
                </c:pt>
                <c:pt idx="7">
                  <c:v>2.9641114058355438E-2</c:v>
                </c:pt>
                <c:pt idx="8">
                  <c:v>3.0664986737400528E-2</c:v>
                </c:pt>
                <c:pt idx="9">
                  <c:v>3.3071087533156504E-2</c:v>
                </c:pt>
                <c:pt idx="10">
                  <c:v>3.4146153846153847E-2</c:v>
                </c:pt>
                <c:pt idx="11">
                  <c:v>3.563076923076923E-2</c:v>
                </c:pt>
                <c:pt idx="12">
                  <c:v>3.624509283819629E-2</c:v>
                </c:pt>
                <c:pt idx="13">
                  <c:v>3.5323607427055703E-2</c:v>
                </c:pt>
                <c:pt idx="14">
                  <c:v>3.5118832891246676E-2</c:v>
                </c:pt>
                <c:pt idx="15">
                  <c:v>3.4453315649867373E-2</c:v>
                </c:pt>
                <c:pt idx="16">
                  <c:v>3.3787798408488064E-2</c:v>
                </c:pt>
                <c:pt idx="17">
                  <c:v>3.3736604774535814E-2</c:v>
                </c:pt>
                <c:pt idx="18">
                  <c:v>2.9436339522546418E-2</c:v>
                </c:pt>
                <c:pt idx="19">
                  <c:v>2.3907427055702916E-2</c:v>
                </c:pt>
                <c:pt idx="20">
                  <c:v>1.9402387267904511E-2</c:v>
                </c:pt>
                <c:pt idx="21">
                  <c:v>1.4129442970822279E-2</c:v>
                </c:pt>
                <c:pt idx="22">
                  <c:v>8.7029177718832892E-3</c:v>
                </c:pt>
                <c:pt idx="23">
                  <c:v>5.1705570291777185E-3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1-450A-A0A5-6038989232BB}"/>
            </c:ext>
          </c:extLst>
        </c:ser>
        <c:ser>
          <c:idx val="1"/>
          <c:order val="1"/>
          <c:tx>
            <c:strRef>
              <c:f>'PCS 113'!$C$4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113'!$C$5:$C$28</c:f>
              <c:numCache>
                <c:formatCode>0.00%</c:formatCode>
                <c:ptCount val="24"/>
                <c:pt idx="0">
                  <c:v>3.0748010610079576E-3</c:v>
                </c:pt>
                <c:pt idx="1">
                  <c:v>1.8058355437665782E-3</c:v>
                </c:pt>
                <c:pt idx="2">
                  <c:v>1.3177718832891247E-3</c:v>
                </c:pt>
                <c:pt idx="3">
                  <c:v>1.1713527851458885E-3</c:v>
                </c:pt>
                <c:pt idx="4">
                  <c:v>1.8546419098143237E-3</c:v>
                </c:pt>
                <c:pt idx="5">
                  <c:v>4.9782493368700264E-3</c:v>
                </c:pt>
                <c:pt idx="6">
                  <c:v>1.3616976127320955E-2</c:v>
                </c:pt>
                <c:pt idx="7">
                  <c:v>2.1474801061007954E-2</c:v>
                </c:pt>
                <c:pt idx="8">
                  <c:v>2.4891246684350131E-2</c:v>
                </c:pt>
                <c:pt idx="9">
                  <c:v>2.6453050397877983E-2</c:v>
                </c:pt>
                <c:pt idx="10">
                  <c:v>2.9625464190981429E-2</c:v>
                </c:pt>
                <c:pt idx="11">
                  <c:v>3.2895490716180371E-2</c:v>
                </c:pt>
                <c:pt idx="12">
                  <c:v>3.5433421750663129E-2</c:v>
                </c:pt>
                <c:pt idx="13">
                  <c:v>3.470132625994695E-2</c:v>
                </c:pt>
                <c:pt idx="14">
                  <c:v>3.5775066312997351E-2</c:v>
                </c:pt>
                <c:pt idx="15">
                  <c:v>3.6458355437665783E-2</c:v>
                </c:pt>
                <c:pt idx="16">
                  <c:v>3.7385676392572946E-2</c:v>
                </c:pt>
                <c:pt idx="17">
                  <c:v>3.6799999999999999E-2</c:v>
                </c:pt>
                <c:pt idx="18">
                  <c:v>3.3041909814323603E-2</c:v>
                </c:pt>
                <c:pt idx="19">
                  <c:v>2.6209018567639256E-2</c:v>
                </c:pt>
                <c:pt idx="20">
                  <c:v>1.9961803713527852E-2</c:v>
                </c:pt>
                <c:pt idx="21">
                  <c:v>1.4349071618037137E-2</c:v>
                </c:pt>
                <c:pt idx="22">
                  <c:v>9.2244031830238729E-3</c:v>
                </c:pt>
                <c:pt idx="23">
                  <c:v>5.4663129973474799E-3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1-450A-A0A5-6038989232BB}"/>
            </c:ext>
          </c:extLst>
        </c:ser>
        <c:ser>
          <c:idx val="2"/>
          <c:order val="2"/>
          <c:tx>
            <c:strRef>
              <c:f>'PCS 113'!$D$4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113'!$D$5:$D$28</c:f>
              <c:numCache>
                <c:formatCode>0.00%</c:formatCode>
                <c:ptCount val="24"/>
                <c:pt idx="0">
                  <c:v>5.8999999999999999E-3</c:v>
                </c:pt>
                <c:pt idx="1">
                  <c:v>3.5000000000000001E-3</c:v>
                </c:pt>
                <c:pt idx="2">
                  <c:v>2.5999999999999999E-3</c:v>
                </c:pt>
                <c:pt idx="3">
                  <c:v>2.7000000000000001E-3</c:v>
                </c:pt>
                <c:pt idx="4">
                  <c:v>5.1000000000000004E-3</c:v>
                </c:pt>
                <c:pt idx="5">
                  <c:v>1.29E-2</c:v>
                </c:pt>
                <c:pt idx="6">
                  <c:v>3.4700000000000002E-2</c:v>
                </c:pt>
                <c:pt idx="7">
                  <c:v>5.11E-2</c:v>
                </c:pt>
                <c:pt idx="8">
                  <c:v>5.5599999999999997E-2</c:v>
                </c:pt>
                <c:pt idx="9">
                  <c:v>5.9499999999999997E-2</c:v>
                </c:pt>
                <c:pt idx="10">
                  <c:v>6.3700000000000007E-2</c:v>
                </c:pt>
                <c:pt idx="11">
                  <c:v>6.8500000000000005E-2</c:v>
                </c:pt>
                <c:pt idx="12">
                  <c:v>7.1599999999999997E-2</c:v>
                </c:pt>
                <c:pt idx="13">
                  <c:v>7.0000000000000007E-2</c:v>
                </c:pt>
                <c:pt idx="14">
                  <c:v>7.0900000000000005E-2</c:v>
                </c:pt>
                <c:pt idx="15">
                  <c:v>7.0900000000000005E-2</c:v>
                </c:pt>
                <c:pt idx="16">
                  <c:v>7.1300000000000002E-2</c:v>
                </c:pt>
                <c:pt idx="17">
                  <c:v>7.0599999999999996E-2</c:v>
                </c:pt>
                <c:pt idx="18">
                  <c:v>6.2399999999999997E-2</c:v>
                </c:pt>
                <c:pt idx="19">
                  <c:v>5.0099999999999999E-2</c:v>
                </c:pt>
                <c:pt idx="20">
                  <c:v>3.9399999999999998E-2</c:v>
                </c:pt>
                <c:pt idx="21">
                  <c:v>2.8500000000000001E-2</c:v>
                </c:pt>
                <c:pt idx="22">
                  <c:v>1.7899999999999999E-2</c:v>
                </c:pt>
                <c:pt idx="23">
                  <c:v>1.06E-2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F1-450A-A0A5-603898923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113'!$H$5:$H$16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1.06</c:v>
                </c:pt>
                <c:pt idx="2">
                  <c:v>1.04</c:v>
                </c:pt>
                <c:pt idx="3">
                  <c:v>1.04</c:v>
                </c:pt>
                <c:pt idx="4">
                  <c:v>1.01</c:v>
                </c:pt>
                <c:pt idx="5">
                  <c:v>0.94</c:v>
                </c:pt>
                <c:pt idx="6">
                  <c:v>0.94</c:v>
                </c:pt>
                <c:pt idx="7">
                  <c:v>0.97</c:v>
                </c:pt>
                <c:pt idx="8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A-4D7A-B573-AA4FC4A2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114'!$B$4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114'!$B$5:$B$28</c:f>
              <c:numCache>
                <c:formatCode>0.00%</c:formatCode>
                <c:ptCount val="24"/>
                <c:pt idx="0">
                  <c:v>1.819672131147541E-3</c:v>
                </c:pt>
                <c:pt idx="1">
                  <c:v>1.0327868852459017E-3</c:v>
                </c:pt>
                <c:pt idx="2">
                  <c:v>8.3606557377049172E-4</c:v>
                </c:pt>
                <c:pt idx="3">
                  <c:v>1.1311475409836065E-3</c:v>
                </c:pt>
                <c:pt idx="4">
                  <c:v>2.9508196721311475E-3</c:v>
                </c:pt>
                <c:pt idx="5">
                  <c:v>8.8524590163934422E-3</c:v>
                </c:pt>
                <c:pt idx="6">
                  <c:v>2.4E-2</c:v>
                </c:pt>
                <c:pt idx="7">
                  <c:v>3.1131147540983603E-2</c:v>
                </c:pt>
                <c:pt idx="8">
                  <c:v>3.4278688524590165E-2</c:v>
                </c:pt>
                <c:pt idx="9">
                  <c:v>3.7426229508196726E-2</c:v>
                </c:pt>
                <c:pt idx="10">
                  <c:v>3.7229508196721314E-2</c:v>
                </c:pt>
                <c:pt idx="11">
                  <c:v>3.6344262295081968E-2</c:v>
                </c:pt>
                <c:pt idx="12">
                  <c:v>3.5557377049180328E-2</c:v>
                </c:pt>
                <c:pt idx="13">
                  <c:v>3.3639344262295083E-2</c:v>
                </c:pt>
                <c:pt idx="14">
                  <c:v>3.3098360655737707E-2</c:v>
                </c:pt>
                <c:pt idx="15">
                  <c:v>3.1475409836065574E-2</c:v>
                </c:pt>
                <c:pt idx="16">
                  <c:v>3.1967213114754096E-2</c:v>
                </c:pt>
                <c:pt idx="17">
                  <c:v>3.0393442622950819E-2</c:v>
                </c:pt>
                <c:pt idx="18">
                  <c:v>2.5131147540983608E-2</c:v>
                </c:pt>
                <c:pt idx="19">
                  <c:v>1.873770491803279E-2</c:v>
                </c:pt>
                <c:pt idx="20">
                  <c:v>1.4459016393442624E-2</c:v>
                </c:pt>
                <c:pt idx="21">
                  <c:v>1.0327868852459017E-2</c:v>
                </c:pt>
                <c:pt idx="22">
                  <c:v>6.4918032786885245E-3</c:v>
                </c:pt>
                <c:pt idx="23">
                  <c:v>3.4426229508196723E-3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A-4E5A-8475-5656368082D4}"/>
            </c:ext>
          </c:extLst>
        </c:ser>
        <c:ser>
          <c:idx val="1"/>
          <c:order val="1"/>
          <c:tx>
            <c:strRef>
              <c:f>'PCS 114'!$C$4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114'!$C$5:$C$28</c:f>
              <c:numCache>
                <c:formatCode>0.00%</c:formatCode>
                <c:ptCount val="24"/>
                <c:pt idx="0">
                  <c:v>3.404918032786885E-3</c:v>
                </c:pt>
                <c:pt idx="1">
                  <c:v>2.1344262295081968E-3</c:v>
                </c:pt>
                <c:pt idx="2">
                  <c:v>1.4737704918032788E-3</c:v>
                </c:pt>
                <c:pt idx="3">
                  <c:v>1.1688524590163934E-3</c:v>
                </c:pt>
                <c:pt idx="4">
                  <c:v>1.2196721311475409E-3</c:v>
                </c:pt>
                <c:pt idx="5">
                  <c:v>2.3885245901639346E-3</c:v>
                </c:pt>
                <c:pt idx="6">
                  <c:v>8.4360655737704925E-3</c:v>
                </c:pt>
                <c:pt idx="7">
                  <c:v>1.4940983606557377E-2</c:v>
                </c:pt>
                <c:pt idx="8">
                  <c:v>2.1750819672131147E-2</c:v>
                </c:pt>
                <c:pt idx="9">
                  <c:v>2.5308196721311474E-2</c:v>
                </c:pt>
                <c:pt idx="10">
                  <c:v>2.917049180327869E-2</c:v>
                </c:pt>
                <c:pt idx="11">
                  <c:v>3.3032786885245899E-2</c:v>
                </c:pt>
                <c:pt idx="12">
                  <c:v>3.648852459016394E-2</c:v>
                </c:pt>
                <c:pt idx="13">
                  <c:v>3.643770491803279E-2</c:v>
                </c:pt>
                <c:pt idx="14">
                  <c:v>3.9131147540983603E-2</c:v>
                </c:pt>
                <c:pt idx="15">
                  <c:v>4.2332786885245902E-2</c:v>
                </c:pt>
                <c:pt idx="16">
                  <c:v>4.4822950819672136E-2</c:v>
                </c:pt>
                <c:pt idx="17">
                  <c:v>4.5178688524590171E-2</c:v>
                </c:pt>
                <c:pt idx="18">
                  <c:v>3.633606557377049E-2</c:v>
                </c:pt>
                <c:pt idx="19">
                  <c:v>2.7645901639344259E-2</c:v>
                </c:pt>
                <c:pt idx="20">
                  <c:v>2.2157377049180329E-2</c:v>
                </c:pt>
                <c:pt idx="21">
                  <c:v>1.6262295081967214E-2</c:v>
                </c:pt>
                <c:pt idx="22">
                  <c:v>1.057049180327869E-2</c:v>
                </c:pt>
                <c:pt idx="23">
                  <c:v>6.4032786885245907E-3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A-4E5A-8475-5656368082D4}"/>
            </c:ext>
          </c:extLst>
        </c:ser>
        <c:ser>
          <c:idx val="2"/>
          <c:order val="2"/>
          <c:tx>
            <c:strRef>
              <c:f>'PCS 114'!$D$4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114'!$D$5:$D$28</c:f>
              <c:numCache>
                <c:formatCode>0.00%</c:formatCode>
                <c:ptCount val="24"/>
                <c:pt idx="0">
                  <c:v>5.1999999999999998E-3</c:v>
                </c:pt>
                <c:pt idx="1">
                  <c:v>3.0999999999999999E-3</c:v>
                </c:pt>
                <c:pt idx="2">
                  <c:v>2.3E-3</c:v>
                </c:pt>
                <c:pt idx="3">
                  <c:v>2.3E-3</c:v>
                </c:pt>
                <c:pt idx="4">
                  <c:v>4.1999999999999997E-3</c:v>
                </c:pt>
                <c:pt idx="5">
                  <c:v>1.1299999999999999E-2</c:v>
                </c:pt>
                <c:pt idx="6">
                  <c:v>3.2599999999999997E-2</c:v>
                </c:pt>
                <c:pt idx="7">
                  <c:v>4.6300000000000001E-2</c:v>
                </c:pt>
                <c:pt idx="8">
                  <c:v>5.62E-2</c:v>
                </c:pt>
                <c:pt idx="9">
                  <c:v>6.2799999999999995E-2</c:v>
                </c:pt>
                <c:pt idx="10">
                  <c:v>6.6400000000000001E-2</c:v>
                </c:pt>
                <c:pt idx="11">
                  <c:v>6.93E-2</c:v>
                </c:pt>
                <c:pt idx="12">
                  <c:v>7.2099999999999997E-2</c:v>
                </c:pt>
                <c:pt idx="13">
                  <c:v>7.0000000000000007E-2</c:v>
                </c:pt>
                <c:pt idx="14">
                  <c:v>7.22E-2</c:v>
                </c:pt>
                <c:pt idx="15">
                  <c:v>7.3700000000000002E-2</c:v>
                </c:pt>
                <c:pt idx="16">
                  <c:v>7.6700000000000004E-2</c:v>
                </c:pt>
                <c:pt idx="17">
                  <c:v>7.5499999999999998E-2</c:v>
                </c:pt>
                <c:pt idx="18">
                  <c:v>6.1400000000000003E-2</c:v>
                </c:pt>
                <c:pt idx="19">
                  <c:v>4.6300000000000001E-2</c:v>
                </c:pt>
                <c:pt idx="20">
                  <c:v>3.6600000000000001E-2</c:v>
                </c:pt>
                <c:pt idx="21">
                  <c:v>2.6599999999999999E-2</c:v>
                </c:pt>
                <c:pt idx="22">
                  <c:v>1.7100000000000001E-2</c:v>
                </c:pt>
                <c:pt idx="23">
                  <c:v>9.7999999999999997E-3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A-4E5A-8475-56563680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114'!$H$5:$H$16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1.1499999999999999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0.99</c:v>
                </c:pt>
                <c:pt idx="5">
                  <c:v>0.9</c:v>
                </c:pt>
                <c:pt idx="6">
                  <c:v>0.89</c:v>
                </c:pt>
                <c:pt idx="7">
                  <c:v>0.91</c:v>
                </c:pt>
                <c:pt idx="8">
                  <c:v>0.91</c:v>
                </c:pt>
                <c:pt idx="9">
                  <c:v>0.98</c:v>
                </c:pt>
                <c:pt idx="10">
                  <c:v>0.97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5-4983-BAF5-E3999FD2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115'!$B$4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115'!$B$5:$B$28</c:f>
              <c:numCache>
                <c:formatCode>0.00%</c:formatCode>
                <c:ptCount val="24"/>
                <c:pt idx="0">
                  <c:v>2.8694736842105259E-3</c:v>
                </c:pt>
                <c:pt idx="1">
                  <c:v>2.2263157894736839E-3</c:v>
                </c:pt>
                <c:pt idx="2">
                  <c:v>1.8305263157894739E-3</c:v>
                </c:pt>
                <c:pt idx="3">
                  <c:v>1.7810526315789471E-3</c:v>
                </c:pt>
                <c:pt idx="4">
                  <c:v>3.364210526315789E-3</c:v>
                </c:pt>
                <c:pt idx="5">
                  <c:v>8.7568421052631584E-3</c:v>
                </c:pt>
                <c:pt idx="6">
                  <c:v>2.5973684210526315E-2</c:v>
                </c:pt>
                <c:pt idx="7">
                  <c:v>3.2454736842105265E-2</c:v>
                </c:pt>
                <c:pt idx="8">
                  <c:v>2.9139999999999999E-2</c:v>
                </c:pt>
                <c:pt idx="9">
                  <c:v>2.6369473684210526E-2</c:v>
                </c:pt>
                <c:pt idx="10">
                  <c:v>2.671578947368421E-2</c:v>
                </c:pt>
                <c:pt idx="11">
                  <c:v>2.8595789473684206E-2</c:v>
                </c:pt>
                <c:pt idx="12">
                  <c:v>3.0822105263157894E-2</c:v>
                </c:pt>
                <c:pt idx="13">
                  <c:v>3.2405263157894743E-2</c:v>
                </c:pt>
                <c:pt idx="14">
                  <c:v>3.5571578947368419E-2</c:v>
                </c:pt>
                <c:pt idx="15">
                  <c:v>3.868842105263158E-2</c:v>
                </c:pt>
                <c:pt idx="16">
                  <c:v>3.9381052631578949E-2</c:v>
                </c:pt>
                <c:pt idx="17">
                  <c:v>3.6758947368421058E-2</c:v>
                </c:pt>
                <c:pt idx="18">
                  <c:v>2.7556842105263161E-2</c:v>
                </c:pt>
                <c:pt idx="19">
                  <c:v>2.1669473684210523E-2</c:v>
                </c:pt>
                <c:pt idx="20">
                  <c:v>1.6722105263157892E-2</c:v>
                </c:pt>
                <c:pt idx="21">
                  <c:v>1.2318947368421051E-2</c:v>
                </c:pt>
                <c:pt idx="22">
                  <c:v>7.6684210526315787E-3</c:v>
                </c:pt>
                <c:pt idx="23">
                  <c:v>4.9473684210526317E-3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6-4730-9D84-3973B453719B}"/>
            </c:ext>
          </c:extLst>
        </c:ser>
        <c:ser>
          <c:idx val="1"/>
          <c:order val="1"/>
          <c:tx>
            <c:strRef>
              <c:f>'PCS 115'!$C$4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115'!$C$5:$C$28</c:f>
              <c:numCache>
                <c:formatCode>0.00%</c:formatCode>
                <c:ptCount val="24"/>
                <c:pt idx="0">
                  <c:v>2.9810526315789472E-3</c:v>
                </c:pt>
                <c:pt idx="1">
                  <c:v>2.2736842105263158E-3</c:v>
                </c:pt>
                <c:pt idx="2">
                  <c:v>1.8694736842105265E-3</c:v>
                </c:pt>
                <c:pt idx="3">
                  <c:v>1.8189473684210528E-3</c:v>
                </c:pt>
                <c:pt idx="4">
                  <c:v>3.3347368421052632E-3</c:v>
                </c:pt>
                <c:pt idx="5">
                  <c:v>8.3873684210526329E-3</c:v>
                </c:pt>
                <c:pt idx="6">
                  <c:v>2.7587368421052635E-2</c:v>
                </c:pt>
                <c:pt idx="7">
                  <c:v>3.2640000000000002E-2</c:v>
                </c:pt>
                <c:pt idx="8">
                  <c:v>2.9456842105263156E-2</c:v>
                </c:pt>
                <c:pt idx="9">
                  <c:v>2.6526315789473683E-2</c:v>
                </c:pt>
                <c:pt idx="10">
                  <c:v>2.7536842105263162E-2</c:v>
                </c:pt>
                <c:pt idx="11">
                  <c:v>2.9507368421052629E-2</c:v>
                </c:pt>
                <c:pt idx="12">
                  <c:v>3.1730526315789473E-2</c:v>
                </c:pt>
                <c:pt idx="13">
                  <c:v>3.2741052631578942E-2</c:v>
                </c:pt>
                <c:pt idx="14">
                  <c:v>3.6025263157894741E-2</c:v>
                </c:pt>
                <c:pt idx="15">
                  <c:v>3.9157894736842107E-2</c:v>
                </c:pt>
                <c:pt idx="16">
                  <c:v>4.0522105263157894E-2</c:v>
                </c:pt>
                <c:pt idx="17">
                  <c:v>3.7945263157894739E-2</c:v>
                </c:pt>
                <c:pt idx="18">
                  <c:v>2.8345263157894734E-2</c:v>
                </c:pt>
                <c:pt idx="19">
                  <c:v>2.2130526315789472E-2</c:v>
                </c:pt>
                <c:pt idx="20">
                  <c:v>1.7027368421052631E-2</c:v>
                </c:pt>
                <c:pt idx="21">
                  <c:v>1.2581052631578948E-2</c:v>
                </c:pt>
                <c:pt idx="22">
                  <c:v>7.983157894736843E-3</c:v>
                </c:pt>
                <c:pt idx="23">
                  <c:v>5.1536842105263155E-3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6-4730-9D84-3973B453719B}"/>
            </c:ext>
          </c:extLst>
        </c:ser>
        <c:ser>
          <c:idx val="2"/>
          <c:order val="2"/>
          <c:tx>
            <c:strRef>
              <c:f>'PCS 115'!$D$4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115'!$D$5:$D$28</c:f>
              <c:numCache>
                <c:formatCode>0.00%</c:formatCode>
                <c:ptCount val="24"/>
                <c:pt idx="0">
                  <c:v>5.8999999999999999E-3</c:v>
                </c:pt>
                <c:pt idx="1">
                  <c:v>4.4999999999999997E-3</c:v>
                </c:pt>
                <c:pt idx="2">
                  <c:v>3.7000000000000002E-3</c:v>
                </c:pt>
                <c:pt idx="3">
                  <c:v>3.5999999999999999E-3</c:v>
                </c:pt>
                <c:pt idx="4">
                  <c:v>6.7000000000000002E-3</c:v>
                </c:pt>
                <c:pt idx="5">
                  <c:v>1.72E-2</c:v>
                </c:pt>
                <c:pt idx="6">
                  <c:v>5.3800000000000001E-2</c:v>
                </c:pt>
                <c:pt idx="7">
                  <c:v>6.54E-2</c:v>
                </c:pt>
                <c:pt idx="8">
                  <c:v>5.8799999999999998E-2</c:v>
                </c:pt>
                <c:pt idx="9">
                  <c:v>5.2999999999999999E-2</c:v>
                </c:pt>
                <c:pt idx="10">
                  <c:v>5.4300000000000001E-2</c:v>
                </c:pt>
                <c:pt idx="11">
                  <c:v>5.8000000000000003E-2</c:v>
                </c:pt>
                <c:pt idx="12">
                  <c:v>6.2300000000000001E-2</c:v>
                </c:pt>
                <c:pt idx="13">
                  <c:v>6.4799999999999996E-2</c:v>
                </c:pt>
                <c:pt idx="14">
                  <c:v>7.1199999999999999E-2</c:v>
                </c:pt>
                <c:pt idx="15">
                  <c:v>7.7600000000000002E-2</c:v>
                </c:pt>
                <c:pt idx="16">
                  <c:v>7.9799999999999996E-2</c:v>
                </c:pt>
                <c:pt idx="17">
                  <c:v>7.46E-2</c:v>
                </c:pt>
                <c:pt idx="18">
                  <c:v>5.6000000000000001E-2</c:v>
                </c:pt>
                <c:pt idx="19">
                  <c:v>4.3900000000000002E-2</c:v>
                </c:pt>
                <c:pt idx="20">
                  <c:v>3.39E-2</c:v>
                </c:pt>
                <c:pt idx="21">
                  <c:v>2.5100000000000001E-2</c:v>
                </c:pt>
                <c:pt idx="22">
                  <c:v>1.5800000000000002E-2</c:v>
                </c:pt>
                <c:pt idx="23">
                  <c:v>1.0200000000000001E-2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6-4730-9D84-3973B453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115'!$H$5:$H$16</c:f>
              <c:numCache>
                <c:formatCode>General</c:formatCode>
                <c:ptCount val="12"/>
                <c:pt idx="0">
                  <c:v>1</c:v>
                </c:pt>
                <c:pt idx="1">
                  <c:v>1.06</c:v>
                </c:pt>
                <c:pt idx="2">
                  <c:v>1.04</c:v>
                </c:pt>
                <c:pt idx="3">
                  <c:v>1.07</c:v>
                </c:pt>
                <c:pt idx="4">
                  <c:v>1.01</c:v>
                </c:pt>
                <c:pt idx="5">
                  <c:v>0.92</c:v>
                </c:pt>
                <c:pt idx="6">
                  <c:v>0.89</c:v>
                </c:pt>
                <c:pt idx="7">
                  <c:v>0.98</c:v>
                </c:pt>
                <c:pt idx="8">
                  <c:v>1</c:v>
                </c:pt>
                <c:pt idx="9">
                  <c:v>1.03</c:v>
                </c:pt>
                <c:pt idx="10">
                  <c:v>1</c:v>
                </c:pt>
                <c:pt idx="11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8-4C7D-94AC-EFA68019B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116'!$B$4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116'!$B$5:$B$28</c:f>
              <c:numCache>
                <c:formatCode>0.00%</c:formatCode>
                <c:ptCount val="24"/>
                <c:pt idx="0">
                  <c:v>2.0691964285714285E-3</c:v>
                </c:pt>
                <c:pt idx="1">
                  <c:v>1.4254464285714285E-3</c:v>
                </c:pt>
                <c:pt idx="2">
                  <c:v>1.2875E-3</c:v>
                </c:pt>
                <c:pt idx="3">
                  <c:v>1.8392857142857143E-3</c:v>
                </c:pt>
                <c:pt idx="4">
                  <c:v>4.138392857142857E-3</c:v>
                </c:pt>
                <c:pt idx="5">
                  <c:v>1.2185267857142856E-2</c:v>
                </c:pt>
                <c:pt idx="6">
                  <c:v>3.2325446428571429E-2</c:v>
                </c:pt>
                <c:pt idx="7">
                  <c:v>4.6717857142857144E-2</c:v>
                </c:pt>
                <c:pt idx="8">
                  <c:v>3.7199553571428567E-2</c:v>
                </c:pt>
                <c:pt idx="9">
                  <c:v>2.8508928571428574E-2</c:v>
                </c:pt>
                <c:pt idx="10">
                  <c:v>2.6761607142857146E-2</c:v>
                </c:pt>
                <c:pt idx="11">
                  <c:v>2.7037499999999999E-2</c:v>
                </c:pt>
                <c:pt idx="12">
                  <c:v>2.7819196428571429E-2</c:v>
                </c:pt>
                <c:pt idx="13">
                  <c:v>2.6807589285714285E-2</c:v>
                </c:pt>
                <c:pt idx="14">
                  <c:v>2.7727232142857144E-2</c:v>
                </c:pt>
                <c:pt idx="15">
                  <c:v>2.9658482142857143E-2</c:v>
                </c:pt>
                <c:pt idx="16">
                  <c:v>2.9658482142857143E-2</c:v>
                </c:pt>
                <c:pt idx="17">
                  <c:v>2.7635267857142855E-2</c:v>
                </c:pt>
                <c:pt idx="18">
                  <c:v>2.1841517857142858E-2</c:v>
                </c:pt>
                <c:pt idx="19">
                  <c:v>1.6415625000000003E-2</c:v>
                </c:pt>
                <c:pt idx="20">
                  <c:v>1.2507142857142856E-2</c:v>
                </c:pt>
                <c:pt idx="21">
                  <c:v>8.9665178571428569E-3</c:v>
                </c:pt>
                <c:pt idx="22">
                  <c:v>5.7017857142857139E-3</c:v>
                </c:pt>
                <c:pt idx="23">
                  <c:v>3.5866071428571431E-3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0-484F-94F8-2477CB9593F3}"/>
            </c:ext>
          </c:extLst>
        </c:ser>
        <c:ser>
          <c:idx val="1"/>
          <c:order val="1"/>
          <c:tx>
            <c:strRef>
              <c:f>'PCS 116'!$C$4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116'!$C$5:$C$28</c:f>
              <c:numCache>
                <c:formatCode>0.00%</c:formatCode>
                <c:ptCount val="24"/>
                <c:pt idx="0">
                  <c:v>4.7535714285714291E-3</c:v>
                </c:pt>
                <c:pt idx="1">
                  <c:v>3.2410714285714291E-3</c:v>
                </c:pt>
                <c:pt idx="2">
                  <c:v>2.8629464285714282E-3</c:v>
                </c:pt>
                <c:pt idx="3">
                  <c:v>1.7285714285714285E-3</c:v>
                </c:pt>
                <c:pt idx="4">
                  <c:v>1.9986607142857145E-3</c:v>
                </c:pt>
                <c:pt idx="5">
                  <c:v>4.7535714285714291E-3</c:v>
                </c:pt>
                <c:pt idx="6">
                  <c:v>1.2370089285714285E-2</c:v>
                </c:pt>
                <c:pt idx="7">
                  <c:v>1.8312053571428573E-2</c:v>
                </c:pt>
                <c:pt idx="8">
                  <c:v>2.2795535714285716E-2</c:v>
                </c:pt>
                <c:pt idx="9">
                  <c:v>2.4362053571428573E-2</c:v>
                </c:pt>
                <c:pt idx="10">
                  <c:v>2.6576785714285716E-2</c:v>
                </c:pt>
                <c:pt idx="11">
                  <c:v>2.9439732142857146E-2</c:v>
                </c:pt>
                <c:pt idx="12">
                  <c:v>3.4031249999999999E-2</c:v>
                </c:pt>
                <c:pt idx="13">
                  <c:v>3.6462053571428572E-2</c:v>
                </c:pt>
                <c:pt idx="14">
                  <c:v>4.0027232142857146E-2</c:v>
                </c:pt>
                <c:pt idx="15">
                  <c:v>4.6671428571428572E-2</c:v>
                </c:pt>
                <c:pt idx="16">
                  <c:v>5.2667410714285712E-2</c:v>
                </c:pt>
                <c:pt idx="17">
                  <c:v>5.3207589285714292E-2</c:v>
                </c:pt>
                <c:pt idx="18">
                  <c:v>3.8676785714285712E-2</c:v>
                </c:pt>
                <c:pt idx="19">
                  <c:v>2.7441071428571426E-2</c:v>
                </c:pt>
                <c:pt idx="20">
                  <c:v>2.1661160714285713E-2</c:v>
                </c:pt>
                <c:pt idx="21">
                  <c:v>1.6691517857142856E-2</c:v>
                </c:pt>
                <c:pt idx="22">
                  <c:v>1.1775892857142856E-2</c:v>
                </c:pt>
                <c:pt idx="23">
                  <c:v>7.7245535714285714E-3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50-484F-94F8-2477CB9593F3}"/>
            </c:ext>
          </c:extLst>
        </c:ser>
        <c:ser>
          <c:idx val="2"/>
          <c:order val="2"/>
          <c:tx>
            <c:strRef>
              <c:f>'PCS 116'!$D$4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116'!$D$5:$D$28</c:f>
              <c:numCache>
                <c:formatCode>0.00%</c:formatCode>
                <c:ptCount val="24"/>
                <c:pt idx="0">
                  <c:v>6.7999999999999996E-3</c:v>
                </c:pt>
                <c:pt idx="1">
                  <c:v>4.7000000000000002E-3</c:v>
                </c:pt>
                <c:pt idx="2">
                  <c:v>4.1999999999999997E-3</c:v>
                </c:pt>
                <c:pt idx="3">
                  <c:v>3.5999999999999999E-3</c:v>
                </c:pt>
                <c:pt idx="4">
                  <c:v>6.1000000000000004E-3</c:v>
                </c:pt>
                <c:pt idx="5">
                  <c:v>1.6899999999999998E-2</c:v>
                </c:pt>
                <c:pt idx="6">
                  <c:v>4.4699999999999997E-2</c:v>
                </c:pt>
                <c:pt idx="7">
                  <c:v>6.4899999999999999E-2</c:v>
                </c:pt>
                <c:pt idx="8">
                  <c:v>0.06</c:v>
                </c:pt>
                <c:pt idx="9">
                  <c:v>5.28E-2</c:v>
                </c:pt>
                <c:pt idx="10">
                  <c:v>5.33E-2</c:v>
                </c:pt>
                <c:pt idx="11">
                  <c:v>5.6500000000000002E-2</c:v>
                </c:pt>
                <c:pt idx="12">
                  <c:v>6.1800000000000001E-2</c:v>
                </c:pt>
                <c:pt idx="13">
                  <c:v>6.3200000000000006E-2</c:v>
                </c:pt>
                <c:pt idx="14">
                  <c:v>6.7799999999999999E-2</c:v>
                </c:pt>
                <c:pt idx="15">
                  <c:v>7.6399999999999996E-2</c:v>
                </c:pt>
                <c:pt idx="16">
                  <c:v>8.2400000000000001E-2</c:v>
                </c:pt>
                <c:pt idx="17">
                  <c:v>8.09E-2</c:v>
                </c:pt>
                <c:pt idx="18">
                  <c:v>6.0499999999999998E-2</c:v>
                </c:pt>
                <c:pt idx="19">
                  <c:v>4.3799999999999999E-2</c:v>
                </c:pt>
                <c:pt idx="20">
                  <c:v>3.4099999999999998E-2</c:v>
                </c:pt>
                <c:pt idx="21">
                  <c:v>2.5600000000000001E-2</c:v>
                </c:pt>
                <c:pt idx="22">
                  <c:v>1.7500000000000002E-2</c:v>
                </c:pt>
                <c:pt idx="23">
                  <c:v>1.1299999999999999E-2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50-484F-94F8-2477CB959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12'!$B$5:$B$28</c:f>
              <c:numCache>
                <c:formatCode>0.00%</c:formatCode>
                <c:ptCount val="24"/>
                <c:pt idx="0">
                  <c:v>1.7865671641791045E-3</c:v>
                </c:pt>
                <c:pt idx="1">
                  <c:v>1.3634328358208955E-3</c:v>
                </c:pt>
                <c:pt idx="2">
                  <c:v>1.7395522388059703E-3</c:v>
                </c:pt>
                <c:pt idx="3">
                  <c:v>2.9619402985074624E-3</c:v>
                </c:pt>
                <c:pt idx="4">
                  <c:v>7.3813432835820895E-3</c:v>
                </c:pt>
                <c:pt idx="5">
                  <c:v>1.7207462686567164E-2</c:v>
                </c:pt>
                <c:pt idx="6">
                  <c:v>3.187611940298507E-2</c:v>
                </c:pt>
                <c:pt idx="7">
                  <c:v>4.2548507462686569E-2</c:v>
                </c:pt>
                <c:pt idx="8">
                  <c:v>3.7470895522388054E-2</c:v>
                </c:pt>
                <c:pt idx="9">
                  <c:v>3.4085820895522381E-2</c:v>
                </c:pt>
                <c:pt idx="10">
                  <c:v>3.2910447761194034E-2</c:v>
                </c:pt>
                <c:pt idx="11">
                  <c:v>3.15E-2</c:v>
                </c:pt>
                <c:pt idx="12">
                  <c:v>3.0277611940298505E-2</c:v>
                </c:pt>
                <c:pt idx="13">
                  <c:v>2.9290298507462686E-2</c:v>
                </c:pt>
                <c:pt idx="14">
                  <c:v>2.8067910447761194E-2</c:v>
                </c:pt>
                <c:pt idx="15">
                  <c:v>2.7174626865671642E-2</c:v>
                </c:pt>
                <c:pt idx="16">
                  <c:v>2.5952238805970147E-2</c:v>
                </c:pt>
                <c:pt idx="17">
                  <c:v>2.3977611940298505E-2</c:v>
                </c:pt>
                <c:pt idx="18">
                  <c:v>1.8711940298507465E-2</c:v>
                </c:pt>
                <c:pt idx="19">
                  <c:v>1.4480597014925373E-2</c:v>
                </c:pt>
                <c:pt idx="20">
                  <c:v>1.1612686567164177E-2</c:v>
                </c:pt>
                <c:pt idx="21">
                  <c:v>8.6507462686567158E-3</c:v>
                </c:pt>
                <c:pt idx="22">
                  <c:v>5.6888059701492542E-3</c:v>
                </c:pt>
                <c:pt idx="23">
                  <c:v>3.3380597014925377E-3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E28-A5D4-550F82A603EF}"/>
            </c:ext>
          </c:extLst>
        </c:ser>
        <c:ser>
          <c:idx val="1"/>
          <c:order val="1"/>
          <c:tx>
            <c:strRef>
              <c:f>'PCS 12'!$C$4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12'!$C$5:$C$28</c:f>
              <c:numCache>
                <c:formatCode>0.00%</c:formatCode>
                <c:ptCount val="24"/>
                <c:pt idx="0">
                  <c:v>4.5037313432835825E-3</c:v>
                </c:pt>
                <c:pt idx="1">
                  <c:v>2.7022388059701492E-3</c:v>
                </c:pt>
                <c:pt idx="2">
                  <c:v>1.8014925373134327E-3</c:v>
                </c:pt>
                <c:pt idx="3">
                  <c:v>1.5895522388059702E-3</c:v>
                </c:pt>
                <c:pt idx="4">
                  <c:v>2.3843283582089553E-3</c:v>
                </c:pt>
                <c:pt idx="5">
                  <c:v>4.9276119402985076E-3</c:v>
                </c:pt>
                <c:pt idx="6">
                  <c:v>1.2716417910447761E-2</c:v>
                </c:pt>
                <c:pt idx="7">
                  <c:v>1.8915671641791046E-2</c:v>
                </c:pt>
                <c:pt idx="8">
                  <c:v>2.214776119402985E-2</c:v>
                </c:pt>
                <c:pt idx="9">
                  <c:v>2.6280597014925369E-2</c:v>
                </c:pt>
                <c:pt idx="10">
                  <c:v>2.8400000000000002E-2</c:v>
                </c:pt>
                <c:pt idx="11">
                  <c:v>3.1844029850746268E-2</c:v>
                </c:pt>
                <c:pt idx="12">
                  <c:v>3.5023134328358213E-2</c:v>
                </c:pt>
                <c:pt idx="13">
                  <c:v>3.6930597014925376E-2</c:v>
                </c:pt>
                <c:pt idx="14">
                  <c:v>4.0745522388059702E-2</c:v>
                </c:pt>
                <c:pt idx="15">
                  <c:v>4.5779104477611944E-2</c:v>
                </c:pt>
                <c:pt idx="16">
                  <c:v>5.0653731343283583E-2</c:v>
                </c:pt>
                <c:pt idx="17">
                  <c:v>5.0653731343283583E-2</c:v>
                </c:pt>
                <c:pt idx="18">
                  <c:v>3.6241791044776123E-2</c:v>
                </c:pt>
                <c:pt idx="19">
                  <c:v>2.5061940298507467E-2</c:v>
                </c:pt>
                <c:pt idx="20">
                  <c:v>1.9339552238805967E-2</c:v>
                </c:pt>
                <c:pt idx="21">
                  <c:v>1.4200000000000001E-2</c:v>
                </c:pt>
                <c:pt idx="22">
                  <c:v>9.9082089552238808E-3</c:v>
                </c:pt>
                <c:pt idx="23">
                  <c:v>7.0470149253731339E-3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E28-A5D4-550F82A603EF}"/>
            </c:ext>
          </c:extLst>
        </c:ser>
        <c:ser>
          <c:idx val="2"/>
          <c:order val="2"/>
          <c:tx>
            <c:strRef>
              <c:f>'PCS 12'!$D$4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12'!$D$5:$D$28</c:f>
              <c:numCache>
                <c:formatCode>0.00%</c:formatCode>
                <c:ptCount val="24"/>
                <c:pt idx="0">
                  <c:v>6.3E-3</c:v>
                </c:pt>
                <c:pt idx="1">
                  <c:v>4.1000000000000003E-3</c:v>
                </c:pt>
                <c:pt idx="2">
                  <c:v>3.5000000000000001E-3</c:v>
                </c:pt>
                <c:pt idx="3">
                  <c:v>4.4999999999999997E-3</c:v>
                </c:pt>
                <c:pt idx="4">
                  <c:v>9.7999999999999997E-3</c:v>
                </c:pt>
                <c:pt idx="5">
                  <c:v>2.2100000000000002E-2</c:v>
                </c:pt>
                <c:pt idx="6">
                  <c:v>4.4499999999999998E-2</c:v>
                </c:pt>
                <c:pt idx="7">
                  <c:v>6.1400000000000003E-2</c:v>
                </c:pt>
                <c:pt idx="8">
                  <c:v>5.96E-2</c:v>
                </c:pt>
                <c:pt idx="9">
                  <c:v>6.0400000000000002E-2</c:v>
                </c:pt>
                <c:pt idx="10">
                  <c:v>6.13E-2</c:v>
                </c:pt>
                <c:pt idx="11">
                  <c:v>6.3399999999999998E-2</c:v>
                </c:pt>
                <c:pt idx="12">
                  <c:v>6.5299999999999997E-2</c:v>
                </c:pt>
                <c:pt idx="13">
                  <c:v>6.6199999999999995E-2</c:v>
                </c:pt>
                <c:pt idx="14">
                  <c:v>6.8900000000000003E-2</c:v>
                </c:pt>
                <c:pt idx="15">
                  <c:v>7.2999999999999995E-2</c:v>
                </c:pt>
                <c:pt idx="16">
                  <c:v>7.6600000000000001E-2</c:v>
                </c:pt>
                <c:pt idx="17">
                  <c:v>7.4700000000000003E-2</c:v>
                </c:pt>
                <c:pt idx="18">
                  <c:v>5.5E-2</c:v>
                </c:pt>
                <c:pt idx="19">
                  <c:v>3.95E-2</c:v>
                </c:pt>
                <c:pt idx="20">
                  <c:v>3.1E-2</c:v>
                </c:pt>
                <c:pt idx="21">
                  <c:v>2.29E-2</c:v>
                </c:pt>
                <c:pt idx="22">
                  <c:v>1.5599999999999999E-2</c:v>
                </c:pt>
                <c:pt idx="23">
                  <c:v>1.04E-2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2-4E28-A5D4-550F82A6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116'!$H$5:$H$16</c:f>
              <c:numCache>
                <c:formatCode>General</c:formatCode>
                <c:ptCount val="12"/>
                <c:pt idx="0">
                  <c:v>1</c:v>
                </c:pt>
                <c:pt idx="1">
                  <c:v>1.06</c:v>
                </c:pt>
                <c:pt idx="2">
                  <c:v>1.06</c:v>
                </c:pt>
                <c:pt idx="3">
                  <c:v>1.07</c:v>
                </c:pt>
                <c:pt idx="4">
                  <c:v>1</c:v>
                </c:pt>
                <c:pt idx="5">
                  <c:v>0.94</c:v>
                </c:pt>
                <c:pt idx="6">
                  <c:v>0.93</c:v>
                </c:pt>
                <c:pt idx="7">
                  <c:v>0.96</c:v>
                </c:pt>
                <c:pt idx="8">
                  <c:v>0.98</c:v>
                </c:pt>
                <c:pt idx="9">
                  <c:v>1.02</c:v>
                </c:pt>
                <c:pt idx="10">
                  <c:v>0.98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7E0-9EDF-17A209D9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117'!$B$5:$B$28</c:f>
              <c:numCache>
                <c:formatCode>0.00%</c:formatCode>
                <c:ptCount val="24"/>
                <c:pt idx="0">
                  <c:v>4.3622448979591839E-3</c:v>
                </c:pt>
                <c:pt idx="1">
                  <c:v>3.1505102040816327E-3</c:v>
                </c:pt>
                <c:pt idx="2">
                  <c:v>2.811224489795918E-3</c:v>
                </c:pt>
                <c:pt idx="3">
                  <c:v>1.7933673469387754E-3</c:v>
                </c:pt>
                <c:pt idx="4">
                  <c:v>2.9566326530612247E-3</c:v>
                </c:pt>
                <c:pt idx="5">
                  <c:v>8.3852040816326523E-3</c:v>
                </c:pt>
                <c:pt idx="6">
                  <c:v>1.6528061224489795E-2</c:v>
                </c:pt>
                <c:pt idx="7">
                  <c:v>2.0454081632653064E-2</c:v>
                </c:pt>
                <c:pt idx="8">
                  <c:v>2.1762755102040818E-2</c:v>
                </c:pt>
                <c:pt idx="9">
                  <c:v>2.2102040816326531E-2</c:v>
                </c:pt>
                <c:pt idx="10">
                  <c:v>2.3459183673469389E-2</c:v>
                </c:pt>
                <c:pt idx="11">
                  <c:v>2.6270408163265306E-2</c:v>
                </c:pt>
                <c:pt idx="12">
                  <c:v>2.9420918367346938E-2</c:v>
                </c:pt>
                <c:pt idx="13">
                  <c:v>2.9954081632653062E-2</c:v>
                </c:pt>
                <c:pt idx="14">
                  <c:v>3.2522959183673469E-2</c:v>
                </c:pt>
                <c:pt idx="15">
                  <c:v>3.9744897959183671E-2</c:v>
                </c:pt>
                <c:pt idx="16">
                  <c:v>4.5173469387755107E-2</c:v>
                </c:pt>
                <c:pt idx="17">
                  <c:v>4.5076530612244897E-2</c:v>
                </c:pt>
                <c:pt idx="18">
                  <c:v>3.0826530612244902E-2</c:v>
                </c:pt>
                <c:pt idx="19">
                  <c:v>2.3653061224489798E-2</c:v>
                </c:pt>
                <c:pt idx="20">
                  <c:v>1.9339285714285712E-2</c:v>
                </c:pt>
                <c:pt idx="21">
                  <c:v>1.6528061224489795E-2</c:v>
                </c:pt>
                <c:pt idx="22">
                  <c:v>1.1051020408163265E-2</c:v>
                </c:pt>
                <c:pt idx="23">
                  <c:v>7.3188775510204087E-3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1-4CD0-9195-59D272F2C212}"/>
            </c:ext>
          </c:extLst>
        </c:ser>
        <c:ser>
          <c:idx val="1"/>
          <c:order val="1"/>
          <c:tx>
            <c:strRef>
              <c:f>'PCS 117'!$C$4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117'!$C$5:$C$28</c:f>
              <c:numCache>
                <c:formatCode>0.00%</c:formatCode>
                <c:ptCount val="24"/>
                <c:pt idx="0">
                  <c:v>3.7102040816326528E-3</c:v>
                </c:pt>
                <c:pt idx="1">
                  <c:v>2.6795918367346935E-3</c:v>
                </c:pt>
                <c:pt idx="2">
                  <c:v>2.5765306122448981E-3</c:v>
                </c:pt>
                <c:pt idx="3">
                  <c:v>1.8035714285714287E-3</c:v>
                </c:pt>
                <c:pt idx="4">
                  <c:v>3.4525510204081633E-3</c:v>
                </c:pt>
                <c:pt idx="5">
                  <c:v>1.0460714285714285E-2</c:v>
                </c:pt>
                <c:pt idx="6">
                  <c:v>3.3546428571428574E-2</c:v>
                </c:pt>
                <c:pt idx="7">
                  <c:v>4.4367857142857146E-2</c:v>
                </c:pt>
                <c:pt idx="8">
                  <c:v>3.5916836734693876E-2</c:v>
                </c:pt>
                <c:pt idx="9">
                  <c:v>2.8960204081632652E-2</c:v>
                </c:pt>
                <c:pt idx="10">
                  <c:v>2.8857142857142859E-2</c:v>
                </c:pt>
                <c:pt idx="11">
                  <c:v>2.957857142857143E-2</c:v>
                </c:pt>
                <c:pt idx="12">
                  <c:v>3.1124489795918371E-2</c:v>
                </c:pt>
                <c:pt idx="13">
                  <c:v>3.1227551020408167E-2</c:v>
                </c:pt>
                <c:pt idx="14">
                  <c:v>3.2206632653061222E-2</c:v>
                </c:pt>
                <c:pt idx="15">
                  <c:v>3.3494897959183673E-2</c:v>
                </c:pt>
                <c:pt idx="16">
                  <c:v>3.2618877551020407E-2</c:v>
                </c:pt>
                <c:pt idx="17">
                  <c:v>3.2258163265306124E-2</c:v>
                </c:pt>
                <c:pt idx="18">
                  <c:v>2.8599489795918365E-2</c:v>
                </c:pt>
                <c:pt idx="19">
                  <c:v>2.2879591836734693E-2</c:v>
                </c:pt>
                <c:pt idx="20">
                  <c:v>1.6953571428571425E-2</c:v>
                </c:pt>
                <c:pt idx="21">
                  <c:v>1.3191836734693877E-2</c:v>
                </c:pt>
                <c:pt idx="22">
                  <c:v>9.1209183673469398E-3</c:v>
                </c:pt>
                <c:pt idx="23">
                  <c:v>5.7198979591836733E-3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1-4CD0-9195-59D272F2C212}"/>
            </c:ext>
          </c:extLst>
        </c:ser>
        <c:ser>
          <c:idx val="2"/>
          <c:order val="2"/>
          <c:tx>
            <c:strRef>
              <c:f>'PCS 117'!$D$4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117'!$D$5:$D$28</c:f>
              <c:numCache>
                <c:formatCode>0.00%</c:formatCode>
                <c:ptCount val="24"/>
                <c:pt idx="0">
                  <c:v>8.0999999999999996E-3</c:v>
                </c:pt>
                <c:pt idx="1">
                  <c:v>5.7999999999999996E-3</c:v>
                </c:pt>
                <c:pt idx="2">
                  <c:v>5.4000000000000003E-3</c:v>
                </c:pt>
                <c:pt idx="3">
                  <c:v>3.5999999999999999E-3</c:v>
                </c:pt>
                <c:pt idx="4">
                  <c:v>6.4000000000000003E-3</c:v>
                </c:pt>
                <c:pt idx="5">
                  <c:v>1.8800000000000001E-2</c:v>
                </c:pt>
                <c:pt idx="6">
                  <c:v>5.0099999999999999E-2</c:v>
                </c:pt>
                <c:pt idx="7">
                  <c:v>6.4799999999999996E-2</c:v>
                </c:pt>
                <c:pt idx="8">
                  <c:v>5.7700000000000001E-2</c:v>
                </c:pt>
                <c:pt idx="9">
                  <c:v>5.11E-2</c:v>
                </c:pt>
                <c:pt idx="10">
                  <c:v>5.2299999999999999E-2</c:v>
                </c:pt>
                <c:pt idx="11">
                  <c:v>5.5899999999999998E-2</c:v>
                </c:pt>
                <c:pt idx="12">
                  <c:v>6.0600000000000001E-2</c:v>
                </c:pt>
                <c:pt idx="13">
                  <c:v>6.1199999999999997E-2</c:v>
                </c:pt>
                <c:pt idx="14">
                  <c:v>6.4699999999999994E-2</c:v>
                </c:pt>
                <c:pt idx="15">
                  <c:v>7.3200000000000001E-2</c:v>
                </c:pt>
                <c:pt idx="16">
                  <c:v>7.7799999999999994E-2</c:v>
                </c:pt>
                <c:pt idx="17">
                  <c:v>7.7299999999999994E-2</c:v>
                </c:pt>
                <c:pt idx="18">
                  <c:v>5.9400000000000001E-2</c:v>
                </c:pt>
                <c:pt idx="19">
                  <c:v>4.65E-2</c:v>
                </c:pt>
                <c:pt idx="20">
                  <c:v>3.6299999999999999E-2</c:v>
                </c:pt>
                <c:pt idx="21">
                  <c:v>2.9700000000000001E-2</c:v>
                </c:pt>
                <c:pt idx="22">
                  <c:v>2.0199999999999999E-2</c:v>
                </c:pt>
                <c:pt idx="23">
                  <c:v>1.3100000000000001E-2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1-4CD0-9195-59D272F2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117'!$H$5:$H$16</c:f>
              <c:numCache>
                <c:formatCode>General</c:formatCode>
                <c:ptCount val="12"/>
                <c:pt idx="0">
                  <c:v>1.05</c:v>
                </c:pt>
                <c:pt idx="1">
                  <c:v>1.08</c:v>
                </c:pt>
                <c:pt idx="2">
                  <c:v>1.07</c:v>
                </c:pt>
                <c:pt idx="3">
                  <c:v>1.06</c:v>
                </c:pt>
                <c:pt idx="4">
                  <c:v>1</c:v>
                </c:pt>
                <c:pt idx="5">
                  <c:v>0.94</c:v>
                </c:pt>
                <c:pt idx="6">
                  <c:v>0.95</c:v>
                </c:pt>
                <c:pt idx="7">
                  <c:v>0.97</c:v>
                </c:pt>
                <c:pt idx="8">
                  <c:v>0.97</c:v>
                </c:pt>
                <c:pt idx="9">
                  <c:v>1</c:v>
                </c:pt>
                <c:pt idx="10">
                  <c:v>0.96</c:v>
                </c:pt>
                <c:pt idx="11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5-48F5-A5CD-241D85DB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118'!$B$4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118'!$B$5:$B$28</c:f>
              <c:numCache>
                <c:formatCode>0.00%</c:formatCode>
                <c:ptCount val="24"/>
                <c:pt idx="0">
                  <c:v>3.8918478260869566E-3</c:v>
                </c:pt>
                <c:pt idx="1">
                  <c:v>2.5271739130434782E-3</c:v>
                </c:pt>
                <c:pt idx="2">
                  <c:v>2.1228260869565214E-3</c:v>
                </c:pt>
                <c:pt idx="3">
                  <c:v>2.0722826086956524E-3</c:v>
                </c:pt>
                <c:pt idx="4">
                  <c:v>3.4369565217391303E-3</c:v>
                </c:pt>
                <c:pt idx="5">
                  <c:v>7.5815217391304347E-3</c:v>
                </c:pt>
                <c:pt idx="6">
                  <c:v>1.7033152173913046E-2</c:v>
                </c:pt>
                <c:pt idx="7">
                  <c:v>1.9459239130434784E-2</c:v>
                </c:pt>
                <c:pt idx="8">
                  <c:v>2.3957608695652173E-2</c:v>
                </c:pt>
                <c:pt idx="9">
                  <c:v>2.4816847826086955E-2</c:v>
                </c:pt>
                <c:pt idx="10">
                  <c:v>2.6939673913043478E-2</c:v>
                </c:pt>
                <c:pt idx="11">
                  <c:v>2.9466847826086953E-2</c:v>
                </c:pt>
                <c:pt idx="12">
                  <c:v>3.239836956521739E-2</c:v>
                </c:pt>
                <c:pt idx="13">
                  <c:v>3.3004891304347826E-2</c:v>
                </c:pt>
                <c:pt idx="14">
                  <c:v>3.3763043478260868E-2</c:v>
                </c:pt>
                <c:pt idx="15">
                  <c:v>3.992934782608696E-2</c:v>
                </c:pt>
                <c:pt idx="16">
                  <c:v>4.2911413043478265E-2</c:v>
                </c:pt>
                <c:pt idx="17">
                  <c:v>4.412445652173913E-2</c:v>
                </c:pt>
                <c:pt idx="18">
                  <c:v>3.5329891304347827E-2</c:v>
                </c:pt>
                <c:pt idx="19">
                  <c:v>2.5928804347826087E-2</c:v>
                </c:pt>
                <c:pt idx="20">
                  <c:v>2.1430434782608695E-2</c:v>
                </c:pt>
                <c:pt idx="21">
                  <c:v>1.6123369565217389E-2</c:v>
                </c:pt>
                <c:pt idx="22">
                  <c:v>1.0765760869565218E-2</c:v>
                </c:pt>
                <c:pt idx="23">
                  <c:v>6.3684782608695659E-3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0-471B-8B87-FBA7F658EE41}"/>
            </c:ext>
          </c:extLst>
        </c:ser>
        <c:ser>
          <c:idx val="1"/>
          <c:order val="1"/>
          <c:tx>
            <c:strRef>
              <c:f>'PCS 118'!$C$4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118'!$C$5:$C$28</c:f>
              <c:numCache>
                <c:formatCode>0.00%</c:formatCode>
                <c:ptCount val="24"/>
                <c:pt idx="0">
                  <c:v>2.2750000000000001E-3</c:v>
                </c:pt>
                <c:pt idx="1">
                  <c:v>1.5331521739130433E-3</c:v>
                </c:pt>
                <c:pt idx="2">
                  <c:v>1.6320652173913044E-3</c:v>
                </c:pt>
                <c:pt idx="3">
                  <c:v>2.5717391304347827E-3</c:v>
                </c:pt>
                <c:pt idx="4">
                  <c:v>7.2206521739130438E-3</c:v>
                </c:pt>
                <c:pt idx="5">
                  <c:v>2.3096195652173912E-2</c:v>
                </c:pt>
                <c:pt idx="6">
                  <c:v>3.5114130434782606E-2</c:v>
                </c:pt>
                <c:pt idx="7">
                  <c:v>3.2443478260869567E-2</c:v>
                </c:pt>
                <c:pt idx="8">
                  <c:v>3.4619565217391311E-2</c:v>
                </c:pt>
                <c:pt idx="9">
                  <c:v>3.3086413043478258E-2</c:v>
                </c:pt>
                <c:pt idx="10">
                  <c:v>3.4075543478260868E-2</c:v>
                </c:pt>
                <c:pt idx="11">
                  <c:v>3.2789673913043473E-2</c:v>
                </c:pt>
                <c:pt idx="12">
                  <c:v>3.2839130434782607E-2</c:v>
                </c:pt>
                <c:pt idx="13">
                  <c:v>3.0613586956521738E-2</c:v>
                </c:pt>
                <c:pt idx="14">
                  <c:v>3.0564130434782608E-2</c:v>
                </c:pt>
                <c:pt idx="15">
                  <c:v>2.9030978260869568E-2</c:v>
                </c:pt>
                <c:pt idx="16">
                  <c:v>2.8289130434782608E-2</c:v>
                </c:pt>
                <c:pt idx="17">
                  <c:v>2.7349456521739132E-2</c:v>
                </c:pt>
                <c:pt idx="18">
                  <c:v>2.4728260869565217E-2</c:v>
                </c:pt>
                <c:pt idx="19">
                  <c:v>1.8002173913043477E-2</c:v>
                </c:pt>
                <c:pt idx="20">
                  <c:v>1.3254347826086955E-2</c:v>
                </c:pt>
                <c:pt idx="21">
                  <c:v>9.4461956521739131E-3</c:v>
                </c:pt>
                <c:pt idx="22">
                  <c:v>6.1820652173913042E-3</c:v>
                </c:pt>
                <c:pt idx="23">
                  <c:v>3.7586956521739128E-3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0-471B-8B87-FBA7F658EE41}"/>
            </c:ext>
          </c:extLst>
        </c:ser>
        <c:ser>
          <c:idx val="2"/>
          <c:order val="2"/>
          <c:tx>
            <c:strRef>
              <c:f>'PCS 118'!$D$4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118'!$D$5:$D$28</c:f>
              <c:numCache>
                <c:formatCode>0.00%</c:formatCode>
                <c:ptCount val="24"/>
                <c:pt idx="0">
                  <c:v>6.1999999999999998E-3</c:v>
                </c:pt>
                <c:pt idx="1">
                  <c:v>4.1000000000000003E-3</c:v>
                </c:pt>
                <c:pt idx="2">
                  <c:v>3.8E-3</c:v>
                </c:pt>
                <c:pt idx="3">
                  <c:v>4.7000000000000002E-3</c:v>
                </c:pt>
                <c:pt idx="4">
                  <c:v>1.0699999999999999E-2</c:v>
                </c:pt>
                <c:pt idx="5">
                  <c:v>3.0700000000000002E-2</c:v>
                </c:pt>
                <c:pt idx="6">
                  <c:v>5.2200000000000003E-2</c:v>
                </c:pt>
                <c:pt idx="7">
                  <c:v>5.1900000000000002E-2</c:v>
                </c:pt>
                <c:pt idx="8">
                  <c:v>5.8599999999999999E-2</c:v>
                </c:pt>
                <c:pt idx="9">
                  <c:v>5.7799999999999997E-2</c:v>
                </c:pt>
                <c:pt idx="10">
                  <c:v>6.0999999999999999E-2</c:v>
                </c:pt>
                <c:pt idx="11">
                  <c:v>6.2199999999999998E-2</c:v>
                </c:pt>
                <c:pt idx="12">
                  <c:v>6.5299999999999997E-2</c:v>
                </c:pt>
                <c:pt idx="13">
                  <c:v>6.3600000000000004E-2</c:v>
                </c:pt>
                <c:pt idx="14">
                  <c:v>6.4299999999999996E-2</c:v>
                </c:pt>
                <c:pt idx="15">
                  <c:v>6.9000000000000006E-2</c:v>
                </c:pt>
                <c:pt idx="16">
                  <c:v>7.1199999999999999E-2</c:v>
                </c:pt>
                <c:pt idx="17">
                  <c:v>7.1499999999999994E-2</c:v>
                </c:pt>
                <c:pt idx="18">
                  <c:v>6.0100000000000001E-2</c:v>
                </c:pt>
                <c:pt idx="19">
                  <c:v>4.3900000000000002E-2</c:v>
                </c:pt>
                <c:pt idx="20">
                  <c:v>3.4700000000000002E-2</c:v>
                </c:pt>
                <c:pt idx="21">
                  <c:v>2.5600000000000001E-2</c:v>
                </c:pt>
                <c:pt idx="22">
                  <c:v>1.6899999999999998E-2</c:v>
                </c:pt>
                <c:pt idx="23">
                  <c:v>1.0200000000000001E-2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D0-471B-8B87-FBA7F658E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118'!$H$5:$H$16</c:f>
              <c:numCache>
                <c:formatCode>General</c:formatCode>
                <c:ptCount val="12"/>
                <c:pt idx="0">
                  <c:v>1</c:v>
                </c:pt>
                <c:pt idx="1">
                  <c:v>1.05</c:v>
                </c:pt>
                <c:pt idx="2">
                  <c:v>1.07</c:v>
                </c:pt>
                <c:pt idx="3">
                  <c:v>1.04</c:v>
                </c:pt>
                <c:pt idx="4">
                  <c:v>1</c:v>
                </c:pt>
                <c:pt idx="5">
                  <c:v>0.97</c:v>
                </c:pt>
                <c:pt idx="6">
                  <c:v>0.96</c:v>
                </c:pt>
                <c:pt idx="7">
                  <c:v>0.96</c:v>
                </c:pt>
                <c:pt idx="8">
                  <c:v>0.96</c:v>
                </c:pt>
                <c:pt idx="9">
                  <c:v>1.01</c:v>
                </c:pt>
                <c:pt idx="10">
                  <c:v>0.98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3-4DEB-AD00-E0F966C45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119'!$B$4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119'!$B$5:$B$28</c:f>
              <c:numCache>
                <c:formatCode>0.00%</c:formatCode>
                <c:ptCount val="24"/>
                <c:pt idx="0">
                  <c:v>2.7654545454545458E-3</c:v>
                </c:pt>
                <c:pt idx="1">
                  <c:v>1.9854545454545455E-3</c:v>
                </c:pt>
                <c:pt idx="2">
                  <c:v>1.4654545454545454E-3</c:v>
                </c:pt>
                <c:pt idx="3">
                  <c:v>7.0909090909090911E-4</c:v>
                </c:pt>
                <c:pt idx="4">
                  <c:v>7.563636363636364E-4</c:v>
                </c:pt>
                <c:pt idx="5">
                  <c:v>1.4890909090909091E-3</c:v>
                </c:pt>
                <c:pt idx="6">
                  <c:v>4.0181818181818192E-3</c:v>
                </c:pt>
                <c:pt idx="7">
                  <c:v>7.0672727272727276E-3</c:v>
                </c:pt>
                <c:pt idx="8">
                  <c:v>9.0290909090909085E-3</c:v>
                </c:pt>
                <c:pt idx="9">
                  <c:v>1.1132727272727273E-2</c:v>
                </c:pt>
                <c:pt idx="10">
                  <c:v>1.3070909090909091E-2</c:v>
                </c:pt>
                <c:pt idx="11">
                  <c:v>1.5269090909090911E-2</c:v>
                </c:pt>
                <c:pt idx="12">
                  <c:v>1.7230909090909092E-2</c:v>
                </c:pt>
                <c:pt idx="13">
                  <c:v>1.7916363636363637E-2</c:v>
                </c:pt>
                <c:pt idx="14">
                  <c:v>1.8341818181818181E-2</c:v>
                </c:pt>
                <c:pt idx="15">
                  <c:v>1.9996363636363635E-2</c:v>
                </c:pt>
                <c:pt idx="16">
                  <c:v>2.1390909090909089E-2</c:v>
                </c:pt>
                <c:pt idx="17">
                  <c:v>2.0634545454545457E-2</c:v>
                </c:pt>
                <c:pt idx="18">
                  <c:v>1.470181818181818E-2</c:v>
                </c:pt>
                <c:pt idx="19">
                  <c:v>1.17E-2</c:v>
                </c:pt>
                <c:pt idx="20">
                  <c:v>8.9581818181818183E-3</c:v>
                </c:pt>
                <c:pt idx="21">
                  <c:v>7.7054545454545448E-3</c:v>
                </c:pt>
                <c:pt idx="22">
                  <c:v>5.3890909090909093E-3</c:v>
                </c:pt>
                <c:pt idx="23">
                  <c:v>3.687272727272727E-3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27-4557-9C60-E02042D784AB}"/>
            </c:ext>
          </c:extLst>
        </c:ser>
        <c:ser>
          <c:idx val="1"/>
          <c:order val="1"/>
          <c:tx>
            <c:strRef>
              <c:f>'PCS 119'!$C$4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119'!$C$5:$C$28</c:f>
              <c:numCache>
                <c:formatCode>0.00%</c:formatCode>
                <c:ptCount val="24"/>
                <c:pt idx="0">
                  <c:v>6.2618181818181826E-3</c:v>
                </c:pt>
                <c:pt idx="1">
                  <c:v>4.8872727272727271E-3</c:v>
                </c:pt>
                <c:pt idx="2">
                  <c:v>4.8872727272727271E-3</c:v>
                </c:pt>
                <c:pt idx="3">
                  <c:v>4.3527272727272729E-3</c:v>
                </c:pt>
                <c:pt idx="4">
                  <c:v>7.6363636363636364E-3</c:v>
                </c:pt>
                <c:pt idx="5">
                  <c:v>1.9930909090909093E-2</c:v>
                </c:pt>
                <c:pt idx="6">
                  <c:v>4.6276363636363643E-2</c:v>
                </c:pt>
                <c:pt idx="7">
                  <c:v>5.872363636363636E-2</c:v>
                </c:pt>
                <c:pt idx="8">
                  <c:v>5.6280000000000004E-2</c:v>
                </c:pt>
                <c:pt idx="9">
                  <c:v>5.04E-2</c:v>
                </c:pt>
                <c:pt idx="10">
                  <c:v>4.9330909090909092E-2</c:v>
                </c:pt>
                <c:pt idx="11">
                  <c:v>4.9254545454545461E-2</c:v>
                </c:pt>
                <c:pt idx="12">
                  <c:v>5.0934545454545455E-2</c:v>
                </c:pt>
                <c:pt idx="13">
                  <c:v>4.9712727272727276E-2</c:v>
                </c:pt>
                <c:pt idx="14">
                  <c:v>4.7727272727272729E-2</c:v>
                </c:pt>
                <c:pt idx="15">
                  <c:v>4.4825454545454543E-2</c:v>
                </c:pt>
                <c:pt idx="16">
                  <c:v>4.3603636363636358E-2</c:v>
                </c:pt>
                <c:pt idx="17">
                  <c:v>4.1770909090909095E-2</c:v>
                </c:pt>
                <c:pt idx="18">
                  <c:v>3.6425454545454546E-2</c:v>
                </c:pt>
                <c:pt idx="19">
                  <c:v>2.7643636363636367E-2</c:v>
                </c:pt>
                <c:pt idx="20">
                  <c:v>2.1687272727272729E-2</c:v>
                </c:pt>
                <c:pt idx="21">
                  <c:v>1.7869090909090911E-2</c:v>
                </c:pt>
                <c:pt idx="22">
                  <c:v>1.389818181818182E-2</c:v>
                </c:pt>
                <c:pt idx="23">
                  <c:v>9.3163636363636365E-3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27-4557-9C60-E02042D784AB}"/>
            </c:ext>
          </c:extLst>
        </c:ser>
        <c:ser>
          <c:idx val="2"/>
          <c:order val="2"/>
          <c:tx>
            <c:strRef>
              <c:f>'PCS 119'!$D$4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119'!$D$5:$D$28</c:f>
              <c:numCache>
                <c:formatCode>0.00%</c:formatCode>
                <c:ptCount val="24"/>
                <c:pt idx="0">
                  <c:v>9.1000000000000004E-3</c:v>
                </c:pt>
                <c:pt idx="1">
                  <c:v>6.8999999999999999E-3</c:v>
                </c:pt>
                <c:pt idx="2">
                  <c:v>6.4000000000000003E-3</c:v>
                </c:pt>
                <c:pt idx="3">
                  <c:v>5.1000000000000004E-3</c:v>
                </c:pt>
                <c:pt idx="4">
                  <c:v>8.3999999999999995E-3</c:v>
                </c:pt>
                <c:pt idx="5">
                  <c:v>2.1499999999999998E-2</c:v>
                </c:pt>
                <c:pt idx="6">
                  <c:v>5.04E-2</c:v>
                </c:pt>
                <c:pt idx="7">
                  <c:v>6.59E-2</c:v>
                </c:pt>
                <c:pt idx="8">
                  <c:v>6.5299999999999997E-2</c:v>
                </c:pt>
                <c:pt idx="9">
                  <c:v>6.1600000000000002E-2</c:v>
                </c:pt>
                <c:pt idx="10">
                  <c:v>6.2399999999999997E-2</c:v>
                </c:pt>
                <c:pt idx="11">
                  <c:v>6.4500000000000002E-2</c:v>
                </c:pt>
                <c:pt idx="12">
                  <c:v>6.8099999999999994E-2</c:v>
                </c:pt>
                <c:pt idx="13">
                  <c:v>6.7599999999999993E-2</c:v>
                </c:pt>
                <c:pt idx="14">
                  <c:v>6.6000000000000003E-2</c:v>
                </c:pt>
                <c:pt idx="15">
                  <c:v>6.4799999999999996E-2</c:v>
                </c:pt>
                <c:pt idx="16">
                  <c:v>6.4899999999999999E-2</c:v>
                </c:pt>
                <c:pt idx="17">
                  <c:v>6.2300000000000001E-2</c:v>
                </c:pt>
                <c:pt idx="18">
                  <c:v>5.11E-2</c:v>
                </c:pt>
                <c:pt idx="19">
                  <c:v>3.9300000000000002E-2</c:v>
                </c:pt>
                <c:pt idx="20">
                  <c:v>3.0599999999999999E-2</c:v>
                </c:pt>
                <c:pt idx="21">
                  <c:v>2.5600000000000001E-2</c:v>
                </c:pt>
                <c:pt idx="22">
                  <c:v>1.9300000000000001E-2</c:v>
                </c:pt>
                <c:pt idx="23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27-4557-9C60-E02042D7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119'!$H$4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119'!$F$5:$F$16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119'!$H$5:$H$16</c:f>
              <c:numCache>
                <c:formatCode>General</c:formatCode>
                <c:ptCount val="12"/>
                <c:pt idx="0">
                  <c:v>1.05</c:v>
                </c:pt>
                <c:pt idx="1">
                  <c:v>1.0900000000000001</c:v>
                </c:pt>
                <c:pt idx="2">
                  <c:v>1.04</c:v>
                </c:pt>
                <c:pt idx="3">
                  <c:v>1.03</c:v>
                </c:pt>
                <c:pt idx="4">
                  <c:v>0.99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0.97</c:v>
                </c:pt>
                <c:pt idx="9">
                  <c:v>1.01</c:v>
                </c:pt>
                <c:pt idx="10">
                  <c:v>0.98</c:v>
                </c:pt>
                <c:pt idx="11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A-4540-B87D-A318314D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120'!$B$5:$B$28</c:f>
              <c:numCache>
                <c:formatCode>0.00%</c:formatCode>
                <c:ptCount val="24"/>
                <c:pt idx="0">
                  <c:v>1.4302158273381295E-3</c:v>
                </c:pt>
                <c:pt idx="1">
                  <c:v>7.1510791366906476E-4</c:v>
                </c:pt>
                <c:pt idx="2">
                  <c:v>5.1079136690647484E-4</c:v>
                </c:pt>
                <c:pt idx="3">
                  <c:v>6.6402877697841725E-4</c:v>
                </c:pt>
                <c:pt idx="4">
                  <c:v>1.5834532374100717E-3</c:v>
                </c:pt>
                <c:pt idx="5">
                  <c:v>2.9115107913669064E-3</c:v>
                </c:pt>
                <c:pt idx="6">
                  <c:v>6.5892086330935256E-3</c:v>
                </c:pt>
                <c:pt idx="7">
                  <c:v>1.4251079136690648E-2</c:v>
                </c:pt>
                <c:pt idx="8">
                  <c:v>1.874604316546763E-2</c:v>
                </c:pt>
                <c:pt idx="9">
                  <c:v>2.4620143884892084E-2</c:v>
                </c:pt>
                <c:pt idx="10">
                  <c:v>3.0545323741007192E-2</c:v>
                </c:pt>
                <c:pt idx="11">
                  <c:v>3.4631654676258991E-2</c:v>
                </c:pt>
                <c:pt idx="12">
                  <c:v>3.8156115107913668E-2</c:v>
                </c:pt>
                <c:pt idx="13">
                  <c:v>4.2242446043165467E-2</c:v>
                </c:pt>
                <c:pt idx="14">
                  <c:v>4.9342446043165469E-2</c:v>
                </c:pt>
                <c:pt idx="15">
                  <c:v>5.5012230215827344E-2</c:v>
                </c:pt>
                <c:pt idx="16">
                  <c:v>5.148776978417266E-2</c:v>
                </c:pt>
                <c:pt idx="17">
                  <c:v>4.4387769784172665E-2</c:v>
                </c:pt>
                <c:pt idx="18">
                  <c:v>3.0341007194244606E-2</c:v>
                </c:pt>
                <c:pt idx="19">
                  <c:v>1.8848201438848921E-2</c:v>
                </c:pt>
                <c:pt idx="20">
                  <c:v>1.5885611510791368E-2</c:v>
                </c:pt>
                <c:pt idx="21">
                  <c:v>1.3689208633093525E-2</c:v>
                </c:pt>
                <c:pt idx="22">
                  <c:v>9.9604316546762581E-3</c:v>
                </c:pt>
                <c:pt idx="23">
                  <c:v>4.1884892086330935E-3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5-4D40-9254-ABA8A317BEE9}"/>
            </c:ext>
          </c:extLst>
        </c:ser>
        <c:ser>
          <c:idx val="1"/>
          <c:order val="1"/>
          <c:tx>
            <c:strRef>
              <c:f>'PCS 120'!$C$4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120'!$C$5:$C$28</c:f>
              <c:numCache>
                <c:formatCode>0.00%</c:formatCode>
                <c:ptCount val="24"/>
                <c:pt idx="0">
                  <c:v>1.320863309352518E-3</c:v>
                </c:pt>
                <c:pt idx="1">
                  <c:v>8.3165467625899274E-4</c:v>
                </c:pt>
                <c:pt idx="2">
                  <c:v>4.8920863309352518E-4</c:v>
                </c:pt>
                <c:pt idx="3">
                  <c:v>5.8705035971223026E-4</c:v>
                </c:pt>
                <c:pt idx="4">
                  <c:v>2.5928057553956832E-3</c:v>
                </c:pt>
                <c:pt idx="5">
                  <c:v>1.0224460431654675E-2</c:v>
                </c:pt>
                <c:pt idx="6">
                  <c:v>3.5858992805755399E-2</c:v>
                </c:pt>
                <c:pt idx="7">
                  <c:v>4.7257553956834529E-2</c:v>
                </c:pt>
                <c:pt idx="8">
                  <c:v>4.7697841726618707E-2</c:v>
                </c:pt>
                <c:pt idx="9">
                  <c:v>4.4077697841726618E-2</c:v>
                </c:pt>
                <c:pt idx="10">
                  <c:v>4.0164028776978423E-2</c:v>
                </c:pt>
                <c:pt idx="11">
                  <c:v>3.8256115107913671E-2</c:v>
                </c:pt>
                <c:pt idx="12">
                  <c:v>3.4733812949640286E-2</c:v>
                </c:pt>
                <c:pt idx="13">
                  <c:v>3.2825899280575541E-2</c:v>
                </c:pt>
                <c:pt idx="14">
                  <c:v>3.0330935251798564E-2</c:v>
                </c:pt>
                <c:pt idx="15">
                  <c:v>2.8178417266187052E-2</c:v>
                </c:pt>
                <c:pt idx="16">
                  <c:v>2.4313669064748199E-2</c:v>
                </c:pt>
                <c:pt idx="17">
                  <c:v>2.0057553956834534E-2</c:v>
                </c:pt>
                <c:pt idx="18">
                  <c:v>1.5850359712230214E-2</c:v>
                </c:pt>
                <c:pt idx="19">
                  <c:v>1.1936690647482016E-2</c:v>
                </c:pt>
                <c:pt idx="20">
                  <c:v>9.0014388489208629E-3</c:v>
                </c:pt>
                <c:pt idx="21">
                  <c:v>6.3597122302158264E-3</c:v>
                </c:pt>
                <c:pt idx="22">
                  <c:v>4.158273381294964E-3</c:v>
                </c:pt>
                <c:pt idx="23">
                  <c:v>2.1525179856115109E-3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5-4D40-9254-ABA8A317BEE9}"/>
            </c:ext>
          </c:extLst>
        </c:ser>
        <c:ser>
          <c:idx val="2"/>
          <c:order val="2"/>
          <c:tx>
            <c:strRef>
              <c:f>'PCS 120'!$D$4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120'!$D$5:$D$28</c:f>
              <c:numCache>
                <c:formatCode>0.00%</c:formatCode>
                <c:ptCount val="24"/>
                <c:pt idx="0">
                  <c:v>2.8E-3</c:v>
                </c:pt>
                <c:pt idx="1">
                  <c:v>1.6000000000000001E-3</c:v>
                </c:pt>
                <c:pt idx="2">
                  <c:v>1E-3</c:v>
                </c:pt>
                <c:pt idx="3">
                  <c:v>1.1999999999999999E-3</c:v>
                </c:pt>
                <c:pt idx="4">
                  <c:v>4.1999999999999997E-3</c:v>
                </c:pt>
                <c:pt idx="5">
                  <c:v>1.3100000000000001E-2</c:v>
                </c:pt>
                <c:pt idx="6">
                  <c:v>4.2500000000000003E-2</c:v>
                </c:pt>
                <c:pt idx="7">
                  <c:v>6.1800000000000001E-2</c:v>
                </c:pt>
                <c:pt idx="8">
                  <c:v>6.6799999999999998E-2</c:v>
                </c:pt>
                <c:pt idx="9">
                  <c:v>6.8699999999999997E-2</c:v>
                </c:pt>
                <c:pt idx="10">
                  <c:v>7.0400000000000004E-2</c:v>
                </c:pt>
                <c:pt idx="11">
                  <c:v>7.2700000000000001E-2</c:v>
                </c:pt>
                <c:pt idx="12">
                  <c:v>7.2599999999999998E-2</c:v>
                </c:pt>
                <c:pt idx="13">
                  <c:v>7.4899999999999994E-2</c:v>
                </c:pt>
                <c:pt idx="14">
                  <c:v>7.9500000000000001E-2</c:v>
                </c:pt>
                <c:pt idx="15">
                  <c:v>8.3500000000000005E-2</c:v>
                </c:pt>
                <c:pt idx="16">
                  <c:v>7.6100000000000001E-2</c:v>
                </c:pt>
                <c:pt idx="17">
                  <c:v>6.4500000000000002E-2</c:v>
                </c:pt>
                <c:pt idx="18">
                  <c:v>4.6100000000000002E-2</c:v>
                </c:pt>
                <c:pt idx="19">
                  <c:v>3.09E-2</c:v>
                </c:pt>
                <c:pt idx="20">
                  <c:v>2.4799999999999999E-2</c:v>
                </c:pt>
                <c:pt idx="21">
                  <c:v>2.01E-2</c:v>
                </c:pt>
                <c:pt idx="22">
                  <c:v>1.4E-2</c:v>
                </c:pt>
                <c:pt idx="23">
                  <c:v>6.4000000000000003E-3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05-4D40-9254-ABA8A317B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120'!$H$5:$H$16</c:f>
              <c:numCache>
                <c:formatCode>General</c:formatCode>
                <c:ptCount val="12"/>
                <c:pt idx="0">
                  <c:v>0.85</c:v>
                </c:pt>
                <c:pt idx="1">
                  <c:v>0.89</c:v>
                </c:pt>
                <c:pt idx="2">
                  <c:v>0.99</c:v>
                </c:pt>
                <c:pt idx="3">
                  <c:v>0.91</c:v>
                </c:pt>
                <c:pt idx="4">
                  <c:v>1.01</c:v>
                </c:pt>
                <c:pt idx="5">
                  <c:v>1.1100000000000001</c:v>
                </c:pt>
                <c:pt idx="6">
                  <c:v>1.1299999999999999</c:v>
                </c:pt>
                <c:pt idx="7">
                  <c:v>0.99</c:v>
                </c:pt>
                <c:pt idx="8">
                  <c:v>0.89</c:v>
                </c:pt>
                <c:pt idx="9">
                  <c:v>1.01</c:v>
                </c:pt>
                <c:pt idx="10">
                  <c:v>1.05</c:v>
                </c:pt>
                <c:pt idx="11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5-490E-B824-C627D7810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121'!$B$5:$B$28</c:f>
              <c:numCache>
                <c:formatCode>0.00%</c:formatCode>
                <c:ptCount val="24"/>
                <c:pt idx="0">
                  <c:v>2.8847549909255896E-3</c:v>
                </c:pt>
                <c:pt idx="1">
                  <c:v>1.9406533575317606E-3</c:v>
                </c:pt>
                <c:pt idx="2">
                  <c:v>2.1504537205081671E-3</c:v>
                </c:pt>
                <c:pt idx="3">
                  <c:v>3.9862068965517243E-3</c:v>
                </c:pt>
                <c:pt idx="4">
                  <c:v>8.0773139745916513E-3</c:v>
                </c:pt>
                <c:pt idx="5">
                  <c:v>2.3287840290381126E-2</c:v>
                </c:pt>
                <c:pt idx="6">
                  <c:v>4.1015970961887478E-2</c:v>
                </c:pt>
                <c:pt idx="7">
                  <c:v>3.7868965517241379E-2</c:v>
                </c:pt>
                <c:pt idx="8">
                  <c:v>3.7292014519056262E-2</c:v>
                </c:pt>
                <c:pt idx="9">
                  <c:v>3.645281306715064E-2</c:v>
                </c:pt>
                <c:pt idx="10">
                  <c:v>3.5246460980036295E-2</c:v>
                </c:pt>
                <c:pt idx="11">
                  <c:v>3.3620508166969147E-2</c:v>
                </c:pt>
                <c:pt idx="12">
                  <c:v>3.2571506352087116E-2</c:v>
                </c:pt>
                <c:pt idx="13">
                  <c:v>3.115535390199637E-2</c:v>
                </c:pt>
                <c:pt idx="14">
                  <c:v>3.1417604355716881E-2</c:v>
                </c:pt>
                <c:pt idx="15">
                  <c:v>2.9424500907441014E-2</c:v>
                </c:pt>
                <c:pt idx="16">
                  <c:v>2.9372050816696915E-2</c:v>
                </c:pt>
                <c:pt idx="17">
                  <c:v>2.8270598911070782E-2</c:v>
                </c:pt>
                <c:pt idx="18">
                  <c:v>2.4861343012704172E-2</c:v>
                </c:pt>
                <c:pt idx="19">
                  <c:v>1.7623230490018148E-2</c:v>
                </c:pt>
                <c:pt idx="20">
                  <c:v>1.3060072595281308E-2</c:v>
                </c:pt>
                <c:pt idx="21">
                  <c:v>1.0594918330308529E-2</c:v>
                </c:pt>
                <c:pt idx="22">
                  <c:v>7.5003629764065329E-3</c:v>
                </c:pt>
                <c:pt idx="23">
                  <c:v>4.7729582577132491E-3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9-4B01-946F-DFC48583FB3F}"/>
            </c:ext>
          </c:extLst>
        </c:ser>
        <c:ser>
          <c:idx val="1"/>
          <c:order val="1"/>
          <c:tx>
            <c:strRef>
              <c:f>'PCS 121'!$C$4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121'!$C$5:$C$28</c:f>
              <c:numCache>
                <c:formatCode>0.00%</c:formatCode>
                <c:ptCount val="24"/>
                <c:pt idx="0">
                  <c:v>4.1368421052631575E-3</c:v>
                </c:pt>
                <c:pt idx="1">
                  <c:v>2.757894736842105E-3</c:v>
                </c:pt>
                <c:pt idx="2">
                  <c:v>2.2823956442831216E-3</c:v>
                </c:pt>
                <c:pt idx="3">
                  <c:v>1.5215970961887477E-3</c:v>
                </c:pt>
                <c:pt idx="4">
                  <c:v>1.9495462794918332E-3</c:v>
                </c:pt>
                <c:pt idx="5">
                  <c:v>3.9941923774954625E-3</c:v>
                </c:pt>
                <c:pt idx="6">
                  <c:v>1.1316878402903812E-2</c:v>
                </c:pt>
                <c:pt idx="7">
                  <c:v>1.8734664246823955E-2</c:v>
                </c:pt>
                <c:pt idx="8">
                  <c:v>1.9828312159709618E-2</c:v>
                </c:pt>
                <c:pt idx="9">
                  <c:v>1.9400362976406533E-2</c:v>
                </c:pt>
                <c:pt idx="10">
                  <c:v>2.1777858439201454E-2</c:v>
                </c:pt>
                <c:pt idx="11">
                  <c:v>2.5772050816696913E-2</c:v>
                </c:pt>
                <c:pt idx="12">
                  <c:v>2.9005444646098003E-2</c:v>
                </c:pt>
                <c:pt idx="13">
                  <c:v>3.076479128856624E-2</c:v>
                </c:pt>
                <c:pt idx="14">
                  <c:v>3.5091833030852997E-2</c:v>
                </c:pt>
                <c:pt idx="15">
                  <c:v>4.1368421052631575E-2</c:v>
                </c:pt>
                <c:pt idx="16">
                  <c:v>4.5219963702359346E-2</c:v>
                </c:pt>
                <c:pt idx="17">
                  <c:v>4.5505263157894729E-2</c:v>
                </c:pt>
                <c:pt idx="18">
                  <c:v>3.4140834845735026E-2</c:v>
                </c:pt>
                <c:pt idx="19">
                  <c:v>2.5581851179673321E-2</c:v>
                </c:pt>
                <c:pt idx="20">
                  <c:v>2.0398911070780401E-2</c:v>
                </c:pt>
                <c:pt idx="21">
                  <c:v>1.6214519056261343E-2</c:v>
                </c:pt>
                <c:pt idx="22">
                  <c:v>1.1602177858439203E-2</c:v>
                </c:pt>
                <c:pt idx="23">
                  <c:v>7.1324863883847553E-3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9-4B01-946F-DFC48583FB3F}"/>
            </c:ext>
          </c:extLst>
        </c:ser>
        <c:ser>
          <c:idx val="2"/>
          <c:order val="2"/>
          <c:tx>
            <c:strRef>
              <c:f>'PCS 121'!$D$4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121'!$D$5:$D$28</c:f>
              <c:numCache>
                <c:formatCode>0.00%</c:formatCode>
                <c:ptCount val="24"/>
                <c:pt idx="0">
                  <c:v>6.8999999999999999E-3</c:v>
                </c:pt>
                <c:pt idx="1">
                  <c:v>4.7000000000000002E-3</c:v>
                </c:pt>
                <c:pt idx="2">
                  <c:v>4.4000000000000003E-3</c:v>
                </c:pt>
                <c:pt idx="3">
                  <c:v>5.4999999999999997E-3</c:v>
                </c:pt>
                <c:pt idx="4">
                  <c:v>1.01E-2</c:v>
                </c:pt>
                <c:pt idx="5">
                  <c:v>2.7400000000000001E-2</c:v>
                </c:pt>
                <c:pt idx="6">
                  <c:v>5.2600000000000001E-2</c:v>
                </c:pt>
                <c:pt idx="7">
                  <c:v>5.6899999999999999E-2</c:v>
                </c:pt>
                <c:pt idx="8">
                  <c:v>5.7299999999999997E-2</c:v>
                </c:pt>
                <c:pt idx="9">
                  <c:v>5.67E-2</c:v>
                </c:pt>
                <c:pt idx="10">
                  <c:v>5.6899999999999999E-2</c:v>
                </c:pt>
                <c:pt idx="11">
                  <c:v>5.9200000000000003E-2</c:v>
                </c:pt>
                <c:pt idx="12">
                  <c:v>6.1400000000000003E-2</c:v>
                </c:pt>
                <c:pt idx="13">
                  <c:v>6.1699999999999998E-2</c:v>
                </c:pt>
                <c:pt idx="14">
                  <c:v>6.6400000000000001E-2</c:v>
                </c:pt>
                <c:pt idx="15">
                  <c:v>7.0599999999999996E-2</c:v>
                </c:pt>
                <c:pt idx="16">
                  <c:v>7.46E-2</c:v>
                </c:pt>
                <c:pt idx="17">
                  <c:v>7.3899999999999993E-2</c:v>
                </c:pt>
                <c:pt idx="18">
                  <c:v>5.8999999999999997E-2</c:v>
                </c:pt>
                <c:pt idx="19">
                  <c:v>4.3099999999999999E-2</c:v>
                </c:pt>
                <c:pt idx="20">
                  <c:v>3.3399999999999999E-2</c:v>
                </c:pt>
                <c:pt idx="21">
                  <c:v>2.6700000000000002E-2</c:v>
                </c:pt>
                <c:pt idx="22">
                  <c:v>1.89E-2</c:v>
                </c:pt>
                <c:pt idx="23">
                  <c:v>1.17E-2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C9-4B01-946F-DFC48583F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12'!$H$5:$H$16</c:f>
              <c:numCache>
                <c:formatCode>General</c:formatCode>
                <c:ptCount val="12"/>
                <c:pt idx="1">
                  <c:v>1.22</c:v>
                </c:pt>
                <c:pt idx="2">
                  <c:v>1.2</c:v>
                </c:pt>
                <c:pt idx="3">
                  <c:v>1.1100000000000001</c:v>
                </c:pt>
                <c:pt idx="4">
                  <c:v>1.01</c:v>
                </c:pt>
                <c:pt idx="5">
                  <c:v>0.95</c:v>
                </c:pt>
                <c:pt idx="6">
                  <c:v>0.96</c:v>
                </c:pt>
                <c:pt idx="7">
                  <c:v>0.91</c:v>
                </c:pt>
                <c:pt idx="8">
                  <c:v>0.93</c:v>
                </c:pt>
                <c:pt idx="9">
                  <c:v>1.01</c:v>
                </c:pt>
                <c:pt idx="10">
                  <c:v>0.91</c:v>
                </c:pt>
                <c:pt idx="11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6-40A3-856D-F2DF27EC8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121'!$H$5:$H$16</c:f>
              <c:numCache>
                <c:formatCode>General</c:formatCode>
                <c:ptCount val="12"/>
                <c:pt idx="0">
                  <c:v>1.01</c:v>
                </c:pt>
                <c:pt idx="1">
                  <c:v>1.06</c:v>
                </c:pt>
                <c:pt idx="2">
                  <c:v>1.05</c:v>
                </c:pt>
                <c:pt idx="3">
                  <c:v>1.04</c:v>
                </c:pt>
                <c:pt idx="4">
                  <c:v>1</c:v>
                </c:pt>
                <c:pt idx="5">
                  <c:v>0.96</c:v>
                </c:pt>
                <c:pt idx="6">
                  <c:v>0.98</c:v>
                </c:pt>
                <c:pt idx="7">
                  <c:v>0.96</c:v>
                </c:pt>
                <c:pt idx="8">
                  <c:v>0.97</c:v>
                </c:pt>
                <c:pt idx="9">
                  <c:v>1.02</c:v>
                </c:pt>
                <c:pt idx="10">
                  <c:v>0.95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1-4BB3-81BE-220FCFE1E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122'!$B$5:$B$28</c:f>
              <c:numCache>
                <c:formatCode>0.00%</c:formatCode>
                <c:ptCount val="24"/>
                <c:pt idx="0">
                  <c:v>2.451063829787234E-3</c:v>
                </c:pt>
                <c:pt idx="1">
                  <c:v>1.6851063829787234E-3</c:v>
                </c:pt>
                <c:pt idx="2">
                  <c:v>1.5829787234042552E-3</c:v>
                </c:pt>
                <c:pt idx="3">
                  <c:v>2.3489361702127656E-3</c:v>
                </c:pt>
                <c:pt idx="4">
                  <c:v>4.902127659574468E-3</c:v>
                </c:pt>
                <c:pt idx="5">
                  <c:v>1.6187234042553192E-2</c:v>
                </c:pt>
                <c:pt idx="6">
                  <c:v>4.4170212765957444E-2</c:v>
                </c:pt>
                <c:pt idx="7">
                  <c:v>5.1880851063829787E-2</c:v>
                </c:pt>
                <c:pt idx="8">
                  <c:v>4.8051063829787237E-2</c:v>
                </c:pt>
                <c:pt idx="9">
                  <c:v>4.0034042553191485E-2</c:v>
                </c:pt>
                <c:pt idx="10">
                  <c:v>3.6102127659574469E-2</c:v>
                </c:pt>
                <c:pt idx="11">
                  <c:v>3.2936170212765958E-2</c:v>
                </c:pt>
                <c:pt idx="12">
                  <c:v>3.0638297872340424E-2</c:v>
                </c:pt>
                <c:pt idx="13">
                  <c:v>2.9157446808510637E-2</c:v>
                </c:pt>
                <c:pt idx="14">
                  <c:v>2.7523404255319153E-2</c:v>
                </c:pt>
                <c:pt idx="15">
                  <c:v>2.6297872340425531E-2</c:v>
                </c:pt>
                <c:pt idx="16">
                  <c:v>2.4817021276595741E-2</c:v>
                </c:pt>
                <c:pt idx="17">
                  <c:v>2.4306382978723406E-2</c:v>
                </c:pt>
                <c:pt idx="18">
                  <c:v>2.0680851063829789E-2</c:v>
                </c:pt>
                <c:pt idx="19">
                  <c:v>1.4144680851063829E-2</c:v>
                </c:pt>
                <c:pt idx="20">
                  <c:v>1.1182978723404256E-2</c:v>
                </c:pt>
                <c:pt idx="21">
                  <c:v>9.140425531914893E-3</c:v>
                </c:pt>
                <c:pt idx="22">
                  <c:v>6.6382978723404252E-3</c:v>
                </c:pt>
                <c:pt idx="23">
                  <c:v>3.8808510638297872E-3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7-483D-82A0-02992D86C236}"/>
            </c:ext>
          </c:extLst>
        </c:ser>
        <c:ser>
          <c:idx val="1"/>
          <c:order val="1"/>
          <c:tx>
            <c:strRef>
              <c:f>'PCS 122'!$C$4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122'!$C$5:$C$28</c:f>
              <c:numCache>
                <c:formatCode>0.00%</c:formatCode>
                <c:ptCount val="24"/>
                <c:pt idx="0">
                  <c:v>3.6702127659574467E-3</c:v>
                </c:pt>
                <c:pt idx="1">
                  <c:v>2.4468085106382977E-3</c:v>
                </c:pt>
                <c:pt idx="2">
                  <c:v>1.7127659574468085E-3</c:v>
                </c:pt>
                <c:pt idx="3">
                  <c:v>1.125531914893617E-3</c:v>
                </c:pt>
                <c:pt idx="4">
                  <c:v>1.3212765957446809E-3</c:v>
                </c:pt>
                <c:pt idx="5">
                  <c:v>2.8382978723404252E-3</c:v>
                </c:pt>
                <c:pt idx="6">
                  <c:v>7.2914893617021274E-3</c:v>
                </c:pt>
                <c:pt idx="7">
                  <c:v>1.5414893617021277E-2</c:v>
                </c:pt>
                <c:pt idx="8">
                  <c:v>1.8155319148936172E-2</c:v>
                </c:pt>
                <c:pt idx="9">
                  <c:v>1.9378723404255321E-2</c:v>
                </c:pt>
                <c:pt idx="10">
                  <c:v>2.3195744680851064E-2</c:v>
                </c:pt>
                <c:pt idx="11">
                  <c:v>2.7648936170212766E-2</c:v>
                </c:pt>
                <c:pt idx="12">
                  <c:v>3.068297872340426E-2</c:v>
                </c:pt>
                <c:pt idx="13">
                  <c:v>3.2787234042553189E-2</c:v>
                </c:pt>
                <c:pt idx="14">
                  <c:v>3.8904255319148935E-2</c:v>
                </c:pt>
                <c:pt idx="15">
                  <c:v>4.7076595744680851E-2</c:v>
                </c:pt>
                <c:pt idx="16">
                  <c:v>5.2263829787234047E-2</c:v>
                </c:pt>
                <c:pt idx="17">
                  <c:v>4.7125531914893617E-2</c:v>
                </c:pt>
                <c:pt idx="18">
                  <c:v>3.4548936170212763E-2</c:v>
                </c:pt>
                <c:pt idx="19">
                  <c:v>2.6621276595744679E-2</c:v>
                </c:pt>
                <c:pt idx="20">
                  <c:v>2.0553191489361706E-2</c:v>
                </c:pt>
                <c:pt idx="21">
                  <c:v>1.6148936170212767E-2</c:v>
                </c:pt>
                <c:pt idx="22">
                  <c:v>1.1402127659574468E-2</c:v>
                </c:pt>
                <c:pt idx="23">
                  <c:v>6.9978723404255311E-3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7-483D-82A0-02992D86C236}"/>
            </c:ext>
          </c:extLst>
        </c:ser>
        <c:ser>
          <c:idx val="2"/>
          <c:order val="2"/>
          <c:tx>
            <c:strRef>
              <c:f>'PCS 122'!$D$4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122'!$D$5:$D$28</c:f>
              <c:numCache>
                <c:formatCode>0.00%</c:formatCode>
                <c:ptCount val="24"/>
                <c:pt idx="0">
                  <c:v>6.1000000000000004E-3</c:v>
                </c:pt>
                <c:pt idx="1">
                  <c:v>4.1000000000000003E-3</c:v>
                </c:pt>
                <c:pt idx="2">
                  <c:v>3.3E-3</c:v>
                </c:pt>
                <c:pt idx="3">
                  <c:v>3.3999999999999998E-3</c:v>
                </c:pt>
                <c:pt idx="4">
                  <c:v>6.1999999999999998E-3</c:v>
                </c:pt>
                <c:pt idx="5">
                  <c:v>1.9E-2</c:v>
                </c:pt>
                <c:pt idx="6">
                  <c:v>5.1499999999999997E-2</c:v>
                </c:pt>
                <c:pt idx="7">
                  <c:v>6.7400000000000002E-2</c:v>
                </c:pt>
                <c:pt idx="8">
                  <c:v>6.6299999999999998E-2</c:v>
                </c:pt>
                <c:pt idx="9">
                  <c:v>5.9400000000000001E-2</c:v>
                </c:pt>
                <c:pt idx="10">
                  <c:v>5.9299999999999999E-2</c:v>
                </c:pt>
                <c:pt idx="11">
                  <c:v>6.0600000000000001E-2</c:v>
                </c:pt>
                <c:pt idx="12">
                  <c:v>6.13E-2</c:v>
                </c:pt>
                <c:pt idx="13">
                  <c:v>6.1899999999999997E-2</c:v>
                </c:pt>
                <c:pt idx="14">
                  <c:v>6.6400000000000001E-2</c:v>
                </c:pt>
                <c:pt idx="15">
                  <c:v>7.3400000000000007E-2</c:v>
                </c:pt>
                <c:pt idx="16">
                  <c:v>7.7100000000000002E-2</c:v>
                </c:pt>
                <c:pt idx="17">
                  <c:v>7.1499999999999994E-2</c:v>
                </c:pt>
                <c:pt idx="18">
                  <c:v>5.5199999999999999E-2</c:v>
                </c:pt>
                <c:pt idx="19">
                  <c:v>4.07E-2</c:v>
                </c:pt>
                <c:pt idx="20">
                  <c:v>3.1699999999999999E-2</c:v>
                </c:pt>
                <c:pt idx="21">
                  <c:v>2.52E-2</c:v>
                </c:pt>
                <c:pt idx="22">
                  <c:v>1.7999999999999999E-2</c:v>
                </c:pt>
                <c:pt idx="23">
                  <c:v>1.09E-2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7-483D-82A0-02992D86C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122'!$H$5:$H$16</c:f>
              <c:numCache>
                <c:formatCode>General</c:formatCode>
                <c:ptCount val="12"/>
                <c:pt idx="0">
                  <c:v>1.05</c:v>
                </c:pt>
                <c:pt idx="1">
                  <c:v>0.98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1</c:v>
                </c:pt>
                <c:pt idx="5">
                  <c:v>0.95</c:v>
                </c:pt>
                <c:pt idx="6">
                  <c:v>0.93</c:v>
                </c:pt>
                <c:pt idx="7">
                  <c:v>0.94</c:v>
                </c:pt>
                <c:pt idx="8">
                  <c:v>0.95</c:v>
                </c:pt>
                <c:pt idx="9">
                  <c:v>1.01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9BB-810B-E8EAA8617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125'!$B$4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125'!$B$5:$B$28</c:f>
              <c:numCache>
                <c:formatCode>0.00%</c:formatCode>
                <c:ptCount val="24"/>
                <c:pt idx="0">
                  <c:v>2.3831325301204818E-3</c:v>
                </c:pt>
                <c:pt idx="1">
                  <c:v>1.8650602409638554E-3</c:v>
                </c:pt>
                <c:pt idx="2">
                  <c:v>1.3987951807228915E-3</c:v>
                </c:pt>
                <c:pt idx="3">
                  <c:v>1.9168674698795182E-3</c:v>
                </c:pt>
                <c:pt idx="4">
                  <c:v>2.849397590361446E-3</c:v>
                </c:pt>
                <c:pt idx="5">
                  <c:v>6.7867469879518078E-3</c:v>
                </c:pt>
                <c:pt idx="6">
                  <c:v>1.911686746987952E-2</c:v>
                </c:pt>
                <c:pt idx="7">
                  <c:v>3.1084337349397591E-2</c:v>
                </c:pt>
                <c:pt idx="8">
                  <c:v>2.8804819277108436E-2</c:v>
                </c:pt>
                <c:pt idx="9">
                  <c:v>2.8908433734939763E-2</c:v>
                </c:pt>
                <c:pt idx="10">
                  <c:v>3.2275903614457827E-2</c:v>
                </c:pt>
                <c:pt idx="11">
                  <c:v>3.5695180722891566E-2</c:v>
                </c:pt>
                <c:pt idx="12">
                  <c:v>3.7353012048192767E-2</c:v>
                </c:pt>
                <c:pt idx="13">
                  <c:v>3.7871084337349398E-2</c:v>
                </c:pt>
                <c:pt idx="14">
                  <c:v>4.1756626506024096E-2</c:v>
                </c:pt>
                <c:pt idx="15">
                  <c:v>4.2740963855421685E-2</c:v>
                </c:pt>
                <c:pt idx="16">
                  <c:v>4.2637349397590361E-2</c:v>
                </c:pt>
                <c:pt idx="17">
                  <c:v>3.8751807228915663E-2</c:v>
                </c:pt>
                <c:pt idx="18">
                  <c:v>2.7043373493975904E-2</c:v>
                </c:pt>
                <c:pt idx="19">
                  <c:v>2.093012048192771E-2</c:v>
                </c:pt>
                <c:pt idx="20">
                  <c:v>1.3677108433734941E-2</c:v>
                </c:pt>
                <c:pt idx="21">
                  <c:v>9.895180722891566E-3</c:v>
                </c:pt>
                <c:pt idx="22">
                  <c:v>7.5638554216867476E-3</c:v>
                </c:pt>
                <c:pt idx="23">
                  <c:v>4.8180722891566262E-3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8-47FE-AB58-6B86C0579C63}"/>
            </c:ext>
          </c:extLst>
        </c:ser>
        <c:ser>
          <c:idx val="1"/>
          <c:order val="1"/>
          <c:tx>
            <c:strRef>
              <c:f>'PCS 125'!$C$4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125'!$C$5:$C$28</c:f>
              <c:numCache>
                <c:formatCode>0.00%</c:formatCode>
                <c:ptCount val="24"/>
                <c:pt idx="0">
                  <c:v>1.8313253012048193E-3</c:v>
                </c:pt>
                <c:pt idx="1">
                  <c:v>1.2530120481927711E-3</c:v>
                </c:pt>
                <c:pt idx="2">
                  <c:v>1.4939759036144576E-3</c:v>
                </c:pt>
                <c:pt idx="3">
                  <c:v>2.6506024096385541E-3</c:v>
                </c:pt>
                <c:pt idx="4">
                  <c:v>5.2048192771084337E-3</c:v>
                </c:pt>
                <c:pt idx="5">
                  <c:v>1.7012048192771082E-2</c:v>
                </c:pt>
                <c:pt idx="6">
                  <c:v>3.6096385542168673E-2</c:v>
                </c:pt>
                <c:pt idx="7">
                  <c:v>3.9855421686746988E-2</c:v>
                </c:pt>
                <c:pt idx="8">
                  <c:v>3.6096385542168673E-2</c:v>
                </c:pt>
                <c:pt idx="9">
                  <c:v>3.3012048192771086E-2</c:v>
                </c:pt>
                <c:pt idx="10">
                  <c:v>3.2626506024096384E-2</c:v>
                </c:pt>
                <c:pt idx="11">
                  <c:v>3.2915662650602411E-2</c:v>
                </c:pt>
                <c:pt idx="12">
                  <c:v>3.3879518072289158E-2</c:v>
                </c:pt>
                <c:pt idx="13">
                  <c:v>3.2289156626506027E-2</c:v>
                </c:pt>
                <c:pt idx="14">
                  <c:v>3.2048192771084338E-2</c:v>
                </c:pt>
                <c:pt idx="15">
                  <c:v>3.2000000000000001E-2</c:v>
                </c:pt>
                <c:pt idx="16">
                  <c:v>3.0698795180722896E-2</c:v>
                </c:pt>
                <c:pt idx="17">
                  <c:v>2.5879518072289154E-2</c:v>
                </c:pt>
                <c:pt idx="18">
                  <c:v>2.014457831325301E-2</c:v>
                </c:pt>
                <c:pt idx="19">
                  <c:v>1.2722891566265061E-2</c:v>
                </c:pt>
                <c:pt idx="20">
                  <c:v>8.5783132530120477E-3</c:v>
                </c:pt>
                <c:pt idx="21">
                  <c:v>6.6024096385542174E-3</c:v>
                </c:pt>
                <c:pt idx="22">
                  <c:v>4.4337349397590362E-3</c:v>
                </c:pt>
                <c:pt idx="23">
                  <c:v>2.6024096385542169E-3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8-47FE-AB58-6B86C0579C63}"/>
            </c:ext>
          </c:extLst>
        </c:ser>
        <c:ser>
          <c:idx val="2"/>
          <c:order val="2"/>
          <c:tx>
            <c:strRef>
              <c:f>'PCS 125'!$D$4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125'!$D$5:$D$28</c:f>
              <c:numCache>
                <c:formatCode>0.00%</c:formatCode>
                <c:ptCount val="24"/>
                <c:pt idx="0">
                  <c:v>4.1999999999999997E-3</c:v>
                </c:pt>
                <c:pt idx="1">
                  <c:v>3.0999999999999999E-3</c:v>
                </c:pt>
                <c:pt idx="2">
                  <c:v>2.8999999999999998E-3</c:v>
                </c:pt>
                <c:pt idx="3">
                  <c:v>4.4999999999999997E-3</c:v>
                </c:pt>
                <c:pt idx="4">
                  <c:v>8.0000000000000002E-3</c:v>
                </c:pt>
                <c:pt idx="5">
                  <c:v>2.3900000000000001E-2</c:v>
                </c:pt>
                <c:pt idx="6">
                  <c:v>5.5300000000000002E-2</c:v>
                </c:pt>
                <c:pt idx="7">
                  <c:v>7.0999999999999994E-2</c:v>
                </c:pt>
                <c:pt idx="8">
                  <c:v>6.5000000000000002E-2</c:v>
                </c:pt>
                <c:pt idx="9">
                  <c:v>6.1899999999999997E-2</c:v>
                </c:pt>
                <c:pt idx="10">
                  <c:v>6.4899999999999999E-2</c:v>
                </c:pt>
                <c:pt idx="11">
                  <c:v>6.8500000000000005E-2</c:v>
                </c:pt>
                <c:pt idx="12">
                  <c:v>7.1099999999999997E-2</c:v>
                </c:pt>
                <c:pt idx="13">
                  <c:v>7.0199999999999999E-2</c:v>
                </c:pt>
                <c:pt idx="14">
                  <c:v>7.3700000000000002E-2</c:v>
                </c:pt>
                <c:pt idx="15">
                  <c:v>7.4800000000000005E-2</c:v>
                </c:pt>
                <c:pt idx="16">
                  <c:v>7.3400000000000007E-2</c:v>
                </c:pt>
                <c:pt idx="17">
                  <c:v>6.4699999999999994E-2</c:v>
                </c:pt>
                <c:pt idx="18">
                  <c:v>4.7199999999999999E-2</c:v>
                </c:pt>
                <c:pt idx="19">
                  <c:v>3.3599999999999998E-2</c:v>
                </c:pt>
                <c:pt idx="20">
                  <c:v>2.2200000000000001E-2</c:v>
                </c:pt>
                <c:pt idx="21">
                  <c:v>1.6500000000000001E-2</c:v>
                </c:pt>
                <c:pt idx="22">
                  <c:v>1.2E-2</c:v>
                </c:pt>
                <c:pt idx="23">
                  <c:v>7.4000000000000003E-3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8-47FE-AB58-6B86C0579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125'!$H$5:$H$16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1.1000000000000001</c:v>
                </c:pt>
                <c:pt idx="2">
                  <c:v>1.04</c:v>
                </c:pt>
                <c:pt idx="3">
                  <c:v>1.06</c:v>
                </c:pt>
                <c:pt idx="4">
                  <c:v>0.97</c:v>
                </c:pt>
                <c:pt idx="5">
                  <c:v>0.94</c:v>
                </c:pt>
                <c:pt idx="6">
                  <c:v>0.92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0.97</c:v>
                </c:pt>
                <c:pt idx="11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E-48F8-B478-5706B069E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126'!$B$4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126'!$B$5:$B$28</c:f>
              <c:numCache>
                <c:formatCode>0.00%</c:formatCode>
                <c:ptCount val="24"/>
                <c:pt idx="0">
                  <c:v>3.0329670329670333E-3</c:v>
                </c:pt>
                <c:pt idx="1">
                  <c:v>2.0219780219780221E-3</c:v>
                </c:pt>
                <c:pt idx="2">
                  <c:v>1.3648351648351648E-3</c:v>
                </c:pt>
                <c:pt idx="3">
                  <c:v>1.1120879120879122E-3</c:v>
                </c:pt>
                <c:pt idx="4">
                  <c:v>1.6175824175824177E-3</c:v>
                </c:pt>
                <c:pt idx="5">
                  <c:v>3.5890109890109895E-3</c:v>
                </c:pt>
                <c:pt idx="6">
                  <c:v>1.0109890109890111E-2</c:v>
                </c:pt>
                <c:pt idx="7">
                  <c:v>2.0826373626373629E-2</c:v>
                </c:pt>
                <c:pt idx="8">
                  <c:v>2.2797802197802197E-2</c:v>
                </c:pt>
                <c:pt idx="9">
                  <c:v>2.5729670329670332E-2</c:v>
                </c:pt>
                <c:pt idx="10">
                  <c:v>2.9419780219780221E-2</c:v>
                </c:pt>
                <c:pt idx="11">
                  <c:v>3.184615384615385E-2</c:v>
                </c:pt>
                <c:pt idx="12">
                  <c:v>3.4323076923076928E-2</c:v>
                </c:pt>
                <c:pt idx="13">
                  <c:v>3.5940659340659341E-2</c:v>
                </c:pt>
                <c:pt idx="14">
                  <c:v>4.0186813186813185E-2</c:v>
                </c:pt>
                <c:pt idx="15">
                  <c:v>4.4635164835164838E-2</c:v>
                </c:pt>
                <c:pt idx="16">
                  <c:v>4.7465934065934065E-2</c:v>
                </c:pt>
                <c:pt idx="17">
                  <c:v>4.1147252747252748E-2</c:v>
                </c:pt>
                <c:pt idx="18">
                  <c:v>3.0784615384615382E-2</c:v>
                </c:pt>
                <c:pt idx="19">
                  <c:v>2.5072527472527473E-2</c:v>
                </c:pt>
                <c:pt idx="20">
                  <c:v>1.9107692307692308E-2</c:v>
                </c:pt>
                <c:pt idx="21">
                  <c:v>1.5265934065934067E-2</c:v>
                </c:pt>
                <c:pt idx="22">
                  <c:v>1.1120879120879119E-2</c:v>
                </c:pt>
                <c:pt idx="23">
                  <c:v>6.9252747252747252E-3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4-4E5D-88EF-2F9882FA3093}"/>
            </c:ext>
          </c:extLst>
        </c:ser>
        <c:ser>
          <c:idx val="1"/>
          <c:order val="1"/>
          <c:tx>
            <c:strRef>
              <c:f>'PCS 126'!$C$4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126'!$C$5:$C$28</c:f>
              <c:numCache>
                <c:formatCode>0.00%</c:formatCode>
                <c:ptCount val="24"/>
                <c:pt idx="0">
                  <c:v>2.3241758241758243E-3</c:v>
                </c:pt>
                <c:pt idx="1">
                  <c:v>1.5329670329670328E-3</c:v>
                </c:pt>
                <c:pt idx="2">
                  <c:v>1.1868131868131868E-3</c:v>
                </c:pt>
                <c:pt idx="3">
                  <c:v>1.434065934065934E-3</c:v>
                </c:pt>
                <c:pt idx="4">
                  <c:v>3.412087912087912E-3</c:v>
                </c:pt>
                <c:pt idx="5">
                  <c:v>1.0928571428571428E-2</c:v>
                </c:pt>
                <c:pt idx="6">
                  <c:v>3.2439560439560443E-2</c:v>
                </c:pt>
                <c:pt idx="7">
                  <c:v>3.7780219780219775E-2</c:v>
                </c:pt>
                <c:pt idx="8">
                  <c:v>3.8769230769230771E-2</c:v>
                </c:pt>
                <c:pt idx="9">
                  <c:v>3.62967032967033E-2</c:v>
                </c:pt>
                <c:pt idx="10">
                  <c:v>3.5159340659340656E-2</c:v>
                </c:pt>
                <c:pt idx="11">
                  <c:v>3.4318681318681321E-2</c:v>
                </c:pt>
                <c:pt idx="12">
                  <c:v>3.3626373626373628E-2</c:v>
                </c:pt>
                <c:pt idx="13">
                  <c:v>3.2093406593406593E-2</c:v>
                </c:pt>
                <c:pt idx="14">
                  <c:v>3.1153846153846153E-2</c:v>
                </c:pt>
                <c:pt idx="15">
                  <c:v>3.0016483516483512E-2</c:v>
                </c:pt>
                <c:pt idx="16">
                  <c:v>2.808791208791209E-2</c:v>
                </c:pt>
                <c:pt idx="17">
                  <c:v>2.6604395604395602E-2</c:v>
                </c:pt>
                <c:pt idx="18">
                  <c:v>2.3835164835164836E-2</c:v>
                </c:pt>
                <c:pt idx="19">
                  <c:v>1.7208791208791208E-2</c:v>
                </c:pt>
                <c:pt idx="20">
                  <c:v>1.3598901098901099E-2</c:v>
                </c:pt>
                <c:pt idx="21">
                  <c:v>1.0978021978021979E-2</c:v>
                </c:pt>
                <c:pt idx="22">
                  <c:v>7.615384615384615E-3</c:v>
                </c:pt>
                <c:pt idx="23">
                  <c:v>4.1538461538461538E-3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4-4E5D-88EF-2F9882FA3093}"/>
            </c:ext>
          </c:extLst>
        </c:ser>
        <c:ser>
          <c:idx val="2"/>
          <c:order val="2"/>
          <c:tx>
            <c:strRef>
              <c:f>'PCS 126'!$D$4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126'!$D$5:$D$28</c:f>
              <c:numCache>
                <c:formatCode>0.00%</c:formatCode>
                <c:ptCount val="24"/>
                <c:pt idx="0">
                  <c:v>5.4000000000000003E-3</c:v>
                </c:pt>
                <c:pt idx="1">
                  <c:v>3.5000000000000001E-3</c:v>
                </c:pt>
                <c:pt idx="2">
                  <c:v>2.5999999999999999E-3</c:v>
                </c:pt>
                <c:pt idx="3">
                  <c:v>2.5999999999999999E-3</c:v>
                </c:pt>
                <c:pt idx="4">
                  <c:v>5.0000000000000001E-3</c:v>
                </c:pt>
                <c:pt idx="5">
                  <c:v>1.46E-2</c:v>
                </c:pt>
                <c:pt idx="6">
                  <c:v>4.2599999999999999E-2</c:v>
                </c:pt>
                <c:pt idx="7">
                  <c:v>5.8700000000000002E-2</c:v>
                </c:pt>
                <c:pt idx="8">
                  <c:v>6.1600000000000002E-2</c:v>
                </c:pt>
                <c:pt idx="9">
                  <c:v>6.2100000000000002E-2</c:v>
                </c:pt>
                <c:pt idx="10">
                  <c:v>6.4600000000000005E-2</c:v>
                </c:pt>
                <c:pt idx="11">
                  <c:v>6.6199999999999995E-2</c:v>
                </c:pt>
                <c:pt idx="12">
                  <c:v>6.7900000000000002E-2</c:v>
                </c:pt>
                <c:pt idx="13">
                  <c:v>6.8000000000000005E-2</c:v>
                </c:pt>
                <c:pt idx="14">
                  <c:v>7.1300000000000002E-2</c:v>
                </c:pt>
                <c:pt idx="15">
                  <c:v>7.46E-2</c:v>
                </c:pt>
                <c:pt idx="16">
                  <c:v>7.5499999999999998E-2</c:v>
                </c:pt>
                <c:pt idx="17">
                  <c:v>6.7699999999999996E-2</c:v>
                </c:pt>
                <c:pt idx="18">
                  <c:v>5.4600000000000003E-2</c:v>
                </c:pt>
                <c:pt idx="19">
                  <c:v>4.2299999999999997E-2</c:v>
                </c:pt>
                <c:pt idx="20">
                  <c:v>3.27E-2</c:v>
                </c:pt>
                <c:pt idx="21">
                  <c:v>2.6200000000000001E-2</c:v>
                </c:pt>
                <c:pt idx="22">
                  <c:v>1.8700000000000001E-2</c:v>
                </c:pt>
                <c:pt idx="23">
                  <c:v>1.11E-2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F4-4E5D-88EF-2F9882FA3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126'!$H$5:$H$16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1.0900000000000001</c:v>
                </c:pt>
                <c:pt idx="4">
                  <c:v>1</c:v>
                </c:pt>
                <c:pt idx="5">
                  <c:v>0.93</c:v>
                </c:pt>
                <c:pt idx="6">
                  <c:v>0.93</c:v>
                </c:pt>
                <c:pt idx="7">
                  <c:v>0.9</c:v>
                </c:pt>
                <c:pt idx="8">
                  <c:v>0.9</c:v>
                </c:pt>
                <c:pt idx="9">
                  <c:v>0.98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0-4F77-BEEB-857A5F1B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128'!$B$4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128'!$B$5:$B$28</c:f>
              <c:numCache>
                <c:formatCode>0.00%</c:formatCode>
                <c:ptCount val="24"/>
                <c:pt idx="0">
                  <c:v>3.2134831460674156E-3</c:v>
                </c:pt>
                <c:pt idx="1">
                  <c:v>1.8745318352059927E-3</c:v>
                </c:pt>
                <c:pt idx="2">
                  <c:v>1.39250936329588E-3</c:v>
                </c:pt>
                <c:pt idx="3">
                  <c:v>1.1247191011235953E-3</c:v>
                </c:pt>
                <c:pt idx="4">
                  <c:v>1.6602996254681647E-3</c:v>
                </c:pt>
                <c:pt idx="5">
                  <c:v>4.0704119850187266E-3</c:v>
                </c:pt>
                <c:pt idx="6">
                  <c:v>1.0711610486891386E-2</c:v>
                </c:pt>
                <c:pt idx="7">
                  <c:v>1.7192134831460672E-2</c:v>
                </c:pt>
                <c:pt idx="8">
                  <c:v>1.9709363295880151E-2</c:v>
                </c:pt>
                <c:pt idx="9">
                  <c:v>2.5332958801498127E-2</c:v>
                </c:pt>
                <c:pt idx="10">
                  <c:v>2.7207490636704117E-2</c:v>
                </c:pt>
                <c:pt idx="11">
                  <c:v>3.3259550561797753E-2</c:v>
                </c:pt>
                <c:pt idx="12">
                  <c:v>3.502696629213483E-2</c:v>
                </c:pt>
                <c:pt idx="13">
                  <c:v>3.7169288389513111E-2</c:v>
                </c:pt>
                <c:pt idx="14">
                  <c:v>4.0436329588014977E-2</c:v>
                </c:pt>
                <c:pt idx="15">
                  <c:v>5.0612359550561793E-2</c:v>
                </c:pt>
                <c:pt idx="16">
                  <c:v>4.8684269662921345E-2</c:v>
                </c:pt>
                <c:pt idx="17">
                  <c:v>5.0291011235955058E-2</c:v>
                </c:pt>
                <c:pt idx="18">
                  <c:v>3.7758426966292127E-2</c:v>
                </c:pt>
                <c:pt idx="19">
                  <c:v>2.6404119850187261E-2</c:v>
                </c:pt>
                <c:pt idx="20">
                  <c:v>2.2601498127340826E-2</c:v>
                </c:pt>
                <c:pt idx="21">
                  <c:v>2.0084269662921348E-2</c:v>
                </c:pt>
                <c:pt idx="22">
                  <c:v>1.2853932584269662E-2</c:v>
                </c:pt>
                <c:pt idx="23">
                  <c:v>6.8554307116104876E-3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8-49CF-B5C4-2C24C27AF772}"/>
            </c:ext>
          </c:extLst>
        </c:ser>
        <c:ser>
          <c:idx val="1"/>
          <c:order val="1"/>
          <c:tx>
            <c:strRef>
              <c:f>'PCS 128'!$C$4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128'!$C$5:$C$28</c:f>
              <c:numCache>
                <c:formatCode>0.00%</c:formatCode>
                <c:ptCount val="24"/>
                <c:pt idx="0">
                  <c:v>1.7183520599250938E-3</c:v>
                </c:pt>
                <c:pt idx="1">
                  <c:v>1.2074906367041198E-3</c:v>
                </c:pt>
                <c:pt idx="2">
                  <c:v>9.2883895131086144E-4</c:v>
                </c:pt>
                <c:pt idx="3">
                  <c:v>1.2539325842696632E-3</c:v>
                </c:pt>
                <c:pt idx="4">
                  <c:v>3.2044943820224718E-3</c:v>
                </c:pt>
                <c:pt idx="5">
                  <c:v>1.3096629213483146E-2</c:v>
                </c:pt>
                <c:pt idx="6">
                  <c:v>3.2370037453183523E-2</c:v>
                </c:pt>
                <c:pt idx="7">
                  <c:v>4.0079400749063673E-2</c:v>
                </c:pt>
                <c:pt idx="8">
                  <c:v>3.8732584269662924E-2</c:v>
                </c:pt>
                <c:pt idx="9">
                  <c:v>3.6874906367041195E-2</c:v>
                </c:pt>
                <c:pt idx="10">
                  <c:v>3.0605243445692883E-2</c:v>
                </c:pt>
                <c:pt idx="11">
                  <c:v>3.199850187265918E-2</c:v>
                </c:pt>
                <c:pt idx="12">
                  <c:v>2.9862172284644193E-2</c:v>
                </c:pt>
                <c:pt idx="13">
                  <c:v>2.9026217228464421E-2</c:v>
                </c:pt>
                <c:pt idx="14">
                  <c:v>2.7679400749063669E-2</c:v>
                </c:pt>
                <c:pt idx="15">
                  <c:v>3.0280149812734077E-2</c:v>
                </c:pt>
                <c:pt idx="16">
                  <c:v>2.6564794007490636E-2</c:v>
                </c:pt>
                <c:pt idx="17">
                  <c:v>2.6100374531835207E-2</c:v>
                </c:pt>
                <c:pt idx="18">
                  <c:v>1.9737827715355805E-2</c:v>
                </c:pt>
                <c:pt idx="19">
                  <c:v>1.4675655430711611E-2</c:v>
                </c:pt>
                <c:pt idx="20">
                  <c:v>1.0728089887640449E-2</c:v>
                </c:pt>
                <c:pt idx="21">
                  <c:v>8.8704119850187262E-3</c:v>
                </c:pt>
                <c:pt idx="22">
                  <c:v>5.7123595505617977E-3</c:v>
                </c:pt>
                <c:pt idx="23">
                  <c:v>3.1580524344569285E-3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8-49CF-B5C4-2C24C27AF772}"/>
            </c:ext>
          </c:extLst>
        </c:ser>
        <c:ser>
          <c:idx val="2"/>
          <c:order val="2"/>
          <c:tx>
            <c:strRef>
              <c:f>'PCS 128'!$D$4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128'!$D$5:$D$28</c:f>
              <c:numCache>
                <c:formatCode>0.00%</c:formatCode>
                <c:ptCount val="24"/>
                <c:pt idx="0">
                  <c:v>5.0000000000000001E-3</c:v>
                </c:pt>
                <c:pt idx="1">
                  <c:v>3.0999999999999999E-3</c:v>
                </c:pt>
                <c:pt idx="2">
                  <c:v>2.3E-3</c:v>
                </c:pt>
                <c:pt idx="3">
                  <c:v>2.3999999999999998E-3</c:v>
                </c:pt>
                <c:pt idx="4">
                  <c:v>4.8999999999999998E-3</c:v>
                </c:pt>
                <c:pt idx="5">
                  <c:v>1.72E-2</c:v>
                </c:pt>
                <c:pt idx="6">
                  <c:v>4.3099999999999999E-2</c:v>
                </c:pt>
                <c:pt idx="7">
                  <c:v>5.7200000000000001E-2</c:v>
                </c:pt>
                <c:pt idx="8">
                  <c:v>5.8500000000000003E-2</c:v>
                </c:pt>
                <c:pt idx="9">
                  <c:v>6.2300000000000001E-2</c:v>
                </c:pt>
                <c:pt idx="10">
                  <c:v>5.7799999999999997E-2</c:v>
                </c:pt>
                <c:pt idx="11">
                  <c:v>6.5299999999999997E-2</c:v>
                </c:pt>
                <c:pt idx="12">
                  <c:v>6.4899999999999999E-2</c:v>
                </c:pt>
                <c:pt idx="13">
                  <c:v>6.6199999999999995E-2</c:v>
                </c:pt>
                <c:pt idx="14">
                  <c:v>6.8099999999999994E-2</c:v>
                </c:pt>
                <c:pt idx="15">
                  <c:v>8.09E-2</c:v>
                </c:pt>
                <c:pt idx="16">
                  <c:v>7.5200000000000003E-2</c:v>
                </c:pt>
                <c:pt idx="17">
                  <c:v>7.6300000000000007E-2</c:v>
                </c:pt>
                <c:pt idx="18">
                  <c:v>5.74E-2</c:v>
                </c:pt>
                <c:pt idx="19">
                  <c:v>4.1099999999999998E-2</c:v>
                </c:pt>
                <c:pt idx="20">
                  <c:v>3.3300000000000003E-2</c:v>
                </c:pt>
                <c:pt idx="21">
                  <c:v>2.8899999999999999E-2</c:v>
                </c:pt>
                <c:pt idx="22">
                  <c:v>1.8599999999999998E-2</c:v>
                </c:pt>
                <c:pt idx="2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F8-49CF-B5C4-2C24C27A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128'!$H$5:$H$16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1.1399999999999999</c:v>
                </c:pt>
                <c:pt idx="2">
                  <c:v>1.1100000000000001</c:v>
                </c:pt>
                <c:pt idx="3">
                  <c:v>1.05</c:v>
                </c:pt>
                <c:pt idx="4">
                  <c:v>0.97</c:v>
                </c:pt>
                <c:pt idx="5">
                  <c:v>0.9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1.02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A-4333-BB2D-4A72EFEC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130'!$B$4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130'!$B$5:$B$28</c:f>
              <c:numCache>
                <c:formatCode>0.00%</c:formatCode>
                <c:ptCount val="24"/>
                <c:pt idx="0">
                  <c:v>2.979156327543424E-3</c:v>
                </c:pt>
                <c:pt idx="1">
                  <c:v>2.1573200992555833E-3</c:v>
                </c:pt>
                <c:pt idx="2">
                  <c:v>1.6436724565756825E-3</c:v>
                </c:pt>
                <c:pt idx="3">
                  <c:v>1.2327543424317615E-3</c:v>
                </c:pt>
                <c:pt idx="4">
                  <c:v>2.1573200992555833E-3</c:v>
                </c:pt>
                <c:pt idx="5">
                  <c:v>4.9823821339950369E-3</c:v>
                </c:pt>
                <c:pt idx="6">
                  <c:v>1.2789826302729528E-2</c:v>
                </c:pt>
                <c:pt idx="7">
                  <c:v>2.0237717121588089E-2</c:v>
                </c:pt>
                <c:pt idx="8">
                  <c:v>2.4295533498759306E-2</c:v>
                </c:pt>
                <c:pt idx="9">
                  <c:v>2.7839702233250621E-2</c:v>
                </c:pt>
                <c:pt idx="10">
                  <c:v>3.2154342431761788E-2</c:v>
                </c:pt>
                <c:pt idx="11">
                  <c:v>3.549305210918114E-2</c:v>
                </c:pt>
                <c:pt idx="12">
                  <c:v>3.7907196029776678E-2</c:v>
                </c:pt>
                <c:pt idx="13">
                  <c:v>3.8009925558312653E-2</c:v>
                </c:pt>
                <c:pt idx="14">
                  <c:v>3.9602233250620351E-2</c:v>
                </c:pt>
                <c:pt idx="15">
                  <c:v>4.2992307692307691E-2</c:v>
                </c:pt>
                <c:pt idx="16">
                  <c:v>4.3762779156327543E-2</c:v>
                </c:pt>
                <c:pt idx="17">
                  <c:v>4.0629528535980154E-2</c:v>
                </c:pt>
                <c:pt idx="18">
                  <c:v>2.9534739454094294E-2</c:v>
                </c:pt>
                <c:pt idx="19">
                  <c:v>2.2651861042183623E-2</c:v>
                </c:pt>
                <c:pt idx="20">
                  <c:v>1.9518610421836228E-2</c:v>
                </c:pt>
                <c:pt idx="21">
                  <c:v>1.5614888337468982E-2</c:v>
                </c:pt>
                <c:pt idx="22">
                  <c:v>9.8620347394540921E-3</c:v>
                </c:pt>
                <c:pt idx="23">
                  <c:v>5.5473945409429282E-3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8AC-A450-3B44F4544DEC}"/>
            </c:ext>
          </c:extLst>
        </c:ser>
        <c:ser>
          <c:idx val="1"/>
          <c:order val="1"/>
          <c:tx>
            <c:strRef>
              <c:f>'PCS 130'!$C$4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130'!$C$5:$C$28</c:f>
              <c:numCache>
                <c:formatCode>0.00%</c:formatCode>
                <c:ptCount val="24"/>
                <c:pt idx="0">
                  <c:v>1.9940446650124075E-3</c:v>
                </c:pt>
                <c:pt idx="1">
                  <c:v>1.264516129032258E-3</c:v>
                </c:pt>
                <c:pt idx="2">
                  <c:v>8.7543424317617865E-4</c:v>
                </c:pt>
                <c:pt idx="3">
                  <c:v>9.727047146401986E-4</c:v>
                </c:pt>
                <c:pt idx="4">
                  <c:v>2.3344913151364765E-3</c:v>
                </c:pt>
                <c:pt idx="5">
                  <c:v>7.7330024813895793E-3</c:v>
                </c:pt>
                <c:pt idx="6">
                  <c:v>2.1545409429280397E-2</c:v>
                </c:pt>
                <c:pt idx="7">
                  <c:v>3.3606947890818854E-2</c:v>
                </c:pt>
                <c:pt idx="8">
                  <c:v>3.8762282878411908E-2</c:v>
                </c:pt>
                <c:pt idx="9">
                  <c:v>3.8665012406947891E-2</c:v>
                </c:pt>
                <c:pt idx="10">
                  <c:v>3.7886848635235733E-2</c:v>
                </c:pt>
                <c:pt idx="11">
                  <c:v>3.7838213399503717E-2</c:v>
                </c:pt>
                <c:pt idx="12">
                  <c:v>3.6525062034739458E-2</c:v>
                </c:pt>
                <c:pt idx="13">
                  <c:v>3.4579652605459053E-2</c:v>
                </c:pt>
                <c:pt idx="14">
                  <c:v>3.2731513647642679E-2</c:v>
                </c:pt>
                <c:pt idx="15">
                  <c:v>3.1029280397022335E-2</c:v>
                </c:pt>
                <c:pt idx="16">
                  <c:v>2.8305707196029779E-2</c:v>
                </c:pt>
                <c:pt idx="17">
                  <c:v>2.7867990074441684E-2</c:v>
                </c:pt>
                <c:pt idx="18">
                  <c:v>2.3636724565756821E-2</c:v>
                </c:pt>
                <c:pt idx="19">
                  <c:v>1.7168238213399505E-2</c:v>
                </c:pt>
                <c:pt idx="20">
                  <c:v>1.2158808933002481E-2</c:v>
                </c:pt>
                <c:pt idx="21">
                  <c:v>8.8516129032258067E-3</c:v>
                </c:pt>
                <c:pt idx="22">
                  <c:v>6.2739454094292808E-3</c:v>
                </c:pt>
                <c:pt idx="23">
                  <c:v>3.6476426799007446E-3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8AC-A450-3B44F4544DEC}"/>
            </c:ext>
          </c:extLst>
        </c:ser>
        <c:ser>
          <c:idx val="2"/>
          <c:order val="2"/>
          <c:tx>
            <c:strRef>
              <c:f>'PCS 130'!$D$4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130'!$D$5:$D$28</c:f>
              <c:numCache>
                <c:formatCode>0.00%</c:formatCode>
                <c:ptCount val="24"/>
                <c:pt idx="0">
                  <c:v>5.0000000000000001E-3</c:v>
                </c:pt>
                <c:pt idx="1">
                  <c:v>3.3999999999999998E-3</c:v>
                </c:pt>
                <c:pt idx="2">
                  <c:v>2.5000000000000001E-3</c:v>
                </c:pt>
                <c:pt idx="3">
                  <c:v>2.2000000000000001E-3</c:v>
                </c:pt>
                <c:pt idx="4">
                  <c:v>4.4999999999999997E-3</c:v>
                </c:pt>
                <c:pt idx="5">
                  <c:v>1.2699999999999999E-2</c:v>
                </c:pt>
                <c:pt idx="6">
                  <c:v>3.4299999999999997E-2</c:v>
                </c:pt>
                <c:pt idx="7">
                  <c:v>5.3800000000000001E-2</c:v>
                </c:pt>
                <c:pt idx="8">
                  <c:v>6.3E-2</c:v>
                </c:pt>
                <c:pt idx="9">
                  <c:v>6.6500000000000004E-2</c:v>
                </c:pt>
                <c:pt idx="10">
                  <c:v>7.0099999999999996E-2</c:v>
                </c:pt>
                <c:pt idx="11">
                  <c:v>7.3300000000000004E-2</c:v>
                </c:pt>
                <c:pt idx="12">
                  <c:v>7.4399999999999994E-2</c:v>
                </c:pt>
                <c:pt idx="13">
                  <c:v>7.2599999999999998E-2</c:v>
                </c:pt>
                <c:pt idx="14">
                  <c:v>7.2400000000000006E-2</c:v>
                </c:pt>
                <c:pt idx="15">
                  <c:v>7.3999999999999996E-2</c:v>
                </c:pt>
                <c:pt idx="16">
                  <c:v>7.2099999999999997E-2</c:v>
                </c:pt>
                <c:pt idx="17">
                  <c:v>6.8500000000000005E-2</c:v>
                </c:pt>
                <c:pt idx="18">
                  <c:v>5.3199999999999997E-2</c:v>
                </c:pt>
                <c:pt idx="19">
                  <c:v>3.9899999999999998E-2</c:v>
                </c:pt>
                <c:pt idx="20">
                  <c:v>3.1699999999999999E-2</c:v>
                </c:pt>
                <c:pt idx="21">
                  <c:v>2.4500000000000001E-2</c:v>
                </c:pt>
                <c:pt idx="22">
                  <c:v>1.6199999999999999E-2</c:v>
                </c:pt>
                <c:pt idx="23">
                  <c:v>9.1999999999999998E-3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84-48AC-A450-3B44F454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13'!$B$4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13'!$B$5:$B$28</c:f>
              <c:numCache>
                <c:formatCode>0.00%</c:formatCode>
                <c:ptCount val="24"/>
                <c:pt idx="0">
                  <c:v>1.8909090909090909E-3</c:v>
                </c:pt>
                <c:pt idx="1">
                  <c:v>1.1636363636363634E-3</c:v>
                </c:pt>
                <c:pt idx="2">
                  <c:v>1.018181818181818E-3</c:v>
                </c:pt>
                <c:pt idx="3">
                  <c:v>1.7454545454545453E-3</c:v>
                </c:pt>
                <c:pt idx="4">
                  <c:v>4.5090909090909088E-3</c:v>
                </c:pt>
                <c:pt idx="5">
                  <c:v>1.3575757575757576E-2</c:v>
                </c:pt>
                <c:pt idx="6">
                  <c:v>2.9963636363636362E-2</c:v>
                </c:pt>
                <c:pt idx="7">
                  <c:v>3.5684848484848479E-2</c:v>
                </c:pt>
                <c:pt idx="8">
                  <c:v>3.6315151515151516E-2</c:v>
                </c:pt>
                <c:pt idx="9">
                  <c:v>3.7333333333333329E-2</c:v>
                </c:pt>
                <c:pt idx="10">
                  <c:v>3.607272727272727E-2</c:v>
                </c:pt>
                <c:pt idx="11">
                  <c:v>3.442424242424242E-2</c:v>
                </c:pt>
                <c:pt idx="12">
                  <c:v>3.2969696969696968E-2</c:v>
                </c:pt>
                <c:pt idx="13">
                  <c:v>3.1272727272727278E-2</c:v>
                </c:pt>
                <c:pt idx="14">
                  <c:v>3.0400000000000003E-2</c:v>
                </c:pt>
                <c:pt idx="15">
                  <c:v>2.8848484848484846E-2</c:v>
                </c:pt>
                <c:pt idx="16">
                  <c:v>2.8848484848484846E-2</c:v>
                </c:pt>
                <c:pt idx="17">
                  <c:v>2.758787878787879E-2</c:v>
                </c:pt>
                <c:pt idx="18">
                  <c:v>2.3078787878787879E-2</c:v>
                </c:pt>
                <c:pt idx="19">
                  <c:v>1.6872727272727272E-2</c:v>
                </c:pt>
                <c:pt idx="20">
                  <c:v>1.2703030303030305E-2</c:v>
                </c:pt>
                <c:pt idx="21">
                  <c:v>9.1151515151515154E-3</c:v>
                </c:pt>
                <c:pt idx="22">
                  <c:v>6.0121212121212126E-3</c:v>
                </c:pt>
                <c:pt idx="23">
                  <c:v>3.393939393939394E-3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3-4CB2-94D0-E109D0326FF2}"/>
            </c:ext>
          </c:extLst>
        </c:ser>
        <c:ser>
          <c:idx val="1"/>
          <c:order val="1"/>
          <c:tx>
            <c:strRef>
              <c:f>'PCS 13'!$C$4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13'!$C$5:$C$28</c:f>
              <c:numCache>
                <c:formatCode>0.00%</c:formatCode>
                <c:ptCount val="24"/>
                <c:pt idx="0">
                  <c:v>3.6575757575757579E-3</c:v>
                </c:pt>
                <c:pt idx="1">
                  <c:v>2.3181818181818182E-3</c:v>
                </c:pt>
                <c:pt idx="2">
                  <c:v>1.6484848484848485E-3</c:v>
                </c:pt>
                <c:pt idx="3">
                  <c:v>1.2363636363636364E-3</c:v>
                </c:pt>
                <c:pt idx="4">
                  <c:v>1.3909090909090911E-3</c:v>
                </c:pt>
                <c:pt idx="5">
                  <c:v>2.7818181818181822E-3</c:v>
                </c:pt>
                <c:pt idx="6">
                  <c:v>8.1393939393939411E-3</c:v>
                </c:pt>
                <c:pt idx="7">
                  <c:v>1.4887878787878787E-2</c:v>
                </c:pt>
                <c:pt idx="8">
                  <c:v>2.0709090909090906E-2</c:v>
                </c:pt>
                <c:pt idx="9">
                  <c:v>2.4057575757575757E-2</c:v>
                </c:pt>
                <c:pt idx="10">
                  <c:v>2.8178787878787876E-2</c:v>
                </c:pt>
                <c:pt idx="11">
                  <c:v>3.2660606060606057E-2</c:v>
                </c:pt>
                <c:pt idx="12">
                  <c:v>3.5236363636363635E-2</c:v>
                </c:pt>
                <c:pt idx="13">
                  <c:v>3.6730303030303037E-2</c:v>
                </c:pt>
                <c:pt idx="14">
                  <c:v>3.9460606060606064E-2</c:v>
                </c:pt>
                <c:pt idx="15">
                  <c:v>4.3684848484848486E-2</c:v>
                </c:pt>
                <c:pt idx="16">
                  <c:v>4.6621212121212119E-2</c:v>
                </c:pt>
                <c:pt idx="17">
                  <c:v>4.7033333333333337E-2</c:v>
                </c:pt>
                <c:pt idx="18">
                  <c:v>3.7039393939393948E-2</c:v>
                </c:pt>
                <c:pt idx="19">
                  <c:v>2.8693939393939397E-2</c:v>
                </c:pt>
                <c:pt idx="20">
                  <c:v>2.2975757575757576E-2</c:v>
                </c:pt>
                <c:pt idx="21">
                  <c:v>1.7412121212121212E-2</c:v>
                </c:pt>
                <c:pt idx="22">
                  <c:v>1.1693939393939394E-2</c:v>
                </c:pt>
                <c:pt idx="23">
                  <c:v>6.9030303030303032E-3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3-4CB2-94D0-E109D0326FF2}"/>
            </c:ext>
          </c:extLst>
        </c:ser>
        <c:ser>
          <c:idx val="2"/>
          <c:order val="2"/>
          <c:tx>
            <c:strRef>
              <c:f>'PCS 13'!$D$4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13'!$D$5:$D$28</c:f>
              <c:numCache>
                <c:formatCode>0.00%</c:formatCode>
                <c:ptCount val="24"/>
                <c:pt idx="0">
                  <c:v>5.4999999999999997E-3</c:v>
                </c:pt>
                <c:pt idx="1">
                  <c:v>3.5000000000000001E-3</c:v>
                </c:pt>
                <c:pt idx="2">
                  <c:v>2.7000000000000001E-3</c:v>
                </c:pt>
                <c:pt idx="3">
                  <c:v>3.0000000000000001E-3</c:v>
                </c:pt>
                <c:pt idx="4">
                  <c:v>5.8999999999999999E-3</c:v>
                </c:pt>
                <c:pt idx="5">
                  <c:v>1.6400000000000001E-2</c:v>
                </c:pt>
                <c:pt idx="6">
                  <c:v>3.8199999999999998E-2</c:v>
                </c:pt>
                <c:pt idx="7">
                  <c:v>5.0599999999999999E-2</c:v>
                </c:pt>
                <c:pt idx="8">
                  <c:v>5.7099999999999998E-2</c:v>
                </c:pt>
                <c:pt idx="9">
                  <c:v>6.1499999999999999E-2</c:v>
                </c:pt>
                <c:pt idx="10">
                  <c:v>6.4299999999999996E-2</c:v>
                </c:pt>
                <c:pt idx="11">
                  <c:v>6.7100000000000007E-2</c:v>
                </c:pt>
                <c:pt idx="12">
                  <c:v>6.8199999999999997E-2</c:v>
                </c:pt>
                <c:pt idx="13">
                  <c:v>6.8000000000000005E-2</c:v>
                </c:pt>
                <c:pt idx="14">
                  <c:v>6.9800000000000001E-2</c:v>
                </c:pt>
                <c:pt idx="15">
                  <c:v>7.2499999999999995E-2</c:v>
                </c:pt>
                <c:pt idx="16">
                  <c:v>7.5499999999999998E-2</c:v>
                </c:pt>
                <c:pt idx="17">
                  <c:v>7.46E-2</c:v>
                </c:pt>
                <c:pt idx="18">
                  <c:v>6.0100000000000001E-2</c:v>
                </c:pt>
                <c:pt idx="19">
                  <c:v>4.5499999999999999E-2</c:v>
                </c:pt>
                <c:pt idx="20">
                  <c:v>3.56E-2</c:v>
                </c:pt>
                <c:pt idx="21">
                  <c:v>2.6499999999999999E-2</c:v>
                </c:pt>
                <c:pt idx="22">
                  <c:v>1.77E-2</c:v>
                </c:pt>
                <c:pt idx="23">
                  <c:v>1.03E-2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3-4CB2-94D0-E109D032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130'!$H$4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130'!$F$5:$F$16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130'!$H$5:$H$16</c:f>
              <c:numCache>
                <c:formatCode>General</c:formatCode>
                <c:ptCount val="12"/>
                <c:pt idx="0">
                  <c:v>1.0900000000000001</c:v>
                </c:pt>
                <c:pt idx="1">
                  <c:v>1.1599999999999999</c:v>
                </c:pt>
                <c:pt idx="2">
                  <c:v>1.1599999999999999</c:v>
                </c:pt>
                <c:pt idx="3">
                  <c:v>1.1000000000000001</c:v>
                </c:pt>
                <c:pt idx="4">
                  <c:v>0.97</c:v>
                </c:pt>
                <c:pt idx="5">
                  <c:v>0.88</c:v>
                </c:pt>
                <c:pt idx="6">
                  <c:v>0.88</c:v>
                </c:pt>
                <c:pt idx="7">
                  <c:v>0.87</c:v>
                </c:pt>
                <c:pt idx="8">
                  <c:v>0.88</c:v>
                </c:pt>
                <c:pt idx="9">
                  <c:v>0.98</c:v>
                </c:pt>
                <c:pt idx="10">
                  <c:v>1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C-4E46-BB75-64A63A496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131'!$B$4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131'!$B$5:$B$28</c:f>
              <c:numCache>
                <c:formatCode>0.00%</c:formatCode>
                <c:ptCount val="24"/>
                <c:pt idx="0">
                  <c:v>1.9562300319488817E-3</c:v>
                </c:pt>
                <c:pt idx="1">
                  <c:v>1.2539936102236421E-3</c:v>
                </c:pt>
                <c:pt idx="2">
                  <c:v>8.5271565495207661E-4</c:v>
                </c:pt>
                <c:pt idx="3">
                  <c:v>9.0287539936102226E-4</c:v>
                </c:pt>
                <c:pt idx="4">
                  <c:v>1.5047923322683706E-3</c:v>
                </c:pt>
                <c:pt idx="5">
                  <c:v>4.1130990415335468E-3</c:v>
                </c:pt>
                <c:pt idx="6">
                  <c:v>9.8814696485622997E-3</c:v>
                </c:pt>
                <c:pt idx="7">
                  <c:v>1.8107667731629393E-2</c:v>
                </c:pt>
                <c:pt idx="8">
                  <c:v>2.452811501597444E-2</c:v>
                </c:pt>
                <c:pt idx="9">
                  <c:v>3.2653993610223642E-2</c:v>
                </c:pt>
                <c:pt idx="10">
                  <c:v>3.3707348242811498E-2</c:v>
                </c:pt>
                <c:pt idx="11">
                  <c:v>3.7870607028753993E-2</c:v>
                </c:pt>
                <c:pt idx="12">
                  <c:v>3.9224920127795528E-2</c:v>
                </c:pt>
                <c:pt idx="13">
                  <c:v>3.9174760383386582E-2</c:v>
                </c:pt>
                <c:pt idx="14">
                  <c:v>3.8221725239616616E-2</c:v>
                </c:pt>
                <c:pt idx="15">
                  <c:v>4.3388178913738015E-2</c:v>
                </c:pt>
                <c:pt idx="16">
                  <c:v>3.8322044728434507E-2</c:v>
                </c:pt>
                <c:pt idx="17">
                  <c:v>3.7068051118210855E-2</c:v>
                </c:pt>
                <c:pt idx="18">
                  <c:v>2.8239936102236424E-2</c:v>
                </c:pt>
                <c:pt idx="19">
                  <c:v>2.2822683706070289E-2</c:v>
                </c:pt>
                <c:pt idx="20">
                  <c:v>1.9211182108626199E-2</c:v>
                </c:pt>
                <c:pt idx="21">
                  <c:v>1.5950798722044728E-2</c:v>
                </c:pt>
                <c:pt idx="22">
                  <c:v>8.4769968051118198E-3</c:v>
                </c:pt>
                <c:pt idx="23">
                  <c:v>4.1632587859424921E-3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F-47A6-9323-10EBD9619C2C}"/>
            </c:ext>
          </c:extLst>
        </c:ser>
        <c:ser>
          <c:idx val="1"/>
          <c:order val="1"/>
          <c:tx>
            <c:strRef>
              <c:f>'PCS 131'!$C$4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131'!$C$5:$C$28</c:f>
              <c:numCache>
                <c:formatCode>0.00%</c:formatCode>
                <c:ptCount val="24"/>
                <c:pt idx="0">
                  <c:v>1.893929712460064E-3</c:v>
                </c:pt>
                <c:pt idx="1">
                  <c:v>1.2958466453674121E-3</c:v>
                </c:pt>
                <c:pt idx="2">
                  <c:v>8.9712460063897759E-4</c:v>
                </c:pt>
                <c:pt idx="3">
                  <c:v>8.9712460063897759E-4</c:v>
                </c:pt>
                <c:pt idx="4">
                  <c:v>1.5450479233226836E-3</c:v>
                </c:pt>
                <c:pt idx="5">
                  <c:v>5.1335463258785942E-3</c:v>
                </c:pt>
                <c:pt idx="6">
                  <c:v>1.4702875399361022E-2</c:v>
                </c:pt>
                <c:pt idx="7">
                  <c:v>2.6963578274760383E-2</c:v>
                </c:pt>
                <c:pt idx="8">
                  <c:v>3.2944408945686905E-2</c:v>
                </c:pt>
                <c:pt idx="9">
                  <c:v>4.0869009584664537E-2</c:v>
                </c:pt>
                <c:pt idx="10">
                  <c:v>3.9323961661341854E-2</c:v>
                </c:pt>
                <c:pt idx="11">
                  <c:v>4.3061980830670935E-2</c:v>
                </c:pt>
                <c:pt idx="12">
                  <c:v>4.0769329073482428E-2</c:v>
                </c:pt>
                <c:pt idx="13">
                  <c:v>3.7928434504792337E-2</c:v>
                </c:pt>
                <c:pt idx="14">
                  <c:v>3.5934824281150163E-2</c:v>
                </c:pt>
                <c:pt idx="15">
                  <c:v>3.7928434504792337E-2</c:v>
                </c:pt>
                <c:pt idx="16">
                  <c:v>3.2196805111821089E-2</c:v>
                </c:pt>
                <c:pt idx="17">
                  <c:v>3.0352715654952078E-2</c:v>
                </c:pt>
                <c:pt idx="18">
                  <c:v>2.3923322683706071E-2</c:v>
                </c:pt>
                <c:pt idx="19">
                  <c:v>1.8141853035143769E-2</c:v>
                </c:pt>
                <c:pt idx="20">
                  <c:v>1.2260702875399361E-2</c:v>
                </c:pt>
                <c:pt idx="21">
                  <c:v>9.9680511182108633E-3</c:v>
                </c:pt>
                <c:pt idx="22">
                  <c:v>5.9309904153354636E-3</c:v>
                </c:pt>
                <c:pt idx="23">
                  <c:v>3.5884984025559103E-3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F-47A6-9323-10EBD9619C2C}"/>
            </c:ext>
          </c:extLst>
        </c:ser>
        <c:ser>
          <c:idx val="2"/>
          <c:order val="2"/>
          <c:tx>
            <c:strRef>
              <c:f>'PCS 131'!$D$4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131'!$D$5:$D$28</c:f>
              <c:numCache>
                <c:formatCode>0.00%</c:formatCode>
                <c:ptCount val="24"/>
                <c:pt idx="0">
                  <c:v>3.8E-3</c:v>
                </c:pt>
                <c:pt idx="1">
                  <c:v>2.5000000000000001E-3</c:v>
                </c:pt>
                <c:pt idx="2">
                  <c:v>1.8E-3</c:v>
                </c:pt>
                <c:pt idx="3">
                  <c:v>1.8E-3</c:v>
                </c:pt>
                <c:pt idx="4">
                  <c:v>3.0999999999999999E-3</c:v>
                </c:pt>
                <c:pt idx="5">
                  <c:v>9.1999999999999998E-3</c:v>
                </c:pt>
                <c:pt idx="6">
                  <c:v>2.46E-2</c:v>
                </c:pt>
                <c:pt idx="7">
                  <c:v>4.5100000000000001E-2</c:v>
                </c:pt>
                <c:pt idx="8">
                  <c:v>5.7500000000000002E-2</c:v>
                </c:pt>
                <c:pt idx="9">
                  <c:v>7.3499999999999996E-2</c:v>
                </c:pt>
                <c:pt idx="10">
                  <c:v>7.2999999999999995E-2</c:v>
                </c:pt>
                <c:pt idx="11">
                  <c:v>8.1000000000000003E-2</c:v>
                </c:pt>
                <c:pt idx="12">
                  <c:v>0.08</c:v>
                </c:pt>
                <c:pt idx="13">
                  <c:v>7.7100000000000002E-2</c:v>
                </c:pt>
                <c:pt idx="14">
                  <c:v>7.4099999999999999E-2</c:v>
                </c:pt>
                <c:pt idx="15">
                  <c:v>8.1299999999999997E-2</c:v>
                </c:pt>
                <c:pt idx="16">
                  <c:v>7.0499999999999993E-2</c:v>
                </c:pt>
                <c:pt idx="17">
                  <c:v>6.7400000000000002E-2</c:v>
                </c:pt>
                <c:pt idx="18">
                  <c:v>5.2200000000000003E-2</c:v>
                </c:pt>
                <c:pt idx="19">
                  <c:v>4.0899999999999999E-2</c:v>
                </c:pt>
                <c:pt idx="20">
                  <c:v>3.15E-2</c:v>
                </c:pt>
                <c:pt idx="21">
                  <c:v>2.5899999999999999E-2</c:v>
                </c:pt>
                <c:pt idx="22">
                  <c:v>1.44E-2</c:v>
                </c:pt>
                <c:pt idx="23">
                  <c:v>7.7999999999999996E-3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F-47A6-9323-10EBD961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131'!$H$4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131'!$F$5:$F$16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131'!$H$5:$H$16</c:f>
              <c:numCache>
                <c:formatCode>General</c:formatCode>
                <c:ptCount val="12"/>
                <c:pt idx="0">
                  <c:v>1.1299999999999999</c:v>
                </c:pt>
                <c:pt idx="1">
                  <c:v>1.19</c:v>
                </c:pt>
                <c:pt idx="2">
                  <c:v>1.1599999999999999</c:v>
                </c:pt>
                <c:pt idx="3">
                  <c:v>1.1299999999999999</c:v>
                </c:pt>
                <c:pt idx="4">
                  <c:v>0.95</c:v>
                </c:pt>
                <c:pt idx="5">
                  <c:v>0.88</c:v>
                </c:pt>
                <c:pt idx="6">
                  <c:v>0.87</c:v>
                </c:pt>
                <c:pt idx="7">
                  <c:v>0.85</c:v>
                </c:pt>
                <c:pt idx="8">
                  <c:v>0.85</c:v>
                </c:pt>
                <c:pt idx="9">
                  <c:v>0.97</c:v>
                </c:pt>
                <c:pt idx="10">
                  <c:v>1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6-4FA7-BA2A-7DE989EB7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132'!$B$4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132'!$B$5:$B$28</c:f>
              <c:numCache>
                <c:formatCode>0.00%</c:formatCode>
                <c:ptCount val="24"/>
                <c:pt idx="0">
                  <c:v>1.3216666666666665E-3</c:v>
                </c:pt>
                <c:pt idx="1">
                  <c:v>8.6416666666666662E-4</c:v>
                </c:pt>
                <c:pt idx="2">
                  <c:v>6.0999999999999997E-4</c:v>
                </c:pt>
                <c:pt idx="3">
                  <c:v>6.0999999999999997E-4</c:v>
                </c:pt>
                <c:pt idx="4">
                  <c:v>9.658333333333333E-4</c:v>
                </c:pt>
                <c:pt idx="5">
                  <c:v>2.5925000000000002E-3</c:v>
                </c:pt>
                <c:pt idx="6">
                  <c:v>7.0149999999999995E-3</c:v>
                </c:pt>
                <c:pt idx="7">
                  <c:v>1.6724166666666665E-2</c:v>
                </c:pt>
                <c:pt idx="8">
                  <c:v>2.2875E-2</c:v>
                </c:pt>
                <c:pt idx="9">
                  <c:v>2.94325E-2</c:v>
                </c:pt>
                <c:pt idx="10">
                  <c:v>3.4617499999999995E-2</c:v>
                </c:pt>
                <c:pt idx="11">
                  <c:v>3.8684166666666665E-2</c:v>
                </c:pt>
                <c:pt idx="12">
                  <c:v>4.0107499999999997E-2</c:v>
                </c:pt>
                <c:pt idx="13">
                  <c:v>4.031083333333333E-2</c:v>
                </c:pt>
                <c:pt idx="14">
                  <c:v>4.2649166666666669E-2</c:v>
                </c:pt>
                <c:pt idx="15">
                  <c:v>4.6919166666666665E-2</c:v>
                </c:pt>
                <c:pt idx="16">
                  <c:v>4.4428333333333334E-2</c:v>
                </c:pt>
                <c:pt idx="17">
                  <c:v>4.0260000000000004E-2</c:v>
                </c:pt>
                <c:pt idx="18">
                  <c:v>3.1923333333333331E-2</c:v>
                </c:pt>
                <c:pt idx="19">
                  <c:v>2.5264166666666667E-2</c:v>
                </c:pt>
                <c:pt idx="20">
                  <c:v>2.2671666666666666E-2</c:v>
                </c:pt>
                <c:pt idx="21">
                  <c:v>9.9124999999999994E-3</c:v>
                </c:pt>
                <c:pt idx="22">
                  <c:v>5.1341666666666662E-3</c:v>
                </c:pt>
                <c:pt idx="23">
                  <c:v>2.4399999999999999E-3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C-4654-8E81-6955DFF35925}"/>
            </c:ext>
          </c:extLst>
        </c:ser>
        <c:ser>
          <c:idx val="1"/>
          <c:order val="1"/>
          <c:tx>
            <c:strRef>
              <c:f>'PCS 132'!$C$4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132'!$C$5:$C$28</c:f>
              <c:numCache>
                <c:formatCode>0.00%</c:formatCode>
                <c:ptCount val="24"/>
                <c:pt idx="0">
                  <c:v>1.3275000000000001E-3</c:v>
                </c:pt>
                <c:pt idx="1">
                  <c:v>7.8666666666666674E-4</c:v>
                </c:pt>
                <c:pt idx="2">
                  <c:v>4.9166666666666673E-4</c:v>
                </c:pt>
                <c:pt idx="3">
                  <c:v>4.4249999999999997E-4</c:v>
                </c:pt>
                <c:pt idx="4">
                  <c:v>8.3583333333333328E-4</c:v>
                </c:pt>
                <c:pt idx="5">
                  <c:v>2.9991666666666669E-3</c:v>
                </c:pt>
                <c:pt idx="6">
                  <c:v>1.5733333333333335E-2</c:v>
                </c:pt>
                <c:pt idx="7">
                  <c:v>2.3354166666666665E-2</c:v>
                </c:pt>
                <c:pt idx="8">
                  <c:v>2.9844166666666665E-2</c:v>
                </c:pt>
                <c:pt idx="9">
                  <c:v>3.422E-2</c:v>
                </c:pt>
                <c:pt idx="10">
                  <c:v>3.9825000000000006E-2</c:v>
                </c:pt>
                <c:pt idx="11">
                  <c:v>4.2774999999999994E-2</c:v>
                </c:pt>
                <c:pt idx="12">
                  <c:v>4.4348333333333337E-2</c:v>
                </c:pt>
                <c:pt idx="13">
                  <c:v>4.0562500000000001E-2</c:v>
                </c:pt>
                <c:pt idx="14">
                  <c:v>3.5645833333333328E-2</c:v>
                </c:pt>
                <c:pt idx="15">
                  <c:v>3.2007500000000001E-2</c:v>
                </c:pt>
                <c:pt idx="16">
                  <c:v>3.1614166666666665E-2</c:v>
                </c:pt>
                <c:pt idx="17">
                  <c:v>3.2351666666666667E-2</c:v>
                </c:pt>
                <c:pt idx="18">
                  <c:v>2.7680833333333335E-2</c:v>
                </c:pt>
                <c:pt idx="19">
                  <c:v>2.3206666666666667E-2</c:v>
                </c:pt>
                <c:pt idx="20">
                  <c:v>1.4995833333333333E-2</c:v>
                </c:pt>
                <c:pt idx="21">
                  <c:v>9.2925000000000004E-3</c:v>
                </c:pt>
                <c:pt idx="22">
                  <c:v>4.8675000000000003E-3</c:v>
                </c:pt>
                <c:pt idx="23">
                  <c:v>2.4583333333333332E-3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C-4654-8E81-6955DFF35925}"/>
            </c:ext>
          </c:extLst>
        </c:ser>
        <c:ser>
          <c:idx val="2"/>
          <c:order val="2"/>
          <c:tx>
            <c:strRef>
              <c:f>'PCS 132'!$D$4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132'!$D$5:$D$28</c:f>
              <c:numCache>
                <c:formatCode>0.00%</c:formatCode>
                <c:ptCount val="24"/>
                <c:pt idx="0">
                  <c:v>2.5999999999999999E-3</c:v>
                </c:pt>
                <c:pt idx="1">
                  <c:v>1.6999999999999999E-3</c:v>
                </c:pt>
                <c:pt idx="2">
                  <c:v>1.1000000000000001E-3</c:v>
                </c:pt>
                <c:pt idx="3">
                  <c:v>1E-3</c:v>
                </c:pt>
                <c:pt idx="4">
                  <c:v>1.8E-3</c:v>
                </c:pt>
                <c:pt idx="5">
                  <c:v>5.5999999999999999E-3</c:v>
                </c:pt>
                <c:pt idx="6">
                  <c:v>2.2800000000000001E-2</c:v>
                </c:pt>
                <c:pt idx="7">
                  <c:v>4.02E-2</c:v>
                </c:pt>
                <c:pt idx="8">
                  <c:v>5.2900000000000003E-2</c:v>
                </c:pt>
                <c:pt idx="9">
                  <c:v>6.3799999999999996E-2</c:v>
                </c:pt>
                <c:pt idx="10">
                  <c:v>7.4499999999999997E-2</c:v>
                </c:pt>
                <c:pt idx="11">
                  <c:v>8.14E-2</c:v>
                </c:pt>
                <c:pt idx="12">
                  <c:v>8.4400000000000003E-2</c:v>
                </c:pt>
                <c:pt idx="13">
                  <c:v>8.09E-2</c:v>
                </c:pt>
                <c:pt idx="14">
                  <c:v>7.8200000000000006E-2</c:v>
                </c:pt>
                <c:pt idx="15">
                  <c:v>7.8799999999999995E-2</c:v>
                </c:pt>
                <c:pt idx="16">
                  <c:v>7.5899999999999995E-2</c:v>
                </c:pt>
                <c:pt idx="17">
                  <c:v>7.2499999999999995E-2</c:v>
                </c:pt>
                <c:pt idx="18">
                  <c:v>5.96E-2</c:v>
                </c:pt>
                <c:pt idx="19">
                  <c:v>4.8399999999999999E-2</c:v>
                </c:pt>
                <c:pt idx="20">
                  <c:v>3.7699999999999997E-2</c:v>
                </c:pt>
                <c:pt idx="21">
                  <c:v>1.9099999999999999E-2</c:v>
                </c:pt>
                <c:pt idx="22">
                  <c:v>0.01</c:v>
                </c:pt>
                <c:pt idx="23">
                  <c:v>4.8999999999999998E-3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AC-4654-8E81-6955DFF35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132'!$H$4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132'!$F$5:$F$16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132'!$H$5:$H$16</c:f>
              <c:numCache>
                <c:formatCode>General</c:formatCode>
                <c:ptCount val="12"/>
                <c:pt idx="0">
                  <c:v>0.88</c:v>
                </c:pt>
                <c:pt idx="1">
                  <c:v>1.51</c:v>
                </c:pt>
                <c:pt idx="2">
                  <c:v>1.52</c:v>
                </c:pt>
                <c:pt idx="3">
                  <c:v>1.28</c:v>
                </c:pt>
                <c:pt idx="4">
                  <c:v>0.97</c:v>
                </c:pt>
                <c:pt idx="5">
                  <c:v>0.85</c:v>
                </c:pt>
                <c:pt idx="6">
                  <c:v>0.89</c:v>
                </c:pt>
                <c:pt idx="7">
                  <c:v>0.79</c:v>
                </c:pt>
                <c:pt idx="8">
                  <c:v>0.71</c:v>
                </c:pt>
                <c:pt idx="9">
                  <c:v>0.88</c:v>
                </c:pt>
                <c:pt idx="10">
                  <c:v>1.03</c:v>
                </c:pt>
                <c:pt idx="11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6-4561-95CA-2E2A422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133'!$B$4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133'!$B$5:$B$28</c:f>
              <c:numCache>
                <c:formatCode>0.00%</c:formatCode>
                <c:ptCount val="24"/>
                <c:pt idx="0">
                  <c:v>2.0633986928104576E-3</c:v>
                </c:pt>
                <c:pt idx="1">
                  <c:v>1.1575163398692811E-3</c:v>
                </c:pt>
                <c:pt idx="2">
                  <c:v>9.5620915032679742E-4</c:v>
                </c:pt>
                <c:pt idx="3">
                  <c:v>9.5620915032679742E-4</c:v>
                </c:pt>
                <c:pt idx="4">
                  <c:v>2.76797385620915E-3</c:v>
                </c:pt>
                <c:pt idx="5">
                  <c:v>8.2032679738562094E-3</c:v>
                </c:pt>
                <c:pt idx="6">
                  <c:v>2.3653594771241827E-2</c:v>
                </c:pt>
                <c:pt idx="7">
                  <c:v>3.1051633986928104E-2</c:v>
                </c:pt>
                <c:pt idx="8">
                  <c:v>3.5681699346405235E-2</c:v>
                </c:pt>
                <c:pt idx="9">
                  <c:v>3.246078431372549E-2</c:v>
                </c:pt>
                <c:pt idx="10">
                  <c:v>3.3869934640522875E-2</c:v>
                </c:pt>
                <c:pt idx="11">
                  <c:v>3.623529411764706E-2</c:v>
                </c:pt>
                <c:pt idx="12">
                  <c:v>3.75437908496732E-2</c:v>
                </c:pt>
                <c:pt idx="13">
                  <c:v>3.5027450980392151E-2</c:v>
                </c:pt>
                <c:pt idx="14">
                  <c:v>3.4272549019607843E-2</c:v>
                </c:pt>
                <c:pt idx="15">
                  <c:v>3.6285620915032679E-2</c:v>
                </c:pt>
                <c:pt idx="16">
                  <c:v>3.4977124183006539E-2</c:v>
                </c:pt>
                <c:pt idx="17">
                  <c:v>3.246078431372549E-2</c:v>
                </c:pt>
                <c:pt idx="18">
                  <c:v>2.6673202614379082E-2</c:v>
                </c:pt>
                <c:pt idx="19">
                  <c:v>1.967777777777778E-2</c:v>
                </c:pt>
                <c:pt idx="20">
                  <c:v>1.4896732026143791E-2</c:v>
                </c:pt>
                <c:pt idx="21">
                  <c:v>1.1575163398692811E-2</c:v>
                </c:pt>
                <c:pt idx="22">
                  <c:v>7.1967320261437911E-3</c:v>
                </c:pt>
                <c:pt idx="23">
                  <c:v>3.5732026143790851E-3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6-4AD4-AA55-18010FA94DEC}"/>
            </c:ext>
          </c:extLst>
        </c:ser>
        <c:ser>
          <c:idx val="1"/>
          <c:order val="1"/>
          <c:tx>
            <c:strRef>
              <c:f>'PCS 133'!$C$4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133'!$C$5:$C$28</c:f>
              <c:numCache>
                <c:formatCode>0.00%</c:formatCode>
                <c:ptCount val="24"/>
                <c:pt idx="0">
                  <c:v>2.3346405228758171E-3</c:v>
                </c:pt>
                <c:pt idx="1">
                  <c:v>1.4901960784313726E-3</c:v>
                </c:pt>
                <c:pt idx="2">
                  <c:v>9.9346405228758171E-4</c:v>
                </c:pt>
                <c:pt idx="3">
                  <c:v>7.4509803921568628E-4</c:v>
                </c:pt>
                <c:pt idx="4">
                  <c:v>1.1424836601307189E-3</c:v>
                </c:pt>
                <c:pt idx="5">
                  <c:v>3.6758169934640525E-3</c:v>
                </c:pt>
                <c:pt idx="6">
                  <c:v>1.3163398692810458E-2</c:v>
                </c:pt>
                <c:pt idx="7">
                  <c:v>2.6575163398692807E-2</c:v>
                </c:pt>
                <c:pt idx="8">
                  <c:v>2.5830065359477124E-2</c:v>
                </c:pt>
                <c:pt idx="9">
                  <c:v>2.6227450980392156E-2</c:v>
                </c:pt>
                <c:pt idx="10">
                  <c:v>2.8512418300653597E-2</c:v>
                </c:pt>
                <c:pt idx="11">
                  <c:v>3.2337254901960787E-2</c:v>
                </c:pt>
                <c:pt idx="12">
                  <c:v>3.4969934640522879E-2</c:v>
                </c:pt>
                <c:pt idx="13">
                  <c:v>3.4324183006535947E-2</c:v>
                </c:pt>
                <c:pt idx="14">
                  <c:v>3.7056209150326799E-2</c:v>
                </c:pt>
                <c:pt idx="15">
                  <c:v>4.2172549019607847E-2</c:v>
                </c:pt>
                <c:pt idx="16">
                  <c:v>4.4159477124183014E-2</c:v>
                </c:pt>
                <c:pt idx="17">
                  <c:v>4.2768627450980395E-2</c:v>
                </c:pt>
                <c:pt idx="18">
                  <c:v>3.044967320261438E-2</c:v>
                </c:pt>
                <c:pt idx="19">
                  <c:v>2.3048366013071895E-2</c:v>
                </c:pt>
                <c:pt idx="20">
                  <c:v>1.8329411764705882E-2</c:v>
                </c:pt>
                <c:pt idx="21">
                  <c:v>1.4156862745098038E-2</c:v>
                </c:pt>
                <c:pt idx="22">
                  <c:v>8.1464052287581711E-3</c:v>
                </c:pt>
                <c:pt idx="23">
                  <c:v>4.1725490196078425E-3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AD4-AA55-18010FA94DEC}"/>
            </c:ext>
          </c:extLst>
        </c:ser>
        <c:ser>
          <c:idx val="2"/>
          <c:order val="2"/>
          <c:tx>
            <c:strRef>
              <c:f>'PCS 133'!$D$4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133'!$D$5:$D$28</c:f>
              <c:numCache>
                <c:formatCode>0.00%</c:formatCode>
                <c:ptCount val="24"/>
                <c:pt idx="0">
                  <c:v>4.4000000000000003E-3</c:v>
                </c:pt>
                <c:pt idx="1">
                  <c:v>2.7000000000000001E-3</c:v>
                </c:pt>
                <c:pt idx="2">
                  <c:v>2E-3</c:v>
                </c:pt>
                <c:pt idx="3">
                  <c:v>1.6999999999999999E-3</c:v>
                </c:pt>
                <c:pt idx="4">
                  <c:v>3.8999999999999998E-3</c:v>
                </c:pt>
                <c:pt idx="5">
                  <c:v>1.1900000000000001E-2</c:v>
                </c:pt>
                <c:pt idx="6">
                  <c:v>3.6799999999999999E-2</c:v>
                </c:pt>
                <c:pt idx="7">
                  <c:v>5.7700000000000001E-2</c:v>
                </c:pt>
                <c:pt idx="8">
                  <c:v>6.1499999999999999E-2</c:v>
                </c:pt>
                <c:pt idx="9">
                  <c:v>5.8700000000000002E-2</c:v>
                </c:pt>
                <c:pt idx="10">
                  <c:v>6.2399999999999997E-2</c:v>
                </c:pt>
                <c:pt idx="11">
                  <c:v>6.8599999999999994E-2</c:v>
                </c:pt>
                <c:pt idx="12">
                  <c:v>7.2499999999999995E-2</c:v>
                </c:pt>
                <c:pt idx="13">
                  <c:v>6.93E-2</c:v>
                </c:pt>
                <c:pt idx="14">
                  <c:v>7.1300000000000002E-2</c:v>
                </c:pt>
                <c:pt idx="15">
                  <c:v>7.85E-2</c:v>
                </c:pt>
                <c:pt idx="16">
                  <c:v>7.9200000000000007E-2</c:v>
                </c:pt>
                <c:pt idx="17">
                  <c:v>7.5300000000000006E-2</c:v>
                </c:pt>
                <c:pt idx="18">
                  <c:v>5.7099999999999998E-2</c:v>
                </c:pt>
                <c:pt idx="19">
                  <c:v>4.2700000000000002E-2</c:v>
                </c:pt>
                <c:pt idx="20">
                  <c:v>3.32E-2</c:v>
                </c:pt>
                <c:pt idx="21">
                  <c:v>2.5700000000000001E-2</c:v>
                </c:pt>
                <c:pt idx="22">
                  <c:v>1.5299999999999999E-2</c:v>
                </c:pt>
                <c:pt idx="23">
                  <c:v>7.7000000000000002E-3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6-4AD4-AA55-18010FA9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133'!$H$4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133'!$F$5:$F$16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133'!$H$5:$H$16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1.17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0.98</c:v>
                </c:pt>
                <c:pt idx="5">
                  <c:v>0.87</c:v>
                </c:pt>
                <c:pt idx="6">
                  <c:v>0.86</c:v>
                </c:pt>
                <c:pt idx="7">
                  <c:v>0.9</c:v>
                </c:pt>
                <c:pt idx="8">
                  <c:v>0.91</c:v>
                </c:pt>
                <c:pt idx="9">
                  <c:v>0.98</c:v>
                </c:pt>
                <c:pt idx="10">
                  <c:v>0.98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D-491B-A990-F264E2158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1606'!$B$4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1606'!$B$5:$B$28</c:f>
              <c:numCache>
                <c:formatCode>0.00%</c:formatCode>
                <c:ptCount val="24"/>
                <c:pt idx="0">
                  <c:v>3.9365187713310589E-3</c:v>
                </c:pt>
                <c:pt idx="1">
                  <c:v>2.7406143344709897E-3</c:v>
                </c:pt>
                <c:pt idx="2">
                  <c:v>2.6409556313993173E-3</c:v>
                </c:pt>
                <c:pt idx="3">
                  <c:v>2.8402730375426621E-3</c:v>
                </c:pt>
                <c:pt idx="4">
                  <c:v>4.8334470989761097E-3</c:v>
                </c:pt>
                <c:pt idx="5">
                  <c:v>1.0613651877133106E-2</c:v>
                </c:pt>
                <c:pt idx="6">
                  <c:v>1.793856655290102E-2</c:v>
                </c:pt>
                <c:pt idx="7">
                  <c:v>2.2223890784982932E-2</c:v>
                </c:pt>
                <c:pt idx="8">
                  <c:v>2.4565870307167236E-2</c:v>
                </c:pt>
                <c:pt idx="9">
                  <c:v>2.7007508532423206E-2</c:v>
                </c:pt>
                <c:pt idx="10">
                  <c:v>2.9548805460750852E-2</c:v>
                </c:pt>
                <c:pt idx="11">
                  <c:v>3.1890784982935155E-2</c:v>
                </c:pt>
                <c:pt idx="12">
                  <c:v>3.4282593856655288E-2</c:v>
                </c:pt>
                <c:pt idx="13">
                  <c:v>3.4282593856655288E-2</c:v>
                </c:pt>
                <c:pt idx="14">
                  <c:v>3.5378839590443682E-2</c:v>
                </c:pt>
                <c:pt idx="15">
                  <c:v>3.6425255972696247E-2</c:v>
                </c:pt>
                <c:pt idx="16">
                  <c:v>3.51296928327645E-2</c:v>
                </c:pt>
                <c:pt idx="17">
                  <c:v>3.4332423208191125E-2</c:v>
                </c:pt>
                <c:pt idx="18">
                  <c:v>2.9050511945392491E-2</c:v>
                </c:pt>
                <c:pt idx="19">
                  <c:v>2.4565870307167236E-2</c:v>
                </c:pt>
                <c:pt idx="20">
                  <c:v>2.0330375426621163E-2</c:v>
                </c:pt>
                <c:pt idx="21">
                  <c:v>1.5746075085324236E-2</c:v>
                </c:pt>
                <c:pt idx="22">
                  <c:v>1.1111945392491466E-2</c:v>
                </c:pt>
                <c:pt idx="23">
                  <c:v>6.7767918088737205E-3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E-4759-8E11-416652A1A30D}"/>
            </c:ext>
          </c:extLst>
        </c:ser>
        <c:ser>
          <c:idx val="1"/>
          <c:order val="1"/>
          <c:tx>
            <c:strRef>
              <c:f>'PCS 1606'!$C$4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1606'!$C$5:$C$28</c:f>
              <c:numCache>
                <c:formatCode>0.00%</c:formatCode>
                <c:ptCount val="24"/>
                <c:pt idx="0">
                  <c:v>3.7627986348122869E-3</c:v>
                </c:pt>
                <c:pt idx="1">
                  <c:v>2.4081911262798629E-3</c:v>
                </c:pt>
                <c:pt idx="2">
                  <c:v>1.7058020477815699E-3</c:v>
                </c:pt>
                <c:pt idx="3">
                  <c:v>1.7058020477815699E-3</c:v>
                </c:pt>
                <c:pt idx="4">
                  <c:v>3.0604095563139932E-3</c:v>
                </c:pt>
                <c:pt idx="5">
                  <c:v>7.9771331058020485E-3</c:v>
                </c:pt>
                <c:pt idx="6">
                  <c:v>2.2175426621160409E-2</c:v>
                </c:pt>
                <c:pt idx="7">
                  <c:v>3.306245733788396E-2</c:v>
                </c:pt>
                <c:pt idx="8">
                  <c:v>3.3614334470989764E-2</c:v>
                </c:pt>
                <c:pt idx="9">
                  <c:v>3.040341296928328E-2</c:v>
                </c:pt>
                <c:pt idx="10">
                  <c:v>3.1607508532423209E-2</c:v>
                </c:pt>
                <c:pt idx="11">
                  <c:v>3.2761433447098975E-2</c:v>
                </c:pt>
                <c:pt idx="12">
                  <c:v>3.4316723549488053E-2</c:v>
                </c:pt>
                <c:pt idx="13">
                  <c:v>3.366450511945393E-2</c:v>
                </c:pt>
                <c:pt idx="14">
                  <c:v>3.4868600682593863E-2</c:v>
                </c:pt>
                <c:pt idx="15">
                  <c:v>3.5019112627986348E-2</c:v>
                </c:pt>
                <c:pt idx="16">
                  <c:v>3.3513993174061431E-2</c:v>
                </c:pt>
                <c:pt idx="17">
                  <c:v>3.1908532423208194E-2</c:v>
                </c:pt>
                <c:pt idx="18">
                  <c:v>2.7092150170648463E-2</c:v>
                </c:pt>
                <c:pt idx="19">
                  <c:v>2.0921160409556314E-2</c:v>
                </c:pt>
                <c:pt idx="20">
                  <c:v>1.6506143344709897E-2</c:v>
                </c:pt>
                <c:pt idx="21">
                  <c:v>1.3445733788395905E-2</c:v>
                </c:pt>
                <c:pt idx="22">
                  <c:v>9.9839590443686014E-3</c:v>
                </c:pt>
                <c:pt idx="23">
                  <c:v>6.2211604095563141E-3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E-4759-8E11-416652A1A30D}"/>
            </c:ext>
          </c:extLst>
        </c:ser>
        <c:ser>
          <c:idx val="2"/>
          <c:order val="2"/>
          <c:tx>
            <c:strRef>
              <c:f>'PCS 1606'!$D$4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1606'!$D$5:$D$28</c:f>
              <c:numCache>
                <c:formatCode>0.00%</c:formatCode>
                <c:ptCount val="24"/>
                <c:pt idx="0">
                  <c:v>7.7000000000000002E-3</c:v>
                </c:pt>
                <c:pt idx="1">
                  <c:v>5.1999999999999998E-3</c:v>
                </c:pt>
                <c:pt idx="2">
                  <c:v>4.4000000000000003E-3</c:v>
                </c:pt>
                <c:pt idx="3">
                  <c:v>4.4999999999999997E-3</c:v>
                </c:pt>
                <c:pt idx="4">
                  <c:v>7.9000000000000008E-3</c:v>
                </c:pt>
                <c:pt idx="5">
                  <c:v>1.8599999999999998E-2</c:v>
                </c:pt>
                <c:pt idx="6">
                  <c:v>4.0099999999999997E-2</c:v>
                </c:pt>
                <c:pt idx="7">
                  <c:v>5.5300000000000002E-2</c:v>
                </c:pt>
                <c:pt idx="8">
                  <c:v>5.8200000000000002E-2</c:v>
                </c:pt>
                <c:pt idx="9">
                  <c:v>5.74E-2</c:v>
                </c:pt>
                <c:pt idx="10">
                  <c:v>6.1199999999999997E-2</c:v>
                </c:pt>
                <c:pt idx="11">
                  <c:v>6.4699999999999994E-2</c:v>
                </c:pt>
                <c:pt idx="12">
                  <c:v>6.8599999999999994E-2</c:v>
                </c:pt>
                <c:pt idx="13">
                  <c:v>6.7900000000000002E-2</c:v>
                </c:pt>
                <c:pt idx="14">
                  <c:v>7.0199999999999999E-2</c:v>
                </c:pt>
                <c:pt idx="15">
                  <c:v>7.1499999999999994E-2</c:v>
                </c:pt>
                <c:pt idx="16">
                  <c:v>6.8599999999999994E-2</c:v>
                </c:pt>
                <c:pt idx="17">
                  <c:v>6.6299999999999998E-2</c:v>
                </c:pt>
                <c:pt idx="18">
                  <c:v>5.6099999999999997E-2</c:v>
                </c:pt>
                <c:pt idx="19">
                  <c:v>4.5499999999999999E-2</c:v>
                </c:pt>
                <c:pt idx="20">
                  <c:v>3.6799999999999999E-2</c:v>
                </c:pt>
                <c:pt idx="21">
                  <c:v>2.92E-2</c:v>
                </c:pt>
                <c:pt idx="22">
                  <c:v>2.1100000000000001E-2</c:v>
                </c:pt>
                <c:pt idx="23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5E-4759-8E11-416652A1A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1606'!$H$4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1606'!$F$5:$F$16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1606'!$H$5:$H$16</c:f>
              <c:numCache>
                <c:formatCode>General</c:formatCode>
                <c:ptCount val="12"/>
                <c:pt idx="0">
                  <c:v>0.94</c:v>
                </c:pt>
                <c:pt idx="1">
                  <c:v>1.02</c:v>
                </c:pt>
                <c:pt idx="2">
                  <c:v>1.05</c:v>
                </c:pt>
                <c:pt idx="3">
                  <c:v>1.02</c:v>
                </c:pt>
                <c:pt idx="4">
                  <c:v>1.01</c:v>
                </c:pt>
                <c:pt idx="5">
                  <c:v>0.95</c:v>
                </c:pt>
                <c:pt idx="6">
                  <c:v>0.96</c:v>
                </c:pt>
                <c:pt idx="7">
                  <c:v>0.98</c:v>
                </c:pt>
                <c:pt idx="8">
                  <c:v>0.99</c:v>
                </c:pt>
                <c:pt idx="9">
                  <c:v>1.04</c:v>
                </c:pt>
                <c:pt idx="10">
                  <c:v>1.02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3-40EA-BE53-38E29CEC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2112'!$B$4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2112'!$B$5:$B$28</c:f>
              <c:numCache>
                <c:formatCode>0.00%</c:formatCode>
                <c:ptCount val="24"/>
                <c:pt idx="0">
                  <c:v>2.1465783664459163E-3</c:v>
                </c:pt>
                <c:pt idx="1">
                  <c:v>1.3660044150110376E-3</c:v>
                </c:pt>
                <c:pt idx="2">
                  <c:v>1.0732891832229581E-3</c:v>
                </c:pt>
                <c:pt idx="3">
                  <c:v>1.7075055187637971E-3</c:v>
                </c:pt>
                <c:pt idx="4">
                  <c:v>4.0004415011037535E-3</c:v>
                </c:pt>
                <c:pt idx="5">
                  <c:v>1.2440397350993377E-2</c:v>
                </c:pt>
                <c:pt idx="6">
                  <c:v>3.1369315673289183E-2</c:v>
                </c:pt>
                <c:pt idx="7">
                  <c:v>3.3808609271523175E-2</c:v>
                </c:pt>
                <c:pt idx="8">
                  <c:v>3.6784547461368652E-2</c:v>
                </c:pt>
                <c:pt idx="9">
                  <c:v>3.7809050772626931E-2</c:v>
                </c:pt>
                <c:pt idx="10">
                  <c:v>3.6540618101545255E-2</c:v>
                </c:pt>
                <c:pt idx="11">
                  <c:v>3.4979470198675498E-2</c:v>
                </c:pt>
                <c:pt idx="12">
                  <c:v>3.283289183222958E-2</c:v>
                </c:pt>
                <c:pt idx="13">
                  <c:v>3.1027814569536429E-2</c:v>
                </c:pt>
                <c:pt idx="14">
                  <c:v>2.9856953642384106E-2</c:v>
                </c:pt>
                <c:pt idx="15">
                  <c:v>2.8881236203090511E-2</c:v>
                </c:pt>
                <c:pt idx="16">
                  <c:v>2.8637306843267107E-2</c:v>
                </c:pt>
                <c:pt idx="17">
                  <c:v>2.8295805739514349E-2</c:v>
                </c:pt>
                <c:pt idx="18">
                  <c:v>2.4490507726269317E-2</c:v>
                </c:pt>
                <c:pt idx="19">
                  <c:v>1.7318984547461367E-2</c:v>
                </c:pt>
                <c:pt idx="20">
                  <c:v>1.2928256070640177E-2</c:v>
                </c:pt>
                <c:pt idx="21">
                  <c:v>9.3668874172185418E-3</c:v>
                </c:pt>
                <c:pt idx="22">
                  <c:v>6.4397350993377475E-3</c:v>
                </c:pt>
                <c:pt idx="23">
                  <c:v>3.6589403973509935E-3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4-4811-AE69-38B4EB217DAD}"/>
            </c:ext>
          </c:extLst>
        </c:ser>
        <c:ser>
          <c:idx val="1"/>
          <c:order val="1"/>
          <c:tx>
            <c:strRef>
              <c:f>'PCS 2112'!$C$4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2112'!$C$5:$C$28</c:f>
              <c:numCache>
                <c:formatCode>0.00%</c:formatCode>
                <c:ptCount val="24"/>
                <c:pt idx="0">
                  <c:v>4.3019867549668874E-3</c:v>
                </c:pt>
                <c:pt idx="1">
                  <c:v>2.765562913907285E-3</c:v>
                </c:pt>
                <c:pt idx="2">
                  <c:v>2.0485651214128034E-3</c:v>
                </c:pt>
                <c:pt idx="3">
                  <c:v>1.3827814569536425E-3</c:v>
                </c:pt>
                <c:pt idx="4">
                  <c:v>1.1779249448123619E-3</c:v>
                </c:pt>
                <c:pt idx="5">
                  <c:v>2.0485651214128034E-3</c:v>
                </c:pt>
                <c:pt idx="6">
                  <c:v>6.248123620309051E-3</c:v>
                </c:pt>
                <c:pt idx="7">
                  <c:v>1.3162030905077263E-2</c:v>
                </c:pt>
                <c:pt idx="8">
                  <c:v>1.843708609271523E-2</c:v>
                </c:pt>
                <c:pt idx="9">
                  <c:v>2.1714790286975715E-2</c:v>
                </c:pt>
                <c:pt idx="10">
                  <c:v>2.6119205298013242E-2</c:v>
                </c:pt>
                <c:pt idx="11">
                  <c:v>3.0984547461368653E-2</c:v>
                </c:pt>
                <c:pt idx="12">
                  <c:v>3.4159823399558496E-2</c:v>
                </c:pt>
                <c:pt idx="13">
                  <c:v>3.5696247240618102E-2</c:v>
                </c:pt>
                <c:pt idx="14">
                  <c:v>3.856423841059603E-2</c:v>
                </c:pt>
                <c:pt idx="15">
                  <c:v>4.3685651214128034E-2</c:v>
                </c:pt>
                <c:pt idx="16">
                  <c:v>4.6758498896247246E-2</c:v>
                </c:pt>
                <c:pt idx="17">
                  <c:v>4.8090066225165561E-2</c:v>
                </c:pt>
                <c:pt idx="18">
                  <c:v>3.7949668874172185E-2</c:v>
                </c:pt>
                <c:pt idx="19">
                  <c:v>3.0933333333333334E-2</c:v>
                </c:pt>
                <c:pt idx="20">
                  <c:v>2.6272847682119203E-2</c:v>
                </c:pt>
                <c:pt idx="21">
                  <c:v>1.9154083885209713E-2</c:v>
                </c:pt>
                <c:pt idx="22">
                  <c:v>1.2854746136865344E-2</c:v>
                </c:pt>
                <c:pt idx="23">
                  <c:v>7.6821192052980132E-3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4-4811-AE69-38B4EB217DAD}"/>
            </c:ext>
          </c:extLst>
        </c:ser>
        <c:ser>
          <c:idx val="2"/>
          <c:order val="2"/>
          <c:tx>
            <c:strRef>
              <c:f>'PCS 2112'!$D$4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2112'!$D$5:$D$28</c:f>
              <c:numCache>
                <c:formatCode>0.00%</c:formatCode>
                <c:ptCount val="24"/>
                <c:pt idx="0">
                  <c:v>6.4000000000000003E-3</c:v>
                </c:pt>
                <c:pt idx="1">
                  <c:v>4.1000000000000003E-3</c:v>
                </c:pt>
                <c:pt idx="2">
                  <c:v>3.0999999999999999E-3</c:v>
                </c:pt>
                <c:pt idx="3">
                  <c:v>3.0999999999999999E-3</c:v>
                </c:pt>
                <c:pt idx="4">
                  <c:v>5.1999999999999998E-3</c:v>
                </c:pt>
                <c:pt idx="5">
                  <c:v>1.4500000000000001E-2</c:v>
                </c:pt>
                <c:pt idx="6">
                  <c:v>3.7600000000000001E-2</c:v>
                </c:pt>
                <c:pt idx="7">
                  <c:v>4.7E-2</c:v>
                </c:pt>
                <c:pt idx="8">
                  <c:v>5.5199999999999999E-2</c:v>
                </c:pt>
                <c:pt idx="9">
                  <c:v>5.9499999999999997E-2</c:v>
                </c:pt>
                <c:pt idx="10">
                  <c:v>6.2700000000000006E-2</c:v>
                </c:pt>
                <c:pt idx="11">
                  <c:v>6.6000000000000003E-2</c:v>
                </c:pt>
                <c:pt idx="12">
                  <c:v>6.7000000000000004E-2</c:v>
                </c:pt>
                <c:pt idx="13">
                  <c:v>6.6699999999999995E-2</c:v>
                </c:pt>
                <c:pt idx="14">
                  <c:v>6.8400000000000002E-2</c:v>
                </c:pt>
                <c:pt idx="15">
                  <c:v>7.2599999999999998E-2</c:v>
                </c:pt>
                <c:pt idx="16">
                  <c:v>7.5399999999999995E-2</c:v>
                </c:pt>
                <c:pt idx="17">
                  <c:v>7.6399999999999996E-2</c:v>
                </c:pt>
                <c:pt idx="18">
                  <c:v>6.25E-2</c:v>
                </c:pt>
                <c:pt idx="19">
                  <c:v>4.8300000000000003E-2</c:v>
                </c:pt>
                <c:pt idx="20">
                  <c:v>3.9199999999999999E-2</c:v>
                </c:pt>
                <c:pt idx="21">
                  <c:v>2.8500000000000001E-2</c:v>
                </c:pt>
                <c:pt idx="22">
                  <c:v>1.9300000000000001E-2</c:v>
                </c:pt>
                <c:pt idx="23">
                  <c:v>1.14E-2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4-4811-AE69-38B4EB217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13'!$H$5:$H$16</c:f>
              <c:numCache>
                <c:formatCode>General</c:formatCode>
                <c:ptCount val="12"/>
                <c:pt idx="0">
                  <c:v>1.01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1.06</c:v>
                </c:pt>
                <c:pt idx="4">
                  <c:v>0.96</c:v>
                </c:pt>
                <c:pt idx="5">
                  <c:v>0.89</c:v>
                </c:pt>
                <c:pt idx="6">
                  <c:v>0.89</c:v>
                </c:pt>
                <c:pt idx="7">
                  <c:v>0.92</c:v>
                </c:pt>
                <c:pt idx="8">
                  <c:v>0.92</c:v>
                </c:pt>
                <c:pt idx="9">
                  <c:v>1.02</c:v>
                </c:pt>
                <c:pt idx="10">
                  <c:v>1.03</c:v>
                </c:pt>
                <c:pt idx="11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8-4166-8C25-9260A97C0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2112'!$H$4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2112'!$F$5:$F$16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2112'!$H$5:$H$16</c:f>
              <c:numCache>
                <c:formatCode>General</c:formatCode>
                <c:ptCount val="12"/>
                <c:pt idx="0">
                  <c:v>1.03</c:v>
                </c:pt>
                <c:pt idx="1">
                  <c:v>1.1299999999999999</c:v>
                </c:pt>
                <c:pt idx="2">
                  <c:v>1.1200000000000001</c:v>
                </c:pt>
                <c:pt idx="3">
                  <c:v>1.06</c:v>
                </c:pt>
                <c:pt idx="4">
                  <c:v>0.98</c:v>
                </c:pt>
                <c:pt idx="5">
                  <c:v>0.92</c:v>
                </c:pt>
                <c:pt idx="6">
                  <c:v>0.93</c:v>
                </c:pt>
                <c:pt idx="7">
                  <c:v>0.93</c:v>
                </c:pt>
                <c:pt idx="8">
                  <c:v>0.92</c:v>
                </c:pt>
                <c:pt idx="9">
                  <c:v>0.99</c:v>
                </c:pt>
                <c:pt idx="10">
                  <c:v>0.99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D49-AFA4-965CF7CD3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3809'!$B$4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3809'!$B$5:$B$28</c:f>
              <c:numCache>
                <c:formatCode>0.00%</c:formatCode>
                <c:ptCount val="24"/>
                <c:pt idx="0">
                  <c:v>2.5628571428571423E-3</c:v>
                </c:pt>
                <c:pt idx="1">
                  <c:v>2.0699999999999998E-3</c:v>
                </c:pt>
                <c:pt idx="2">
                  <c:v>1.4292857142857141E-3</c:v>
                </c:pt>
                <c:pt idx="3">
                  <c:v>1.5278571428571429E-3</c:v>
                </c:pt>
                <c:pt idx="4">
                  <c:v>2.2671428571428569E-3</c:v>
                </c:pt>
                <c:pt idx="5">
                  <c:v>5.667857142857142E-3</c:v>
                </c:pt>
                <c:pt idx="6">
                  <c:v>1.8432857142857143E-2</c:v>
                </c:pt>
                <c:pt idx="7">
                  <c:v>3.159214285714286E-2</c:v>
                </c:pt>
                <c:pt idx="8">
                  <c:v>3.2676428571428572E-2</c:v>
                </c:pt>
                <c:pt idx="9">
                  <c:v>2.7649285714285713E-2</c:v>
                </c:pt>
                <c:pt idx="10">
                  <c:v>2.8881428571428568E-2</c:v>
                </c:pt>
                <c:pt idx="11">
                  <c:v>2.9768571428571429E-2</c:v>
                </c:pt>
                <c:pt idx="12">
                  <c:v>3.2134285714285712E-2</c:v>
                </c:pt>
                <c:pt idx="13">
                  <c:v>3.2183571428571429E-2</c:v>
                </c:pt>
                <c:pt idx="14">
                  <c:v>3.6225E-2</c:v>
                </c:pt>
                <c:pt idx="15">
                  <c:v>3.9329999999999997E-2</c:v>
                </c:pt>
                <c:pt idx="16">
                  <c:v>4.1744999999999997E-2</c:v>
                </c:pt>
                <c:pt idx="17">
                  <c:v>4.3124999999999997E-2</c:v>
                </c:pt>
                <c:pt idx="18">
                  <c:v>3.1197857142857142E-2</c:v>
                </c:pt>
                <c:pt idx="19">
                  <c:v>1.774285714285714E-2</c:v>
                </c:pt>
                <c:pt idx="20">
                  <c:v>1.3208571428571429E-2</c:v>
                </c:pt>
                <c:pt idx="21">
                  <c:v>9.5614285714285732E-3</c:v>
                </c:pt>
                <c:pt idx="22">
                  <c:v>7.1464285714285727E-3</c:v>
                </c:pt>
                <c:pt idx="23">
                  <c:v>4.7314285714285713E-3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11-4127-BEAA-2702FE1DA152}"/>
            </c:ext>
          </c:extLst>
        </c:ser>
        <c:ser>
          <c:idx val="1"/>
          <c:order val="1"/>
          <c:tx>
            <c:strRef>
              <c:f>'PCS 3809'!$C$4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3809'!$C$5:$C$28</c:f>
              <c:numCache>
                <c:formatCode>0.00%</c:formatCode>
                <c:ptCount val="24"/>
                <c:pt idx="0">
                  <c:v>2.3328571428571426E-3</c:v>
                </c:pt>
                <c:pt idx="1">
                  <c:v>1.5214285714285716E-3</c:v>
                </c:pt>
                <c:pt idx="2">
                  <c:v>1.3185714285714287E-3</c:v>
                </c:pt>
                <c:pt idx="3">
                  <c:v>1.8257142857142855E-3</c:v>
                </c:pt>
                <c:pt idx="4">
                  <c:v>2.9414285714285714E-3</c:v>
                </c:pt>
                <c:pt idx="5">
                  <c:v>1.0497857142857142E-2</c:v>
                </c:pt>
                <c:pt idx="6">
                  <c:v>2.5154285714285712E-2</c:v>
                </c:pt>
                <c:pt idx="7">
                  <c:v>3.5652142857142854E-2</c:v>
                </c:pt>
                <c:pt idx="8">
                  <c:v>3.5550714285714283E-2</c:v>
                </c:pt>
                <c:pt idx="9">
                  <c:v>3.1290714285714283E-2</c:v>
                </c:pt>
                <c:pt idx="10">
                  <c:v>3.0986428571428571E-2</c:v>
                </c:pt>
                <c:pt idx="11">
                  <c:v>3.2710714285714287E-2</c:v>
                </c:pt>
                <c:pt idx="12">
                  <c:v>3.4435E-2</c:v>
                </c:pt>
                <c:pt idx="13">
                  <c:v>3.3927857142857142E-2</c:v>
                </c:pt>
                <c:pt idx="14">
                  <c:v>3.5601428571428576E-2</c:v>
                </c:pt>
                <c:pt idx="15">
                  <c:v>3.8339999999999999E-2</c:v>
                </c:pt>
                <c:pt idx="16">
                  <c:v>4.0013571428571426E-2</c:v>
                </c:pt>
                <c:pt idx="17">
                  <c:v>3.7173571428571431E-2</c:v>
                </c:pt>
                <c:pt idx="18">
                  <c:v>2.3531428571428571E-2</c:v>
                </c:pt>
                <c:pt idx="19">
                  <c:v>1.9068571428571431E-2</c:v>
                </c:pt>
                <c:pt idx="20">
                  <c:v>1.3033571428571429E-2</c:v>
                </c:pt>
                <c:pt idx="21">
                  <c:v>9.3314285714285704E-3</c:v>
                </c:pt>
                <c:pt idx="22">
                  <c:v>6.9985714285714287E-3</c:v>
                </c:pt>
                <c:pt idx="23">
                  <c:v>3.9050000000000001E-3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11-4127-BEAA-2702FE1DA152}"/>
            </c:ext>
          </c:extLst>
        </c:ser>
        <c:ser>
          <c:idx val="2"/>
          <c:order val="2"/>
          <c:tx>
            <c:strRef>
              <c:f>'PCS 3809'!$D$4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3809'!$D$5:$D$28</c:f>
              <c:numCache>
                <c:formatCode>0.00%</c:formatCode>
                <c:ptCount val="24"/>
                <c:pt idx="0">
                  <c:v>4.8999999999999998E-3</c:v>
                </c:pt>
                <c:pt idx="1">
                  <c:v>3.5999999999999999E-3</c:v>
                </c:pt>
                <c:pt idx="2">
                  <c:v>2.7000000000000001E-3</c:v>
                </c:pt>
                <c:pt idx="3">
                  <c:v>3.3E-3</c:v>
                </c:pt>
                <c:pt idx="4">
                  <c:v>5.1999999999999998E-3</c:v>
                </c:pt>
                <c:pt idx="5">
                  <c:v>1.6199999999999999E-2</c:v>
                </c:pt>
                <c:pt idx="6">
                  <c:v>4.36E-2</c:v>
                </c:pt>
                <c:pt idx="7">
                  <c:v>6.7199999999999996E-2</c:v>
                </c:pt>
                <c:pt idx="8">
                  <c:v>6.8199999999999997E-2</c:v>
                </c:pt>
                <c:pt idx="9">
                  <c:v>5.8999999999999997E-2</c:v>
                </c:pt>
                <c:pt idx="10">
                  <c:v>5.9900000000000002E-2</c:v>
                </c:pt>
                <c:pt idx="11">
                  <c:v>6.25E-2</c:v>
                </c:pt>
                <c:pt idx="12">
                  <c:v>6.6500000000000004E-2</c:v>
                </c:pt>
                <c:pt idx="13">
                  <c:v>6.6100000000000006E-2</c:v>
                </c:pt>
                <c:pt idx="14">
                  <c:v>7.1900000000000006E-2</c:v>
                </c:pt>
                <c:pt idx="15">
                  <c:v>7.7700000000000005E-2</c:v>
                </c:pt>
                <c:pt idx="16">
                  <c:v>8.1799999999999998E-2</c:v>
                </c:pt>
                <c:pt idx="17">
                  <c:v>8.0299999999999996E-2</c:v>
                </c:pt>
                <c:pt idx="18">
                  <c:v>5.4699999999999999E-2</c:v>
                </c:pt>
                <c:pt idx="19">
                  <c:v>3.6799999999999999E-2</c:v>
                </c:pt>
                <c:pt idx="20">
                  <c:v>2.6200000000000001E-2</c:v>
                </c:pt>
                <c:pt idx="21">
                  <c:v>1.89E-2</c:v>
                </c:pt>
                <c:pt idx="22">
                  <c:v>1.41E-2</c:v>
                </c:pt>
                <c:pt idx="23">
                  <c:v>8.6E-3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1-4127-BEAA-2702FE1D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3809'!$H$4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3809'!$F$5:$F$16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3809'!$H$5:$H$16</c:f>
              <c:numCache>
                <c:formatCode>General</c:formatCode>
                <c:ptCount val="12"/>
                <c:pt idx="0">
                  <c:v>1.07</c:v>
                </c:pt>
                <c:pt idx="1">
                  <c:v>1.1399999999999999</c:v>
                </c:pt>
                <c:pt idx="2">
                  <c:v>1.1100000000000001</c:v>
                </c:pt>
                <c:pt idx="3">
                  <c:v>1.05</c:v>
                </c:pt>
                <c:pt idx="4">
                  <c:v>0.96</c:v>
                </c:pt>
                <c:pt idx="5">
                  <c:v>0.88</c:v>
                </c:pt>
                <c:pt idx="6">
                  <c:v>0.89</c:v>
                </c:pt>
                <c:pt idx="7">
                  <c:v>0.92</c:v>
                </c:pt>
                <c:pt idx="8">
                  <c:v>0.95</c:v>
                </c:pt>
                <c:pt idx="9">
                  <c:v>1.02</c:v>
                </c:pt>
                <c:pt idx="10">
                  <c:v>0.99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1-40F2-8BD7-07B50D2D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6104'!$B$4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6104'!$B$5:$B$28</c:f>
              <c:numCache>
                <c:formatCode>0.00%</c:formatCode>
                <c:ptCount val="24"/>
                <c:pt idx="0">
                  <c:v>3.232268370607029E-3</c:v>
                </c:pt>
                <c:pt idx="1">
                  <c:v>1.9297124600638977E-3</c:v>
                </c:pt>
                <c:pt idx="2">
                  <c:v>1.4472843450479235E-3</c:v>
                </c:pt>
                <c:pt idx="3">
                  <c:v>1.4472843450479235E-3</c:v>
                </c:pt>
                <c:pt idx="4">
                  <c:v>2.7015974440894571E-3</c:v>
                </c:pt>
                <c:pt idx="5">
                  <c:v>7.0916932907348238E-3</c:v>
                </c:pt>
                <c:pt idx="6">
                  <c:v>1.2012460063897761E-2</c:v>
                </c:pt>
                <c:pt idx="7">
                  <c:v>1.905591054313099E-2</c:v>
                </c:pt>
                <c:pt idx="8">
                  <c:v>2.3687220447284343E-2</c:v>
                </c:pt>
                <c:pt idx="9">
                  <c:v>2.9621086261980834E-2</c:v>
                </c:pt>
                <c:pt idx="10">
                  <c:v>3.3046325878594254E-2</c:v>
                </c:pt>
                <c:pt idx="11">
                  <c:v>3.4155910543130989E-2</c:v>
                </c:pt>
                <c:pt idx="12">
                  <c:v>3.5120766773162941E-2</c:v>
                </c:pt>
                <c:pt idx="13">
                  <c:v>3.425239616613418E-2</c:v>
                </c:pt>
                <c:pt idx="14">
                  <c:v>3.5072523961661342E-2</c:v>
                </c:pt>
                <c:pt idx="15">
                  <c:v>3.4445367412140576E-2</c:v>
                </c:pt>
                <c:pt idx="16">
                  <c:v>3.4348881789137378E-2</c:v>
                </c:pt>
                <c:pt idx="17">
                  <c:v>3.3769968051118211E-2</c:v>
                </c:pt>
                <c:pt idx="18">
                  <c:v>3.0200000000000001E-2</c:v>
                </c:pt>
                <c:pt idx="19">
                  <c:v>2.547220447284345E-2</c:v>
                </c:pt>
                <c:pt idx="20">
                  <c:v>2.0696166134185304E-2</c:v>
                </c:pt>
                <c:pt idx="21">
                  <c:v>1.4907028753993612E-2</c:v>
                </c:pt>
                <c:pt idx="22">
                  <c:v>9.359105431309904E-3</c:v>
                </c:pt>
                <c:pt idx="23">
                  <c:v>5.3549520766773169E-3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F-4F5F-AC91-185BE1C5E15B}"/>
            </c:ext>
          </c:extLst>
        </c:ser>
        <c:ser>
          <c:idx val="1"/>
          <c:order val="1"/>
          <c:tx>
            <c:strRef>
              <c:f>'PCS 6104'!$C$4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6104'!$C$5:$C$28</c:f>
              <c:numCache>
                <c:formatCode>0.00%</c:formatCode>
                <c:ptCount val="24"/>
                <c:pt idx="0">
                  <c:v>3.5712460063897764E-3</c:v>
                </c:pt>
                <c:pt idx="1">
                  <c:v>2.2773162939297123E-3</c:v>
                </c:pt>
                <c:pt idx="2">
                  <c:v>1.8115015974440895E-3</c:v>
                </c:pt>
                <c:pt idx="3">
                  <c:v>1.3456869009584663E-3</c:v>
                </c:pt>
                <c:pt idx="4">
                  <c:v>2.122044728434505E-3</c:v>
                </c:pt>
                <c:pt idx="5">
                  <c:v>4.8651757188498401E-3</c:v>
                </c:pt>
                <c:pt idx="6">
                  <c:v>1.1334824281150159E-2</c:v>
                </c:pt>
                <c:pt idx="7">
                  <c:v>2.044408945686901E-2</c:v>
                </c:pt>
                <c:pt idx="8">
                  <c:v>2.5775079872204471E-2</c:v>
                </c:pt>
                <c:pt idx="9">
                  <c:v>3.0795527156549519E-2</c:v>
                </c:pt>
                <c:pt idx="10">
                  <c:v>3.3279872204472837E-2</c:v>
                </c:pt>
                <c:pt idx="11">
                  <c:v>3.5505431309904148E-2</c:v>
                </c:pt>
                <c:pt idx="12">
                  <c:v>3.7161661341853038E-2</c:v>
                </c:pt>
                <c:pt idx="13">
                  <c:v>3.7679233226837062E-2</c:v>
                </c:pt>
                <c:pt idx="14">
                  <c:v>3.7989776357827479E-2</c:v>
                </c:pt>
                <c:pt idx="15">
                  <c:v>3.7834504792332267E-2</c:v>
                </c:pt>
                <c:pt idx="16">
                  <c:v>3.809329073482428E-2</c:v>
                </c:pt>
                <c:pt idx="17">
                  <c:v>3.7058146964856223E-2</c:v>
                </c:pt>
                <c:pt idx="18">
                  <c:v>3.4366773162939297E-2</c:v>
                </c:pt>
                <c:pt idx="19">
                  <c:v>2.8569968051118211E-2</c:v>
                </c:pt>
                <c:pt idx="20">
                  <c:v>2.2566134185303517E-2</c:v>
                </c:pt>
                <c:pt idx="21">
                  <c:v>1.6407028753993608E-2</c:v>
                </c:pt>
                <c:pt idx="22">
                  <c:v>1.0506709265175718E-2</c:v>
                </c:pt>
                <c:pt idx="23">
                  <c:v>6.3661341853035137E-3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F-4F5F-AC91-185BE1C5E15B}"/>
            </c:ext>
          </c:extLst>
        </c:ser>
        <c:ser>
          <c:idx val="2"/>
          <c:order val="2"/>
          <c:tx>
            <c:strRef>
              <c:f>'PCS 6104'!$D$4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6104'!$D$5:$D$28</c:f>
              <c:numCache>
                <c:formatCode>0.00%</c:formatCode>
                <c:ptCount val="24"/>
                <c:pt idx="0">
                  <c:v>6.7999999999999996E-3</c:v>
                </c:pt>
                <c:pt idx="1">
                  <c:v>4.1999999999999997E-3</c:v>
                </c:pt>
                <c:pt idx="2">
                  <c:v>3.2000000000000002E-3</c:v>
                </c:pt>
                <c:pt idx="3">
                  <c:v>2.8E-3</c:v>
                </c:pt>
                <c:pt idx="4">
                  <c:v>4.7999999999999996E-3</c:v>
                </c:pt>
                <c:pt idx="5">
                  <c:v>1.1900000000000001E-2</c:v>
                </c:pt>
                <c:pt idx="6">
                  <c:v>2.3300000000000001E-2</c:v>
                </c:pt>
                <c:pt idx="7">
                  <c:v>3.95E-2</c:v>
                </c:pt>
                <c:pt idx="8">
                  <c:v>4.9399999999999999E-2</c:v>
                </c:pt>
                <c:pt idx="9">
                  <c:v>6.0400000000000002E-2</c:v>
                </c:pt>
                <c:pt idx="10">
                  <c:v>6.6299999999999998E-2</c:v>
                </c:pt>
                <c:pt idx="11">
                  <c:v>6.9599999999999995E-2</c:v>
                </c:pt>
                <c:pt idx="12">
                  <c:v>7.2300000000000003E-2</c:v>
                </c:pt>
                <c:pt idx="13">
                  <c:v>7.1900000000000006E-2</c:v>
                </c:pt>
                <c:pt idx="14">
                  <c:v>7.2999999999999995E-2</c:v>
                </c:pt>
                <c:pt idx="15">
                  <c:v>7.2300000000000003E-2</c:v>
                </c:pt>
                <c:pt idx="16">
                  <c:v>7.2499999999999995E-2</c:v>
                </c:pt>
                <c:pt idx="17">
                  <c:v>7.0800000000000002E-2</c:v>
                </c:pt>
                <c:pt idx="18">
                  <c:v>6.4600000000000005E-2</c:v>
                </c:pt>
                <c:pt idx="19">
                  <c:v>5.3999999999999999E-2</c:v>
                </c:pt>
                <c:pt idx="20">
                  <c:v>4.3299999999999998E-2</c:v>
                </c:pt>
                <c:pt idx="21">
                  <c:v>3.1399999999999997E-2</c:v>
                </c:pt>
                <c:pt idx="22">
                  <c:v>1.9800000000000002E-2</c:v>
                </c:pt>
                <c:pt idx="23">
                  <c:v>1.17E-2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F5F-AC91-185BE1C5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6104'!$H$4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6104'!$F$5:$F$16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6104'!$H$5:$H$16</c:f>
              <c:numCache>
                <c:formatCode>General</c:formatCode>
                <c:ptCount val="12"/>
                <c:pt idx="0">
                  <c:v>0.95</c:v>
                </c:pt>
                <c:pt idx="1">
                  <c:v>0.99</c:v>
                </c:pt>
                <c:pt idx="2">
                  <c:v>1</c:v>
                </c:pt>
                <c:pt idx="3">
                  <c:v>1.01</c:v>
                </c:pt>
                <c:pt idx="4">
                  <c:v>1.04</c:v>
                </c:pt>
                <c:pt idx="5">
                  <c:v>0.95</c:v>
                </c:pt>
                <c:pt idx="6">
                  <c:v>0.95</c:v>
                </c:pt>
                <c:pt idx="7">
                  <c:v>1.01</c:v>
                </c:pt>
                <c:pt idx="8">
                  <c:v>1.02</c:v>
                </c:pt>
                <c:pt idx="9">
                  <c:v>1.04</c:v>
                </c:pt>
                <c:pt idx="10">
                  <c:v>1.01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3-4769-8E1F-3B931396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120203'!$B$4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120203'!$B$5:$B$28</c:f>
              <c:numCache>
                <c:formatCode>0.00%</c:formatCode>
                <c:ptCount val="24"/>
                <c:pt idx="0">
                  <c:v>3.5682831098032956E-3</c:v>
                </c:pt>
                <c:pt idx="1">
                  <c:v>2.4282397142750384E-3</c:v>
                </c:pt>
                <c:pt idx="2">
                  <c:v>2.3758663995489685E-3</c:v>
                </c:pt>
                <c:pt idx="3">
                  <c:v>2.7202098582700452E-3</c:v>
                </c:pt>
                <c:pt idx="4">
                  <c:v>4.6960091688484692E-3</c:v>
                </c:pt>
                <c:pt idx="5">
                  <c:v>1.0253295773940053E-2</c:v>
                </c:pt>
                <c:pt idx="6">
                  <c:v>1.7195740770573249E-2</c:v>
                </c:pt>
                <c:pt idx="7">
                  <c:v>2.2034581773279553E-2</c:v>
                </c:pt>
                <c:pt idx="8">
                  <c:v>2.357769768788023E-2</c:v>
                </c:pt>
                <c:pt idx="9">
                  <c:v>2.6218978053966675E-2</c:v>
                </c:pt>
                <c:pt idx="10">
                  <c:v>2.8994615926410595E-2</c:v>
                </c:pt>
                <c:pt idx="11">
                  <c:v>3.1368117397354817E-2</c:v>
                </c:pt>
                <c:pt idx="12">
                  <c:v>3.425229563888766E-2</c:v>
                </c:pt>
                <c:pt idx="13">
                  <c:v>3.3605487665487994E-2</c:v>
                </c:pt>
                <c:pt idx="14">
                  <c:v>3.4723014969925171E-2</c:v>
                </c:pt>
                <c:pt idx="15">
                  <c:v>3.6611804615587093E-2</c:v>
                </c:pt>
                <c:pt idx="16">
                  <c:v>3.5337354444355436E-2</c:v>
                </c:pt>
                <c:pt idx="17">
                  <c:v>3.3609626290546313E-2</c:v>
                </c:pt>
                <c:pt idx="18">
                  <c:v>2.8138019078031051E-2</c:v>
                </c:pt>
                <c:pt idx="19">
                  <c:v>2.3486007435100157E-2</c:v>
                </c:pt>
                <c:pt idx="20">
                  <c:v>1.9716261969779547E-2</c:v>
                </c:pt>
                <c:pt idx="21">
                  <c:v>1.4993893700857283E-2</c:v>
                </c:pt>
                <c:pt idx="22">
                  <c:v>1.0169291539125427E-2</c:v>
                </c:pt>
                <c:pt idx="23">
                  <c:v>6.1643342163238603E-3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D-4CE5-A37C-9359509D5A01}"/>
            </c:ext>
          </c:extLst>
        </c:ser>
        <c:ser>
          <c:idx val="1"/>
          <c:order val="1"/>
          <c:tx>
            <c:strRef>
              <c:f>'PCS 120203'!$C$4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120203'!$C$5:$C$28</c:f>
              <c:numCache>
                <c:formatCode>0.00%</c:formatCode>
                <c:ptCount val="24"/>
                <c:pt idx="0">
                  <c:v>3.5027348329014067E-3</c:v>
                </c:pt>
                <c:pt idx="1">
                  <c:v>2.2595236882525776E-3</c:v>
                </c:pt>
                <c:pt idx="2">
                  <c:v>1.6026808223253755E-3</c:v>
                </c:pt>
                <c:pt idx="3">
                  <c:v>1.7215019620125368E-3</c:v>
                </c:pt>
                <c:pt idx="4">
                  <c:v>3.5410769509754887E-3</c:v>
                </c:pt>
                <c:pt idx="5">
                  <c:v>1.0147650596609126E-2</c:v>
                </c:pt>
                <c:pt idx="6">
                  <c:v>2.6372034078679066E-2</c:v>
                </c:pt>
                <c:pt idx="7">
                  <c:v>3.7124435486197011E-2</c:v>
                </c:pt>
                <c:pt idx="8">
                  <c:v>3.6209497925727439E-2</c:v>
                </c:pt>
                <c:pt idx="9">
                  <c:v>3.2219453499617134E-2</c:v>
                </c:pt>
                <c:pt idx="10">
                  <c:v>3.2775118514122618E-2</c:v>
                </c:pt>
                <c:pt idx="11">
                  <c:v>3.3097034600574948E-2</c:v>
                </c:pt>
                <c:pt idx="12">
                  <c:v>3.4265384977415894E-2</c:v>
                </c:pt>
                <c:pt idx="13">
                  <c:v>3.4079194074994448E-2</c:v>
                </c:pt>
                <c:pt idx="14">
                  <c:v>3.5397857382588549E-2</c:v>
                </c:pt>
                <c:pt idx="15">
                  <c:v>3.4137446496027311E-2</c:v>
                </c:pt>
                <c:pt idx="16">
                  <c:v>3.3239462262829561E-2</c:v>
                </c:pt>
                <c:pt idx="17">
                  <c:v>3.1046519810461418E-2</c:v>
                </c:pt>
                <c:pt idx="18">
                  <c:v>2.6999800017017957E-2</c:v>
                </c:pt>
                <c:pt idx="19">
                  <c:v>2.0353553614251108E-2</c:v>
                </c:pt>
                <c:pt idx="20">
                  <c:v>1.5738798791345099E-2</c:v>
                </c:pt>
                <c:pt idx="21">
                  <c:v>1.2585479918784618E-2</c:v>
                </c:pt>
                <c:pt idx="22">
                  <c:v>9.4752343253973349E-3</c:v>
                </c:pt>
                <c:pt idx="23">
                  <c:v>5.8694981727339356E-3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D-4CE5-A37C-9359509D5A01}"/>
            </c:ext>
          </c:extLst>
        </c:ser>
        <c:ser>
          <c:idx val="2"/>
          <c:order val="2"/>
          <c:tx>
            <c:strRef>
              <c:f>'PCS 120203'!$D$4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120203'!$D$5:$D$28</c:f>
              <c:numCache>
                <c:formatCode>0.00%</c:formatCode>
                <c:ptCount val="24"/>
                <c:pt idx="0">
                  <c:v>7.0710537968343111E-3</c:v>
                </c:pt>
                <c:pt idx="1">
                  <c:v>4.6878044352829905E-3</c:v>
                </c:pt>
                <c:pt idx="2">
                  <c:v>3.9786688710922516E-3</c:v>
                </c:pt>
                <c:pt idx="3">
                  <c:v>4.4418663072254561E-3</c:v>
                </c:pt>
                <c:pt idx="4">
                  <c:v>8.2372765331071348E-3</c:v>
                </c:pt>
                <c:pt idx="5">
                  <c:v>2.0401038311257048E-2</c:v>
                </c:pt>
                <c:pt idx="6">
                  <c:v>4.3566675447707412E-2</c:v>
                </c:pt>
                <c:pt idx="7">
                  <c:v>5.9157162003106181E-2</c:v>
                </c:pt>
                <c:pt idx="8">
                  <c:v>5.978568150288055E-2</c:v>
                </c:pt>
                <c:pt idx="9">
                  <c:v>5.8437826240055918E-2</c:v>
                </c:pt>
                <c:pt idx="10">
                  <c:v>6.176944771392847E-2</c:v>
                </c:pt>
                <c:pt idx="11">
                  <c:v>6.4465158239577741E-2</c:v>
                </c:pt>
                <c:pt idx="12">
                  <c:v>6.8517938700451309E-2</c:v>
                </c:pt>
                <c:pt idx="13">
                  <c:v>6.7684873183933431E-2</c:v>
                </c:pt>
                <c:pt idx="14">
                  <c:v>7.0121045316379124E-2</c:v>
                </c:pt>
                <c:pt idx="15">
                  <c:v>7.0749860474091431E-2</c:v>
                </c:pt>
                <c:pt idx="16">
                  <c:v>6.8577365945980739E-2</c:v>
                </c:pt>
                <c:pt idx="17">
                  <c:v>6.4656744583374101E-2</c:v>
                </c:pt>
                <c:pt idx="18">
                  <c:v>5.5138185099805732E-2</c:v>
                </c:pt>
                <c:pt idx="19">
                  <c:v>4.3840159040317982E-2</c:v>
                </c:pt>
                <c:pt idx="20">
                  <c:v>3.5455743406754066E-2</c:v>
                </c:pt>
                <c:pt idx="21">
                  <c:v>2.757981015015382E-2</c:v>
                </c:pt>
                <c:pt idx="22">
                  <c:v>1.9644696029639114E-2</c:v>
                </c:pt>
                <c:pt idx="23">
                  <c:v>1.2033918667063636E-2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D-4CE5-A37C-9359509D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120203'!$H$4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120203'!$F$5:$F$16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120203'!$H$5:$H$16</c:f>
              <c:numCache>
                <c:formatCode>0.00</c:formatCode>
                <c:ptCount val="12"/>
                <c:pt idx="0">
                  <c:v>0.91</c:v>
                </c:pt>
                <c:pt idx="1">
                  <c:v>0.99</c:v>
                </c:pt>
                <c:pt idx="2">
                  <c:v>1.03</c:v>
                </c:pt>
                <c:pt idx="3">
                  <c:v>1.03</c:v>
                </c:pt>
                <c:pt idx="4">
                  <c:v>1</c:v>
                </c:pt>
                <c:pt idx="5">
                  <c:v>0.96</c:v>
                </c:pt>
                <c:pt idx="6">
                  <c:v>1</c:v>
                </c:pt>
                <c:pt idx="7">
                  <c:v>1.01</c:v>
                </c:pt>
                <c:pt idx="8">
                  <c:v>0.99</c:v>
                </c:pt>
                <c:pt idx="9">
                  <c:v>1.04</c:v>
                </c:pt>
                <c:pt idx="10">
                  <c:v>1</c:v>
                </c:pt>
                <c:pt idx="11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D-4657-B283-1C238E022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120273'!$B$4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120273'!$B$5:$B$28</c:f>
              <c:numCache>
                <c:formatCode>0.00%</c:formatCode>
                <c:ptCount val="24"/>
                <c:pt idx="0">
                  <c:v>2.4806554483286737E-3</c:v>
                </c:pt>
                <c:pt idx="1">
                  <c:v>1.6451093512283856E-3</c:v>
                </c:pt>
                <c:pt idx="2">
                  <c:v>1.4238315526554344E-3</c:v>
                </c:pt>
                <c:pt idx="3">
                  <c:v>2.1869363538604297E-3</c:v>
                </c:pt>
                <c:pt idx="4">
                  <c:v>4.6606724581367267E-3</c:v>
                </c:pt>
                <c:pt idx="5">
                  <c:v>1.1559823322768935E-2</c:v>
                </c:pt>
                <c:pt idx="6">
                  <c:v>2.6412971992263053E-2</c:v>
                </c:pt>
                <c:pt idx="7">
                  <c:v>3.0922548570072369E-2</c:v>
                </c:pt>
                <c:pt idx="8">
                  <c:v>3.1823192985706246E-2</c:v>
                </c:pt>
                <c:pt idx="9">
                  <c:v>3.0102394483211038E-2</c:v>
                </c:pt>
                <c:pt idx="10">
                  <c:v>3.068319575030137E-2</c:v>
                </c:pt>
                <c:pt idx="11">
                  <c:v>3.1830677174171054E-2</c:v>
                </c:pt>
                <c:pt idx="12">
                  <c:v>3.3620669117190034E-2</c:v>
                </c:pt>
                <c:pt idx="13">
                  <c:v>3.3047775671873843E-2</c:v>
                </c:pt>
                <c:pt idx="14">
                  <c:v>3.3677859613949472E-2</c:v>
                </c:pt>
                <c:pt idx="15">
                  <c:v>3.4095279634741842E-2</c:v>
                </c:pt>
                <c:pt idx="16">
                  <c:v>3.5732904797505412E-2</c:v>
                </c:pt>
                <c:pt idx="17">
                  <c:v>3.611897595340742E-2</c:v>
                </c:pt>
                <c:pt idx="18">
                  <c:v>2.8369875459157732E-2</c:v>
                </c:pt>
                <c:pt idx="19">
                  <c:v>2.0819741409189654E-2</c:v>
                </c:pt>
                <c:pt idx="20">
                  <c:v>1.6048500657318006E-2</c:v>
                </c:pt>
                <c:pt idx="21">
                  <c:v>1.1452220462199318E-2</c:v>
                </c:pt>
                <c:pt idx="22">
                  <c:v>7.1414691175685089E-3</c:v>
                </c:pt>
                <c:pt idx="23">
                  <c:v>3.9902021405717148E-3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4-4438-8390-E91F31B40147}"/>
            </c:ext>
          </c:extLst>
        </c:ser>
        <c:ser>
          <c:idx val="1"/>
          <c:order val="1"/>
          <c:tx>
            <c:strRef>
              <c:f>'PCS 120273'!$C$4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120273'!$C$5:$C$28</c:f>
              <c:numCache>
                <c:formatCode>0.00%</c:formatCode>
                <c:ptCount val="24"/>
                <c:pt idx="0">
                  <c:v>2.1955994033092158E-3</c:v>
                </c:pt>
                <c:pt idx="1">
                  <c:v>1.5117959485704739E-3</c:v>
                </c:pt>
                <c:pt idx="2">
                  <c:v>1.313377143550248E-3</c:v>
                </c:pt>
                <c:pt idx="3">
                  <c:v>1.7309745858597198E-3</c:v>
                </c:pt>
                <c:pt idx="4">
                  <c:v>3.8945162889984079E-3</c:v>
                </c:pt>
                <c:pt idx="5">
                  <c:v>1.1011325726855528E-2</c:v>
                </c:pt>
                <c:pt idx="6">
                  <c:v>2.5980153356260371E-2</c:v>
                </c:pt>
                <c:pt idx="7">
                  <c:v>2.8839643722131915E-2</c:v>
                </c:pt>
                <c:pt idx="8">
                  <c:v>3.0310767346256966E-2</c:v>
                </c:pt>
                <c:pt idx="9">
                  <c:v>3.203905868849008E-2</c:v>
                </c:pt>
                <c:pt idx="10">
                  <c:v>3.3894309821266379E-2</c:v>
                </c:pt>
                <c:pt idx="11">
                  <c:v>3.483358631392796E-2</c:v>
                </c:pt>
                <c:pt idx="12">
                  <c:v>3.6081577046998228E-2</c:v>
                </c:pt>
                <c:pt idx="13">
                  <c:v>3.4728657365792712E-2</c:v>
                </c:pt>
                <c:pt idx="14">
                  <c:v>3.5327020694526298E-2</c:v>
                </c:pt>
                <c:pt idx="15">
                  <c:v>3.9846873971873156E-2</c:v>
                </c:pt>
                <c:pt idx="16">
                  <c:v>3.6667512721040164E-2</c:v>
                </c:pt>
                <c:pt idx="17">
                  <c:v>3.4493238043395047E-2</c:v>
                </c:pt>
                <c:pt idx="18">
                  <c:v>2.4634294842493284E-2</c:v>
                </c:pt>
                <c:pt idx="19">
                  <c:v>1.6961771527230763E-2</c:v>
                </c:pt>
                <c:pt idx="20">
                  <c:v>1.3363400600600624E-2</c:v>
                </c:pt>
                <c:pt idx="21">
                  <c:v>1.0207623649012038E-2</c:v>
                </c:pt>
                <c:pt idx="22">
                  <c:v>6.691444711365362E-3</c:v>
                </c:pt>
                <c:pt idx="23">
                  <c:v>3.5939930028183083E-3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4-4438-8390-E91F31B40147}"/>
            </c:ext>
          </c:extLst>
        </c:ser>
        <c:ser>
          <c:idx val="2"/>
          <c:order val="2"/>
          <c:tx>
            <c:strRef>
              <c:f>'PCS 120273'!$D$4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120273'!$D$5:$D$28</c:f>
              <c:numCache>
                <c:formatCode>0.00%</c:formatCode>
                <c:ptCount val="24"/>
                <c:pt idx="0">
                  <c:v>4.676267272808665E-3</c:v>
                </c:pt>
                <c:pt idx="1">
                  <c:v>3.1569111216898506E-3</c:v>
                </c:pt>
                <c:pt idx="2">
                  <c:v>2.7372135214365633E-3</c:v>
                </c:pt>
                <c:pt idx="3">
                  <c:v>3.9179307609109012E-3</c:v>
                </c:pt>
                <c:pt idx="4">
                  <c:v>8.5552220789181163E-3</c:v>
                </c:pt>
                <c:pt idx="5">
                  <c:v>2.2571173129637835E-2</c:v>
                </c:pt>
                <c:pt idx="6">
                  <c:v>5.239314480739312E-2</c:v>
                </c:pt>
                <c:pt idx="7">
                  <c:v>5.9762283392190307E-2</c:v>
                </c:pt>
                <c:pt idx="8">
                  <c:v>6.2134026728749514E-2</c:v>
                </c:pt>
                <c:pt idx="9">
                  <c:v>6.2141370024581685E-2</c:v>
                </c:pt>
                <c:pt idx="10">
                  <c:v>6.4577367199672261E-2</c:v>
                </c:pt>
                <c:pt idx="11">
                  <c:v>6.6664134171052741E-2</c:v>
                </c:pt>
                <c:pt idx="12">
                  <c:v>6.9702140387152681E-2</c:v>
                </c:pt>
                <c:pt idx="13">
                  <c:v>6.7776361055169473E-2</c:v>
                </c:pt>
                <c:pt idx="14">
                  <c:v>6.9004809717552837E-2</c:v>
                </c:pt>
                <c:pt idx="15">
                  <c:v>7.3941905209630621E-2</c:v>
                </c:pt>
                <c:pt idx="16">
                  <c:v>7.2400377953787773E-2</c:v>
                </c:pt>
                <c:pt idx="17">
                  <c:v>7.0612285418657536E-2</c:v>
                </c:pt>
                <c:pt idx="18">
                  <c:v>5.3004332968192652E-2</c:v>
                </c:pt>
                <c:pt idx="19">
                  <c:v>3.7781680708130955E-2</c:v>
                </c:pt>
                <c:pt idx="20">
                  <c:v>2.9412018066202354E-2</c:v>
                </c:pt>
                <c:pt idx="21">
                  <c:v>2.1659898360312648E-2</c:v>
                </c:pt>
                <c:pt idx="22">
                  <c:v>1.3832933523825957E-2</c:v>
                </c:pt>
                <c:pt idx="23">
                  <c:v>7.5842124223428811E-3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4-4438-8390-E91F31B40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120273'!$H$4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120273'!$F$5:$F$16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120273'!$H$5:$H$16</c:f>
              <c:numCache>
                <c:formatCode>0.00</c:formatCode>
                <c:ptCount val="12"/>
                <c:pt idx="0">
                  <c:v>0.97</c:v>
                </c:pt>
                <c:pt idx="1">
                  <c:v>1.05</c:v>
                </c:pt>
                <c:pt idx="2">
                  <c:v>1.04</c:v>
                </c:pt>
                <c:pt idx="3">
                  <c:v>1.02</c:v>
                </c:pt>
                <c:pt idx="4">
                  <c:v>0.95</c:v>
                </c:pt>
                <c:pt idx="5">
                  <c:v>0.93</c:v>
                </c:pt>
                <c:pt idx="6">
                  <c:v>0.95</c:v>
                </c:pt>
                <c:pt idx="7">
                  <c:v>0.97</c:v>
                </c:pt>
                <c:pt idx="8">
                  <c:v>0.98</c:v>
                </c:pt>
                <c:pt idx="9">
                  <c:v>1.04</c:v>
                </c:pt>
                <c:pt idx="10">
                  <c:v>1.02</c:v>
                </c:pt>
                <c:pt idx="11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8-420B-9D3E-52A0B6CC1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120471'!$B$4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120471'!$B$5:$B$28</c:f>
              <c:numCache>
                <c:formatCode>0.00%</c:formatCode>
                <c:ptCount val="24"/>
                <c:pt idx="0">
                  <c:v>2.5108464604135586E-3</c:v>
                </c:pt>
                <c:pt idx="1">
                  <c:v>1.8990316446121293E-3</c:v>
                </c:pt>
                <c:pt idx="2">
                  <c:v>1.4289102999221685E-3</c:v>
                </c:pt>
                <c:pt idx="3">
                  <c:v>1.5645629872988928E-3</c:v>
                </c:pt>
                <c:pt idx="4">
                  <c:v>2.5749635509314636E-3</c:v>
                </c:pt>
                <c:pt idx="5">
                  <c:v>5.8238454136040141E-3</c:v>
                </c:pt>
                <c:pt idx="6">
                  <c:v>1.7200866738030673E-2</c:v>
                </c:pt>
                <c:pt idx="7">
                  <c:v>3.2711903710263009E-2</c:v>
                </c:pt>
                <c:pt idx="8">
                  <c:v>3.0539659074981192E-2</c:v>
                </c:pt>
                <c:pt idx="9">
                  <c:v>2.8834038488542907E-2</c:v>
                </c:pt>
                <c:pt idx="10">
                  <c:v>3.1458812010620514E-2</c:v>
                </c:pt>
                <c:pt idx="11">
                  <c:v>3.4613584821425465E-2</c:v>
                </c:pt>
                <c:pt idx="12">
                  <c:v>3.7137254699942605E-2</c:v>
                </c:pt>
                <c:pt idx="13">
                  <c:v>3.7674142601700794E-2</c:v>
                </c:pt>
                <c:pt idx="14">
                  <c:v>4.1660635951984284E-2</c:v>
                </c:pt>
                <c:pt idx="15">
                  <c:v>4.3433658967462874E-2</c:v>
                </c:pt>
                <c:pt idx="16">
                  <c:v>4.3821116955782648E-2</c:v>
                </c:pt>
                <c:pt idx="17">
                  <c:v>4.1765236891391173E-2</c:v>
                </c:pt>
                <c:pt idx="18">
                  <c:v>2.9763471354397501E-2</c:v>
                </c:pt>
                <c:pt idx="19">
                  <c:v>2.1858522954842904E-2</c:v>
                </c:pt>
                <c:pt idx="20">
                  <c:v>1.4035602039686429E-2</c:v>
                </c:pt>
                <c:pt idx="21">
                  <c:v>9.8790129368719701E-3</c:v>
                </c:pt>
                <c:pt idx="22">
                  <c:v>7.7351705830096583E-3</c:v>
                </c:pt>
                <c:pt idx="23">
                  <c:v>5.3304087632711798E-3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3-4FB5-8012-42E6960F2448}"/>
            </c:ext>
          </c:extLst>
        </c:ser>
        <c:ser>
          <c:idx val="1"/>
          <c:order val="1"/>
          <c:tx>
            <c:strRef>
              <c:f>'PCS 120471'!$C$4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120471'!$C$5:$C$28</c:f>
              <c:numCache>
                <c:formatCode>0.00%</c:formatCode>
                <c:ptCount val="24"/>
                <c:pt idx="0">
                  <c:v>1.9594878432707187E-3</c:v>
                </c:pt>
                <c:pt idx="1">
                  <c:v>1.3511480364235848E-3</c:v>
                </c:pt>
                <c:pt idx="2">
                  <c:v>1.3618504089181957E-3</c:v>
                </c:pt>
                <c:pt idx="3">
                  <c:v>2.3289846045450534E-3</c:v>
                </c:pt>
                <c:pt idx="4">
                  <c:v>3.7804806286161276E-3</c:v>
                </c:pt>
                <c:pt idx="5">
                  <c:v>1.2099932799872383E-2</c:v>
                </c:pt>
                <c:pt idx="6">
                  <c:v>2.9272472269937962E-2</c:v>
                </c:pt>
                <c:pt idx="7">
                  <c:v>3.3978443209127657E-2</c:v>
                </c:pt>
                <c:pt idx="8">
                  <c:v>3.3137406273585822E-2</c:v>
                </c:pt>
                <c:pt idx="9">
                  <c:v>3.2242433619234505E-2</c:v>
                </c:pt>
                <c:pt idx="10">
                  <c:v>3.1790814692778752E-2</c:v>
                </c:pt>
                <c:pt idx="11">
                  <c:v>3.2794506497421848E-2</c:v>
                </c:pt>
                <c:pt idx="12">
                  <c:v>3.4405160575818723E-2</c:v>
                </c:pt>
                <c:pt idx="13">
                  <c:v>3.3244641926700139E-2</c:v>
                </c:pt>
                <c:pt idx="14">
                  <c:v>3.2817818595924968E-2</c:v>
                </c:pt>
                <c:pt idx="15">
                  <c:v>3.3301968496200977E-2</c:v>
                </c:pt>
                <c:pt idx="16">
                  <c:v>3.2468878866967012E-2</c:v>
                </c:pt>
                <c:pt idx="17">
                  <c:v>3.0019942919215035E-2</c:v>
                </c:pt>
                <c:pt idx="18">
                  <c:v>2.1888576997245258E-2</c:v>
                </c:pt>
                <c:pt idx="19">
                  <c:v>1.5055165141478326E-2</c:v>
                </c:pt>
                <c:pt idx="20">
                  <c:v>9.8936546047209851E-3</c:v>
                </c:pt>
                <c:pt idx="21">
                  <c:v>7.5402982608317693E-3</c:v>
                </c:pt>
                <c:pt idx="22">
                  <c:v>5.1998695352033697E-3</c:v>
                </c:pt>
                <c:pt idx="23">
                  <c:v>2.810803294970749E-3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3-4FB5-8012-42E6960F2448}"/>
            </c:ext>
          </c:extLst>
        </c:ser>
        <c:ser>
          <c:idx val="2"/>
          <c:order val="2"/>
          <c:tx>
            <c:strRef>
              <c:f>'PCS 120471'!$D$4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120471'!$D$5:$D$28</c:f>
              <c:numCache>
                <c:formatCode>0.00%</c:formatCode>
                <c:ptCount val="24"/>
                <c:pt idx="0">
                  <c:v>4.4703119108633537E-3</c:v>
                </c:pt>
                <c:pt idx="1">
                  <c:v>3.250153288122963E-3</c:v>
                </c:pt>
                <c:pt idx="2">
                  <c:v>2.7907657920677609E-3</c:v>
                </c:pt>
                <c:pt idx="3">
                  <c:v>3.8936136978224294E-3</c:v>
                </c:pt>
                <c:pt idx="4">
                  <c:v>6.3555491784116919E-3</c:v>
                </c:pt>
                <c:pt idx="5">
                  <c:v>1.7924272170188923E-2</c:v>
                </c:pt>
                <c:pt idx="6">
                  <c:v>4.647433078315872E-2</c:v>
                </c:pt>
                <c:pt idx="7">
                  <c:v>6.6690665733550175E-2</c:v>
                </c:pt>
                <c:pt idx="8">
                  <c:v>6.3677465257694674E-2</c:v>
                </c:pt>
                <c:pt idx="9">
                  <c:v>6.1076918740233375E-2</c:v>
                </c:pt>
                <c:pt idx="10">
                  <c:v>6.3249869283857812E-2</c:v>
                </c:pt>
                <c:pt idx="11">
                  <c:v>6.7408200390018394E-2</c:v>
                </c:pt>
                <c:pt idx="12">
                  <c:v>7.154247591103377E-2</c:v>
                </c:pt>
                <c:pt idx="13">
                  <c:v>7.091872624510967E-2</c:v>
                </c:pt>
                <c:pt idx="14">
                  <c:v>7.4478105072676493E-2</c:v>
                </c:pt>
                <c:pt idx="15">
                  <c:v>7.6735197178438824E-2</c:v>
                </c:pt>
                <c:pt idx="16">
                  <c:v>7.6289480036937515E-2</c:v>
                </c:pt>
                <c:pt idx="17">
                  <c:v>7.178462133859688E-2</c:v>
                </c:pt>
                <c:pt idx="18">
                  <c:v>5.1651686148158252E-2</c:v>
                </c:pt>
                <c:pt idx="19">
                  <c:v>3.6913348391211215E-2</c:v>
                </c:pt>
                <c:pt idx="20">
                  <c:v>2.3929054886791451E-2</c:v>
                </c:pt>
                <c:pt idx="21">
                  <c:v>1.7419210853880016E-2</c:v>
                </c:pt>
                <c:pt idx="22">
                  <c:v>1.2934910673240589E-2</c:v>
                </c:pt>
                <c:pt idx="23">
                  <c:v>8.1410670379351291E-3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3-4FB5-8012-42E6960F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15'!$B$4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15'!$B$5:$B$28</c:f>
              <c:numCache>
                <c:formatCode>0.00%</c:formatCode>
                <c:ptCount val="24"/>
                <c:pt idx="0">
                  <c:v>2.0957575757575755E-3</c:v>
                </c:pt>
                <c:pt idx="1">
                  <c:v>1.209090909090909E-3</c:v>
                </c:pt>
                <c:pt idx="2">
                  <c:v>8.4636363636363631E-4</c:v>
                </c:pt>
                <c:pt idx="3">
                  <c:v>1.0881818181818182E-3</c:v>
                </c:pt>
                <c:pt idx="4">
                  <c:v>2.6196969696969698E-3</c:v>
                </c:pt>
                <c:pt idx="5">
                  <c:v>5.4006060606060606E-3</c:v>
                </c:pt>
                <c:pt idx="6">
                  <c:v>1.0519090909090908E-2</c:v>
                </c:pt>
                <c:pt idx="7">
                  <c:v>1.5960000000000002E-2</c:v>
                </c:pt>
                <c:pt idx="8">
                  <c:v>1.8740909090909093E-2</c:v>
                </c:pt>
                <c:pt idx="9">
                  <c:v>2.1159090909090909E-2</c:v>
                </c:pt>
                <c:pt idx="10">
                  <c:v>2.4181818181818183E-2</c:v>
                </c:pt>
                <c:pt idx="11">
                  <c:v>2.6962727272727274E-2</c:v>
                </c:pt>
                <c:pt idx="12">
                  <c:v>2.8494242424242422E-2</c:v>
                </c:pt>
                <c:pt idx="13">
                  <c:v>2.909878787878788E-2</c:v>
                </c:pt>
                <c:pt idx="14">
                  <c:v>3.0710909090909091E-2</c:v>
                </c:pt>
                <c:pt idx="15">
                  <c:v>3.2564848484848481E-2</c:v>
                </c:pt>
                <c:pt idx="16">
                  <c:v>3.4257575757575758E-2</c:v>
                </c:pt>
                <c:pt idx="17">
                  <c:v>3.3653030303030303E-2</c:v>
                </c:pt>
                <c:pt idx="18">
                  <c:v>2.6317878787878789E-2</c:v>
                </c:pt>
                <c:pt idx="19">
                  <c:v>1.8297575757575759E-2</c:v>
                </c:pt>
                <c:pt idx="20">
                  <c:v>1.5153939393939395E-2</c:v>
                </c:pt>
                <c:pt idx="21">
                  <c:v>1.1325151515151516E-2</c:v>
                </c:pt>
                <c:pt idx="22">
                  <c:v>8.0606060606060598E-3</c:v>
                </c:pt>
                <c:pt idx="23">
                  <c:v>4.3124242424242426E-3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0-404E-B9CF-C33944757B2F}"/>
            </c:ext>
          </c:extLst>
        </c:ser>
        <c:ser>
          <c:idx val="1"/>
          <c:order val="1"/>
          <c:tx>
            <c:strRef>
              <c:f>'PCS 15'!$C$4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15'!$C$5:$C$28</c:f>
              <c:numCache>
                <c:formatCode>0.00%</c:formatCode>
                <c:ptCount val="24"/>
                <c:pt idx="0">
                  <c:v>3.402727272727273E-3</c:v>
                </c:pt>
                <c:pt idx="1">
                  <c:v>2.0893939393939395E-3</c:v>
                </c:pt>
                <c:pt idx="2">
                  <c:v>1.4924242424242424E-3</c:v>
                </c:pt>
                <c:pt idx="3">
                  <c:v>1.6715151515151515E-3</c:v>
                </c:pt>
                <c:pt idx="4">
                  <c:v>3.7609090909090908E-3</c:v>
                </c:pt>
                <c:pt idx="5">
                  <c:v>1.1999090909090909E-2</c:v>
                </c:pt>
                <c:pt idx="6">
                  <c:v>3.0206666666666666E-2</c:v>
                </c:pt>
                <c:pt idx="7">
                  <c:v>3.6653939393939398E-2</c:v>
                </c:pt>
                <c:pt idx="8">
                  <c:v>4.0295454545454544E-2</c:v>
                </c:pt>
                <c:pt idx="9">
                  <c:v>3.9638787878787878E-2</c:v>
                </c:pt>
                <c:pt idx="10">
                  <c:v>3.9400000000000004E-2</c:v>
                </c:pt>
                <c:pt idx="11">
                  <c:v>4.1071515151515151E-2</c:v>
                </c:pt>
                <c:pt idx="12">
                  <c:v>4.2265454545454544E-2</c:v>
                </c:pt>
                <c:pt idx="13">
                  <c:v>4.2265454545454544E-2</c:v>
                </c:pt>
                <c:pt idx="14">
                  <c:v>4.1489393939393944E-2</c:v>
                </c:pt>
                <c:pt idx="15">
                  <c:v>4.1011818181818177E-2</c:v>
                </c:pt>
                <c:pt idx="16">
                  <c:v>3.9220909090909091E-2</c:v>
                </c:pt>
                <c:pt idx="17">
                  <c:v>3.8206060606060605E-2</c:v>
                </c:pt>
                <c:pt idx="18">
                  <c:v>3.1281212121212119E-2</c:v>
                </c:pt>
                <c:pt idx="19">
                  <c:v>2.3102727272727271E-2</c:v>
                </c:pt>
                <c:pt idx="20">
                  <c:v>1.7133030303030303E-2</c:v>
                </c:pt>
                <c:pt idx="21">
                  <c:v>1.3431818181818182E-2</c:v>
                </c:pt>
                <c:pt idx="22">
                  <c:v>9.9693939393939394E-3</c:v>
                </c:pt>
                <c:pt idx="23">
                  <c:v>5.7906060606060603E-3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0-404E-B9CF-C33944757B2F}"/>
            </c:ext>
          </c:extLst>
        </c:ser>
        <c:ser>
          <c:idx val="2"/>
          <c:order val="2"/>
          <c:tx>
            <c:strRef>
              <c:f>'PCS 15'!$D$4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15'!$D$5:$D$28</c:f>
              <c:numCache>
                <c:formatCode>0.00%</c:formatCode>
                <c:ptCount val="24"/>
                <c:pt idx="0">
                  <c:v>5.4999999999999997E-3</c:v>
                </c:pt>
                <c:pt idx="1">
                  <c:v>3.3E-3</c:v>
                </c:pt>
                <c:pt idx="2">
                  <c:v>2.3999999999999998E-3</c:v>
                </c:pt>
                <c:pt idx="3">
                  <c:v>2.8E-3</c:v>
                </c:pt>
                <c:pt idx="4">
                  <c:v>6.4000000000000003E-3</c:v>
                </c:pt>
                <c:pt idx="5">
                  <c:v>1.7399999999999999E-2</c:v>
                </c:pt>
                <c:pt idx="6">
                  <c:v>4.0800000000000003E-2</c:v>
                </c:pt>
                <c:pt idx="7">
                  <c:v>5.28E-2</c:v>
                </c:pt>
                <c:pt idx="8">
                  <c:v>5.91E-2</c:v>
                </c:pt>
                <c:pt idx="9">
                  <c:v>6.08E-2</c:v>
                </c:pt>
                <c:pt idx="10">
                  <c:v>6.3500000000000001E-2</c:v>
                </c:pt>
                <c:pt idx="11">
                  <c:v>6.8000000000000005E-2</c:v>
                </c:pt>
                <c:pt idx="12">
                  <c:v>7.0699999999999999E-2</c:v>
                </c:pt>
                <c:pt idx="13">
                  <c:v>7.1300000000000002E-2</c:v>
                </c:pt>
                <c:pt idx="14">
                  <c:v>7.22E-2</c:v>
                </c:pt>
                <c:pt idx="15">
                  <c:v>7.3599999999999999E-2</c:v>
                </c:pt>
                <c:pt idx="16">
                  <c:v>7.3499999999999996E-2</c:v>
                </c:pt>
                <c:pt idx="17">
                  <c:v>7.1900000000000006E-2</c:v>
                </c:pt>
                <c:pt idx="18">
                  <c:v>5.7599999999999998E-2</c:v>
                </c:pt>
                <c:pt idx="19">
                  <c:v>4.1399999999999999E-2</c:v>
                </c:pt>
                <c:pt idx="20">
                  <c:v>3.2300000000000002E-2</c:v>
                </c:pt>
                <c:pt idx="21">
                  <c:v>2.47E-2</c:v>
                </c:pt>
                <c:pt idx="22">
                  <c:v>1.7999999999999999E-2</c:v>
                </c:pt>
                <c:pt idx="23">
                  <c:v>1.01E-2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80-404E-B9CF-C33944757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120471'!$H$5:$H$16</c:f>
              <c:numCache>
                <c:formatCode>0.00</c:formatCode>
                <c:ptCount val="12"/>
                <c:pt idx="0">
                  <c:v>1.07</c:v>
                </c:pt>
                <c:pt idx="1">
                  <c:v>1.1000000000000001</c:v>
                </c:pt>
                <c:pt idx="2">
                  <c:v>1.05</c:v>
                </c:pt>
                <c:pt idx="3">
                  <c:v>1.05</c:v>
                </c:pt>
                <c:pt idx="4">
                  <c:v>0.98</c:v>
                </c:pt>
                <c:pt idx="5">
                  <c:v>0.94</c:v>
                </c:pt>
                <c:pt idx="6">
                  <c:v>0.94</c:v>
                </c:pt>
                <c:pt idx="7">
                  <c:v>0.95</c:v>
                </c:pt>
                <c:pt idx="8">
                  <c:v>0.97</c:v>
                </c:pt>
                <c:pt idx="9">
                  <c:v>1.02</c:v>
                </c:pt>
                <c:pt idx="10">
                  <c:v>0.95</c:v>
                </c:pt>
                <c:pt idx="11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4-40FB-9CEF-7084113C4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120472'!$B$5:$B$28</c:f>
              <c:numCache>
                <c:formatCode>0.00%</c:formatCode>
                <c:ptCount val="24"/>
                <c:pt idx="0">
                  <c:v>3.4988948974009186E-3</c:v>
                </c:pt>
                <c:pt idx="1">
                  <c:v>2.3069569280749018E-3</c:v>
                </c:pt>
                <c:pt idx="2">
                  <c:v>1.9426037200779619E-3</c:v>
                </c:pt>
                <c:pt idx="3">
                  <c:v>1.9011386075180408E-3</c:v>
                </c:pt>
                <c:pt idx="4">
                  <c:v>3.1742893120945532E-3</c:v>
                </c:pt>
                <c:pt idx="5">
                  <c:v>7.0080947340179119E-3</c:v>
                </c:pt>
                <c:pt idx="6">
                  <c:v>1.5875065556983179E-2</c:v>
                </c:pt>
                <c:pt idx="7">
                  <c:v>1.8671691114593356E-2</c:v>
                </c:pt>
                <c:pt idx="8">
                  <c:v>2.2654120749139035E-2</c:v>
                </c:pt>
                <c:pt idx="9">
                  <c:v>2.312373155055732E-2</c:v>
                </c:pt>
                <c:pt idx="10">
                  <c:v>2.5333772978861992E-2</c:v>
                </c:pt>
                <c:pt idx="11">
                  <c:v>2.8996136108470294E-2</c:v>
                </c:pt>
                <c:pt idx="12">
                  <c:v>3.2072467159088222E-2</c:v>
                </c:pt>
                <c:pt idx="13">
                  <c:v>3.3214843277898823E-2</c:v>
                </c:pt>
                <c:pt idx="14">
                  <c:v>3.6097220651128498E-2</c:v>
                </c:pt>
                <c:pt idx="15">
                  <c:v>4.2048323048411856E-2</c:v>
                </c:pt>
                <c:pt idx="16">
                  <c:v>4.5456374999509157E-2</c:v>
                </c:pt>
                <c:pt idx="17">
                  <c:v>4.5787482510749475E-2</c:v>
                </c:pt>
                <c:pt idx="18">
                  <c:v>3.3242077760112738E-2</c:v>
                </c:pt>
                <c:pt idx="19">
                  <c:v>2.4754856215044623E-2</c:v>
                </c:pt>
                <c:pt idx="20">
                  <c:v>1.9940118722029172E-2</c:v>
                </c:pt>
                <c:pt idx="21">
                  <c:v>1.4933758430733843E-2</c:v>
                </c:pt>
                <c:pt idx="22">
                  <c:v>9.8734812253258343E-3</c:v>
                </c:pt>
                <c:pt idx="23">
                  <c:v>6.0347073505661545E-3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D-45BA-AF4D-DCF4A6519BD2}"/>
            </c:ext>
          </c:extLst>
        </c:ser>
        <c:ser>
          <c:idx val="1"/>
          <c:order val="1"/>
          <c:tx>
            <c:strRef>
              <c:f>'PCS 120472'!$C$4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120472'!$C$5:$C$28</c:f>
              <c:numCache>
                <c:formatCode>0.00%</c:formatCode>
                <c:ptCount val="24"/>
                <c:pt idx="0">
                  <c:v>2.4469822219601611E-3</c:v>
                </c:pt>
                <c:pt idx="1">
                  <c:v>1.6241651276712411E-3</c:v>
                </c:pt>
                <c:pt idx="2">
                  <c:v>1.6789419030700783E-3</c:v>
                </c:pt>
                <c:pt idx="3">
                  <c:v>2.584936273328565E-3</c:v>
                </c:pt>
                <c:pt idx="4">
                  <c:v>6.8645788744500546E-3</c:v>
                </c:pt>
                <c:pt idx="5">
                  <c:v>2.0881606060020649E-2</c:v>
                </c:pt>
                <c:pt idx="6">
                  <c:v>3.7501112808689209E-2</c:v>
                </c:pt>
                <c:pt idx="7">
                  <c:v>3.9245995398829545E-2</c:v>
                </c:pt>
                <c:pt idx="8">
                  <c:v>3.4851094610726635E-2</c:v>
                </c:pt>
                <c:pt idx="9">
                  <c:v>3.3676246257743507E-2</c:v>
                </c:pt>
                <c:pt idx="10">
                  <c:v>3.2803068880585103E-2</c:v>
                </c:pt>
                <c:pt idx="11">
                  <c:v>3.1561973139661609E-2</c:v>
                </c:pt>
                <c:pt idx="12">
                  <c:v>3.2214264550178111E-2</c:v>
                </c:pt>
                <c:pt idx="13">
                  <c:v>3.1105602244961335E-2</c:v>
                </c:pt>
                <c:pt idx="14">
                  <c:v>3.0631504039969601E-2</c:v>
                </c:pt>
                <c:pt idx="15">
                  <c:v>3.0108763076980922E-2</c:v>
                </c:pt>
                <c:pt idx="16">
                  <c:v>2.950707731002997E-2</c:v>
                </c:pt>
                <c:pt idx="17">
                  <c:v>2.860605149386701E-2</c:v>
                </c:pt>
                <c:pt idx="18">
                  <c:v>2.4200538855658833E-2</c:v>
                </c:pt>
                <c:pt idx="19">
                  <c:v>1.7087348255910361E-2</c:v>
                </c:pt>
                <c:pt idx="20">
                  <c:v>1.2847638108075146E-2</c:v>
                </c:pt>
                <c:pt idx="21">
                  <c:v>9.541954790025035E-3</c:v>
                </c:pt>
                <c:pt idx="22">
                  <c:v>6.560760992534667E-3</c:v>
                </c:pt>
                <c:pt idx="23">
                  <c:v>3.9255871166846597E-3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D-45BA-AF4D-DCF4A6519BD2}"/>
            </c:ext>
          </c:extLst>
        </c:ser>
        <c:ser>
          <c:idx val="2"/>
          <c:order val="2"/>
          <c:tx>
            <c:strRef>
              <c:f>'PCS 120472'!$D$4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120472'!$D$5:$D$28</c:f>
              <c:numCache>
                <c:formatCode>0.00%</c:formatCode>
                <c:ptCount val="24"/>
                <c:pt idx="0">
                  <c:v>5.9458880878284224E-3</c:v>
                </c:pt>
                <c:pt idx="1">
                  <c:v>3.9311291783352383E-3</c:v>
                </c:pt>
                <c:pt idx="2">
                  <c:v>3.6215484617727312E-3</c:v>
                </c:pt>
                <c:pt idx="3">
                  <c:v>4.4860681010102923E-3</c:v>
                </c:pt>
                <c:pt idx="4">
                  <c:v>1.0038831003094887E-2</c:v>
                </c:pt>
                <c:pt idx="5">
                  <c:v>2.7889560591055646E-2</c:v>
                </c:pt>
                <c:pt idx="6">
                  <c:v>5.3375960232341958E-2</c:v>
                </c:pt>
                <c:pt idx="7">
                  <c:v>5.7917479287933671E-2</c:v>
                </c:pt>
                <c:pt idx="8">
                  <c:v>5.7505093483010007E-2</c:v>
                </c:pt>
                <c:pt idx="9">
                  <c:v>5.6799872659091026E-2</c:v>
                </c:pt>
                <c:pt idx="10">
                  <c:v>5.8136768184646762E-2</c:v>
                </c:pt>
                <c:pt idx="11">
                  <c:v>6.0558085641668445E-2</c:v>
                </c:pt>
                <c:pt idx="12">
                  <c:v>6.4286732960409293E-2</c:v>
                </c:pt>
                <c:pt idx="13">
                  <c:v>6.4320469713749773E-2</c:v>
                </c:pt>
                <c:pt idx="14">
                  <c:v>6.672878318584749E-2</c:v>
                </c:pt>
                <c:pt idx="15">
                  <c:v>7.2157210816984549E-2</c:v>
                </c:pt>
                <c:pt idx="16">
                  <c:v>7.4963617978499861E-2</c:v>
                </c:pt>
                <c:pt idx="17">
                  <c:v>7.4393712205251955E-2</c:v>
                </c:pt>
                <c:pt idx="18">
                  <c:v>5.7442711159105896E-2</c:v>
                </c:pt>
                <c:pt idx="19">
                  <c:v>4.1842284358506364E-2</c:v>
                </c:pt>
                <c:pt idx="20">
                  <c:v>3.2787830478335021E-2</c:v>
                </c:pt>
                <c:pt idx="21">
                  <c:v>2.4475769190308718E-2</c:v>
                </c:pt>
                <c:pt idx="22">
                  <c:v>1.6434276664073023E-2</c:v>
                </c:pt>
                <c:pt idx="23">
                  <c:v>9.9603163771388725E-3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CD-45BA-AF4D-DCF4A651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120472'!$H$5:$H$16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1.07</c:v>
                </c:pt>
                <c:pt idx="2">
                  <c:v>1.08</c:v>
                </c:pt>
                <c:pt idx="3">
                  <c:v>1.05</c:v>
                </c:pt>
                <c:pt idx="4">
                  <c:v>0.98</c:v>
                </c:pt>
                <c:pt idx="5">
                  <c:v>0.95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  <c:pt idx="9">
                  <c:v>1.01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1-4A04-8D62-3EA6CAC7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120473'!$B$5:$B$28</c:f>
              <c:numCache>
                <c:formatCode>0.00%</c:formatCode>
                <c:ptCount val="24"/>
                <c:pt idx="0">
                  <c:v>2.7549594294947622E-3</c:v>
                </c:pt>
                <c:pt idx="1">
                  <c:v>1.8258878244427452E-3</c:v>
                </c:pt>
                <c:pt idx="2">
                  <c:v>1.377807365391796E-3</c:v>
                </c:pt>
                <c:pt idx="3">
                  <c:v>7.5228587957660176E-4</c:v>
                </c:pt>
                <c:pt idx="4">
                  <c:v>1.0653014618742993E-3</c:v>
                </c:pt>
                <c:pt idx="5">
                  <c:v>2.986353595705993E-3</c:v>
                </c:pt>
                <c:pt idx="6">
                  <c:v>8.7660381519304494E-3</c:v>
                </c:pt>
                <c:pt idx="7">
                  <c:v>1.7490501077647366E-2</c:v>
                </c:pt>
                <c:pt idx="8">
                  <c:v>2.2694394234753373E-2</c:v>
                </c:pt>
                <c:pt idx="9">
                  <c:v>2.6540211876386798E-2</c:v>
                </c:pt>
                <c:pt idx="10">
                  <c:v>3.0910853039118568E-2</c:v>
                </c:pt>
                <c:pt idx="11">
                  <c:v>3.5762630970360046E-2</c:v>
                </c:pt>
                <c:pt idx="12">
                  <c:v>3.8434439947427727E-2</c:v>
                </c:pt>
                <c:pt idx="13">
                  <c:v>3.8127540510492448E-2</c:v>
                </c:pt>
                <c:pt idx="14">
                  <c:v>3.9687448822924604E-2</c:v>
                </c:pt>
                <c:pt idx="15">
                  <c:v>4.3557512612244734E-2</c:v>
                </c:pt>
                <c:pt idx="16">
                  <c:v>4.4039887172077775E-2</c:v>
                </c:pt>
                <c:pt idx="17">
                  <c:v>4.3783009066856504E-2</c:v>
                </c:pt>
                <c:pt idx="18">
                  <c:v>3.2686792343101623E-2</c:v>
                </c:pt>
                <c:pt idx="19">
                  <c:v>2.3710693722474065E-2</c:v>
                </c:pt>
                <c:pt idx="20">
                  <c:v>1.8868526876802103E-2</c:v>
                </c:pt>
                <c:pt idx="21">
                  <c:v>1.4207587243118729E-2</c:v>
                </c:pt>
                <c:pt idx="22">
                  <c:v>9.1884890494627215E-3</c:v>
                </c:pt>
                <c:pt idx="23">
                  <c:v>5.1155731056226183E-3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8-4587-8AD2-FE5DE852D141}"/>
            </c:ext>
          </c:extLst>
        </c:ser>
        <c:ser>
          <c:idx val="1"/>
          <c:order val="1"/>
          <c:tx>
            <c:strRef>
              <c:f>'PCS 120473'!$C$4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120473'!$C$5:$C$28</c:f>
              <c:numCache>
                <c:formatCode>0.00%</c:formatCode>
                <c:ptCount val="24"/>
                <c:pt idx="0">
                  <c:v>1.6291621775690081E-3</c:v>
                </c:pt>
                <c:pt idx="1">
                  <c:v>1.1002342228956697E-3</c:v>
                </c:pt>
                <c:pt idx="2">
                  <c:v>7.8210561139128976E-4</c:v>
                </c:pt>
                <c:pt idx="3">
                  <c:v>7.2887786705398098E-4</c:v>
                </c:pt>
                <c:pt idx="4">
                  <c:v>2.0691102367838086E-3</c:v>
                </c:pt>
                <c:pt idx="5">
                  <c:v>8.0245011449367552E-3</c:v>
                </c:pt>
                <c:pt idx="6">
                  <c:v>2.6522416564156871E-2</c:v>
                </c:pt>
                <c:pt idx="7">
                  <c:v>3.9144891914187602E-2</c:v>
                </c:pt>
                <c:pt idx="8">
                  <c:v>4.0936577108666147E-2</c:v>
                </c:pt>
                <c:pt idx="9">
                  <c:v>3.6245618184668281E-2</c:v>
                </c:pt>
                <c:pt idx="10">
                  <c:v>3.5076646628456033E-2</c:v>
                </c:pt>
                <c:pt idx="11">
                  <c:v>3.5956251486998707E-2</c:v>
                </c:pt>
                <c:pt idx="12">
                  <c:v>3.6555882779225425E-2</c:v>
                </c:pt>
                <c:pt idx="13">
                  <c:v>3.435330269925381E-2</c:v>
                </c:pt>
                <c:pt idx="14">
                  <c:v>3.2417006970912203E-2</c:v>
                </c:pt>
                <c:pt idx="15">
                  <c:v>3.1552766071405343E-2</c:v>
                </c:pt>
                <c:pt idx="16">
                  <c:v>3.161444035246376E-2</c:v>
                </c:pt>
                <c:pt idx="17">
                  <c:v>3.0244135399407929E-2</c:v>
                </c:pt>
                <c:pt idx="18">
                  <c:v>2.332773249431408E-2</c:v>
                </c:pt>
                <c:pt idx="19">
                  <c:v>1.6158661637304408E-2</c:v>
                </c:pt>
                <c:pt idx="20">
                  <c:v>1.2518277125479857E-2</c:v>
                </c:pt>
                <c:pt idx="21">
                  <c:v>9.5523048818525035E-3</c:v>
                </c:pt>
                <c:pt idx="22">
                  <c:v>6.1197342993558274E-3</c:v>
                </c:pt>
                <c:pt idx="23">
                  <c:v>3.0346367619721992E-3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8-4587-8AD2-FE5DE852D141}"/>
            </c:ext>
          </c:extLst>
        </c:ser>
        <c:ser>
          <c:idx val="2"/>
          <c:order val="2"/>
          <c:tx>
            <c:strRef>
              <c:f>'PCS 120473'!$D$4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120473'!$D$5:$D$28</c:f>
              <c:numCache>
                <c:formatCode>0.00%</c:formatCode>
                <c:ptCount val="24"/>
                <c:pt idx="0">
                  <c:v>4.3841493751944583E-3</c:v>
                </c:pt>
                <c:pt idx="1">
                  <c:v>2.9261399236176064E-3</c:v>
                </c:pt>
                <c:pt idx="2">
                  <c:v>2.1599277053323883E-3</c:v>
                </c:pt>
                <c:pt idx="3">
                  <c:v>1.4811640163791611E-3</c:v>
                </c:pt>
                <c:pt idx="4">
                  <c:v>3.1343853806446637E-3</c:v>
                </c:pt>
                <c:pt idx="5">
                  <c:v>1.1010723694466639E-2</c:v>
                </c:pt>
                <c:pt idx="6">
                  <c:v>3.5287993637300355E-2</c:v>
                </c:pt>
                <c:pt idx="7">
                  <c:v>5.6634827683801577E-2</c:v>
                </c:pt>
                <c:pt idx="8">
                  <c:v>6.3630491591070315E-2</c:v>
                </c:pt>
                <c:pt idx="9">
                  <c:v>6.2785568415076626E-2</c:v>
                </c:pt>
                <c:pt idx="10">
                  <c:v>6.5987378723416062E-2</c:v>
                </c:pt>
                <c:pt idx="11">
                  <c:v>7.1718861642956197E-2</c:v>
                </c:pt>
                <c:pt idx="12">
                  <c:v>7.499035408499316E-2</c:v>
                </c:pt>
                <c:pt idx="13">
                  <c:v>7.2480923514720255E-2</c:v>
                </c:pt>
                <c:pt idx="14">
                  <c:v>7.2104625430134295E-2</c:v>
                </c:pt>
                <c:pt idx="15">
                  <c:v>7.5110568507913311E-2</c:v>
                </c:pt>
                <c:pt idx="16">
                  <c:v>7.5654627967670737E-2</c:v>
                </c:pt>
                <c:pt idx="17">
                  <c:v>7.4027473692082041E-2</c:v>
                </c:pt>
                <c:pt idx="18">
                  <c:v>5.6014751350919614E-2</c:v>
                </c:pt>
                <c:pt idx="19">
                  <c:v>3.9869539318089349E-2</c:v>
                </c:pt>
                <c:pt idx="20">
                  <c:v>3.1386959159789306E-2</c:v>
                </c:pt>
                <c:pt idx="21">
                  <c:v>2.3760005702721756E-2</c:v>
                </c:pt>
                <c:pt idx="22">
                  <c:v>1.5308298297491457E-2</c:v>
                </c:pt>
                <c:pt idx="23">
                  <c:v>8.1502611842191042E-3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8-4587-8AD2-FE5DE852D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120473'!$H$5:$H$16</c:f>
              <c:numCache>
                <c:formatCode>0.00</c:formatCode>
                <c:ptCount val="12"/>
                <c:pt idx="0">
                  <c:v>1.1100000000000001</c:v>
                </c:pt>
                <c:pt idx="1">
                  <c:v>1.1499999999999999</c:v>
                </c:pt>
                <c:pt idx="2">
                  <c:v>1.1399999999999999</c:v>
                </c:pt>
                <c:pt idx="3">
                  <c:v>1.0900000000000001</c:v>
                </c:pt>
                <c:pt idx="4">
                  <c:v>0.95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0.88</c:v>
                </c:pt>
                <c:pt idx="9">
                  <c:v>0.99</c:v>
                </c:pt>
                <c:pt idx="10">
                  <c:v>1.02</c:v>
                </c:pt>
                <c:pt idx="11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9-455D-A262-745A9E37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120474'!$B$4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120474'!$B$5:$B$28</c:f>
              <c:numCache>
                <c:formatCode>0.00%</c:formatCode>
                <c:ptCount val="24"/>
                <c:pt idx="0">
                  <c:v>3.9667360520761457E-3</c:v>
                </c:pt>
                <c:pt idx="1">
                  <c:v>2.6887588977552489E-3</c:v>
                </c:pt>
                <c:pt idx="2">
                  <c:v>1.9005800730756237E-3</c:v>
                </c:pt>
                <c:pt idx="3">
                  <c:v>1.3620676238497776E-3</c:v>
                </c:pt>
                <c:pt idx="4">
                  <c:v>1.7570948481174212E-3</c:v>
                </c:pt>
                <c:pt idx="5">
                  <c:v>4.0151375676847761E-3</c:v>
                </c:pt>
                <c:pt idx="6">
                  <c:v>1.1509505286961347E-2</c:v>
                </c:pt>
                <c:pt idx="7">
                  <c:v>2.0841046572859609E-2</c:v>
                </c:pt>
                <c:pt idx="8">
                  <c:v>2.1019647644448834E-2</c:v>
                </c:pt>
                <c:pt idx="9">
                  <c:v>2.3515217285070816E-2</c:v>
                </c:pt>
                <c:pt idx="10">
                  <c:v>2.8255543976282542E-2</c:v>
                </c:pt>
                <c:pt idx="11">
                  <c:v>3.3258510107949717E-2</c:v>
                </c:pt>
                <c:pt idx="12">
                  <c:v>3.6479685677399905E-2</c:v>
                </c:pt>
                <c:pt idx="13">
                  <c:v>3.6783797245330561E-2</c:v>
                </c:pt>
                <c:pt idx="14">
                  <c:v>3.7130006148688312E-2</c:v>
                </c:pt>
                <c:pt idx="15">
                  <c:v>3.7052584563979571E-2</c:v>
                </c:pt>
                <c:pt idx="16">
                  <c:v>3.7409474103182072E-2</c:v>
                </c:pt>
                <c:pt idx="17">
                  <c:v>3.6088357600180934E-2</c:v>
                </c:pt>
                <c:pt idx="18">
                  <c:v>3.1015837083866266E-2</c:v>
                </c:pt>
                <c:pt idx="19">
                  <c:v>2.4444536804889064E-2</c:v>
                </c:pt>
                <c:pt idx="20">
                  <c:v>1.9683317747951762E-2</c:v>
                </c:pt>
                <c:pt idx="21">
                  <c:v>1.5692250686414656E-2</c:v>
                </c:pt>
                <c:pt idx="22">
                  <c:v>1.1588698294200443E-2</c:v>
                </c:pt>
                <c:pt idx="23">
                  <c:v>7.0479692416288301E-3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3-46C8-AF66-DBA3C592956E}"/>
            </c:ext>
          </c:extLst>
        </c:ser>
        <c:ser>
          <c:idx val="1"/>
          <c:order val="1"/>
          <c:tx>
            <c:strRef>
              <c:f>'PCS 120474'!$C$4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120474'!$C$5:$C$28</c:f>
              <c:numCache>
                <c:formatCode>0.00%</c:formatCode>
                <c:ptCount val="24"/>
                <c:pt idx="0">
                  <c:v>2.9828161423726108E-3</c:v>
                </c:pt>
                <c:pt idx="1">
                  <c:v>2.2207006786224091E-3</c:v>
                </c:pt>
                <c:pt idx="2">
                  <c:v>1.9842719136170485E-3</c:v>
                </c:pt>
                <c:pt idx="3">
                  <c:v>2.2085093319914582E-3</c:v>
                </c:pt>
                <c:pt idx="4">
                  <c:v>3.6056168159896403E-3</c:v>
                </c:pt>
                <c:pt idx="5">
                  <c:v>1.1328418108521508E-2</c:v>
                </c:pt>
                <c:pt idx="6">
                  <c:v>2.5503880353773503E-2</c:v>
                </c:pt>
                <c:pt idx="7">
                  <c:v>3.0281325239948371E-2</c:v>
                </c:pt>
                <c:pt idx="8">
                  <c:v>3.0907303999652955E-2</c:v>
                </c:pt>
                <c:pt idx="9">
                  <c:v>3.0618879662264308E-2</c:v>
                </c:pt>
                <c:pt idx="10">
                  <c:v>3.2661815919071323E-2</c:v>
                </c:pt>
                <c:pt idx="11">
                  <c:v>3.5525688282134267E-2</c:v>
                </c:pt>
                <c:pt idx="12">
                  <c:v>3.7886693646556467E-2</c:v>
                </c:pt>
                <c:pt idx="13">
                  <c:v>3.7151878463296088E-2</c:v>
                </c:pt>
                <c:pt idx="14">
                  <c:v>3.6028451081231171E-2</c:v>
                </c:pt>
                <c:pt idx="15">
                  <c:v>3.5532878050660216E-2</c:v>
                </c:pt>
                <c:pt idx="16">
                  <c:v>3.4933053376463054E-2</c:v>
                </c:pt>
                <c:pt idx="17">
                  <c:v>3.321860618165666E-2</c:v>
                </c:pt>
                <c:pt idx="18">
                  <c:v>2.6790327922198435E-2</c:v>
                </c:pt>
                <c:pt idx="19">
                  <c:v>2.1986728950516142E-2</c:v>
                </c:pt>
                <c:pt idx="20">
                  <c:v>1.683229011467649E-2</c:v>
                </c:pt>
                <c:pt idx="21">
                  <c:v>1.2456482370287939E-2</c:v>
                </c:pt>
                <c:pt idx="22">
                  <c:v>8.0456114793924262E-3</c:v>
                </c:pt>
                <c:pt idx="23">
                  <c:v>4.8014107812613541E-3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3-46C8-AF66-DBA3C592956E}"/>
            </c:ext>
          </c:extLst>
        </c:ser>
        <c:ser>
          <c:idx val="2"/>
          <c:order val="2"/>
          <c:tx>
            <c:strRef>
              <c:f>'PCS 120474'!$D$4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120474'!$D$5:$D$28</c:f>
              <c:numCache>
                <c:formatCode>0.00%</c:formatCode>
                <c:ptCount val="24"/>
                <c:pt idx="0">
                  <c:v>6.9495419428259649E-3</c:v>
                </c:pt>
                <c:pt idx="1">
                  <c:v>4.9094542748555599E-3</c:v>
                </c:pt>
                <c:pt idx="2">
                  <c:v>3.8848516730651786E-3</c:v>
                </c:pt>
                <c:pt idx="3">
                  <c:v>3.5705832456269814E-3</c:v>
                </c:pt>
                <c:pt idx="4">
                  <c:v>5.3627260451991126E-3</c:v>
                </c:pt>
                <c:pt idx="5">
                  <c:v>1.5343614127553694E-2</c:v>
                </c:pt>
                <c:pt idx="6">
                  <c:v>3.7013495463609221E-2</c:v>
                </c:pt>
                <c:pt idx="7">
                  <c:v>5.1122438968909868E-2</c:v>
                </c:pt>
                <c:pt idx="8">
                  <c:v>5.1927022411371419E-2</c:v>
                </c:pt>
                <c:pt idx="9">
                  <c:v>5.4134143331723596E-2</c:v>
                </c:pt>
                <c:pt idx="10">
                  <c:v>6.0917381425016619E-2</c:v>
                </c:pt>
                <c:pt idx="11">
                  <c:v>6.8784199550448163E-2</c:v>
                </c:pt>
                <c:pt idx="12">
                  <c:v>7.4366371652737753E-2</c:v>
                </c:pt>
                <c:pt idx="13">
                  <c:v>7.3935659270504384E-2</c:v>
                </c:pt>
                <c:pt idx="14">
                  <c:v>7.3158428434873926E-2</c:v>
                </c:pt>
                <c:pt idx="15">
                  <c:v>7.2585430396915479E-2</c:v>
                </c:pt>
                <c:pt idx="16">
                  <c:v>7.234248714805204E-2</c:v>
                </c:pt>
                <c:pt idx="17">
                  <c:v>6.9306920892040907E-2</c:v>
                </c:pt>
                <c:pt idx="18">
                  <c:v>5.7806113573337765E-2</c:v>
                </c:pt>
                <c:pt idx="19">
                  <c:v>4.6431232446464549E-2</c:v>
                </c:pt>
                <c:pt idx="20">
                  <c:v>3.6515573818876657E-2</c:v>
                </c:pt>
                <c:pt idx="21">
                  <c:v>2.8148697940369543E-2</c:v>
                </c:pt>
                <c:pt idx="22">
                  <c:v>1.9634274285585073E-2</c:v>
                </c:pt>
                <c:pt idx="23">
                  <c:v>1.1849357680036289E-2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3-46C8-AF66-DBA3C592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120474'!$H$5:$H$16</c:f>
              <c:numCache>
                <c:formatCode>0.00</c:formatCode>
                <c:ptCount val="12"/>
                <c:pt idx="0">
                  <c:v>1.01</c:v>
                </c:pt>
                <c:pt idx="1">
                  <c:v>1.04</c:v>
                </c:pt>
                <c:pt idx="2">
                  <c:v>1.03</c:v>
                </c:pt>
                <c:pt idx="3">
                  <c:v>1.01</c:v>
                </c:pt>
                <c:pt idx="4">
                  <c:v>0.98</c:v>
                </c:pt>
                <c:pt idx="5">
                  <c:v>0.95</c:v>
                </c:pt>
                <c:pt idx="6">
                  <c:v>0.96</c:v>
                </c:pt>
                <c:pt idx="7">
                  <c:v>0.98</c:v>
                </c:pt>
                <c:pt idx="8">
                  <c:v>0.98</c:v>
                </c:pt>
                <c:pt idx="9">
                  <c:v>1.03</c:v>
                </c:pt>
                <c:pt idx="10">
                  <c:v>0.99</c:v>
                </c:pt>
                <c:pt idx="11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5-4ACB-9B5E-AEB8BE852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120475'!$B$4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120475'!$B$5:$B$28</c:f>
              <c:numCache>
                <c:formatCode>0.00%</c:formatCode>
                <c:ptCount val="24"/>
                <c:pt idx="0">
                  <c:v>2.4573664433033588E-3</c:v>
                </c:pt>
                <c:pt idx="1">
                  <c:v>1.5292593327729772E-3</c:v>
                </c:pt>
                <c:pt idx="2">
                  <c:v>1.4977152046217192E-3</c:v>
                </c:pt>
                <c:pt idx="3">
                  <c:v>2.0661403939073843E-3</c:v>
                </c:pt>
                <c:pt idx="4">
                  <c:v>4.5130972749208281E-3</c:v>
                </c:pt>
                <c:pt idx="5">
                  <c:v>1.1467000325865605E-2</c:v>
                </c:pt>
                <c:pt idx="6">
                  <c:v>2.4503321027256282E-2</c:v>
                </c:pt>
                <c:pt idx="7">
                  <c:v>2.7777838110317976E-2</c:v>
                </c:pt>
                <c:pt idx="8">
                  <c:v>2.8024118890858919E-2</c:v>
                </c:pt>
                <c:pt idx="9">
                  <c:v>2.8710834560711801E-2</c:v>
                </c:pt>
                <c:pt idx="10">
                  <c:v>3.0893215066856567E-2</c:v>
                </c:pt>
                <c:pt idx="11">
                  <c:v>3.2727663839492958E-2</c:v>
                </c:pt>
                <c:pt idx="12">
                  <c:v>3.3814832216226061E-2</c:v>
                </c:pt>
                <c:pt idx="13">
                  <c:v>3.387476605971345E-2</c:v>
                </c:pt>
                <c:pt idx="14">
                  <c:v>3.3766175398552749E-2</c:v>
                </c:pt>
                <c:pt idx="15">
                  <c:v>3.4269698544167213E-2</c:v>
                </c:pt>
                <c:pt idx="16">
                  <c:v>3.3630141345900456E-2</c:v>
                </c:pt>
                <c:pt idx="17">
                  <c:v>3.1950574242486734E-2</c:v>
                </c:pt>
                <c:pt idx="18">
                  <c:v>2.6133048408191018E-2</c:v>
                </c:pt>
                <c:pt idx="19">
                  <c:v>2.143328875493512E-2</c:v>
                </c:pt>
                <c:pt idx="20">
                  <c:v>1.6566187501836804E-2</c:v>
                </c:pt>
                <c:pt idx="21">
                  <c:v>1.2295427991438011E-2</c:v>
                </c:pt>
                <c:pt idx="22">
                  <c:v>7.5727199849520751E-3</c:v>
                </c:pt>
                <c:pt idx="23">
                  <c:v>4.2767528947475287E-3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0-44EA-84D2-278CF0B012B2}"/>
            </c:ext>
          </c:extLst>
        </c:ser>
        <c:ser>
          <c:idx val="1"/>
          <c:order val="1"/>
          <c:tx>
            <c:strRef>
              <c:f>'PCS 120475'!$C$4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120475'!$C$5:$C$28</c:f>
              <c:numCache>
                <c:formatCode>0.00%</c:formatCode>
                <c:ptCount val="24"/>
                <c:pt idx="0">
                  <c:v>3.2940999925129937E-3</c:v>
                </c:pt>
                <c:pt idx="1">
                  <c:v>2.0776458917379287E-3</c:v>
                </c:pt>
                <c:pt idx="2">
                  <c:v>1.4827825700483922E-3</c:v>
                </c:pt>
                <c:pt idx="3">
                  <c:v>1.4646488968888703E-3</c:v>
                </c:pt>
                <c:pt idx="4">
                  <c:v>2.3533565658198788E-3</c:v>
                </c:pt>
                <c:pt idx="5">
                  <c:v>6.5676222080927917E-3</c:v>
                </c:pt>
                <c:pt idx="6">
                  <c:v>1.8581022992161682E-2</c:v>
                </c:pt>
                <c:pt idx="7">
                  <c:v>2.6701045306823989E-2</c:v>
                </c:pt>
                <c:pt idx="8">
                  <c:v>2.8624949186992057E-2</c:v>
                </c:pt>
                <c:pt idx="9">
                  <c:v>3.0345046349258539E-2</c:v>
                </c:pt>
                <c:pt idx="10">
                  <c:v>3.2833538201145464E-2</c:v>
                </c:pt>
                <c:pt idx="11">
                  <c:v>3.5013048030805578E-2</c:v>
                </c:pt>
                <c:pt idx="12">
                  <c:v>3.7190665651092525E-2</c:v>
                </c:pt>
                <c:pt idx="13">
                  <c:v>3.6842341442315268E-2</c:v>
                </c:pt>
                <c:pt idx="14">
                  <c:v>3.6467447460256458E-2</c:v>
                </c:pt>
                <c:pt idx="15">
                  <c:v>3.7250349088404515E-2</c:v>
                </c:pt>
                <c:pt idx="16">
                  <c:v>3.7588581513858209E-2</c:v>
                </c:pt>
                <c:pt idx="17">
                  <c:v>3.6835087973051454E-2</c:v>
                </c:pt>
                <c:pt idx="18">
                  <c:v>3.1588700959772884E-2</c:v>
                </c:pt>
                <c:pt idx="19">
                  <c:v>2.3776951088822457E-2</c:v>
                </c:pt>
                <c:pt idx="20">
                  <c:v>1.8461104223137192E-2</c:v>
                </c:pt>
                <c:pt idx="21">
                  <c:v>1.3702276491678114E-2</c:v>
                </c:pt>
                <c:pt idx="22">
                  <c:v>9.5189169358336021E-3</c:v>
                </c:pt>
                <c:pt idx="23">
                  <c:v>5.6875871654554662E-3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0-44EA-84D2-278CF0B012B2}"/>
            </c:ext>
          </c:extLst>
        </c:ser>
        <c:ser>
          <c:idx val="2"/>
          <c:order val="2"/>
          <c:tx>
            <c:strRef>
              <c:f>'PCS 120475'!$D$4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120475'!$D$5:$D$28</c:f>
              <c:numCache>
                <c:formatCode>0.00%</c:formatCode>
                <c:ptCount val="24"/>
                <c:pt idx="0">
                  <c:v>5.7515443545535106E-3</c:v>
                </c:pt>
                <c:pt idx="1">
                  <c:v>3.606956828092125E-3</c:v>
                </c:pt>
                <c:pt idx="2">
                  <c:v>2.9804862090122035E-3</c:v>
                </c:pt>
                <c:pt idx="3">
                  <c:v>3.5307079811883763E-3</c:v>
                </c:pt>
                <c:pt idx="4">
                  <c:v>6.8661810658579509E-3</c:v>
                </c:pt>
                <c:pt idx="5">
                  <c:v>1.8033995631185511E-2</c:v>
                </c:pt>
                <c:pt idx="6">
                  <c:v>4.3083515984935997E-2</c:v>
                </c:pt>
                <c:pt idx="7">
                  <c:v>5.4478578923352082E-2</c:v>
                </c:pt>
                <c:pt idx="8">
                  <c:v>5.6648950703109775E-2</c:v>
                </c:pt>
                <c:pt idx="9">
                  <c:v>5.9055875265402361E-2</c:v>
                </c:pt>
                <c:pt idx="10">
                  <c:v>6.3726767658408942E-2</c:v>
                </c:pt>
                <c:pt idx="11">
                  <c:v>6.7740752974316115E-2</c:v>
                </c:pt>
                <c:pt idx="12">
                  <c:v>7.1005654478862784E-2</c:v>
                </c:pt>
                <c:pt idx="13">
                  <c:v>7.071721778602523E-2</c:v>
                </c:pt>
                <c:pt idx="14">
                  <c:v>7.0233703898523889E-2</c:v>
                </c:pt>
                <c:pt idx="15">
                  <c:v>7.1520156780876185E-2</c:v>
                </c:pt>
                <c:pt idx="16">
                  <c:v>7.1218946237781758E-2</c:v>
                </c:pt>
                <c:pt idx="17">
                  <c:v>6.8786000869410321E-2</c:v>
                </c:pt>
                <c:pt idx="18">
                  <c:v>5.77221906774706E-2</c:v>
                </c:pt>
                <c:pt idx="19">
                  <c:v>4.5210362052707273E-2</c:v>
                </c:pt>
                <c:pt idx="20">
                  <c:v>3.5027395572000006E-2</c:v>
                </c:pt>
                <c:pt idx="21">
                  <c:v>2.599778160800539E-2</c:v>
                </c:pt>
                <c:pt idx="22">
                  <c:v>1.7091805898349011E-2</c:v>
                </c:pt>
                <c:pt idx="23">
                  <c:v>9.9644705605725324E-3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0-44EA-84D2-278CF0B0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120475'!$H$5:$H$16</c:f>
              <c:numCache>
                <c:formatCode>0.00</c:formatCode>
                <c:ptCount val="12"/>
                <c:pt idx="0">
                  <c:v>1</c:v>
                </c:pt>
                <c:pt idx="1">
                  <c:v>1.04</c:v>
                </c:pt>
                <c:pt idx="2">
                  <c:v>1.04</c:v>
                </c:pt>
                <c:pt idx="3">
                  <c:v>1.04</c:v>
                </c:pt>
                <c:pt idx="4">
                  <c:v>1</c:v>
                </c:pt>
                <c:pt idx="5">
                  <c:v>0.95</c:v>
                </c:pt>
                <c:pt idx="6">
                  <c:v>0.95</c:v>
                </c:pt>
                <c:pt idx="7">
                  <c:v>0.96</c:v>
                </c:pt>
                <c:pt idx="8">
                  <c:v>0.97</c:v>
                </c:pt>
                <c:pt idx="9">
                  <c:v>1.04</c:v>
                </c:pt>
                <c:pt idx="10">
                  <c:v>1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BCA-9153-77CAECFBB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120476'!$B$4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120476'!$B$5:$B$28</c:f>
              <c:numCache>
                <c:formatCode>0.00%</c:formatCode>
                <c:ptCount val="24"/>
                <c:pt idx="0">
                  <c:v>2.2601702677237144E-3</c:v>
                </c:pt>
                <c:pt idx="1">
                  <c:v>1.6821868493676591E-3</c:v>
                </c:pt>
                <c:pt idx="2">
                  <c:v>1.7897589667963034E-3</c:v>
                </c:pt>
                <c:pt idx="3">
                  <c:v>3.2631584907786655E-3</c:v>
                </c:pt>
                <c:pt idx="4">
                  <c:v>6.7032372023167978E-3</c:v>
                </c:pt>
                <c:pt idx="5">
                  <c:v>1.8630450517091258E-2</c:v>
                </c:pt>
                <c:pt idx="6">
                  <c:v>3.2829392116811233E-2</c:v>
                </c:pt>
                <c:pt idx="7">
                  <c:v>3.4197696241341051E-2</c:v>
                </c:pt>
                <c:pt idx="8">
                  <c:v>3.3991798420261211E-2</c:v>
                </c:pt>
                <c:pt idx="9">
                  <c:v>3.0443487133167472E-2</c:v>
                </c:pt>
                <c:pt idx="10">
                  <c:v>2.9923624029983917E-2</c:v>
                </c:pt>
                <c:pt idx="11">
                  <c:v>3.0392962086455019E-2</c:v>
                </c:pt>
                <c:pt idx="12">
                  <c:v>3.1275334144073859E-2</c:v>
                </c:pt>
                <c:pt idx="13">
                  <c:v>3.0964010694477986E-2</c:v>
                </c:pt>
                <c:pt idx="14">
                  <c:v>3.3326386857348803E-2</c:v>
                </c:pt>
                <c:pt idx="15">
                  <c:v>3.6572290879560626E-2</c:v>
                </c:pt>
                <c:pt idx="16">
                  <c:v>3.9124383639400753E-2</c:v>
                </c:pt>
                <c:pt idx="17">
                  <c:v>3.5886240000180716E-2</c:v>
                </c:pt>
                <c:pt idx="18">
                  <c:v>2.5034087401565732E-2</c:v>
                </c:pt>
                <c:pt idx="19">
                  <c:v>1.7997483959665769E-2</c:v>
                </c:pt>
                <c:pt idx="20">
                  <c:v>1.3988255457219672E-2</c:v>
                </c:pt>
                <c:pt idx="21">
                  <c:v>9.9919058882493011E-3</c:v>
                </c:pt>
                <c:pt idx="22">
                  <c:v>6.1458105431623786E-3</c:v>
                </c:pt>
                <c:pt idx="23">
                  <c:v>3.6140268707262778E-3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0-489D-8864-3A150004C051}"/>
            </c:ext>
          </c:extLst>
        </c:ser>
        <c:ser>
          <c:idx val="1"/>
          <c:order val="1"/>
          <c:tx>
            <c:strRef>
              <c:f>'PCS 120476'!$C$4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120476'!$C$5:$C$28</c:f>
              <c:numCache>
                <c:formatCode>0.00%</c:formatCode>
                <c:ptCount val="24"/>
                <c:pt idx="0">
                  <c:v>3.2715381353685745E-3</c:v>
                </c:pt>
                <c:pt idx="1">
                  <c:v>2.216953434325159E-3</c:v>
                </c:pt>
                <c:pt idx="2">
                  <c:v>1.4941324377154047E-3</c:v>
                </c:pt>
                <c:pt idx="3">
                  <c:v>1.5107082529257369E-3</c:v>
                </c:pt>
                <c:pt idx="4">
                  <c:v>3.1454464863307748E-3</c:v>
                </c:pt>
                <c:pt idx="5">
                  <c:v>9.4132487711371341E-3</c:v>
                </c:pt>
                <c:pt idx="6">
                  <c:v>2.546944103798511E-2</c:v>
                </c:pt>
                <c:pt idx="7">
                  <c:v>2.9310741896180471E-2</c:v>
                </c:pt>
                <c:pt idx="8">
                  <c:v>2.6739099003051141E-2</c:v>
                </c:pt>
                <c:pt idx="9">
                  <c:v>2.5371717948312261E-2</c:v>
                </c:pt>
                <c:pt idx="10">
                  <c:v>2.6528643876599561E-2</c:v>
                </c:pt>
                <c:pt idx="11">
                  <c:v>2.7718886368792214E-2</c:v>
                </c:pt>
                <c:pt idx="12">
                  <c:v>3.0362687661469007E-2</c:v>
                </c:pt>
                <c:pt idx="13">
                  <c:v>3.1100352671699954E-2</c:v>
                </c:pt>
                <c:pt idx="14">
                  <c:v>3.2828608190918512E-2</c:v>
                </c:pt>
                <c:pt idx="15">
                  <c:v>3.8404349574007922E-2</c:v>
                </c:pt>
                <c:pt idx="16">
                  <c:v>4.1910258191106664E-2</c:v>
                </c:pt>
                <c:pt idx="17">
                  <c:v>4.0563988622406809E-2</c:v>
                </c:pt>
                <c:pt idx="18">
                  <c:v>3.0002967731382099E-2</c:v>
                </c:pt>
                <c:pt idx="19">
                  <c:v>2.0593594897134943E-2</c:v>
                </c:pt>
                <c:pt idx="20">
                  <c:v>1.5802936901121955E-2</c:v>
                </c:pt>
                <c:pt idx="21">
                  <c:v>1.2087645225222054E-2</c:v>
                </c:pt>
                <c:pt idx="22">
                  <c:v>8.8236115634064173E-3</c:v>
                </c:pt>
                <c:pt idx="23">
                  <c:v>5.3003024636739428E-3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0-489D-8864-3A150004C051}"/>
            </c:ext>
          </c:extLst>
        </c:ser>
        <c:ser>
          <c:idx val="2"/>
          <c:order val="2"/>
          <c:tx>
            <c:strRef>
              <c:f>'PCS 120476'!$D$4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120476'!$D$5:$D$28</c:f>
              <c:numCache>
                <c:formatCode>0.00%</c:formatCode>
                <c:ptCount val="24"/>
                <c:pt idx="0">
                  <c:v>5.532324052201284E-3</c:v>
                </c:pt>
                <c:pt idx="1">
                  <c:v>3.899476529993146E-3</c:v>
                </c:pt>
                <c:pt idx="2">
                  <c:v>3.2837653666843831E-3</c:v>
                </c:pt>
                <c:pt idx="3">
                  <c:v>4.772957952505417E-3</c:v>
                </c:pt>
                <c:pt idx="4">
                  <c:v>9.8468404041514232E-3</c:v>
                </c:pt>
                <c:pt idx="5">
                  <c:v>2.8038951693572886E-2</c:v>
                </c:pt>
                <c:pt idx="6">
                  <c:v>5.8295437227124727E-2</c:v>
                </c:pt>
                <c:pt idx="7">
                  <c:v>6.3506456097079389E-2</c:v>
                </c:pt>
                <c:pt idx="8">
                  <c:v>6.0727587086370126E-2</c:v>
                </c:pt>
                <c:pt idx="9">
                  <c:v>5.581303701965433E-2</c:v>
                </c:pt>
                <c:pt idx="10">
                  <c:v>5.6451026662471718E-2</c:v>
                </c:pt>
                <c:pt idx="11">
                  <c:v>5.8111020924525553E-2</c:v>
                </c:pt>
                <c:pt idx="12">
                  <c:v>6.1638199308063447E-2</c:v>
                </c:pt>
                <c:pt idx="13">
                  <c:v>6.2065120985758365E-2</c:v>
                </c:pt>
                <c:pt idx="14">
                  <c:v>6.6155449823542059E-2</c:v>
                </c:pt>
                <c:pt idx="15">
                  <c:v>7.4978470324941537E-2</c:v>
                </c:pt>
                <c:pt idx="16">
                  <c:v>8.1037061570868804E-2</c:v>
                </c:pt>
                <c:pt idx="17">
                  <c:v>7.6453635719960847E-2</c:v>
                </c:pt>
                <c:pt idx="18">
                  <c:v>5.5040386345140357E-2</c:v>
                </c:pt>
                <c:pt idx="19">
                  <c:v>3.8592927539905508E-2</c:v>
                </c:pt>
                <c:pt idx="20">
                  <c:v>2.9792515569562947E-2</c:v>
                </c:pt>
                <c:pt idx="21">
                  <c:v>2.208094365698271E-2</c:v>
                </c:pt>
                <c:pt idx="22">
                  <c:v>1.497105571690951E-2</c:v>
                </c:pt>
                <c:pt idx="23">
                  <c:v>8.9153524220296539E-3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0-489D-8864-3A150004C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15'!$H$5:$H$16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1.1299999999999999</c:v>
                </c:pt>
                <c:pt idx="2">
                  <c:v>1.1100000000000001</c:v>
                </c:pt>
                <c:pt idx="3">
                  <c:v>1.06</c:v>
                </c:pt>
                <c:pt idx="4">
                  <c:v>0.97</c:v>
                </c:pt>
                <c:pt idx="5">
                  <c:v>0.89</c:v>
                </c:pt>
                <c:pt idx="6">
                  <c:v>0.87</c:v>
                </c:pt>
                <c:pt idx="7">
                  <c:v>0.91</c:v>
                </c:pt>
                <c:pt idx="8">
                  <c:v>0.91</c:v>
                </c:pt>
                <c:pt idx="9">
                  <c:v>1.01</c:v>
                </c:pt>
                <c:pt idx="10">
                  <c:v>1.02</c:v>
                </c:pt>
                <c:pt idx="11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D-4CDA-A097-B359DD406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120476'!$H$4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120476'!$F$5:$F$16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120476'!$H$5:$H$16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1.05</c:v>
                </c:pt>
                <c:pt idx="2">
                  <c:v>1.07</c:v>
                </c:pt>
                <c:pt idx="3">
                  <c:v>1.07</c:v>
                </c:pt>
                <c:pt idx="4">
                  <c:v>0.99</c:v>
                </c:pt>
                <c:pt idx="5">
                  <c:v>0.95</c:v>
                </c:pt>
                <c:pt idx="6">
                  <c:v>0.95</c:v>
                </c:pt>
                <c:pt idx="7">
                  <c:v>0.96</c:v>
                </c:pt>
                <c:pt idx="8">
                  <c:v>0.97</c:v>
                </c:pt>
                <c:pt idx="9">
                  <c:v>1</c:v>
                </c:pt>
                <c:pt idx="10">
                  <c:v>0.97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0-48C9-8E46-3048DA585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17'!$B$5:$B$28</c:f>
              <c:numCache>
                <c:formatCode>0.00%</c:formatCode>
                <c:ptCount val="24"/>
                <c:pt idx="0">
                  <c:v>2.7052083333333333E-3</c:v>
                </c:pt>
                <c:pt idx="1">
                  <c:v>1.8770833333333333E-3</c:v>
                </c:pt>
                <c:pt idx="2">
                  <c:v>1.5458333333333333E-3</c:v>
                </c:pt>
                <c:pt idx="3">
                  <c:v>2.0979166666666668E-3</c:v>
                </c:pt>
                <c:pt idx="4">
                  <c:v>4.8031250000000001E-3</c:v>
                </c:pt>
                <c:pt idx="5">
                  <c:v>1.4409375000000002E-2</c:v>
                </c:pt>
                <c:pt idx="6">
                  <c:v>3.9308333333333334E-2</c:v>
                </c:pt>
                <c:pt idx="7">
                  <c:v>6.2330208333333331E-2</c:v>
                </c:pt>
                <c:pt idx="8">
                  <c:v>4.7203125000000005E-2</c:v>
                </c:pt>
                <c:pt idx="9">
                  <c:v>3.4505208333333336E-2</c:v>
                </c:pt>
                <c:pt idx="10">
                  <c:v>3.1910416666666663E-2</c:v>
                </c:pt>
                <c:pt idx="11">
                  <c:v>3.1799999999999995E-2</c:v>
                </c:pt>
                <c:pt idx="12">
                  <c:v>3.235208333333333E-2</c:v>
                </c:pt>
                <c:pt idx="13">
                  <c:v>3.1082291666666671E-2</c:v>
                </c:pt>
                <c:pt idx="14">
                  <c:v>3.1965624999999998E-2</c:v>
                </c:pt>
                <c:pt idx="15">
                  <c:v>3.4008333333333335E-2</c:v>
                </c:pt>
                <c:pt idx="16">
                  <c:v>3.3787499999999998E-2</c:v>
                </c:pt>
                <c:pt idx="17">
                  <c:v>3.1634374999999999E-2</c:v>
                </c:pt>
                <c:pt idx="18">
                  <c:v>2.5616666666666666E-2</c:v>
                </c:pt>
                <c:pt idx="19">
                  <c:v>1.9102083333333332E-2</c:v>
                </c:pt>
                <c:pt idx="20">
                  <c:v>1.4906249999999999E-2</c:v>
                </c:pt>
                <c:pt idx="21">
                  <c:v>1.1096875000000001E-2</c:v>
                </c:pt>
                <c:pt idx="22">
                  <c:v>7.2874999999999997E-3</c:v>
                </c:pt>
                <c:pt idx="23">
                  <c:v>4.6927083333333335E-3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7-473B-B9C0-7FE2F090ECAE}"/>
            </c:ext>
          </c:extLst>
        </c:ser>
        <c:ser>
          <c:idx val="1"/>
          <c:order val="1"/>
          <c:tx>
            <c:strRef>
              <c:f>'PCS 17'!$C$4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17'!$C$5:$C$28</c:f>
              <c:numCache>
                <c:formatCode>0.00%</c:formatCode>
                <c:ptCount val="24"/>
                <c:pt idx="0">
                  <c:v>4.1656249999999992E-3</c:v>
                </c:pt>
                <c:pt idx="1">
                  <c:v>3.001041666666667E-3</c:v>
                </c:pt>
                <c:pt idx="2">
                  <c:v>2.6875000000000002E-3</c:v>
                </c:pt>
                <c:pt idx="3">
                  <c:v>1.5229166666666666E-3</c:v>
                </c:pt>
                <c:pt idx="4">
                  <c:v>1.6125E-3</c:v>
                </c:pt>
                <c:pt idx="5">
                  <c:v>3.8072916666666672E-3</c:v>
                </c:pt>
                <c:pt idx="6">
                  <c:v>9.1375000000000015E-3</c:v>
                </c:pt>
                <c:pt idx="7">
                  <c:v>1.3034375000000001E-2</c:v>
                </c:pt>
                <c:pt idx="8">
                  <c:v>1.7020833333333332E-2</c:v>
                </c:pt>
                <c:pt idx="9">
                  <c:v>1.9529166666666667E-2</c:v>
                </c:pt>
                <c:pt idx="10">
                  <c:v>2.1813541666666665E-2</c:v>
                </c:pt>
                <c:pt idx="11">
                  <c:v>2.4769791666666669E-2</c:v>
                </c:pt>
                <c:pt idx="12">
                  <c:v>2.8666666666666667E-2</c:v>
                </c:pt>
                <c:pt idx="13">
                  <c:v>3.0368750000000003E-2</c:v>
                </c:pt>
                <c:pt idx="14">
                  <c:v>3.3369791666666662E-2</c:v>
                </c:pt>
                <c:pt idx="15">
                  <c:v>3.9416666666666662E-2</c:v>
                </c:pt>
                <c:pt idx="16">
                  <c:v>4.4164583333333327E-2</c:v>
                </c:pt>
                <c:pt idx="17">
                  <c:v>4.4567708333333338E-2</c:v>
                </c:pt>
                <c:pt idx="18">
                  <c:v>3.2115625000000002E-2</c:v>
                </c:pt>
                <c:pt idx="19">
                  <c:v>2.3022916666666667E-2</c:v>
                </c:pt>
                <c:pt idx="20">
                  <c:v>1.8454166666666667E-2</c:v>
                </c:pt>
                <c:pt idx="21">
                  <c:v>1.4557291666666666E-2</c:v>
                </c:pt>
                <c:pt idx="22">
                  <c:v>1.0346875E-2</c:v>
                </c:pt>
                <c:pt idx="23">
                  <c:v>6.8083333333333329E-3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7-473B-B9C0-7FE2F090ECAE}"/>
            </c:ext>
          </c:extLst>
        </c:ser>
        <c:ser>
          <c:idx val="2"/>
          <c:order val="2"/>
          <c:tx>
            <c:strRef>
              <c:f>'PCS 17'!$D$4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17'!$D$5:$D$28</c:f>
              <c:numCache>
                <c:formatCode>0.00%</c:formatCode>
                <c:ptCount val="24"/>
                <c:pt idx="0">
                  <c:v>6.8999999999999999E-3</c:v>
                </c:pt>
                <c:pt idx="1">
                  <c:v>4.8999999999999998E-3</c:v>
                </c:pt>
                <c:pt idx="2">
                  <c:v>4.3E-3</c:v>
                </c:pt>
                <c:pt idx="3">
                  <c:v>3.5999999999999999E-3</c:v>
                </c:pt>
                <c:pt idx="4">
                  <c:v>6.4000000000000003E-3</c:v>
                </c:pt>
                <c:pt idx="5">
                  <c:v>1.8200000000000001E-2</c:v>
                </c:pt>
                <c:pt idx="6">
                  <c:v>4.8300000000000003E-2</c:v>
                </c:pt>
                <c:pt idx="7">
                  <c:v>7.51E-2</c:v>
                </c:pt>
                <c:pt idx="8">
                  <c:v>6.4000000000000001E-2</c:v>
                </c:pt>
                <c:pt idx="9">
                  <c:v>5.3900000000000003E-2</c:v>
                </c:pt>
                <c:pt idx="10">
                  <c:v>5.3699999999999998E-2</c:v>
                </c:pt>
                <c:pt idx="11">
                  <c:v>5.6599999999999998E-2</c:v>
                </c:pt>
                <c:pt idx="12">
                  <c:v>6.0999999999999999E-2</c:v>
                </c:pt>
                <c:pt idx="13">
                  <c:v>6.1499999999999999E-2</c:v>
                </c:pt>
                <c:pt idx="14">
                  <c:v>6.54E-2</c:v>
                </c:pt>
                <c:pt idx="15">
                  <c:v>7.3499999999999996E-2</c:v>
                </c:pt>
                <c:pt idx="16">
                  <c:v>7.8E-2</c:v>
                </c:pt>
                <c:pt idx="17">
                  <c:v>7.6300000000000007E-2</c:v>
                </c:pt>
                <c:pt idx="18">
                  <c:v>5.7799999999999997E-2</c:v>
                </c:pt>
                <c:pt idx="19">
                  <c:v>4.2200000000000001E-2</c:v>
                </c:pt>
                <c:pt idx="20">
                  <c:v>3.3399999999999999E-2</c:v>
                </c:pt>
                <c:pt idx="21">
                  <c:v>2.5700000000000001E-2</c:v>
                </c:pt>
                <c:pt idx="22">
                  <c:v>1.77E-2</c:v>
                </c:pt>
                <c:pt idx="23">
                  <c:v>1.15E-2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7-473B-B9C0-7FE2F090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17'!$H$5:$H$16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1.07</c:v>
                </c:pt>
                <c:pt idx="2">
                  <c:v>1.08</c:v>
                </c:pt>
                <c:pt idx="3">
                  <c:v>1.1000000000000001</c:v>
                </c:pt>
                <c:pt idx="4">
                  <c:v>0.99</c:v>
                </c:pt>
                <c:pt idx="5">
                  <c:v>0.93</c:v>
                </c:pt>
                <c:pt idx="6">
                  <c:v>0.92</c:v>
                </c:pt>
                <c:pt idx="7">
                  <c:v>0.95</c:v>
                </c:pt>
                <c:pt idx="8">
                  <c:v>1</c:v>
                </c:pt>
                <c:pt idx="9">
                  <c:v>1.02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6-4C05-A05F-AC5B7B47C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18'!$B$4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18'!$B$5:$B$28</c:f>
              <c:numCache>
                <c:formatCode>0.00%</c:formatCode>
                <c:ptCount val="24"/>
                <c:pt idx="0">
                  <c:v>2.361032863849765E-3</c:v>
                </c:pt>
                <c:pt idx="1">
                  <c:v>1.4568075117370892E-3</c:v>
                </c:pt>
                <c:pt idx="2">
                  <c:v>1.0549295774647887E-3</c:v>
                </c:pt>
                <c:pt idx="3">
                  <c:v>9.0422535211267597E-4</c:v>
                </c:pt>
                <c:pt idx="4">
                  <c:v>1.908920187793427E-3</c:v>
                </c:pt>
                <c:pt idx="5">
                  <c:v>4.1192488262910805E-3</c:v>
                </c:pt>
                <c:pt idx="6">
                  <c:v>1.0448826291079813E-2</c:v>
                </c:pt>
                <c:pt idx="7">
                  <c:v>2.0495774647887328E-2</c:v>
                </c:pt>
                <c:pt idx="8">
                  <c:v>2.2354460093896713E-2</c:v>
                </c:pt>
                <c:pt idx="9">
                  <c:v>2.5569483568075119E-2</c:v>
                </c:pt>
                <c:pt idx="10">
                  <c:v>3.0090610328638502E-2</c:v>
                </c:pt>
                <c:pt idx="11">
                  <c:v>3.3858215962441318E-2</c:v>
                </c:pt>
                <c:pt idx="12">
                  <c:v>3.69225352112676E-2</c:v>
                </c:pt>
                <c:pt idx="13">
                  <c:v>3.4812676056338025E-2</c:v>
                </c:pt>
                <c:pt idx="14">
                  <c:v>3.7123474178403754E-2</c:v>
                </c:pt>
                <c:pt idx="15">
                  <c:v>4.3101408450704225E-2</c:v>
                </c:pt>
                <c:pt idx="16">
                  <c:v>4.7371361502347414E-2</c:v>
                </c:pt>
                <c:pt idx="17">
                  <c:v>4.8376056338028162E-2</c:v>
                </c:pt>
                <c:pt idx="18">
                  <c:v>3.235117370892019E-2</c:v>
                </c:pt>
                <c:pt idx="19">
                  <c:v>2.4514553990610331E-2</c:v>
                </c:pt>
                <c:pt idx="20">
                  <c:v>1.7029577464788732E-2</c:v>
                </c:pt>
                <c:pt idx="21">
                  <c:v>1.2207042253521126E-2</c:v>
                </c:pt>
                <c:pt idx="22">
                  <c:v>8.2887323943661977E-3</c:v>
                </c:pt>
                <c:pt idx="23">
                  <c:v>5.475586854460094E-3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C-48D9-B068-4F62F679D056}"/>
            </c:ext>
          </c:extLst>
        </c:ser>
        <c:ser>
          <c:idx val="1"/>
          <c:order val="1"/>
          <c:tx>
            <c:strRef>
              <c:f>'PCS 18'!$C$4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18'!$C$5:$C$28</c:f>
              <c:numCache>
                <c:formatCode>0.00%</c:formatCode>
                <c:ptCount val="24"/>
                <c:pt idx="0">
                  <c:v>1.5924882629107981E-3</c:v>
                </c:pt>
                <c:pt idx="1">
                  <c:v>1.0450704225352112E-3</c:v>
                </c:pt>
                <c:pt idx="2">
                  <c:v>8.4600938967136147E-4</c:v>
                </c:pt>
                <c:pt idx="3">
                  <c:v>1.1943661971830985E-3</c:v>
                </c:pt>
                <c:pt idx="4">
                  <c:v>3.7821596244131455E-3</c:v>
                </c:pt>
                <c:pt idx="5">
                  <c:v>1.3934272300469484E-2</c:v>
                </c:pt>
                <c:pt idx="6">
                  <c:v>4.0658215962441312E-2</c:v>
                </c:pt>
                <c:pt idx="7">
                  <c:v>4.3295774647887322E-2</c:v>
                </c:pt>
                <c:pt idx="8">
                  <c:v>3.7921126760563383E-2</c:v>
                </c:pt>
                <c:pt idx="9">
                  <c:v>3.1849765258215965E-2</c:v>
                </c:pt>
                <c:pt idx="10">
                  <c:v>3.1352112676056337E-2</c:v>
                </c:pt>
                <c:pt idx="11">
                  <c:v>3.2098591549295778E-2</c:v>
                </c:pt>
                <c:pt idx="12">
                  <c:v>3.3740845070422534E-2</c:v>
                </c:pt>
                <c:pt idx="13">
                  <c:v>3.2695774647887324E-2</c:v>
                </c:pt>
                <c:pt idx="14">
                  <c:v>3.2247887323943659E-2</c:v>
                </c:pt>
                <c:pt idx="15">
                  <c:v>3.1003755868544602E-2</c:v>
                </c:pt>
                <c:pt idx="16">
                  <c:v>2.871455399061033E-2</c:v>
                </c:pt>
                <c:pt idx="17">
                  <c:v>2.6823474178403757E-2</c:v>
                </c:pt>
                <c:pt idx="18">
                  <c:v>2.4534272300469478E-2</c:v>
                </c:pt>
                <c:pt idx="19">
                  <c:v>1.7666666666666664E-2</c:v>
                </c:pt>
                <c:pt idx="20">
                  <c:v>1.2789671361502348E-2</c:v>
                </c:pt>
                <c:pt idx="21">
                  <c:v>9.0572769953051659E-3</c:v>
                </c:pt>
                <c:pt idx="22">
                  <c:v>5.8723004694835679E-3</c:v>
                </c:pt>
                <c:pt idx="23">
                  <c:v>2.9859154929577467E-3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C-48D9-B068-4F62F679D056}"/>
            </c:ext>
          </c:extLst>
        </c:ser>
        <c:ser>
          <c:idx val="2"/>
          <c:order val="2"/>
          <c:tx>
            <c:strRef>
              <c:f>'PCS 18'!$D$4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18'!$D$5:$D$28</c:f>
              <c:numCache>
                <c:formatCode>0.00%</c:formatCode>
                <c:ptCount val="24"/>
                <c:pt idx="0">
                  <c:v>4.0000000000000001E-3</c:v>
                </c:pt>
                <c:pt idx="1">
                  <c:v>2.5000000000000001E-3</c:v>
                </c:pt>
                <c:pt idx="2">
                  <c:v>1.9E-3</c:v>
                </c:pt>
                <c:pt idx="3">
                  <c:v>2.0999999999999999E-3</c:v>
                </c:pt>
                <c:pt idx="4">
                  <c:v>5.7000000000000002E-3</c:v>
                </c:pt>
                <c:pt idx="5">
                  <c:v>1.8100000000000002E-2</c:v>
                </c:pt>
                <c:pt idx="6">
                  <c:v>5.1400000000000001E-2</c:v>
                </c:pt>
                <c:pt idx="7">
                  <c:v>6.4000000000000001E-2</c:v>
                </c:pt>
                <c:pt idx="8">
                  <c:v>6.0400000000000002E-2</c:v>
                </c:pt>
                <c:pt idx="9">
                  <c:v>5.74E-2</c:v>
                </c:pt>
                <c:pt idx="10">
                  <c:v>6.1400000000000003E-2</c:v>
                </c:pt>
                <c:pt idx="11">
                  <c:v>6.6000000000000003E-2</c:v>
                </c:pt>
                <c:pt idx="12">
                  <c:v>7.0599999999999996E-2</c:v>
                </c:pt>
                <c:pt idx="13">
                  <c:v>6.7500000000000004E-2</c:v>
                </c:pt>
                <c:pt idx="14">
                  <c:v>6.93E-2</c:v>
                </c:pt>
                <c:pt idx="15">
                  <c:v>7.3999999999999996E-2</c:v>
                </c:pt>
                <c:pt idx="16">
                  <c:v>7.5800000000000006E-2</c:v>
                </c:pt>
                <c:pt idx="17">
                  <c:v>7.5200000000000003E-2</c:v>
                </c:pt>
                <c:pt idx="18">
                  <c:v>5.6800000000000003E-2</c:v>
                </c:pt>
                <c:pt idx="19">
                  <c:v>4.2200000000000001E-2</c:v>
                </c:pt>
                <c:pt idx="20">
                  <c:v>2.9899999999999999E-2</c:v>
                </c:pt>
                <c:pt idx="21">
                  <c:v>2.12E-2</c:v>
                </c:pt>
                <c:pt idx="22">
                  <c:v>1.41E-2</c:v>
                </c:pt>
                <c:pt idx="23">
                  <c:v>8.3999999999999995E-3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C-48D9-B068-4F62F679D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1'!$H$5:$H$16</c:f>
              <c:numCache>
                <c:formatCode>General</c:formatCode>
                <c:ptCount val="12"/>
                <c:pt idx="0">
                  <c:v>0.96</c:v>
                </c:pt>
                <c:pt idx="1">
                  <c:v>1.04</c:v>
                </c:pt>
                <c:pt idx="2">
                  <c:v>1.04</c:v>
                </c:pt>
                <c:pt idx="3">
                  <c:v>1.05</c:v>
                </c:pt>
                <c:pt idx="4">
                  <c:v>1</c:v>
                </c:pt>
                <c:pt idx="5">
                  <c:v>0.95</c:v>
                </c:pt>
                <c:pt idx="6">
                  <c:v>0.97</c:v>
                </c:pt>
                <c:pt idx="7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F99-979D-984792352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18'!$H$5:$H$16</c:f>
              <c:numCache>
                <c:formatCode>General</c:formatCode>
                <c:ptCount val="12"/>
                <c:pt idx="0">
                  <c:v>0.98</c:v>
                </c:pt>
                <c:pt idx="1">
                  <c:v>1.05</c:v>
                </c:pt>
                <c:pt idx="2">
                  <c:v>1.08</c:v>
                </c:pt>
                <c:pt idx="3">
                  <c:v>1.06</c:v>
                </c:pt>
                <c:pt idx="4">
                  <c:v>0.98</c:v>
                </c:pt>
                <c:pt idx="5">
                  <c:v>0.92</c:v>
                </c:pt>
                <c:pt idx="6">
                  <c:v>0.91</c:v>
                </c:pt>
                <c:pt idx="7">
                  <c:v>0.93</c:v>
                </c:pt>
                <c:pt idx="8">
                  <c:v>0.93</c:v>
                </c:pt>
                <c:pt idx="9">
                  <c:v>1.03</c:v>
                </c:pt>
                <c:pt idx="10">
                  <c:v>1.05</c:v>
                </c:pt>
                <c:pt idx="11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0-4FF3-8482-33C63ABF5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20'!$B$4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20'!$B$5:$B$28</c:f>
              <c:numCache>
                <c:formatCode>0.00%</c:formatCode>
                <c:ptCount val="24"/>
                <c:pt idx="0">
                  <c:v>4.4610266159695816E-3</c:v>
                </c:pt>
                <c:pt idx="1">
                  <c:v>3.2870722433460077E-3</c:v>
                </c:pt>
                <c:pt idx="2">
                  <c:v>3.4749049429657797E-3</c:v>
                </c:pt>
                <c:pt idx="3">
                  <c:v>3.5688212927756655E-3</c:v>
                </c:pt>
                <c:pt idx="4">
                  <c:v>6.0106463878326997E-3</c:v>
                </c:pt>
                <c:pt idx="5">
                  <c:v>1.3242205323193916E-2</c:v>
                </c:pt>
                <c:pt idx="6">
                  <c:v>2.2680798479087452E-2</c:v>
                </c:pt>
                <c:pt idx="7">
                  <c:v>2.6155703422053232E-2</c:v>
                </c:pt>
                <c:pt idx="8">
                  <c:v>2.516958174904943E-2</c:v>
                </c:pt>
                <c:pt idx="9">
                  <c:v>2.455912547528517E-2</c:v>
                </c:pt>
                <c:pt idx="10">
                  <c:v>2.3666920152091257E-2</c:v>
                </c:pt>
                <c:pt idx="11">
                  <c:v>2.4793916349809889E-2</c:v>
                </c:pt>
                <c:pt idx="12">
                  <c:v>2.6296577946768061E-2</c:v>
                </c:pt>
                <c:pt idx="13">
                  <c:v>2.7000950570342207E-2</c:v>
                </c:pt>
                <c:pt idx="14">
                  <c:v>2.9630608365019014E-2</c:v>
                </c:pt>
                <c:pt idx="15">
                  <c:v>3.5124714828897341E-2</c:v>
                </c:pt>
                <c:pt idx="16">
                  <c:v>3.8364828897338402E-2</c:v>
                </c:pt>
                <c:pt idx="17">
                  <c:v>3.7566539923954374E-2</c:v>
                </c:pt>
                <c:pt idx="18">
                  <c:v>2.5826996197718631E-2</c:v>
                </c:pt>
                <c:pt idx="19">
                  <c:v>2.0379847908745249E-2</c:v>
                </c:pt>
                <c:pt idx="20">
                  <c:v>1.7045817490494296E-2</c:v>
                </c:pt>
                <c:pt idx="21">
                  <c:v>1.455703422053232E-2</c:v>
                </c:pt>
                <c:pt idx="22">
                  <c:v>9.9551330798479092E-3</c:v>
                </c:pt>
                <c:pt idx="23">
                  <c:v>6.8089353612167305E-3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F-41F0-BB96-DC32E5E816A4}"/>
            </c:ext>
          </c:extLst>
        </c:ser>
        <c:ser>
          <c:idx val="1"/>
          <c:order val="1"/>
          <c:tx>
            <c:strRef>
              <c:f>'PCS 20'!$C$4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20'!$C$5:$C$28</c:f>
              <c:numCache>
                <c:formatCode>0.00%</c:formatCode>
                <c:ptCount val="24"/>
                <c:pt idx="0">
                  <c:v>4.6146387832699618E-3</c:v>
                </c:pt>
                <c:pt idx="1">
                  <c:v>3.235551330798479E-3</c:v>
                </c:pt>
                <c:pt idx="2">
                  <c:v>2.8112167300380227E-3</c:v>
                </c:pt>
                <c:pt idx="3">
                  <c:v>3.8190114068441063E-3</c:v>
                </c:pt>
                <c:pt idx="4">
                  <c:v>7.9562737642585556E-3</c:v>
                </c:pt>
                <c:pt idx="5">
                  <c:v>2.0049809885931563E-2</c:v>
                </c:pt>
                <c:pt idx="6">
                  <c:v>3.6280608365019014E-2</c:v>
                </c:pt>
                <c:pt idx="7">
                  <c:v>3.9887452471482891E-2</c:v>
                </c:pt>
                <c:pt idx="8">
                  <c:v>3.5750190114068443E-2</c:v>
                </c:pt>
                <c:pt idx="9">
                  <c:v>3.1719011406844105E-2</c:v>
                </c:pt>
                <c:pt idx="10">
                  <c:v>3.0180798479087452E-2</c:v>
                </c:pt>
                <c:pt idx="11">
                  <c:v>3.002167300380228E-2</c:v>
                </c:pt>
                <c:pt idx="12">
                  <c:v>3.0233840304182507E-2</c:v>
                </c:pt>
                <c:pt idx="13">
                  <c:v>3.0552091254752851E-2</c:v>
                </c:pt>
                <c:pt idx="14">
                  <c:v>3.1241634980988593E-2</c:v>
                </c:pt>
                <c:pt idx="15">
                  <c:v>3.1241634980988593E-2</c:v>
                </c:pt>
                <c:pt idx="16">
                  <c:v>3.0923384030418249E-2</c:v>
                </c:pt>
                <c:pt idx="17">
                  <c:v>3.0976425855513311E-2</c:v>
                </c:pt>
                <c:pt idx="18">
                  <c:v>2.8854752851711025E-2</c:v>
                </c:pt>
                <c:pt idx="19">
                  <c:v>2.1588022813688212E-2</c:v>
                </c:pt>
                <c:pt idx="20">
                  <c:v>1.6549049429657792E-2</c:v>
                </c:pt>
                <c:pt idx="21">
                  <c:v>1.3631749049429657E-2</c:v>
                </c:pt>
                <c:pt idx="22">
                  <c:v>1.0767490494296579E-2</c:v>
                </c:pt>
                <c:pt idx="23">
                  <c:v>7.6380228136882127E-3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F-41F0-BB96-DC32E5E816A4}"/>
            </c:ext>
          </c:extLst>
        </c:ser>
        <c:ser>
          <c:idx val="2"/>
          <c:order val="2"/>
          <c:tx>
            <c:strRef>
              <c:f>'PCS 20'!$D$4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20'!$D$5:$D$28</c:f>
              <c:numCache>
                <c:formatCode>0.00%</c:formatCode>
                <c:ptCount val="24"/>
                <c:pt idx="0">
                  <c:v>8.9999999999999993E-3</c:v>
                </c:pt>
                <c:pt idx="1">
                  <c:v>6.4999999999999997E-3</c:v>
                </c:pt>
                <c:pt idx="2">
                  <c:v>6.3E-3</c:v>
                </c:pt>
                <c:pt idx="3">
                  <c:v>7.3000000000000001E-3</c:v>
                </c:pt>
                <c:pt idx="4">
                  <c:v>1.4E-2</c:v>
                </c:pt>
                <c:pt idx="5">
                  <c:v>3.3399999999999999E-2</c:v>
                </c:pt>
                <c:pt idx="6">
                  <c:v>5.91E-2</c:v>
                </c:pt>
                <c:pt idx="7">
                  <c:v>6.6199999999999995E-2</c:v>
                </c:pt>
                <c:pt idx="8">
                  <c:v>6.0999999999999999E-2</c:v>
                </c:pt>
                <c:pt idx="9">
                  <c:v>5.6300000000000003E-2</c:v>
                </c:pt>
                <c:pt idx="10">
                  <c:v>5.3800000000000001E-2</c:v>
                </c:pt>
                <c:pt idx="11">
                  <c:v>5.4699999999999999E-2</c:v>
                </c:pt>
                <c:pt idx="12">
                  <c:v>5.6500000000000002E-2</c:v>
                </c:pt>
                <c:pt idx="13">
                  <c:v>5.7500000000000002E-2</c:v>
                </c:pt>
                <c:pt idx="14">
                  <c:v>6.0900000000000003E-2</c:v>
                </c:pt>
                <c:pt idx="15">
                  <c:v>6.6299999999999998E-2</c:v>
                </c:pt>
                <c:pt idx="16">
                  <c:v>6.93E-2</c:v>
                </c:pt>
                <c:pt idx="17">
                  <c:v>6.8599999999999994E-2</c:v>
                </c:pt>
                <c:pt idx="18">
                  <c:v>5.4600000000000003E-2</c:v>
                </c:pt>
                <c:pt idx="19">
                  <c:v>4.2000000000000003E-2</c:v>
                </c:pt>
                <c:pt idx="20">
                  <c:v>3.3500000000000002E-2</c:v>
                </c:pt>
                <c:pt idx="21">
                  <c:v>2.81E-2</c:v>
                </c:pt>
                <c:pt idx="22">
                  <c:v>2.06E-2</c:v>
                </c:pt>
                <c:pt idx="23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F-41F0-BB96-DC32E5E8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20'!$H$4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20'!$F$5:$F$16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20'!$H$5:$H$16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1.1000000000000001</c:v>
                </c:pt>
                <c:pt idx="2">
                  <c:v>1.07</c:v>
                </c:pt>
                <c:pt idx="3">
                  <c:v>1.08</c:v>
                </c:pt>
                <c:pt idx="4">
                  <c:v>0.99</c:v>
                </c:pt>
                <c:pt idx="5">
                  <c:v>0.94</c:v>
                </c:pt>
                <c:pt idx="6">
                  <c:v>0.93</c:v>
                </c:pt>
                <c:pt idx="7">
                  <c:v>0.94</c:v>
                </c:pt>
                <c:pt idx="8">
                  <c:v>0.93</c:v>
                </c:pt>
                <c:pt idx="9">
                  <c:v>1</c:v>
                </c:pt>
                <c:pt idx="10">
                  <c:v>0.96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C38-BE7D-94B5A5ACB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21'!$B$4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21'!$B$5:$B$28</c:f>
              <c:numCache>
                <c:formatCode>0.00%</c:formatCode>
                <c:ptCount val="24"/>
                <c:pt idx="0">
                  <c:v>4.9794059405940594E-3</c:v>
                </c:pt>
                <c:pt idx="1">
                  <c:v>3.6716831683168316E-3</c:v>
                </c:pt>
                <c:pt idx="2">
                  <c:v>2.615445544554455E-3</c:v>
                </c:pt>
                <c:pt idx="3">
                  <c:v>2.615445544554455E-3</c:v>
                </c:pt>
                <c:pt idx="4">
                  <c:v>4.3758415841584153E-3</c:v>
                </c:pt>
                <c:pt idx="5">
                  <c:v>9.6570297029702958E-3</c:v>
                </c:pt>
                <c:pt idx="6">
                  <c:v>1.4284356435643564E-2</c:v>
                </c:pt>
                <c:pt idx="7">
                  <c:v>1.6950099009900989E-2</c:v>
                </c:pt>
                <c:pt idx="8">
                  <c:v>1.7704554455445547E-2</c:v>
                </c:pt>
                <c:pt idx="9">
                  <c:v>1.8106930693069307E-2</c:v>
                </c:pt>
                <c:pt idx="10">
                  <c:v>2.0370297029702972E-2</c:v>
                </c:pt>
                <c:pt idx="11">
                  <c:v>2.3488712871287131E-2</c:v>
                </c:pt>
                <c:pt idx="12">
                  <c:v>2.695920792079208E-2</c:v>
                </c:pt>
                <c:pt idx="13">
                  <c:v>3.1284752475247521E-2</c:v>
                </c:pt>
                <c:pt idx="14">
                  <c:v>3.752158415841584E-2</c:v>
                </c:pt>
                <c:pt idx="15">
                  <c:v>4.4512871287128712E-2</c:v>
                </c:pt>
                <c:pt idx="16">
                  <c:v>4.8737821782178226E-2</c:v>
                </c:pt>
                <c:pt idx="17">
                  <c:v>4.6072079207920787E-2</c:v>
                </c:pt>
                <c:pt idx="18">
                  <c:v>3.6012673267326732E-2</c:v>
                </c:pt>
                <c:pt idx="19">
                  <c:v>2.907168316831683E-2</c:v>
                </c:pt>
                <c:pt idx="20">
                  <c:v>2.3790495049504951E-2</c:v>
                </c:pt>
                <c:pt idx="21">
                  <c:v>1.84590099009901E-2</c:v>
                </c:pt>
                <c:pt idx="22">
                  <c:v>1.3379009900990099E-2</c:v>
                </c:pt>
                <c:pt idx="23">
                  <c:v>8.3493069306930685E-3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A-47E6-9746-52C15F1D0063}"/>
            </c:ext>
          </c:extLst>
        </c:ser>
        <c:ser>
          <c:idx val="1"/>
          <c:order val="1"/>
          <c:tx>
            <c:strRef>
              <c:f>'PCS 21'!$C$4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21'!$C$5:$C$28</c:f>
              <c:numCache>
                <c:formatCode>0.00%</c:formatCode>
                <c:ptCount val="24"/>
                <c:pt idx="0">
                  <c:v>3.0815841584158417E-3</c:v>
                </c:pt>
                <c:pt idx="1">
                  <c:v>2.6839603960396043E-3</c:v>
                </c:pt>
                <c:pt idx="2">
                  <c:v>4.3738613861386147E-3</c:v>
                </c:pt>
                <c:pt idx="3">
                  <c:v>8.2506930693069316E-3</c:v>
                </c:pt>
                <c:pt idx="4">
                  <c:v>2.2515445544554456E-2</c:v>
                </c:pt>
                <c:pt idx="5">
                  <c:v>3.8420396039603955E-2</c:v>
                </c:pt>
                <c:pt idx="6">
                  <c:v>3.9215643564356431E-2</c:v>
                </c:pt>
                <c:pt idx="7">
                  <c:v>3.568673267326733E-2</c:v>
                </c:pt>
                <c:pt idx="8">
                  <c:v>3.2704554455445546E-2</c:v>
                </c:pt>
                <c:pt idx="9">
                  <c:v>2.9175643564356438E-2</c:v>
                </c:pt>
                <c:pt idx="10">
                  <c:v>2.7187524752475246E-2</c:v>
                </c:pt>
                <c:pt idx="11">
                  <c:v>2.6243168316831683E-2</c:v>
                </c:pt>
                <c:pt idx="12">
                  <c:v>2.6491683168316831E-2</c:v>
                </c:pt>
                <c:pt idx="13">
                  <c:v>2.7038415841584156E-2</c:v>
                </c:pt>
                <c:pt idx="14">
                  <c:v>2.6690495049504947E-2</c:v>
                </c:pt>
                <c:pt idx="15">
                  <c:v>2.6690495049504947E-2</c:v>
                </c:pt>
                <c:pt idx="16">
                  <c:v>2.6839603960396041E-2</c:v>
                </c:pt>
                <c:pt idx="17">
                  <c:v>2.5994653465346535E-2</c:v>
                </c:pt>
                <c:pt idx="18">
                  <c:v>2.1024356435643564E-2</c:v>
                </c:pt>
                <c:pt idx="19">
                  <c:v>1.5755841584158416E-2</c:v>
                </c:pt>
                <c:pt idx="20">
                  <c:v>1.1928712871287129E-2</c:v>
                </c:pt>
                <c:pt idx="21">
                  <c:v>8.8968316831683162E-3</c:v>
                </c:pt>
                <c:pt idx="22">
                  <c:v>6.0140594059405941E-3</c:v>
                </c:pt>
                <c:pt idx="23">
                  <c:v>4.075643564356436E-3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A-47E6-9746-52C15F1D0063}"/>
            </c:ext>
          </c:extLst>
        </c:ser>
        <c:ser>
          <c:idx val="2"/>
          <c:order val="2"/>
          <c:tx>
            <c:strRef>
              <c:f>'PCS 21'!$D$4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21'!$D$5:$D$28</c:f>
              <c:numCache>
                <c:formatCode>0.00%</c:formatCode>
                <c:ptCount val="24"/>
                <c:pt idx="0">
                  <c:v>8.0000000000000002E-3</c:v>
                </c:pt>
                <c:pt idx="1">
                  <c:v>6.4000000000000003E-3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2.7300000000000001E-2</c:v>
                </c:pt>
                <c:pt idx="5">
                  <c:v>4.8800000000000003E-2</c:v>
                </c:pt>
                <c:pt idx="6">
                  <c:v>5.4300000000000001E-2</c:v>
                </c:pt>
                <c:pt idx="7">
                  <c:v>5.3400000000000003E-2</c:v>
                </c:pt>
                <c:pt idx="8">
                  <c:v>5.0299999999999997E-2</c:v>
                </c:pt>
                <c:pt idx="9">
                  <c:v>4.7199999999999999E-2</c:v>
                </c:pt>
                <c:pt idx="10">
                  <c:v>4.7500000000000001E-2</c:v>
                </c:pt>
                <c:pt idx="11">
                  <c:v>4.9599999999999998E-2</c:v>
                </c:pt>
                <c:pt idx="12">
                  <c:v>5.33E-2</c:v>
                </c:pt>
                <c:pt idx="13">
                  <c:v>5.8200000000000002E-2</c:v>
                </c:pt>
                <c:pt idx="14">
                  <c:v>6.4100000000000004E-2</c:v>
                </c:pt>
                <c:pt idx="15">
                  <c:v>7.0999999999999994E-2</c:v>
                </c:pt>
                <c:pt idx="16">
                  <c:v>7.5300000000000006E-2</c:v>
                </c:pt>
                <c:pt idx="17">
                  <c:v>7.17E-2</c:v>
                </c:pt>
                <c:pt idx="18">
                  <c:v>5.6599999999999998E-2</c:v>
                </c:pt>
                <c:pt idx="19">
                  <c:v>4.4600000000000001E-2</c:v>
                </c:pt>
                <c:pt idx="20">
                  <c:v>3.5499999999999997E-2</c:v>
                </c:pt>
                <c:pt idx="21">
                  <c:v>2.7199999999999998E-2</c:v>
                </c:pt>
                <c:pt idx="22">
                  <c:v>1.9199999999999998E-2</c:v>
                </c:pt>
                <c:pt idx="23">
                  <c:v>1.23E-2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A-47E6-9746-52C15F1D0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21'!$H$4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21'!$F$5:$F$16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21'!$H$5:$H$16</c:f>
              <c:numCache>
                <c:formatCode>General</c:formatCode>
                <c:ptCount val="12"/>
                <c:pt idx="0">
                  <c:v>0.98</c:v>
                </c:pt>
                <c:pt idx="1">
                  <c:v>1.02</c:v>
                </c:pt>
                <c:pt idx="2">
                  <c:v>1.02</c:v>
                </c:pt>
                <c:pt idx="3">
                  <c:v>1.04</c:v>
                </c:pt>
                <c:pt idx="4">
                  <c:v>1.02</c:v>
                </c:pt>
                <c:pt idx="5">
                  <c:v>0.96</c:v>
                </c:pt>
                <c:pt idx="6">
                  <c:v>0.96</c:v>
                </c:pt>
                <c:pt idx="7">
                  <c:v>1</c:v>
                </c:pt>
                <c:pt idx="8">
                  <c:v>1</c:v>
                </c:pt>
                <c:pt idx="9">
                  <c:v>1.04</c:v>
                </c:pt>
                <c:pt idx="10">
                  <c:v>0.96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A-4C84-BDD2-36660E8A1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25'!$B$4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25'!$B$5:$B$28</c:f>
              <c:numCache>
                <c:formatCode>0.00%</c:formatCode>
                <c:ptCount val="24"/>
                <c:pt idx="0">
                  <c:v>3.0327272727272729E-3</c:v>
                </c:pt>
                <c:pt idx="1">
                  <c:v>1.8196363636363636E-3</c:v>
                </c:pt>
                <c:pt idx="2">
                  <c:v>1.3647272727272727E-3</c:v>
                </c:pt>
                <c:pt idx="3">
                  <c:v>9.0981818181818178E-4</c:v>
                </c:pt>
                <c:pt idx="4">
                  <c:v>1.3647272727272727E-3</c:v>
                </c:pt>
                <c:pt idx="5">
                  <c:v>3.4876363636363633E-3</c:v>
                </c:pt>
                <c:pt idx="6">
                  <c:v>1.1777090909090909E-2</c:v>
                </c:pt>
                <c:pt idx="7">
                  <c:v>1.9813818181818182E-2</c:v>
                </c:pt>
                <c:pt idx="8">
                  <c:v>2.2391636363636364E-2</c:v>
                </c:pt>
                <c:pt idx="9">
                  <c:v>2.4716727272727276E-2</c:v>
                </c:pt>
                <c:pt idx="10">
                  <c:v>2.7446181818181817E-2</c:v>
                </c:pt>
                <c:pt idx="11">
                  <c:v>3.1034909090909092E-2</c:v>
                </c:pt>
                <c:pt idx="12">
                  <c:v>3.4017090909090913E-2</c:v>
                </c:pt>
                <c:pt idx="13">
                  <c:v>3.4876363636363643E-2</c:v>
                </c:pt>
                <c:pt idx="14">
                  <c:v>3.7959636363636369E-2</c:v>
                </c:pt>
                <c:pt idx="15">
                  <c:v>4.2104363636363634E-2</c:v>
                </c:pt>
                <c:pt idx="16">
                  <c:v>4.6097454545454546E-2</c:v>
                </c:pt>
                <c:pt idx="17">
                  <c:v>4.5288727272727272E-2</c:v>
                </c:pt>
                <c:pt idx="18">
                  <c:v>3.6392727272727271E-2</c:v>
                </c:pt>
                <c:pt idx="19">
                  <c:v>2.4464E-2</c:v>
                </c:pt>
                <c:pt idx="20">
                  <c:v>2.0268727272727272E-2</c:v>
                </c:pt>
                <c:pt idx="21">
                  <c:v>1.6376727272727272E-2</c:v>
                </c:pt>
                <c:pt idx="22">
                  <c:v>1.2029818181818183E-2</c:v>
                </c:pt>
                <c:pt idx="23">
                  <c:v>6.4192727272727275E-3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2-4E5C-80E6-3E9499C65CF8}"/>
            </c:ext>
          </c:extLst>
        </c:ser>
        <c:ser>
          <c:idx val="1"/>
          <c:order val="1"/>
          <c:tx>
            <c:strRef>
              <c:f>'PCS 25'!$C$4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25'!$C$5:$C$28</c:f>
              <c:numCache>
                <c:formatCode>0.00%</c:formatCode>
                <c:ptCount val="24"/>
                <c:pt idx="0">
                  <c:v>2.1265454545454543E-3</c:v>
                </c:pt>
                <c:pt idx="1">
                  <c:v>1.4341818181818182E-3</c:v>
                </c:pt>
                <c:pt idx="2">
                  <c:v>1.1374545454545454E-3</c:v>
                </c:pt>
                <c:pt idx="3">
                  <c:v>1.2363636363636364E-3</c:v>
                </c:pt>
                <c:pt idx="4">
                  <c:v>3.0661818181818177E-3</c:v>
                </c:pt>
                <c:pt idx="5">
                  <c:v>1.078109090909091E-2</c:v>
                </c:pt>
                <c:pt idx="6">
                  <c:v>3.0018909090909089E-2</c:v>
                </c:pt>
                <c:pt idx="7">
                  <c:v>4.0256E-2</c:v>
                </c:pt>
                <c:pt idx="8">
                  <c:v>3.9415272727272722E-2</c:v>
                </c:pt>
                <c:pt idx="9">
                  <c:v>3.4272000000000004E-2</c:v>
                </c:pt>
                <c:pt idx="10">
                  <c:v>3.2096E-2</c:v>
                </c:pt>
                <c:pt idx="11">
                  <c:v>3.2244363636363634E-2</c:v>
                </c:pt>
                <c:pt idx="12">
                  <c:v>3.1997090909090906E-2</c:v>
                </c:pt>
                <c:pt idx="13">
                  <c:v>3.1205818181818185E-2</c:v>
                </c:pt>
                <c:pt idx="14">
                  <c:v>3.1403636363636363E-2</c:v>
                </c:pt>
                <c:pt idx="15">
                  <c:v>3.2640000000000002E-2</c:v>
                </c:pt>
                <c:pt idx="16">
                  <c:v>3.3035636363636364E-2</c:v>
                </c:pt>
                <c:pt idx="17">
                  <c:v>3.1205818181818185E-2</c:v>
                </c:pt>
                <c:pt idx="18">
                  <c:v>2.3392E-2</c:v>
                </c:pt>
                <c:pt idx="19">
                  <c:v>1.7704727272727271E-2</c:v>
                </c:pt>
                <c:pt idx="20">
                  <c:v>1.3204363636363637E-2</c:v>
                </c:pt>
                <c:pt idx="21">
                  <c:v>1.0187636363636364E-2</c:v>
                </c:pt>
                <c:pt idx="22">
                  <c:v>6.8741818181818175E-3</c:v>
                </c:pt>
                <c:pt idx="23">
                  <c:v>3.6101818181818184E-3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2-4E5C-80E6-3E9499C65CF8}"/>
            </c:ext>
          </c:extLst>
        </c:ser>
        <c:ser>
          <c:idx val="2"/>
          <c:order val="2"/>
          <c:tx>
            <c:strRef>
              <c:f>'PCS 25'!$D$4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25'!$D$5:$D$28</c:f>
              <c:numCache>
                <c:formatCode>0.00%</c:formatCode>
                <c:ptCount val="24"/>
                <c:pt idx="0">
                  <c:v>5.1000000000000004E-3</c:v>
                </c:pt>
                <c:pt idx="1">
                  <c:v>3.3E-3</c:v>
                </c:pt>
                <c:pt idx="2">
                  <c:v>2.5000000000000001E-3</c:v>
                </c:pt>
                <c:pt idx="3">
                  <c:v>2.2000000000000001E-3</c:v>
                </c:pt>
                <c:pt idx="4">
                  <c:v>4.4999999999999997E-3</c:v>
                </c:pt>
                <c:pt idx="5">
                  <c:v>1.43E-2</c:v>
                </c:pt>
                <c:pt idx="6">
                  <c:v>4.1799999999999997E-2</c:v>
                </c:pt>
                <c:pt idx="7">
                  <c:v>0.06</c:v>
                </c:pt>
                <c:pt idx="8">
                  <c:v>6.1800000000000001E-2</c:v>
                </c:pt>
                <c:pt idx="9">
                  <c:v>5.8999999999999997E-2</c:v>
                </c:pt>
                <c:pt idx="10">
                  <c:v>5.9499999999999997E-2</c:v>
                </c:pt>
                <c:pt idx="11">
                  <c:v>6.3299999999999995E-2</c:v>
                </c:pt>
                <c:pt idx="12">
                  <c:v>6.6000000000000003E-2</c:v>
                </c:pt>
                <c:pt idx="13">
                  <c:v>6.6100000000000006E-2</c:v>
                </c:pt>
                <c:pt idx="14">
                  <c:v>6.9500000000000006E-2</c:v>
                </c:pt>
                <c:pt idx="15">
                  <c:v>7.4700000000000003E-2</c:v>
                </c:pt>
                <c:pt idx="16">
                  <c:v>7.9100000000000004E-2</c:v>
                </c:pt>
                <c:pt idx="17">
                  <c:v>7.6499999999999999E-2</c:v>
                </c:pt>
                <c:pt idx="18">
                  <c:v>5.9799999999999999E-2</c:v>
                </c:pt>
                <c:pt idx="19">
                  <c:v>4.2200000000000001E-2</c:v>
                </c:pt>
                <c:pt idx="20">
                  <c:v>3.3500000000000002E-2</c:v>
                </c:pt>
                <c:pt idx="21">
                  <c:v>2.6499999999999999E-2</c:v>
                </c:pt>
                <c:pt idx="22">
                  <c:v>1.89E-2</c:v>
                </c:pt>
                <c:pt idx="23">
                  <c:v>1.01E-2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2-4E5C-80E6-3E9499C65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25'!$H$4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25'!$F$5:$F$16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25'!$H$5:$H$16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1.1200000000000001</c:v>
                </c:pt>
                <c:pt idx="2">
                  <c:v>1.0900000000000001</c:v>
                </c:pt>
                <c:pt idx="3">
                  <c:v>1.06</c:v>
                </c:pt>
                <c:pt idx="4">
                  <c:v>0.97</c:v>
                </c:pt>
                <c:pt idx="5">
                  <c:v>0.91</c:v>
                </c:pt>
                <c:pt idx="6">
                  <c:v>0.91</c:v>
                </c:pt>
                <c:pt idx="7">
                  <c:v>0.93</c:v>
                </c:pt>
                <c:pt idx="8">
                  <c:v>0.94</c:v>
                </c:pt>
                <c:pt idx="9">
                  <c:v>1.01</c:v>
                </c:pt>
                <c:pt idx="10">
                  <c:v>0.99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A-4D89-AE53-6CD2439AE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31'!$B$5:$B$28</c:f>
              <c:numCache>
                <c:formatCode>0.00%</c:formatCode>
                <c:ptCount val="24"/>
                <c:pt idx="0">
                  <c:v>3.2481927710843374E-3</c:v>
                </c:pt>
                <c:pt idx="1">
                  <c:v>2.080873493975904E-3</c:v>
                </c:pt>
                <c:pt idx="2">
                  <c:v>1.7256024096385541E-3</c:v>
                </c:pt>
                <c:pt idx="3">
                  <c:v>2.3853915662650606E-3</c:v>
                </c:pt>
                <c:pt idx="4">
                  <c:v>4.0094879518072293E-3</c:v>
                </c:pt>
                <c:pt idx="5">
                  <c:v>8.1204819277108445E-3</c:v>
                </c:pt>
                <c:pt idx="6">
                  <c:v>1.6443975903614457E-2</c:v>
                </c:pt>
                <c:pt idx="7">
                  <c:v>2.5833283132530121E-2</c:v>
                </c:pt>
                <c:pt idx="8">
                  <c:v>2.6543825301204818E-2</c:v>
                </c:pt>
                <c:pt idx="9">
                  <c:v>2.7609638554216866E-2</c:v>
                </c:pt>
                <c:pt idx="10">
                  <c:v>2.9792018072289157E-2</c:v>
                </c:pt>
                <c:pt idx="11">
                  <c:v>3.2532680722891567E-2</c:v>
                </c:pt>
                <c:pt idx="12">
                  <c:v>3.3496987951807236E-2</c:v>
                </c:pt>
                <c:pt idx="13">
                  <c:v>3.4867319277108434E-2</c:v>
                </c:pt>
                <c:pt idx="14">
                  <c:v>3.7151204819277112E-2</c:v>
                </c:pt>
                <c:pt idx="15">
                  <c:v>3.968885542168675E-2</c:v>
                </c:pt>
                <c:pt idx="16">
                  <c:v>3.852153614457831E-2</c:v>
                </c:pt>
                <c:pt idx="17">
                  <c:v>3.5628614457831324E-2</c:v>
                </c:pt>
                <c:pt idx="18">
                  <c:v>2.8979969879518071E-2</c:v>
                </c:pt>
                <c:pt idx="19">
                  <c:v>2.6949849397590361E-2</c:v>
                </c:pt>
                <c:pt idx="20">
                  <c:v>1.9641415662650603E-2</c:v>
                </c:pt>
                <c:pt idx="21">
                  <c:v>1.4870632530120482E-2</c:v>
                </c:pt>
                <c:pt idx="22">
                  <c:v>1.0505873493975904E-2</c:v>
                </c:pt>
                <c:pt idx="23">
                  <c:v>6.9531626506024093E-3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2-4026-9CA8-28F7C29A5B55}"/>
            </c:ext>
          </c:extLst>
        </c:ser>
        <c:ser>
          <c:idx val="1"/>
          <c:order val="1"/>
          <c:tx>
            <c:strRef>
              <c:f>'PCS 31'!$C$4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31'!$C$5:$C$28</c:f>
              <c:numCache>
                <c:formatCode>0.00%</c:formatCode>
                <c:ptCount val="24"/>
                <c:pt idx="0">
                  <c:v>3.2010542168674698E-3</c:v>
                </c:pt>
                <c:pt idx="1">
                  <c:v>2.0683734939759037E-3</c:v>
                </c:pt>
                <c:pt idx="2">
                  <c:v>1.4281626506024096E-3</c:v>
                </c:pt>
                <c:pt idx="3">
                  <c:v>1.7728915662650602E-3</c:v>
                </c:pt>
                <c:pt idx="4">
                  <c:v>3.7920180722891567E-3</c:v>
                </c:pt>
                <c:pt idx="5">
                  <c:v>1.0883584337349398E-2</c:v>
                </c:pt>
                <c:pt idx="6">
                  <c:v>2.4278765060240962E-2</c:v>
                </c:pt>
                <c:pt idx="7">
                  <c:v>3.1813554216867469E-2</c:v>
                </c:pt>
                <c:pt idx="8">
                  <c:v>3.3832680722891563E-2</c:v>
                </c:pt>
                <c:pt idx="9">
                  <c:v>3.3586445783132531E-2</c:v>
                </c:pt>
                <c:pt idx="10">
                  <c:v>3.3980421686746989E-2</c:v>
                </c:pt>
                <c:pt idx="11">
                  <c:v>3.3487951807228925E-2</c:v>
                </c:pt>
                <c:pt idx="12">
                  <c:v>3.4817620481927707E-2</c:v>
                </c:pt>
                <c:pt idx="13">
                  <c:v>3.2896987951807233E-2</c:v>
                </c:pt>
                <c:pt idx="14">
                  <c:v>3.27E-2</c:v>
                </c:pt>
                <c:pt idx="15">
                  <c:v>3.1715060240963856E-2</c:v>
                </c:pt>
                <c:pt idx="16">
                  <c:v>3.0828614457831326E-2</c:v>
                </c:pt>
                <c:pt idx="17">
                  <c:v>3.0286897590361444E-2</c:v>
                </c:pt>
                <c:pt idx="18">
                  <c:v>2.7824548192771085E-2</c:v>
                </c:pt>
                <c:pt idx="19">
                  <c:v>1.8516867469879517E-2</c:v>
                </c:pt>
                <c:pt idx="20">
                  <c:v>1.4084638554216869E-2</c:v>
                </c:pt>
                <c:pt idx="21">
                  <c:v>1.1080572289156626E-2</c:v>
                </c:pt>
                <c:pt idx="22">
                  <c:v>8.4704819277108441E-3</c:v>
                </c:pt>
                <c:pt idx="23">
                  <c:v>5.1709337349397592E-3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2-4026-9CA8-28F7C29A5B55}"/>
            </c:ext>
          </c:extLst>
        </c:ser>
        <c:ser>
          <c:idx val="2"/>
          <c:order val="2"/>
          <c:tx>
            <c:strRef>
              <c:f>'PCS 31'!$D$4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31'!$D$5:$D$28</c:f>
              <c:numCache>
                <c:formatCode>0.00%</c:formatCode>
                <c:ptCount val="24"/>
                <c:pt idx="0">
                  <c:v>6.4000000000000003E-3</c:v>
                </c:pt>
                <c:pt idx="1">
                  <c:v>4.1000000000000003E-3</c:v>
                </c:pt>
                <c:pt idx="2">
                  <c:v>3.0999999999999999E-3</c:v>
                </c:pt>
                <c:pt idx="3">
                  <c:v>4.1999999999999997E-3</c:v>
                </c:pt>
                <c:pt idx="4">
                  <c:v>7.7999999999999996E-3</c:v>
                </c:pt>
                <c:pt idx="5">
                  <c:v>1.9099999999999999E-2</c:v>
                </c:pt>
                <c:pt idx="6">
                  <c:v>4.0800000000000003E-2</c:v>
                </c:pt>
                <c:pt idx="7">
                  <c:v>5.7799999999999997E-2</c:v>
                </c:pt>
                <c:pt idx="8">
                  <c:v>6.0499999999999998E-2</c:v>
                </c:pt>
                <c:pt idx="9">
                  <c:v>6.1199999999999997E-2</c:v>
                </c:pt>
                <c:pt idx="10">
                  <c:v>6.3799999999999996E-2</c:v>
                </c:pt>
                <c:pt idx="11">
                  <c:v>6.6000000000000003E-2</c:v>
                </c:pt>
                <c:pt idx="12">
                  <c:v>6.8199999999999997E-2</c:v>
                </c:pt>
                <c:pt idx="13">
                  <c:v>6.7599999999999993E-2</c:v>
                </c:pt>
                <c:pt idx="14">
                  <c:v>6.9800000000000001E-2</c:v>
                </c:pt>
                <c:pt idx="15">
                  <c:v>7.1199999999999999E-2</c:v>
                </c:pt>
                <c:pt idx="16">
                  <c:v>6.9500000000000006E-2</c:v>
                </c:pt>
                <c:pt idx="17">
                  <c:v>6.6000000000000003E-2</c:v>
                </c:pt>
                <c:pt idx="18">
                  <c:v>5.67E-2</c:v>
                </c:pt>
                <c:pt idx="19">
                  <c:v>4.5400000000000003E-2</c:v>
                </c:pt>
                <c:pt idx="20">
                  <c:v>3.3700000000000001E-2</c:v>
                </c:pt>
                <c:pt idx="21">
                  <c:v>2.5899999999999999E-2</c:v>
                </c:pt>
                <c:pt idx="22">
                  <c:v>1.89E-2</c:v>
                </c:pt>
                <c:pt idx="23">
                  <c:v>1.21E-2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82-4026-9CA8-28F7C29A5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31'!$H$5:$H$16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1.1200000000000001</c:v>
                </c:pt>
                <c:pt idx="2">
                  <c:v>1.0900000000000001</c:v>
                </c:pt>
                <c:pt idx="3">
                  <c:v>1.06</c:v>
                </c:pt>
                <c:pt idx="4">
                  <c:v>0.99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0.94</c:v>
                </c:pt>
                <c:pt idx="9">
                  <c:v>0.99</c:v>
                </c:pt>
                <c:pt idx="10">
                  <c:v>0.97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A-451B-BAD7-6BE0565E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35'!$B$4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35'!$B$5:$B$28</c:f>
              <c:numCache>
                <c:formatCode>0.00%</c:formatCode>
                <c:ptCount val="24"/>
                <c:pt idx="0">
                  <c:v>2.4180064308681674E-3</c:v>
                </c:pt>
                <c:pt idx="1">
                  <c:v>1.6463022508038587E-3</c:v>
                </c:pt>
                <c:pt idx="2">
                  <c:v>1.2347266881028939E-3</c:v>
                </c:pt>
                <c:pt idx="3">
                  <c:v>9.7749196141479091E-4</c:v>
                </c:pt>
                <c:pt idx="4">
                  <c:v>1.5434083601286173E-3</c:v>
                </c:pt>
                <c:pt idx="5">
                  <c:v>4.0643086816720261E-3</c:v>
                </c:pt>
                <c:pt idx="6">
                  <c:v>1.2038585209003217E-2</c:v>
                </c:pt>
                <c:pt idx="7">
                  <c:v>2.5723472668810289E-2</c:v>
                </c:pt>
                <c:pt idx="8">
                  <c:v>2.7061093247588427E-2</c:v>
                </c:pt>
                <c:pt idx="9">
                  <c:v>2.6906752411575561E-2</c:v>
                </c:pt>
                <c:pt idx="10">
                  <c:v>2.9530546623794212E-2</c:v>
                </c:pt>
                <c:pt idx="11">
                  <c:v>3.3080385852090027E-2</c:v>
                </c:pt>
                <c:pt idx="12">
                  <c:v>3.5086816720257236E-2</c:v>
                </c:pt>
                <c:pt idx="13">
                  <c:v>3.6218649517684894E-2</c:v>
                </c:pt>
                <c:pt idx="14">
                  <c:v>4.069453376205788E-2</c:v>
                </c:pt>
                <c:pt idx="15">
                  <c:v>4.5890675241157558E-2</c:v>
                </c:pt>
                <c:pt idx="16">
                  <c:v>5.1807073954983927E-2</c:v>
                </c:pt>
                <c:pt idx="17">
                  <c:v>4.6971061093247592E-2</c:v>
                </c:pt>
                <c:pt idx="18">
                  <c:v>2.7935691318327977E-2</c:v>
                </c:pt>
                <c:pt idx="19">
                  <c:v>2.1453376205787782E-2</c:v>
                </c:pt>
                <c:pt idx="20">
                  <c:v>1.6E-2</c:v>
                </c:pt>
                <c:pt idx="21">
                  <c:v>1.1781350482315113E-2</c:v>
                </c:pt>
                <c:pt idx="22">
                  <c:v>8.7974276527331193E-3</c:v>
                </c:pt>
                <c:pt idx="23">
                  <c:v>5.7106109324758843E-3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E-4841-A301-2922C32B1C73}"/>
            </c:ext>
          </c:extLst>
        </c:ser>
        <c:ser>
          <c:idx val="1"/>
          <c:order val="1"/>
          <c:tx>
            <c:strRef>
              <c:f>'PCS 35'!$C$4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35'!$C$5:$C$28</c:f>
              <c:numCache>
                <c:formatCode>0.00%</c:formatCode>
                <c:ptCount val="24"/>
                <c:pt idx="0">
                  <c:v>1.8935691318327974E-3</c:v>
                </c:pt>
                <c:pt idx="1">
                  <c:v>1.3109324758842445E-3</c:v>
                </c:pt>
                <c:pt idx="2">
                  <c:v>1.1167202572347267E-3</c:v>
                </c:pt>
                <c:pt idx="3">
                  <c:v>1.4080385852090031E-3</c:v>
                </c:pt>
                <c:pt idx="4">
                  <c:v>2.2334405144694533E-3</c:v>
                </c:pt>
                <c:pt idx="5">
                  <c:v>7.6713826366559493E-3</c:v>
                </c:pt>
                <c:pt idx="6">
                  <c:v>2.4664951768488742E-2</c:v>
                </c:pt>
                <c:pt idx="7">
                  <c:v>3.7580064308681674E-2</c:v>
                </c:pt>
                <c:pt idx="8">
                  <c:v>3.7628617363344052E-2</c:v>
                </c:pt>
                <c:pt idx="9">
                  <c:v>3.4472668810289389E-2</c:v>
                </c:pt>
                <c:pt idx="10">
                  <c:v>3.1608038585209004E-2</c:v>
                </c:pt>
                <c:pt idx="11">
                  <c:v>3.1365273311897104E-2</c:v>
                </c:pt>
                <c:pt idx="12">
                  <c:v>3.3695819935691318E-2</c:v>
                </c:pt>
                <c:pt idx="13">
                  <c:v>3.3016077170418011E-2</c:v>
                </c:pt>
                <c:pt idx="14">
                  <c:v>3.5152411575562703E-2</c:v>
                </c:pt>
                <c:pt idx="15">
                  <c:v>3.4278456591639868E-2</c:v>
                </c:pt>
                <c:pt idx="16">
                  <c:v>3.3016077170418011E-2</c:v>
                </c:pt>
                <c:pt idx="17">
                  <c:v>3.2481993569131833E-2</c:v>
                </c:pt>
                <c:pt idx="18">
                  <c:v>2.417942122186495E-2</c:v>
                </c:pt>
                <c:pt idx="19">
                  <c:v>1.6119614147909966E-2</c:v>
                </c:pt>
                <c:pt idx="20">
                  <c:v>1.1895498392282957E-2</c:v>
                </c:pt>
                <c:pt idx="21">
                  <c:v>9.0794212218649525E-3</c:v>
                </c:pt>
                <c:pt idx="22">
                  <c:v>6.2633440514469453E-3</c:v>
                </c:pt>
                <c:pt idx="23">
                  <c:v>3.3501607717041802E-3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E-4841-A301-2922C32B1C73}"/>
            </c:ext>
          </c:extLst>
        </c:ser>
        <c:ser>
          <c:idx val="2"/>
          <c:order val="2"/>
          <c:tx>
            <c:strRef>
              <c:f>'PCS 35'!$D$4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35'!$D$5:$D$28</c:f>
              <c:numCache>
                <c:formatCode>0.00%</c:formatCode>
                <c:ptCount val="24"/>
                <c:pt idx="0">
                  <c:v>4.3E-3</c:v>
                </c:pt>
                <c:pt idx="1">
                  <c:v>2.8999999999999998E-3</c:v>
                </c:pt>
                <c:pt idx="2">
                  <c:v>2.3E-3</c:v>
                </c:pt>
                <c:pt idx="3">
                  <c:v>2.3999999999999998E-3</c:v>
                </c:pt>
                <c:pt idx="4">
                  <c:v>3.8E-3</c:v>
                </c:pt>
                <c:pt idx="5">
                  <c:v>1.17E-2</c:v>
                </c:pt>
                <c:pt idx="6">
                  <c:v>3.6700000000000003E-2</c:v>
                </c:pt>
                <c:pt idx="7">
                  <c:v>6.3399999999999998E-2</c:v>
                </c:pt>
                <c:pt idx="8">
                  <c:v>6.4699999999999994E-2</c:v>
                </c:pt>
                <c:pt idx="9">
                  <c:v>6.1400000000000003E-2</c:v>
                </c:pt>
                <c:pt idx="10">
                  <c:v>6.1100000000000002E-2</c:v>
                </c:pt>
                <c:pt idx="11">
                  <c:v>6.4399999999999999E-2</c:v>
                </c:pt>
                <c:pt idx="12">
                  <c:v>6.88E-2</c:v>
                </c:pt>
                <c:pt idx="13">
                  <c:v>6.9199999999999998E-2</c:v>
                </c:pt>
                <c:pt idx="14">
                  <c:v>7.5899999999999995E-2</c:v>
                </c:pt>
                <c:pt idx="15">
                  <c:v>8.0100000000000005E-2</c:v>
                </c:pt>
                <c:pt idx="16">
                  <c:v>8.4900000000000003E-2</c:v>
                </c:pt>
                <c:pt idx="17">
                  <c:v>7.9500000000000001E-2</c:v>
                </c:pt>
                <c:pt idx="18">
                  <c:v>5.21E-2</c:v>
                </c:pt>
                <c:pt idx="19">
                  <c:v>3.7600000000000001E-2</c:v>
                </c:pt>
                <c:pt idx="20">
                  <c:v>2.7900000000000001E-2</c:v>
                </c:pt>
                <c:pt idx="21">
                  <c:v>2.0799999999999999E-2</c:v>
                </c:pt>
                <c:pt idx="22">
                  <c:v>1.4999999999999999E-2</c:v>
                </c:pt>
                <c:pt idx="23">
                  <c:v>9.1000000000000004E-3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0E-4841-A301-2922C32B1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2'!$B$4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2'!$B$5:$B$28</c:f>
              <c:numCache>
                <c:formatCode>0.00%</c:formatCode>
                <c:ptCount val="24"/>
                <c:pt idx="0">
                  <c:v>2.5840796019900498E-3</c:v>
                </c:pt>
                <c:pt idx="1">
                  <c:v>1.9502487562189055E-3</c:v>
                </c:pt>
                <c:pt idx="2">
                  <c:v>1.5114427860696516E-3</c:v>
                </c:pt>
                <c:pt idx="3">
                  <c:v>1.3651741293532339E-3</c:v>
                </c:pt>
                <c:pt idx="4">
                  <c:v>2.1940298507462683E-3</c:v>
                </c:pt>
                <c:pt idx="5">
                  <c:v>5.3631840796019899E-3</c:v>
                </c:pt>
                <c:pt idx="6">
                  <c:v>1.2969154228855721E-2</c:v>
                </c:pt>
                <c:pt idx="7">
                  <c:v>2.0916417910447762E-2</c:v>
                </c:pt>
                <c:pt idx="8">
                  <c:v>2.4768159203980098E-2</c:v>
                </c:pt>
                <c:pt idx="9">
                  <c:v>2.8863681592039805E-2</c:v>
                </c:pt>
                <c:pt idx="10">
                  <c:v>3.2471641791044781E-2</c:v>
                </c:pt>
                <c:pt idx="11">
                  <c:v>3.5299502487562195E-2</c:v>
                </c:pt>
                <c:pt idx="12">
                  <c:v>3.5933333333333331E-2</c:v>
                </c:pt>
                <c:pt idx="13">
                  <c:v>3.6177114427860695E-2</c:v>
                </c:pt>
                <c:pt idx="14">
                  <c:v>3.8566169154228856E-2</c:v>
                </c:pt>
                <c:pt idx="15">
                  <c:v>4.0028855721393038E-2</c:v>
                </c:pt>
                <c:pt idx="16">
                  <c:v>4.2466666666666666E-2</c:v>
                </c:pt>
                <c:pt idx="17">
                  <c:v>3.6469651741293539E-2</c:v>
                </c:pt>
                <c:pt idx="18">
                  <c:v>2.5645771144278608E-2</c:v>
                </c:pt>
                <c:pt idx="19">
                  <c:v>2.0770149253731343E-2</c:v>
                </c:pt>
                <c:pt idx="20">
                  <c:v>1.6625870646766169E-2</c:v>
                </c:pt>
                <c:pt idx="21">
                  <c:v>1.2140298507462685E-2</c:v>
                </c:pt>
                <c:pt idx="22">
                  <c:v>7.9472636815920393E-3</c:v>
                </c:pt>
                <c:pt idx="23">
                  <c:v>4.4855721393034821E-3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B-4B47-8540-BC3DCE25802C}"/>
            </c:ext>
          </c:extLst>
        </c:ser>
        <c:ser>
          <c:idx val="1"/>
          <c:order val="1"/>
          <c:tx>
            <c:strRef>
              <c:f>'PCS 2'!$C$4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2'!$C$5:$C$28</c:f>
              <c:numCache>
                <c:formatCode>0.00%</c:formatCode>
                <c:ptCount val="24"/>
                <c:pt idx="0">
                  <c:v>1.9985074626865671E-3</c:v>
                </c:pt>
                <c:pt idx="1">
                  <c:v>1.3835820895522388E-3</c:v>
                </c:pt>
                <c:pt idx="2">
                  <c:v>1.127363184079602E-3</c:v>
                </c:pt>
                <c:pt idx="3">
                  <c:v>1.3835820895522388E-3</c:v>
                </c:pt>
                <c:pt idx="4">
                  <c:v>2.9721393034825867E-3</c:v>
                </c:pt>
                <c:pt idx="5">
                  <c:v>1.0761194029850747E-2</c:v>
                </c:pt>
                <c:pt idx="6">
                  <c:v>2.9413930348258708E-2</c:v>
                </c:pt>
                <c:pt idx="7">
                  <c:v>3.8125373134328358E-2</c:v>
                </c:pt>
                <c:pt idx="8">
                  <c:v>3.7766666666666671E-2</c:v>
                </c:pt>
                <c:pt idx="9">
                  <c:v>3.6331840796019907E-2</c:v>
                </c:pt>
                <c:pt idx="10">
                  <c:v>3.5614427860696518E-2</c:v>
                </c:pt>
                <c:pt idx="11">
                  <c:v>3.6793034825870652E-2</c:v>
                </c:pt>
                <c:pt idx="12">
                  <c:v>3.5973134328358206E-2</c:v>
                </c:pt>
                <c:pt idx="13">
                  <c:v>3.4897014925373129E-2</c:v>
                </c:pt>
                <c:pt idx="14">
                  <c:v>3.4179601990049747E-2</c:v>
                </c:pt>
                <c:pt idx="15">
                  <c:v>3.3769651741293531E-2</c:v>
                </c:pt>
                <c:pt idx="16">
                  <c:v>3.3974626865671639E-2</c:v>
                </c:pt>
                <c:pt idx="17">
                  <c:v>3.0797512437810943E-2</c:v>
                </c:pt>
                <c:pt idx="18">
                  <c:v>2.4648258706467658E-2</c:v>
                </c:pt>
                <c:pt idx="19">
                  <c:v>1.8447761194029848E-2</c:v>
                </c:pt>
                <c:pt idx="20">
                  <c:v>1.3630845771144276E-2</c:v>
                </c:pt>
                <c:pt idx="21">
                  <c:v>9.3776119402985084E-3</c:v>
                </c:pt>
                <c:pt idx="22">
                  <c:v>5.8417910447761193E-3</c:v>
                </c:pt>
                <c:pt idx="23">
                  <c:v>3.3820895522388063E-3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B-4B47-8540-BC3DCE25802C}"/>
            </c:ext>
          </c:extLst>
        </c:ser>
        <c:ser>
          <c:idx val="2"/>
          <c:order val="2"/>
          <c:tx>
            <c:strRef>
              <c:f>'PCS 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2'!$D$5:$D$28</c:f>
              <c:numCache>
                <c:formatCode>0.00%</c:formatCode>
                <c:ptCount val="24"/>
                <c:pt idx="0">
                  <c:v>4.5999999999999999E-3</c:v>
                </c:pt>
                <c:pt idx="1">
                  <c:v>3.3E-3</c:v>
                </c:pt>
                <c:pt idx="2">
                  <c:v>2.5999999999999999E-3</c:v>
                </c:pt>
                <c:pt idx="3">
                  <c:v>2.7000000000000001E-3</c:v>
                </c:pt>
                <c:pt idx="4">
                  <c:v>5.1999999999999998E-3</c:v>
                </c:pt>
                <c:pt idx="5">
                  <c:v>1.6199999999999999E-2</c:v>
                </c:pt>
                <c:pt idx="6">
                  <c:v>4.2500000000000003E-2</c:v>
                </c:pt>
                <c:pt idx="7">
                  <c:v>5.9200000000000003E-2</c:v>
                </c:pt>
                <c:pt idx="8">
                  <c:v>6.2700000000000006E-2</c:v>
                </c:pt>
                <c:pt idx="9">
                  <c:v>6.5299999999999997E-2</c:v>
                </c:pt>
                <c:pt idx="10">
                  <c:v>6.8199999999999997E-2</c:v>
                </c:pt>
                <c:pt idx="11">
                  <c:v>7.1999999999999995E-2</c:v>
                </c:pt>
                <c:pt idx="12">
                  <c:v>7.1800000000000003E-2</c:v>
                </c:pt>
                <c:pt idx="13">
                  <c:v>7.0999999999999994E-2</c:v>
                </c:pt>
                <c:pt idx="14">
                  <c:v>7.2700000000000001E-2</c:v>
                </c:pt>
                <c:pt idx="15">
                  <c:v>7.3700000000000002E-2</c:v>
                </c:pt>
                <c:pt idx="16">
                  <c:v>7.6300000000000007E-2</c:v>
                </c:pt>
                <c:pt idx="17">
                  <c:v>6.7199999999999996E-2</c:v>
                </c:pt>
                <c:pt idx="18">
                  <c:v>5.0200000000000002E-2</c:v>
                </c:pt>
                <c:pt idx="19">
                  <c:v>3.9100000000000003E-2</c:v>
                </c:pt>
                <c:pt idx="20">
                  <c:v>3.0200000000000001E-2</c:v>
                </c:pt>
                <c:pt idx="21">
                  <c:v>2.1499999999999998E-2</c:v>
                </c:pt>
                <c:pt idx="22">
                  <c:v>1.37E-2</c:v>
                </c:pt>
                <c:pt idx="23">
                  <c:v>7.9000000000000008E-3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B-4B47-8540-BC3DCE258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35'!$H$5:$H$16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1.1100000000000001</c:v>
                </c:pt>
                <c:pt idx="2">
                  <c:v>1.07</c:v>
                </c:pt>
                <c:pt idx="3">
                  <c:v>1.07</c:v>
                </c:pt>
                <c:pt idx="4">
                  <c:v>0.98</c:v>
                </c:pt>
                <c:pt idx="5">
                  <c:v>0.91</c:v>
                </c:pt>
                <c:pt idx="6">
                  <c:v>0.91</c:v>
                </c:pt>
                <c:pt idx="7">
                  <c:v>0.93</c:v>
                </c:pt>
                <c:pt idx="8">
                  <c:v>0.97</c:v>
                </c:pt>
                <c:pt idx="9">
                  <c:v>1.03</c:v>
                </c:pt>
                <c:pt idx="10">
                  <c:v>0.96</c:v>
                </c:pt>
                <c:pt idx="11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7-4575-BB71-30393107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36'!$B$4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36'!$B$5:$B$28</c:f>
              <c:numCache>
                <c:formatCode>0.00%</c:formatCode>
                <c:ptCount val="24"/>
                <c:pt idx="0">
                  <c:v>1.7182795698924729E-3</c:v>
                </c:pt>
                <c:pt idx="1">
                  <c:v>1.061290322580645E-3</c:v>
                </c:pt>
                <c:pt idx="2">
                  <c:v>6.5698924731182788E-4</c:v>
                </c:pt>
                <c:pt idx="3">
                  <c:v>8.5913978494623646E-4</c:v>
                </c:pt>
                <c:pt idx="4">
                  <c:v>1.8698924731182795E-3</c:v>
                </c:pt>
                <c:pt idx="5">
                  <c:v>3.7903225806451613E-3</c:v>
                </c:pt>
                <c:pt idx="6">
                  <c:v>9.046236559139784E-3</c:v>
                </c:pt>
                <c:pt idx="7">
                  <c:v>1.8345161290322581E-2</c:v>
                </c:pt>
                <c:pt idx="8">
                  <c:v>2.3601075268817204E-2</c:v>
                </c:pt>
                <c:pt idx="9">
                  <c:v>2.9261290322580645E-2</c:v>
                </c:pt>
                <c:pt idx="10">
                  <c:v>3.4517204301075265E-2</c:v>
                </c:pt>
                <c:pt idx="11">
                  <c:v>3.6892473118279569E-2</c:v>
                </c:pt>
                <c:pt idx="12">
                  <c:v>3.810537634408602E-2</c:v>
                </c:pt>
                <c:pt idx="13">
                  <c:v>3.9722580645161293E-2</c:v>
                </c:pt>
                <c:pt idx="14">
                  <c:v>4.47258064516129E-2</c:v>
                </c:pt>
                <c:pt idx="15">
                  <c:v>4.7960215053763439E-2</c:v>
                </c:pt>
                <c:pt idx="16">
                  <c:v>4.7555913978494631E-2</c:v>
                </c:pt>
                <c:pt idx="17">
                  <c:v>3.9570967741935484E-2</c:v>
                </c:pt>
                <c:pt idx="18">
                  <c:v>2.9362365591397849E-2</c:v>
                </c:pt>
                <c:pt idx="19">
                  <c:v>1.9406451612903226E-2</c:v>
                </c:pt>
                <c:pt idx="20">
                  <c:v>1.364516129032258E-2</c:v>
                </c:pt>
                <c:pt idx="21">
                  <c:v>1.0916129032258066E-2</c:v>
                </c:pt>
                <c:pt idx="22">
                  <c:v>8.1870967741935492E-3</c:v>
                </c:pt>
                <c:pt idx="23">
                  <c:v>4.4473118279569892E-3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0-41EC-AF43-708C3E19194F}"/>
            </c:ext>
          </c:extLst>
        </c:ser>
        <c:ser>
          <c:idx val="1"/>
          <c:order val="1"/>
          <c:tx>
            <c:strRef>
              <c:f>'PCS 36'!$C$4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36'!$C$5:$C$28</c:f>
              <c:numCache>
                <c:formatCode>0.00%</c:formatCode>
                <c:ptCount val="24"/>
                <c:pt idx="0">
                  <c:v>1.9290322580645159E-3</c:v>
                </c:pt>
                <c:pt idx="1">
                  <c:v>1.1870967741935484E-3</c:v>
                </c:pt>
                <c:pt idx="2">
                  <c:v>8.4086021505376334E-4</c:v>
                </c:pt>
                <c:pt idx="3">
                  <c:v>9.397849462365592E-4</c:v>
                </c:pt>
                <c:pt idx="4">
                  <c:v>1.9290322580645159E-3</c:v>
                </c:pt>
                <c:pt idx="5">
                  <c:v>8.2602150537634395E-3</c:v>
                </c:pt>
                <c:pt idx="6">
                  <c:v>2.5374193548387096E-2</c:v>
                </c:pt>
                <c:pt idx="7">
                  <c:v>3.773978494623656E-2</c:v>
                </c:pt>
                <c:pt idx="8">
                  <c:v>3.6305376344086024E-2</c:v>
                </c:pt>
                <c:pt idx="9">
                  <c:v>3.5415053763440861E-2</c:v>
                </c:pt>
                <c:pt idx="10">
                  <c:v>3.6206451612903229E-2</c:v>
                </c:pt>
                <c:pt idx="11">
                  <c:v>3.7789247311827957E-2</c:v>
                </c:pt>
                <c:pt idx="12">
                  <c:v>3.7838709677419355E-2</c:v>
                </c:pt>
                <c:pt idx="13">
                  <c:v>3.6156989247311824E-2</c:v>
                </c:pt>
                <c:pt idx="14">
                  <c:v>3.5118279569892469E-2</c:v>
                </c:pt>
                <c:pt idx="15">
                  <c:v>3.373333333333333E-2</c:v>
                </c:pt>
                <c:pt idx="16">
                  <c:v>3.1458064516129029E-2</c:v>
                </c:pt>
                <c:pt idx="17">
                  <c:v>2.7204301075268816E-2</c:v>
                </c:pt>
                <c:pt idx="18">
                  <c:v>2.1812903225806451E-2</c:v>
                </c:pt>
                <c:pt idx="19">
                  <c:v>1.6421505376344087E-2</c:v>
                </c:pt>
                <c:pt idx="20">
                  <c:v>1.2316129032258063E-2</c:v>
                </c:pt>
                <c:pt idx="21">
                  <c:v>9.0516129032258072E-3</c:v>
                </c:pt>
                <c:pt idx="22">
                  <c:v>6.2322580645161295E-3</c:v>
                </c:pt>
                <c:pt idx="23">
                  <c:v>3.4129032258064513E-3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0-41EC-AF43-708C3E19194F}"/>
            </c:ext>
          </c:extLst>
        </c:ser>
        <c:ser>
          <c:idx val="2"/>
          <c:order val="2"/>
          <c:tx>
            <c:strRef>
              <c:f>'PCS 36'!$D$4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36'!$D$5:$D$28</c:f>
              <c:numCache>
                <c:formatCode>0.00%</c:formatCode>
                <c:ptCount val="24"/>
                <c:pt idx="0">
                  <c:v>3.5999999999999999E-3</c:v>
                </c:pt>
                <c:pt idx="1">
                  <c:v>2.3E-3</c:v>
                </c:pt>
                <c:pt idx="2">
                  <c:v>1.5E-3</c:v>
                </c:pt>
                <c:pt idx="3">
                  <c:v>1.8E-3</c:v>
                </c:pt>
                <c:pt idx="4">
                  <c:v>3.8E-3</c:v>
                </c:pt>
                <c:pt idx="5">
                  <c:v>1.21E-2</c:v>
                </c:pt>
                <c:pt idx="6">
                  <c:v>3.4500000000000003E-2</c:v>
                </c:pt>
                <c:pt idx="7">
                  <c:v>5.6099999999999997E-2</c:v>
                </c:pt>
                <c:pt idx="8">
                  <c:v>5.9900000000000002E-2</c:v>
                </c:pt>
                <c:pt idx="9">
                  <c:v>6.4699999999999994E-2</c:v>
                </c:pt>
                <c:pt idx="10">
                  <c:v>7.0699999999999999E-2</c:v>
                </c:pt>
                <c:pt idx="11">
                  <c:v>7.4700000000000003E-2</c:v>
                </c:pt>
                <c:pt idx="12">
                  <c:v>7.5899999999999995E-2</c:v>
                </c:pt>
                <c:pt idx="13">
                  <c:v>7.5899999999999995E-2</c:v>
                </c:pt>
                <c:pt idx="14">
                  <c:v>7.9799999999999996E-2</c:v>
                </c:pt>
                <c:pt idx="15">
                  <c:v>8.1699999999999995E-2</c:v>
                </c:pt>
                <c:pt idx="16">
                  <c:v>7.9000000000000001E-2</c:v>
                </c:pt>
                <c:pt idx="17">
                  <c:v>6.6799999999999998E-2</c:v>
                </c:pt>
                <c:pt idx="18">
                  <c:v>5.1200000000000002E-2</c:v>
                </c:pt>
                <c:pt idx="19">
                  <c:v>3.5799999999999998E-2</c:v>
                </c:pt>
                <c:pt idx="20">
                  <c:v>2.5999999999999999E-2</c:v>
                </c:pt>
                <c:pt idx="21">
                  <c:v>0.02</c:v>
                </c:pt>
                <c:pt idx="22">
                  <c:v>1.44E-2</c:v>
                </c:pt>
                <c:pt idx="23">
                  <c:v>7.9000000000000008E-3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10-41EC-AF43-708C3E191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36'!$H$5:$H$16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1.1599999999999999</c:v>
                </c:pt>
                <c:pt idx="2">
                  <c:v>1.19</c:v>
                </c:pt>
                <c:pt idx="4">
                  <c:v>0.95</c:v>
                </c:pt>
                <c:pt idx="5">
                  <c:v>0.89</c:v>
                </c:pt>
                <c:pt idx="6">
                  <c:v>0.89</c:v>
                </c:pt>
                <c:pt idx="9">
                  <c:v>0.91</c:v>
                </c:pt>
                <c:pt idx="10">
                  <c:v>0.95</c:v>
                </c:pt>
                <c:pt idx="11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B-43AF-8A02-4C133DD66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37'!$B$4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37'!$B$5:$B$28</c:f>
              <c:numCache>
                <c:formatCode>0.00%</c:formatCode>
                <c:ptCount val="24"/>
                <c:pt idx="0">
                  <c:v>2.9700374531835211E-3</c:v>
                </c:pt>
                <c:pt idx="1">
                  <c:v>1.8988764044943819E-3</c:v>
                </c:pt>
                <c:pt idx="2">
                  <c:v>1.3146067415730337E-3</c:v>
                </c:pt>
                <c:pt idx="3">
                  <c:v>1.0224719101123594E-3</c:v>
                </c:pt>
                <c:pt idx="4">
                  <c:v>1.6067415730337078E-3</c:v>
                </c:pt>
                <c:pt idx="5">
                  <c:v>3.7977528089887637E-3</c:v>
                </c:pt>
                <c:pt idx="6">
                  <c:v>9.299625468164794E-3</c:v>
                </c:pt>
                <c:pt idx="7">
                  <c:v>1.6262172284644195E-2</c:v>
                </c:pt>
                <c:pt idx="8">
                  <c:v>1.9037453183520601E-2</c:v>
                </c:pt>
                <c:pt idx="9">
                  <c:v>2.3127340823970038E-2</c:v>
                </c:pt>
                <c:pt idx="10">
                  <c:v>2.7947565543071162E-2</c:v>
                </c:pt>
                <c:pt idx="11">
                  <c:v>3.1112359550561797E-2</c:v>
                </c:pt>
                <c:pt idx="12">
                  <c:v>3.4228464419475656E-2</c:v>
                </c:pt>
                <c:pt idx="13">
                  <c:v>3.7003745318352058E-2</c:v>
                </c:pt>
                <c:pt idx="14">
                  <c:v>4.1191011235955054E-2</c:v>
                </c:pt>
                <c:pt idx="15">
                  <c:v>4.5426966292134829E-2</c:v>
                </c:pt>
                <c:pt idx="16">
                  <c:v>4.5086142322097379E-2</c:v>
                </c:pt>
                <c:pt idx="17">
                  <c:v>3.8902621722846441E-2</c:v>
                </c:pt>
                <c:pt idx="18">
                  <c:v>3.038202247191011E-2</c:v>
                </c:pt>
                <c:pt idx="19">
                  <c:v>2.3224719101123597E-2</c:v>
                </c:pt>
                <c:pt idx="20">
                  <c:v>1.840449438202247E-2</c:v>
                </c:pt>
                <c:pt idx="21">
                  <c:v>1.5921348314606742E-2</c:v>
                </c:pt>
                <c:pt idx="22">
                  <c:v>1.1149812734082396E-2</c:v>
                </c:pt>
                <c:pt idx="23">
                  <c:v>6.4756554307116099E-3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D-4A14-8296-713A959A5569}"/>
            </c:ext>
          </c:extLst>
        </c:ser>
        <c:ser>
          <c:idx val="1"/>
          <c:order val="1"/>
          <c:tx>
            <c:strRef>
              <c:f>'PCS 37'!$C$4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37'!$C$5:$C$28</c:f>
              <c:numCache>
                <c:formatCode>0.00%</c:formatCode>
                <c:ptCount val="24"/>
                <c:pt idx="0">
                  <c:v>2.1550561797752808E-3</c:v>
                </c:pt>
                <c:pt idx="1">
                  <c:v>1.4367041198501873E-3</c:v>
                </c:pt>
                <c:pt idx="2">
                  <c:v>1.1801498127340824E-3</c:v>
                </c:pt>
                <c:pt idx="3">
                  <c:v>1.7445692883895131E-3</c:v>
                </c:pt>
                <c:pt idx="4">
                  <c:v>4.4640449438202246E-3</c:v>
                </c:pt>
                <c:pt idx="5">
                  <c:v>1.4520973782771535E-2</c:v>
                </c:pt>
                <c:pt idx="6">
                  <c:v>3.0119475655430713E-2</c:v>
                </c:pt>
                <c:pt idx="7">
                  <c:v>3.684119850187266E-2</c:v>
                </c:pt>
                <c:pt idx="8">
                  <c:v>3.9663295880149815E-2</c:v>
                </c:pt>
                <c:pt idx="9">
                  <c:v>3.9663295880149815E-2</c:v>
                </c:pt>
                <c:pt idx="10">
                  <c:v>3.9098876404494387E-2</c:v>
                </c:pt>
                <c:pt idx="11">
                  <c:v>3.8637078651685398E-2</c:v>
                </c:pt>
                <c:pt idx="12">
                  <c:v>3.684119850187266E-2</c:v>
                </c:pt>
                <c:pt idx="13">
                  <c:v>3.4737453183520596E-2</c:v>
                </c:pt>
                <c:pt idx="14">
                  <c:v>3.2582397003745323E-2</c:v>
                </c:pt>
                <c:pt idx="15">
                  <c:v>3.1350936329588019E-2</c:v>
                </c:pt>
                <c:pt idx="16">
                  <c:v>2.8785393258426963E-2</c:v>
                </c:pt>
                <c:pt idx="17">
                  <c:v>2.6989513108614232E-2</c:v>
                </c:pt>
                <c:pt idx="18">
                  <c:v>2.1909737827715357E-2</c:v>
                </c:pt>
                <c:pt idx="19">
                  <c:v>1.6624719101123595E-2</c:v>
                </c:pt>
                <c:pt idx="20">
                  <c:v>1.3032958801498126E-2</c:v>
                </c:pt>
                <c:pt idx="21">
                  <c:v>1.0262172284644195E-2</c:v>
                </c:pt>
                <c:pt idx="22">
                  <c:v>6.6704119850187265E-3</c:v>
                </c:pt>
                <c:pt idx="23">
                  <c:v>3.7456928838951313E-3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D-4A14-8296-713A959A5569}"/>
            </c:ext>
          </c:extLst>
        </c:ser>
        <c:ser>
          <c:idx val="2"/>
          <c:order val="2"/>
          <c:tx>
            <c:strRef>
              <c:f>'PCS 37'!$D$4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37'!$D$5:$D$28</c:f>
              <c:numCache>
                <c:formatCode>0.00%</c:formatCode>
                <c:ptCount val="24"/>
                <c:pt idx="0">
                  <c:v>5.1999999999999998E-3</c:v>
                </c:pt>
                <c:pt idx="1">
                  <c:v>3.3E-3</c:v>
                </c:pt>
                <c:pt idx="2">
                  <c:v>2.5000000000000001E-3</c:v>
                </c:pt>
                <c:pt idx="3">
                  <c:v>2.8E-3</c:v>
                </c:pt>
                <c:pt idx="4">
                  <c:v>6.1000000000000004E-3</c:v>
                </c:pt>
                <c:pt idx="5">
                  <c:v>1.83E-2</c:v>
                </c:pt>
                <c:pt idx="6">
                  <c:v>3.9399999999999998E-2</c:v>
                </c:pt>
                <c:pt idx="7">
                  <c:v>5.3100000000000001E-2</c:v>
                </c:pt>
                <c:pt idx="8">
                  <c:v>5.8700000000000002E-2</c:v>
                </c:pt>
                <c:pt idx="9">
                  <c:v>6.2799999999999995E-2</c:v>
                </c:pt>
                <c:pt idx="10">
                  <c:v>6.7100000000000007E-2</c:v>
                </c:pt>
                <c:pt idx="11">
                  <c:v>6.9699999999999998E-2</c:v>
                </c:pt>
                <c:pt idx="12">
                  <c:v>7.1099999999999997E-2</c:v>
                </c:pt>
                <c:pt idx="13">
                  <c:v>7.1800000000000003E-2</c:v>
                </c:pt>
                <c:pt idx="14">
                  <c:v>7.3800000000000004E-2</c:v>
                </c:pt>
                <c:pt idx="15">
                  <c:v>7.6799999999999993E-2</c:v>
                </c:pt>
                <c:pt idx="16">
                  <c:v>7.3899999999999993E-2</c:v>
                </c:pt>
                <c:pt idx="17">
                  <c:v>6.59E-2</c:v>
                </c:pt>
                <c:pt idx="18">
                  <c:v>5.2299999999999999E-2</c:v>
                </c:pt>
                <c:pt idx="19">
                  <c:v>3.9899999999999998E-2</c:v>
                </c:pt>
                <c:pt idx="20">
                  <c:v>3.15E-2</c:v>
                </c:pt>
                <c:pt idx="21">
                  <c:v>2.6200000000000001E-2</c:v>
                </c:pt>
                <c:pt idx="22">
                  <c:v>1.78E-2</c:v>
                </c:pt>
                <c:pt idx="23">
                  <c:v>1.0200000000000001E-2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AD-4A14-8296-713A959A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37'!$H$5:$H$16</c:f>
              <c:numCache>
                <c:formatCode>General</c:formatCode>
                <c:ptCount val="12"/>
                <c:pt idx="1">
                  <c:v>1.1399999999999999</c:v>
                </c:pt>
                <c:pt idx="2">
                  <c:v>1.1399999999999999</c:v>
                </c:pt>
                <c:pt idx="3">
                  <c:v>1.19</c:v>
                </c:pt>
                <c:pt idx="4">
                  <c:v>0.97</c:v>
                </c:pt>
                <c:pt idx="5">
                  <c:v>0.94</c:v>
                </c:pt>
                <c:pt idx="6">
                  <c:v>0.92</c:v>
                </c:pt>
                <c:pt idx="9">
                  <c:v>0.94</c:v>
                </c:pt>
                <c:pt idx="10">
                  <c:v>0.97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1-44F6-8237-972D2FC8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39'!$B$4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39'!$B$5:$B$28</c:f>
              <c:numCache>
                <c:formatCode>0.00%</c:formatCode>
                <c:ptCount val="24"/>
                <c:pt idx="0">
                  <c:v>1.9225490196078431E-3</c:v>
                </c:pt>
                <c:pt idx="1">
                  <c:v>1.2470588235294117E-3</c:v>
                </c:pt>
                <c:pt idx="2">
                  <c:v>9.872549019607844E-4</c:v>
                </c:pt>
                <c:pt idx="3">
                  <c:v>1.3509803921568626E-3</c:v>
                </c:pt>
                <c:pt idx="4">
                  <c:v>2.7019607843137253E-3</c:v>
                </c:pt>
                <c:pt idx="5">
                  <c:v>7.5862745098039209E-3</c:v>
                </c:pt>
                <c:pt idx="6">
                  <c:v>2.4681372549019608E-2</c:v>
                </c:pt>
                <c:pt idx="7">
                  <c:v>3.4450000000000001E-2</c:v>
                </c:pt>
                <c:pt idx="8">
                  <c:v>3.4917647058823525E-2</c:v>
                </c:pt>
                <c:pt idx="9">
                  <c:v>3.4450000000000001E-2</c:v>
                </c:pt>
                <c:pt idx="10">
                  <c:v>3.5956862745098038E-2</c:v>
                </c:pt>
                <c:pt idx="11">
                  <c:v>3.6164705882352939E-2</c:v>
                </c:pt>
                <c:pt idx="12">
                  <c:v>3.6944117647058822E-2</c:v>
                </c:pt>
                <c:pt idx="13">
                  <c:v>3.6008823529411767E-2</c:v>
                </c:pt>
                <c:pt idx="14">
                  <c:v>3.7359803921568631E-2</c:v>
                </c:pt>
                <c:pt idx="15">
                  <c:v>3.8762745098039217E-2</c:v>
                </c:pt>
                <c:pt idx="16">
                  <c:v>3.9126470588235297E-2</c:v>
                </c:pt>
                <c:pt idx="17">
                  <c:v>3.4086274509803921E-2</c:v>
                </c:pt>
                <c:pt idx="18">
                  <c:v>2.7747058823529416E-2</c:v>
                </c:pt>
                <c:pt idx="19">
                  <c:v>1.8653921568627451E-2</c:v>
                </c:pt>
                <c:pt idx="20">
                  <c:v>1.392549019607843E-2</c:v>
                </c:pt>
                <c:pt idx="21">
                  <c:v>1.0340196078431372E-2</c:v>
                </c:pt>
                <c:pt idx="22">
                  <c:v>6.4950980392156866E-3</c:v>
                </c:pt>
                <c:pt idx="23">
                  <c:v>3.6892156862745099E-3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4-42AD-842F-D4483888821A}"/>
            </c:ext>
          </c:extLst>
        </c:ser>
        <c:ser>
          <c:idx val="1"/>
          <c:order val="1"/>
          <c:tx>
            <c:strRef>
              <c:f>'PCS 39'!$C$4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39'!$C$5:$C$28</c:f>
              <c:numCache>
                <c:formatCode>0.00%</c:formatCode>
                <c:ptCount val="24"/>
                <c:pt idx="0">
                  <c:v>2.3058823529411763E-3</c:v>
                </c:pt>
                <c:pt idx="1">
                  <c:v>1.6333333333333334E-3</c:v>
                </c:pt>
                <c:pt idx="2">
                  <c:v>1.0568627450980392E-3</c:v>
                </c:pt>
                <c:pt idx="3">
                  <c:v>1.1529411764705881E-3</c:v>
                </c:pt>
                <c:pt idx="4">
                  <c:v>1.2970588235294118E-3</c:v>
                </c:pt>
                <c:pt idx="5">
                  <c:v>3.6990196078431378E-3</c:v>
                </c:pt>
                <c:pt idx="6">
                  <c:v>1.1673529411764706E-2</c:v>
                </c:pt>
                <c:pt idx="7">
                  <c:v>2.5076470588235297E-2</c:v>
                </c:pt>
                <c:pt idx="8">
                  <c:v>2.7238235294117646E-2</c:v>
                </c:pt>
                <c:pt idx="9">
                  <c:v>2.9544117647058825E-2</c:v>
                </c:pt>
                <c:pt idx="10">
                  <c:v>3.1321568627450974E-2</c:v>
                </c:pt>
                <c:pt idx="11">
                  <c:v>3.4300000000000004E-2</c:v>
                </c:pt>
                <c:pt idx="12">
                  <c:v>3.4924509803921568E-2</c:v>
                </c:pt>
                <c:pt idx="13">
                  <c:v>3.506862745098039E-2</c:v>
                </c:pt>
                <c:pt idx="14">
                  <c:v>3.6557843137254901E-2</c:v>
                </c:pt>
                <c:pt idx="15">
                  <c:v>3.8959803921568635E-2</c:v>
                </c:pt>
                <c:pt idx="16">
                  <c:v>4.0545098039215688E-2</c:v>
                </c:pt>
                <c:pt idx="17">
                  <c:v>3.6173529411764709E-2</c:v>
                </c:pt>
                <c:pt idx="18">
                  <c:v>2.6853921568627447E-2</c:v>
                </c:pt>
                <c:pt idx="19">
                  <c:v>2.3347058823529412E-2</c:v>
                </c:pt>
                <c:pt idx="20">
                  <c:v>1.513235294117647E-2</c:v>
                </c:pt>
                <c:pt idx="21">
                  <c:v>1.0520588235294118E-2</c:v>
                </c:pt>
                <c:pt idx="22">
                  <c:v>7.1098039215686283E-3</c:v>
                </c:pt>
                <c:pt idx="23">
                  <c:v>4.8519607843137249E-3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4-42AD-842F-D4483888821A}"/>
            </c:ext>
          </c:extLst>
        </c:ser>
        <c:ser>
          <c:idx val="2"/>
          <c:order val="2"/>
          <c:tx>
            <c:strRef>
              <c:f>'PCS 39'!$D$4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39'!$D$5:$D$28</c:f>
              <c:numCache>
                <c:formatCode>0.00%</c:formatCode>
                <c:ptCount val="24"/>
                <c:pt idx="0">
                  <c:v>4.1999999999999997E-3</c:v>
                </c:pt>
                <c:pt idx="1">
                  <c:v>2.8999999999999998E-3</c:v>
                </c:pt>
                <c:pt idx="2">
                  <c:v>2.0999999999999999E-3</c:v>
                </c:pt>
                <c:pt idx="3">
                  <c:v>2.5000000000000001E-3</c:v>
                </c:pt>
                <c:pt idx="4">
                  <c:v>4.0000000000000001E-3</c:v>
                </c:pt>
                <c:pt idx="5">
                  <c:v>1.1299999999999999E-2</c:v>
                </c:pt>
                <c:pt idx="6">
                  <c:v>3.6299999999999999E-2</c:v>
                </c:pt>
                <c:pt idx="7">
                  <c:v>5.9499999999999997E-2</c:v>
                </c:pt>
                <c:pt idx="8">
                  <c:v>6.2100000000000002E-2</c:v>
                </c:pt>
                <c:pt idx="9">
                  <c:v>6.4100000000000004E-2</c:v>
                </c:pt>
                <c:pt idx="10">
                  <c:v>6.7299999999999999E-2</c:v>
                </c:pt>
                <c:pt idx="11">
                  <c:v>7.0499999999999993E-2</c:v>
                </c:pt>
                <c:pt idx="12">
                  <c:v>7.1800000000000003E-2</c:v>
                </c:pt>
                <c:pt idx="13">
                  <c:v>7.1099999999999997E-2</c:v>
                </c:pt>
                <c:pt idx="14">
                  <c:v>7.3800000000000004E-2</c:v>
                </c:pt>
                <c:pt idx="15">
                  <c:v>7.7700000000000005E-2</c:v>
                </c:pt>
                <c:pt idx="16">
                  <c:v>7.9699999999999993E-2</c:v>
                </c:pt>
                <c:pt idx="17">
                  <c:v>7.0199999999999999E-2</c:v>
                </c:pt>
                <c:pt idx="18">
                  <c:v>5.4600000000000003E-2</c:v>
                </c:pt>
                <c:pt idx="19">
                  <c:v>4.2099999999999999E-2</c:v>
                </c:pt>
                <c:pt idx="20">
                  <c:v>2.9100000000000001E-2</c:v>
                </c:pt>
                <c:pt idx="21">
                  <c:v>2.0799999999999999E-2</c:v>
                </c:pt>
                <c:pt idx="22">
                  <c:v>1.3599999999999999E-2</c:v>
                </c:pt>
                <c:pt idx="23">
                  <c:v>8.5000000000000006E-3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B4-42AD-842F-D4483888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39'!$H$5:$H$16</c:f>
              <c:numCache>
                <c:formatCode>General</c:formatCode>
                <c:ptCount val="12"/>
                <c:pt idx="0">
                  <c:v>1.1200000000000001</c:v>
                </c:pt>
                <c:pt idx="1">
                  <c:v>1.19</c:v>
                </c:pt>
                <c:pt idx="2">
                  <c:v>1.1499999999999999</c:v>
                </c:pt>
                <c:pt idx="3">
                  <c:v>1.1100000000000001</c:v>
                </c:pt>
                <c:pt idx="4">
                  <c:v>1</c:v>
                </c:pt>
                <c:pt idx="5">
                  <c:v>0.87</c:v>
                </c:pt>
                <c:pt idx="6">
                  <c:v>0.83</c:v>
                </c:pt>
                <c:pt idx="7">
                  <c:v>0.88</c:v>
                </c:pt>
                <c:pt idx="8">
                  <c:v>0.89</c:v>
                </c:pt>
                <c:pt idx="9">
                  <c:v>0.98</c:v>
                </c:pt>
                <c:pt idx="10">
                  <c:v>0.98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0-47D4-BE04-24198180E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40'!$B$4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40'!$B$5:$B$28</c:f>
              <c:numCache>
                <c:formatCode>0.00%</c:formatCode>
                <c:ptCount val="24"/>
                <c:pt idx="0">
                  <c:v>2.8736470588235294E-3</c:v>
                </c:pt>
                <c:pt idx="1">
                  <c:v>1.8021176470588236E-3</c:v>
                </c:pt>
                <c:pt idx="2">
                  <c:v>1.5098823529411764E-3</c:v>
                </c:pt>
                <c:pt idx="3">
                  <c:v>1.4124705882352939E-3</c:v>
                </c:pt>
                <c:pt idx="4">
                  <c:v>1.9482352941176469E-3</c:v>
                </c:pt>
                <c:pt idx="5">
                  <c:v>4.0912941176470584E-3</c:v>
                </c:pt>
                <c:pt idx="6">
                  <c:v>1.1397176470588235E-2</c:v>
                </c:pt>
                <c:pt idx="7">
                  <c:v>1.8995294117647058E-2</c:v>
                </c:pt>
                <c:pt idx="8">
                  <c:v>2.3378823529411764E-2</c:v>
                </c:pt>
                <c:pt idx="9">
                  <c:v>2.7324000000000001E-2</c:v>
                </c:pt>
                <c:pt idx="10">
                  <c:v>3.1123058823529413E-2</c:v>
                </c:pt>
                <c:pt idx="11">
                  <c:v>3.414282352941176E-2</c:v>
                </c:pt>
                <c:pt idx="12">
                  <c:v>3.5896235294117652E-2</c:v>
                </c:pt>
                <c:pt idx="13">
                  <c:v>3.6383294117647055E-2</c:v>
                </c:pt>
                <c:pt idx="14">
                  <c:v>3.7113882352941177E-2</c:v>
                </c:pt>
                <c:pt idx="15">
                  <c:v>3.8477647058823526E-2</c:v>
                </c:pt>
                <c:pt idx="16">
                  <c:v>3.8477647058823526E-2</c:v>
                </c:pt>
                <c:pt idx="17">
                  <c:v>3.803929411764706E-2</c:v>
                </c:pt>
                <c:pt idx="18">
                  <c:v>2.9856705882352941E-2</c:v>
                </c:pt>
                <c:pt idx="19">
                  <c:v>2.367105882352941E-2</c:v>
                </c:pt>
                <c:pt idx="20">
                  <c:v>1.9384941176470587E-2</c:v>
                </c:pt>
                <c:pt idx="21">
                  <c:v>1.456305882352941E-2</c:v>
                </c:pt>
                <c:pt idx="22">
                  <c:v>9.5950588235294114E-3</c:v>
                </c:pt>
                <c:pt idx="23">
                  <c:v>5.6985882352941176E-3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0-48F5-8EB7-56E0C92D01E0}"/>
            </c:ext>
          </c:extLst>
        </c:ser>
        <c:ser>
          <c:idx val="1"/>
          <c:order val="1"/>
          <c:tx>
            <c:strRef>
              <c:f>'PCS 40'!$C$4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40'!$C$5:$C$28</c:f>
              <c:numCache>
                <c:formatCode>0.00%</c:formatCode>
                <c:ptCount val="24"/>
                <c:pt idx="0">
                  <c:v>2.5647058823529412E-3</c:v>
                </c:pt>
                <c:pt idx="1">
                  <c:v>1.7439999999999997E-3</c:v>
                </c:pt>
                <c:pt idx="2">
                  <c:v>1.436235294117647E-3</c:v>
                </c:pt>
                <c:pt idx="3">
                  <c:v>1.5901176470588235E-3</c:v>
                </c:pt>
                <c:pt idx="4">
                  <c:v>2.7185882352941176E-3</c:v>
                </c:pt>
                <c:pt idx="5">
                  <c:v>7.8992941176470599E-3</c:v>
                </c:pt>
                <c:pt idx="6">
                  <c:v>1.9389176470588236E-2</c:v>
                </c:pt>
                <c:pt idx="7">
                  <c:v>2.8211764705882353E-2</c:v>
                </c:pt>
                <c:pt idx="8">
                  <c:v>3.0827764705882353E-2</c:v>
                </c:pt>
                <c:pt idx="9">
                  <c:v>3.2366588235294119E-2</c:v>
                </c:pt>
                <c:pt idx="10">
                  <c:v>3.4880000000000001E-2</c:v>
                </c:pt>
                <c:pt idx="11">
                  <c:v>3.6521411764705886E-2</c:v>
                </c:pt>
                <c:pt idx="12">
                  <c:v>3.7188235294117647E-2</c:v>
                </c:pt>
                <c:pt idx="13">
                  <c:v>3.6213647058823531E-2</c:v>
                </c:pt>
                <c:pt idx="14">
                  <c:v>3.641882352941176E-2</c:v>
                </c:pt>
                <c:pt idx="15">
                  <c:v>3.5751999999999999E-2</c:v>
                </c:pt>
                <c:pt idx="16">
                  <c:v>3.5495529411764704E-2</c:v>
                </c:pt>
                <c:pt idx="17">
                  <c:v>3.3443764705882353E-2</c:v>
                </c:pt>
                <c:pt idx="18">
                  <c:v>2.9288941176470587E-2</c:v>
                </c:pt>
                <c:pt idx="19">
                  <c:v>2.3595294117647058E-2</c:v>
                </c:pt>
                <c:pt idx="20">
                  <c:v>1.8055529411764706E-2</c:v>
                </c:pt>
                <c:pt idx="21">
                  <c:v>1.3387764705882354E-2</c:v>
                </c:pt>
                <c:pt idx="22">
                  <c:v>8.8225882352941168E-3</c:v>
                </c:pt>
                <c:pt idx="23">
                  <c:v>5.0268235294117641E-3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0-48F5-8EB7-56E0C92D01E0}"/>
            </c:ext>
          </c:extLst>
        </c:ser>
        <c:ser>
          <c:idx val="2"/>
          <c:order val="2"/>
          <c:tx>
            <c:strRef>
              <c:f>'PCS 40'!$D$4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40'!$D$5:$D$28</c:f>
              <c:numCache>
                <c:formatCode>0.00%</c:formatCode>
                <c:ptCount val="24"/>
                <c:pt idx="0">
                  <c:v>5.4000000000000003E-3</c:v>
                </c:pt>
                <c:pt idx="1">
                  <c:v>3.5000000000000001E-3</c:v>
                </c:pt>
                <c:pt idx="2">
                  <c:v>3.0000000000000001E-3</c:v>
                </c:pt>
                <c:pt idx="3">
                  <c:v>3.0000000000000001E-3</c:v>
                </c:pt>
                <c:pt idx="4">
                  <c:v>4.5999999999999999E-3</c:v>
                </c:pt>
                <c:pt idx="5">
                  <c:v>1.2E-2</c:v>
                </c:pt>
                <c:pt idx="6">
                  <c:v>3.0800000000000001E-2</c:v>
                </c:pt>
                <c:pt idx="7">
                  <c:v>4.7199999999999999E-2</c:v>
                </c:pt>
                <c:pt idx="8">
                  <c:v>5.4199999999999998E-2</c:v>
                </c:pt>
                <c:pt idx="9">
                  <c:v>5.9700000000000003E-2</c:v>
                </c:pt>
                <c:pt idx="10">
                  <c:v>6.6000000000000003E-2</c:v>
                </c:pt>
                <c:pt idx="11">
                  <c:v>7.0699999999999999E-2</c:v>
                </c:pt>
                <c:pt idx="12">
                  <c:v>7.3099999999999998E-2</c:v>
                </c:pt>
                <c:pt idx="13">
                  <c:v>7.2599999999999998E-2</c:v>
                </c:pt>
                <c:pt idx="14">
                  <c:v>7.3499999999999996E-2</c:v>
                </c:pt>
                <c:pt idx="15">
                  <c:v>7.4200000000000002E-2</c:v>
                </c:pt>
                <c:pt idx="16">
                  <c:v>7.3999999999999996E-2</c:v>
                </c:pt>
                <c:pt idx="17">
                  <c:v>7.1499999999999994E-2</c:v>
                </c:pt>
                <c:pt idx="18">
                  <c:v>5.9200000000000003E-2</c:v>
                </c:pt>
                <c:pt idx="19">
                  <c:v>4.7300000000000002E-2</c:v>
                </c:pt>
                <c:pt idx="20">
                  <c:v>3.7400000000000003E-2</c:v>
                </c:pt>
                <c:pt idx="21">
                  <c:v>2.8000000000000001E-2</c:v>
                </c:pt>
                <c:pt idx="22">
                  <c:v>1.84E-2</c:v>
                </c:pt>
                <c:pt idx="23">
                  <c:v>1.0800000000000001E-2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70-48F5-8EB7-56E0C92D0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40'!$H$5:$H$16</c:f>
              <c:numCache>
                <c:formatCode>General</c:formatCode>
                <c:ptCount val="12"/>
                <c:pt idx="0">
                  <c:v>0.95</c:v>
                </c:pt>
                <c:pt idx="1">
                  <c:v>1.02</c:v>
                </c:pt>
                <c:pt idx="2">
                  <c:v>1</c:v>
                </c:pt>
                <c:pt idx="3">
                  <c:v>0.97</c:v>
                </c:pt>
                <c:pt idx="4">
                  <c:v>0.97</c:v>
                </c:pt>
                <c:pt idx="5">
                  <c:v>0.99</c:v>
                </c:pt>
                <c:pt idx="6">
                  <c:v>0.97</c:v>
                </c:pt>
                <c:pt idx="7">
                  <c:v>1</c:v>
                </c:pt>
                <c:pt idx="8">
                  <c:v>0.99</c:v>
                </c:pt>
                <c:pt idx="9">
                  <c:v>1.04</c:v>
                </c:pt>
                <c:pt idx="10">
                  <c:v>1.02</c:v>
                </c:pt>
                <c:pt idx="11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9-47C8-8584-14BCC4E07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42'!$B$5:$B$28</c:f>
              <c:numCache>
                <c:formatCode>0.00%</c:formatCode>
                <c:ptCount val="24"/>
                <c:pt idx="0">
                  <c:v>3.0000000000000001E-3</c:v>
                </c:pt>
                <c:pt idx="1">
                  <c:v>2.0999999999999999E-3</c:v>
                </c:pt>
                <c:pt idx="2">
                  <c:v>1.5999999999999999E-3</c:v>
                </c:pt>
                <c:pt idx="3">
                  <c:v>1.4499999999999999E-3</c:v>
                </c:pt>
                <c:pt idx="4">
                  <c:v>2.8E-3</c:v>
                </c:pt>
                <c:pt idx="5">
                  <c:v>7.4999999999999997E-3</c:v>
                </c:pt>
                <c:pt idx="6">
                  <c:v>1.6049999999999998E-2</c:v>
                </c:pt>
                <c:pt idx="7">
                  <c:v>2.3400000000000001E-2</c:v>
                </c:pt>
                <c:pt idx="8">
                  <c:v>2.6499999999999996E-2</c:v>
                </c:pt>
                <c:pt idx="9">
                  <c:v>2.8199999999999999E-2</c:v>
                </c:pt>
                <c:pt idx="10">
                  <c:v>3.0999999999999996E-2</c:v>
                </c:pt>
                <c:pt idx="11">
                  <c:v>3.3750000000000002E-2</c:v>
                </c:pt>
                <c:pt idx="12">
                  <c:v>3.5900000000000001E-2</c:v>
                </c:pt>
                <c:pt idx="13">
                  <c:v>3.6150000000000002E-2</c:v>
                </c:pt>
                <c:pt idx="14">
                  <c:v>3.8699999999999998E-2</c:v>
                </c:pt>
                <c:pt idx="15">
                  <c:v>4.1050000000000003E-2</c:v>
                </c:pt>
                <c:pt idx="16">
                  <c:v>3.8399999999999997E-2</c:v>
                </c:pt>
                <c:pt idx="17">
                  <c:v>3.4599999999999999E-2</c:v>
                </c:pt>
                <c:pt idx="18">
                  <c:v>2.7550000000000002E-2</c:v>
                </c:pt>
                <c:pt idx="19">
                  <c:v>2.1700000000000001E-2</c:v>
                </c:pt>
                <c:pt idx="20">
                  <c:v>1.8499999999999999E-2</c:v>
                </c:pt>
                <c:pt idx="21">
                  <c:v>1.4800000000000001E-2</c:v>
                </c:pt>
                <c:pt idx="22">
                  <c:v>9.75E-3</c:v>
                </c:pt>
                <c:pt idx="23">
                  <c:v>5.5500000000000002E-3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5-4522-864F-EDF51F1B3632}"/>
            </c:ext>
          </c:extLst>
        </c:ser>
        <c:ser>
          <c:idx val="1"/>
          <c:order val="1"/>
          <c:tx>
            <c:strRef>
              <c:f>'PCS 42'!$C$4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42'!$C$5:$C$28</c:f>
              <c:numCache>
                <c:formatCode>0.00%</c:formatCode>
                <c:ptCount val="24"/>
                <c:pt idx="0">
                  <c:v>2.5999999999999999E-3</c:v>
                </c:pt>
                <c:pt idx="1">
                  <c:v>1.6500000000000002E-3</c:v>
                </c:pt>
                <c:pt idx="2">
                  <c:v>1.1999999999999999E-3</c:v>
                </c:pt>
                <c:pt idx="3">
                  <c:v>1.2999999999999999E-3</c:v>
                </c:pt>
                <c:pt idx="4">
                  <c:v>2.8999999999999998E-3</c:v>
                </c:pt>
                <c:pt idx="5">
                  <c:v>9.1500000000000001E-3</c:v>
                </c:pt>
                <c:pt idx="6">
                  <c:v>2.24E-2</c:v>
                </c:pt>
                <c:pt idx="7">
                  <c:v>3.1350000000000003E-2</c:v>
                </c:pt>
                <c:pt idx="8">
                  <c:v>3.585E-2</c:v>
                </c:pt>
                <c:pt idx="9">
                  <c:v>3.6700000000000003E-2</c:v>
                </c:pt>
                <c:pt idx="10">
                  <c:v>3.6850000000000001E-2</c:v>
                </c:pt>
                <c:pt idx="11">
                  <c:v>3.7699999999999997E-2</c:v>
                </c:pt>
                <c:pt idx="12">
                  <c:v>3.7199999999999997E-2</c:v>
                </c:pt>
                <c:pt idx="13">
                  <c:v>3.5200000000000002E-2</c:v>
                </c:pt>
                <c:pt idx="14">
                  <c:v>3.44E-2</c:v>
                </c:pt>
                <c:pt idx="15">
                  <c:v>3.32E-2</c:v>
                </c:pt>
                <c:pt idx="16">
                  <c:v>3.0450000000000001E-2</c:v>
                </c:pt>
                <c:pt idx="17">
                  <c:v>3.0050000000000004E-2</c:v>
                </c:pt>
                <c:pt idx="18">
                  <c:v>2.4949999999999996E-2</c:v>
                </c:pt>
                <c:pt idx="19">
                  <c:v>1.84E-2</c:v>
                </c:pt>
                <c:pt idx="20">
                  <c:v>1.37E-2</c:v>
                </c:pt>
                <c:pt idx="21">
                  <c:v>1.0500000000000001E-2</c:v>
                </c:pt>
                <c:pt idx="22">
                  <c:v>7.7000000000000011E-3</c:v>
                </c:pt>
                <c:pt idx="23">
                  <c:v>4.5500000000000002E-3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5-4522-864F-EDF51F1B3632}"/>
            </c:ext>
          </c:extLst>
        </c:ser>
        <c:ser>
          <c:idx val="2"/>
          <c:order val="2"/>
          <c:tx>
            <c:strRef>
              <c:f>'PCS 42'!$D$4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42'!$D$5:$D$28</c:f>
              <c:numCache>
                <c:formatCode>0.00%</c:formatCode>
                <c:ptCount val="24"/>
                <c:pt idx="0">
                  <c:v>5.7000000000000002E-3</c:v>
                </c:pt>
                <c:pt idx="1">
                  <c:v>3.8E-3</c:v>
                </c:pt>
                <c:pt idx="2">
                  <c:v>2.8E-3</c:v>
                </c:pt>
                <c:pt idx="3">
                  <c:v>2.7000000000000001E-3</c:v>
                </c:pt>
                <c:pt idx="4">
                  <c:v>5.7000000000000002E-3</c:v>
                </c:pt>
                <c:pt idx="5">
                  <c:v>1.66E-2</c:v>
                </c:pt>
                <c:pt idx="6">
                  <c:v>3.8399999999999997E-2</c:v>
                </c:pt>
                <c:pt idx="7">
                  <c:v>5.4699999999999999E-2</c:v>
                </c:pt>
                <c:pt idx="8">
                  <c:v>6.2300000000000001E-2</c:v>
                </c:pt>
                <c:pt idx="9">
                  <c:v>6.4899999999999999E-2</c:v>
                </c:pt>
                <c:pt idx="10">
                  <c:v>6.7799999999999999E-2</c:v>
                </c:pt>
                <c:pt idx="11">
                  <c:v>7.1400000000000005E-2</c:v>
                </c:pt>
                <c:pt idx="12">
                  <c:v>7.3200000000000001E-2</c:v>
                </c:pt>
                <c:pt idx="13">
                  <c:v>7.1300000000000002E-2</c:v>
                </c:pt>
                <c:pt idx="14">
                  <c:v>7.3099999999999998E-2</c:v>
                </c:pt>
                <c:pt idx="15">
                  <c:v>7.4200000000000002E-2</c:v>
                </c:pt>
                <c:pt idx="16">
                  <c:v>6.8900000000000003E-2</c:v>
                </c:pt>
                <c:pt idx="17">
                  <c:v>6.4799999999999996E-2</c:v>
                </c:pt>
                <c:pt idx="18">
                  <c:v>5.2499999999999998E-2</c:v>
                </c:pt>
                <c:pt idx="19">
                  <c:v>4.0099999999999997E-2</c:v>
                </c:pt>
                <c:pt idx="20">
                  <c:v>3.2199999999999999E-2</c:v>
                </c:pt>
                <c:pt idx="21">
                  <c:v>2.53E-2</c:v>
                </c:pt>
                <c:pt idx="22">
                  <c:v>1.7399999999999999E-2</c:v>
                </c:pt>
                <c:pt idx="23">
                  <c:v>1.01E-2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5-4522-864F-EDF51F1B3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2'!$H$5:$H$16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1.1100000000000001</c:v>
                </c:pt>
                <c:pt idx="2">
                  <c:v>1.0900000000000001</c:v>
                </c:pt>
                <c:pt idx="3">
                  <c:v>1.07</c:v>
                </c:pt>
                <c:pt idx="4">
                  <c:v>1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0.93</c:v>
                </c:pt>
                <c:pt idx="9">
                  <c:v>0.99</c:v>
                </c:pt>
                <c:pt idx="10">
                  <c:v>0.96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C-4618-ADC8-4A5FDC63A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42'!$H$5:$H$16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1.1499999999999999</c:v>
                </c:pt>
                <c:pt idx="2">
                  <c:v>1.1499999999999999</c:v>
                </c:pt>
                <c:pt idx="3">
                  <c:v>1.0900000000000001</c:v>
                </c:pt>
                <c:pt idx="4">
                  <c:v>0.98</c:v>
                </c:pt>
                <c:pt idx="5">
                  <c:v>0.89</c:v>
                </c:pt>
                <c:pt idx="6">
                  <c:v>0.88</c:v>
                </c:pt>
                <c:pt idx="7">
                  <c:v>0.88</c:v>
                </c:pt>
                <c:pt idx="8">
                  <c:v>0.88</c:v>
                </c:pt>
                <c:pt idx="9">
                  <c:v>0.98</c:v>
                </c:pt>
                <c:pt idx="10">
                  <c:v>1.01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0-4819-A053-FA00D9474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43'!$B$4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43'!$B$5:$B$28</c:f>
              <c:numCache>
                <c:formatCode>0.00%</c:formatCode>
                <c:ptCount val="24"/>
                <c:pt idx="0">
                  <c:v>2.7867403314917128E-3</c:v>
                </c:pt>
                <c:pt idx="1">
                  <c:v>2.0364640883977899E-3</c:v>
                </c:pt>
                <c:pt idx="2">
                  <c:v>1.9828729281767955E-3</c:v>
                </c:pt>
                <c:pt idx="3">
                  <c:v>2.2508287292817676E-3</c:v>
                </c:pt>
                <c:pt idx="4">
                  <c:v>4.0729281767955799E-3</c:v>
                </c:pt>
                <c:pt idx="5">
                  <c:v>1.2272375690607734E-2</c:v>
                </c:pt>
                <c:pt idx="6">
                  <c:v>3.0761325966850828E-2</c:v>
                </c:pt>
                <c:pt idx="7">
                  <c:v>4.5177348066298348E-2</c:v>
                </c:pt>
                <c:pt idx="8">
                  <c:v>4.2658563535911603E-2</c:v>
                </c:pt>
                <c:pt idx="9">
                  <c:v>3.8424861878453037E-2</c:v>
                </c:pt>
                <c:pt idx="10">
                  <c:v>3.708508287292818E-2</c:v>
                </c:pt>
                <c:pt idx="11">
                  <c:v>3.5959668508287301E-2</c:v>
                </c:pt>
                <c:pt idx="12">
                  <c:v>3.6602762430939226E-2</c:v>
                </c:pt>
                <c:pt idx="13">
                  <c:v>3.5530939226519336E-2</c:v>
                </c:pt>
                <c:pt idx="14">
                  <c:v>3.5316574585635363E-2</c:v>
                </c:pt>
                <c:pt idx="15">
                  <c:v>3.2529834254143644E-2</c:v>
                </c:pt>
                <c:pt idx="16">
                  <c:v>3.1993922651933702E-2</c:v>
                </c:pt>
                <c:pt idx="17">
                  <c:v>3.0654143646408841E-2</c:v>
                </c:pt>
                <c:pt idx="18">
                  <c:v>2.3740883977900553E-2</c:v>
                </c:pt>
                <c:pt idx="19">
                  <c:v>1.773867403314917E-2</c:v>
                </c:pt>
                <c:pt idx="20">
                  <c:v>1.377292817679558E-2</c:v>
                </c:pt>
                <c:pt idx="21">
                  <c:v>1.0503867403314918E-2</c:v>
                </c:pt>
                <c:pt idx="22">
                  <c:v>7.6099447513812164E-3</c:v>
                </c:pt>
                <c:pt idx="23">
                  <c:v>4.5016574585635353E-3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9-4969-B03C-F7E68039D2FD}"/>
            </c:ext>
          </c:extLst>
        </c:ser>
        <c:ser>
          <c:idx val="1"/>
          <c:order val="1"/>
          <c:tx>
            <c:strRef>
              <c:f>'PCS 43'!$C$4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43'!$C$5:$C$28</c:f>
              <c:numCache>
                <c:formatCode>0.00%</c:formatCode>
                <c:ptCount val="24"/>
                <c:pt idx="0">
                  <c:v>3.7127071823204422E-3</c:v>
                </c:pt>
                <c:pt idx="1">
                  <c:v>2.366850828729282E-3</c:v>
                </c:pt>
                <c:pt idx="2">
                  <c:v>1.5314917127071822E-3</c:v>
                </c:pt>
                <c:pt idx="3">
                  <c:v>1.1138121546961325E-3</c:v>
                </c:pt>
                <c:pt idx="4">
                  <c:v>1.5779005524861878E-3</c:v>
                </c:pt>
                <c:pt idx="5">
                  <c:v>3.3878453038674035E-3</c:v>
                </c:pt>
                <c:pt idx="6">
                  <c:v>7.9359116022099455E-3</c:v>
                </c:pt>
                <c:pt idx="7">
                  <c:v>1.647513812154696E-2</c:v>
                </c:pt>
                <c:pt idx="8">
                  <c:v>2.2183425414364643E-2</c:v>
                </c:pt>
                <c:pt idx="9">
                  <c:v>2.3761325966850832E-2</c:v>
                </c:pt>
                <c:pt idx="10">
                  <c:v>2.6360220994475138E-2</c:v>
                </c:pt>
                <c:pt idx="11">
                  <c:v>3.0258563535911599E-2</c:v>
                </c:pt>
                <c:pt idx="12">
                  <c:v>3.2346961325966851E-2</c:v>
                </c:pt>
                <c:pt idx="13">
                  <c:v>3.2579005524861877E-2</c:v>
                </c:pt>
                <c:pt idx="14">
                  <c:v>3.5224309392265188E-2</c:v>
                </c:pt>
                <c:pt idx="15">
                  <c:v>3.9772375690607736E-2</c:v>
                </c:pt>
                <c:pt idx="16">
                  <c:v>4.2556906077348071E-2</c:v>
                </c:pt>
                <c:pt idx="17">
                  <c:v>3.9261878453038676E-2</c:v>
                </c:pt>
                <c:pt idx="18">
                  <c:v>3.0026519337016569E-2</c:v>
                </c:pt>
                <c:pt idx="19">
                  <c:v>2.3018784530386738E-2</c:v>
                </c:pt>
                <c:pt idx="20">
                  <c:v>1.8377900552486191E-2</c:v>
                </c:pt>
                <c:pt idx="21">
                  <c:v>1.4247513812154696E-2</c:v>
                </c:pt>
                <c:pt idx="22">
                  <c:v>9.8850828729281758E-3</c:v>
                </c:pt>
                <c:pt idx="23">
                  <c:v>6.172375690607735E-3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9-4969-B03C-F7E68039D2FD}"/>
            </c:ext>
          </c:extLst>
        </c:ser>
        <c:ser>
          <c:idx val="2"/>
          <c:order val="2"/>
          <c:tx>
            <c:strRef>
              <c:f>'PCS 43'!$D$4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43'!$D$5:$D$28</c:f>
              <c:numCache>
                <c:formatCode>0.00%</c:formatCode>
                <c:ptCount val="24"/>
                <c:pt idx="0">
                  <c:v>6.4999999999999997E-3</c:v>
                </c:pt>
                <c:pt idx="1">
                  <c:v>4.4000000000000003E-3</c:v>
                </c:pt>
                <c:pt idx="2">
                  <c:v>3.5000000000000001E-3</c:v>
                </c:pt>
                <c:pt idx="3">
                  <c:v>3.3E-3</c:v>
                </c:pt>
                <c:pt idx="4">
                  <c:v>5.7000000000000002E-3</c:v>
                </c:pt>
                <c:pt idx="5">
                  <c:v>1.5599999999999999E-2</c:v>
                </c:pt>
                <c:pt idx="6">
                  <c:v>3.8600000000000002E-2</c:v>
                </c:pt>
                <c:pt idx="7">
                  <c:v>6.1600000000000002E-2</c:v>
                </c:pt>
                <c:pt idx="8">
                  <c:v>6.4799999999999996E-2</c:v>
                </c:pt>
                <c:pt idx="9">
                  <c:v>6.2100000000000002E-2</c:v>
                </c:pt>
                <c:pt idx="10">
                  <c:v>6.3399999999999998E-2</c:v>
                </c:pt>
                <c:pt idx="11">
                  <c:v>6.6199999999999995E-2</c:v>
                </c:pt>
                <c:pt idx="12">
                  <c:v>6.8900000000000003E-2</c:v>
                </c:pt>
                <c:pt idx="13">
                  <c:v>6.8099999999999994E-2</c:v>
                </c:pt>
                <c:pt idx="14">
                  <c:v>7.0499999999999993E-2</c:v>
                </c:pt>
                <c:pt idx="15">
                  <c:v>7.2300000000000003E-2</c:v>
                </c:pt>
                <c:pt idx="16">
                  <c:v>7.46E-2</c:v>
                </c:pt>
                <c:pt idx="17">
                  <c:v>7.0000000000000007E-2</c:v>
                </c:pt>
                <c:pt idx="18">
                  <c:v>5.3800000000000001E-2</c:v>
                </c:pt>
                <c:pt idx="19">
                  <c:v>4.0800000000000003E-2</c:v>
                </c:pt>
                <c:pt idx="20">
                  <c:v>3.2099999999999997E-2</c:v>
                </c:pt>
                <c:pt idx="21">
                  <c:v>2.4799999999999999E-2</c:v>
                </c:pt>
                <c:pt idx="22">
                  <c:v>1.7500000000000002E-2</c:v>
                </c:pt>
                <c:pt idx="23">
                  <c:v>1.0699999999999999E-2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E9-4969-B03C-F7E68039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43'!$H$5:$H$16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1.06</c:v>
                </c:pt>
                <c:pt idx="4">
                  <c:v>0.99</c:v>
                </c:pt>
                <c:pt idx="5">
                  <c:v>0.93</c:v>
                </c:pt>
                <c:pt idx="6">
                  <c:v>0.92</c:v>
                </c:pt>
                <c:pt idx="7">
                  <c:v>0.95</c:v>
                </c:pt>
                <c:pt idx="8">
                  <c:v>0.97</c:v>
                </c:pt>
                <c:pt idx="9">
                  <c:v>1.02</c:v>
                </c:pt>
                <c:pt idx="10">
                  <c:v>0.98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3-413D-9D17-B2C653A4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46'!$B$4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46'!$B$5:$B$28</c:f>
              <c:numCache>
                <c:formatCode>0.00%</c:formatCode>
                <c:ptCount val="24"/>
                <c:pt idx="0">
                  <c:v>2.1494033412887831E-3</c:v>
                </c:pt>
                <c:pt idx="1">
                  <c:v>1.5272076372315037E-3</c:v>
                </c:pt>
                <c:pt idx="2">
                  <c:v>1.4140811455847255E-3</c:v>
                </c:pt>
                <c:pt idx="3">
                  <c:v>2.2059665871121716E-3</c:v>
                </c:pt>
                <c:pt idx="4">
                  <c:v>4.7513126491646775E-3</c:v>
                </c:pt>
                <c:pt idx="5">
                  <c:v>1.1142959427207636E-2</c:v>
                </c:pt>
                <c:pt idx="6">
                  <c:v>2.4152505966587114E-2</c:v>
                </c:pt>
                <c:pt idx="7">
                  <c:v>3.3146062052505962E-2</c:v>
                </c:pt>
                <c:pt idx="8">
                  <c:v>3.3598568019093077E-2</c:v>
                </c:pt>
                <c:pt idx="9">
                  <c:v>3.7784248210023866E-2</c:v>
                </c:pt>
                <c:pt idx="10">
                  <c:v>3.9933651551312642E-2</c:v>
                </c:pt>
                <c:pt idx="11">
                  <c:v>4.0273031026252987E-2</c:v>
                </c:pt>
                <c:pt idx="12">
                  <c:v>3.9594272076372318E-2</c:v>
                </c:pt>
                <c:pt idx="13">
                  <c:v>4.0612410501193318E-2</c:v>
                </c:pt>
                <c:pt idx="14">
                  <c:v>4.2648687350835317E-2</c:v>
                </c:pt>
                <c:pt idx="15">
                  <c:v>4.4402147971360384E-2</c:v>
                </c:pt>
                <c:pt idx="16">
                  <c:v>4.3553699284009546E-2</c:v>
                </c:pt>
                <c:pt idx="17">
                  <c:v>3.4164200477326968E-2</c:v>
                </c:pt>
                <c:pt idx="18">
                  <c:v>2.6471599045346066E-2</c:v>
                </c:pt>
                <c:pt idx="19">
                  <c:v>2.2851551312649165E-2</c:v>
                </c:pt>
                <c:pt idx="20">
                  <c:v>1.5894272076372316E-2</c:v>
                </c:pt>
                <c:pt idx="21">
                  <c:v>1.1482338902147971E-2</c:v>
                </c:pt>
                <c:pt idx="22">
                  <c:v>7.3532219570405719E-3</c:v>
                </c:pt>
                <c:pt idx="23">
                  <c:v>4.3553699284009546E-3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2-47B2-9F1D-0413C667AD53}"/>
            </c:ext>
          </c:extLst>
        </c:ser>
        <c:ser>
          <c:idx val="1"/>
          <c:order val="1"/>
          <c:tx>
            <c:strRef>
              <c:f>'PCS 46'!$C$4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46'!$C$5:$C$28</c:f>
              <c:numCache>
                <c:formatCode>0.00%</c:formatCode>
                <c:ptCount val="24"/>
                <c:pt idx="0">
                  <c:v>1.9546539379474938E-3</c:v>
                </c:pt>
                <c:pt idx="1">
                  <c:v>1.2596658711217183E-3</c:v>
                </c:pt>
                <c:pt idx="2">
                  <c:v>9.121718377088305E-4</c:v>
                </c:pt>
                <c:pt idx="3">
                  <c:v>1.3899761336515514E-3</c:v>
                </c:pt>
                <c:pt idx="4">
                  <c:v>3.6052505966587111E-3</c:v>
                </c:pt>
                <c:pt idx="5">
                  <c:v>1.1076372315035799E-2</c:v>
                </c:pt>
                <c:pt idx="6">
                  <c:v>2.480238663484487E-2</c:v>
                </c:pt>
                <c:pt idx="7">
                  <c:v>2.8494510739856805E-2</c:v>
                </c:pt>
                <c:pt idx="8">
                  <c:v>2.8451073985680194E-2</c:v>
                </c:pt>
                <c:pt idx="9">
                  <c:v>2.8320763723150354E-2</c:v>
                </c:pt>
                <c:pt idx="10">
                  <c:v>2.8972315035799518E-2</c:v>
                </c:pt>
                <c:pt idx="11">
                  <c:v>2.9450119331742245E-2</c:v>
                </c:pt>
                <c:pt idx="12">
                  <c:v>3.0536038186157518E-2</c:v>
                </c:pt>
                <c:pt idx="13">
                  <c:v>3.0362291169451074E-2</c:v>
                </c:pt>
                <c:pt idx="14">
                  <c:v>3.0405727923627689E-2</c:v>
                </c:pt>
                <c:pt idx="15">
                  <c:v>3.0405727923627689E-2</c:v>
                </c:pt>
                <c:pt idx="16">
                  <c:v>3.0188544152744631E-2</c:v>
                </c:pt>
                <c:pt idx="17">
                  <c:v>2.7582338902147972E-2</c:v>
                </c:pt>
                <c:pt idx="18">
                  <c:v>2.2500238663484488E-2</c:v>
                </c:pt>
                <c:pt idx="19">
                  <c:v>1.5159427207637233E-2</c:v>
                </c:pt>
                <c:pt idx="20">
                  <c:v>1.1163245823389022E-2</c:v>
                </c:pt>
                <c:pt idx="21">
                  <c:v>8.2529832935560859E-3</c:v>
                </c:pt>
                <c:pt idx="22">
                  <c:v>5.7770883054892594E-3</c:v>
                </c:pt>
                <c:pt idx="23">
                  <c:v>3.2577565632458234E-3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2-47B2-9F1D-0413C667AD53}"/>
            </c:ext>
          </c:extLst>
        </c:ser>
        <c:ser>
          <c:idx val="2"/>
          <c:order val="2"/>
          <c:tx>
            <c:strRef>
              <c:f>'PCS 46'!$D$4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46'!$D$5:$D$28</c:f>
              <c:numCache>
                <c:formatCode>0.00%</c:formatCode>
                <c:ptCount val="24"/>
                <c:pt idx="0">
                  <c:v>4.1000000000000003E-3</c:v>
                </c:pt>
                <c:pt idx="1">
                  <c:v>2.8E-3</c:v>
                </c:pt>
                <c:pt idx="2">
                  <c:v>2.3999999999999998E-3</c:v>
                </c:pt>
                <c:pt idx="3">
                  <c:v>3.5999999999999999E-3</c:v>
                </c:pt>
                <c:pt idx="4">
                  <c:v>8.3999999999999995E-3</c:v>
                </c:pt>
                <c:pt idx="5">
                  <c:v>2.2200000000000001E-2</c:v>
                </c:pt>
                <c:pt idx="6">
                  <c:v>4.8899999999999999E-2</c:v>
                </c:pt>
                <c:pt idx="7">
                  <c:v>6.1600000000000002E-2</c:v>
                </c:pt>
                <c:pt idx="8">
                  <c:v>6.2100000000000002E-2</c:v>
                </c:pt>
                <c:pt idx="9">
                  <c:v>6.6100000000000006E-2</c:v>
                </c:pt>
                <c:pt idx="10">
                  <c:v>6.8900000000000003E-2</c:v>
                </c:pt>
                <c:pt idx="11">
                  <c:v>6.9699999999999998E-2</c:v>
                </c:pt>
                <c:pt idx="12">
                  <c:v>7.0099999999999996E-2</c:v>
                </c:pt>
                <c:pt idx="13">
                  <c:v>7.0999999999999994E-2</c:v>
                </c:pt>
                <c:pt idx="14">
                  <c:v>7.3099999999999998E-2</c:v>
                </c:pt>
                <c:pt idx="15">
                  <c:v>7.4800000000000005E-2</c:v>
                </c:pt>
                <c:pt idx="16">
                  <c:v>7.3700000000000002E-2</c:v>
                </c:pt>
                <c:pt idx="17">
                  <c:v>6.1699999999999998E-2</c:v>
                </c:pt>
                <c:pt idx="18">
                  <c:v>4.9000000000000002E-2</c:v>
                </c:pt>
                <c:pt idx="19">
                  <c:v>3.7999999999999999E-2</c:v>
                </c:pt>
                <c:pt idx="20">
                  <c:v>2.7099999999999999E-2</c:v>
                </c:pt>
                <c:pt idx="21">
                  <c:v>1.9800000000000002E-2</c:v>
                </c:pt>
                <c:pt idx="22">
                  <c:v>1.3100000000000001E-2</c:v>
                </c:pt>
                <c:pt idx="23">
                  <c:v>7.6E-3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B2-47B2-9F1D-0413C667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46'!$H$5:$H$16</c:f>
              <c:numCache>
                <c:formatCode>General</c:formatCode>
                <c:ptCount val="12"/>
                <c:pt idx="0">
                  <c:v>1.1299999999999999</c:v>
                </c:pt>
                <c:pt idx="1">
                  <c:v>1.19</c:v>
                </c:pt>
                <c:pt idx="2">
                  <c:v>1.18</c:v>
                </c:pt>
                <c:pt idx="3">
                  <c:v>1.1399999999999999</c:v>
                </c:pt>
                <c:pt idx="4">
                  <c:v>1.01</c:v>
                </c:pt>
                <c:pt idx="5">
                  <c:v>0.95</c:v>
                </c:pt>
                <c:pt idx="6">
                  <c:v>0.85</c:v>
                </c:pt>
                <c:pt idx="7">
                  <c:v>0.78</c:v>
                </c:pt>
                <c:pt idx="8">
                  <c:v>0.79</c:v>
                </c:pt>
                <c:pt idx="9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0-4CD8-98C5-C2249F9D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47'!$B$5:$B$28</c:f>
              <c:numCache>
                <c:formatCode>0.00%</c:formatCode>
                <c:ptCount val="24"/>
                <c:pt idx="0">
                  <c:v>1.9798319327731092E-3</c:v>
                </c:pt>
                <c:pt idx="1">
                  <c:v>1.3546218487394959E-3</c:v>
                </c:pt>
                <c:pt idx="2">
                  <c:v>9.3781512605042015E-4</c:v>
                </c:pt>
                <c:pt idx="3">
                  <c:v>7.8151260504201686E-4</c:v>
                </c:pt>
                <c:pt idx="4">
                  <c:v>1.0941176470588235E-3</c:v>
                </c:pt>
                <c:pt idx="5">
                  <c:v>2.7092436974789917E-3</c:v>
                </c:pt>
                <c:pt idx="6">
                  <c:v>8.7008403361344532E-3</c:v>
                </c:pt>
                <c:pt idx="7">
                  <c:v>2.4018487394957981E-2</c:v>
                </c:pt>
                <c:pt idx="8">
                  <c:v>2.4226890756302522E-2</c:v>
                </c:pt>
                <c:pt idx="9">
                  <c:v>2.8759663865546219E-2</c:v>
                </c:pt>
                <c:pt idx="10">
                  <c:v>3.3292436974789917E-2</c:v>
                </c:pt>
                <c:pt idx="11">
                  <c:v>3.6626890756302523E-2</c:v>
                </c:pt>
                <c:pt idx="12">
                  <c:v>3.7460504201680678E-2</c:v>
                </c:pt>
                <c:pt idx="13">
                  <c:v>3.8294117647058826E-2</c:v>
                </c:pt>
                <c:pt idx="14">
                  <c:v>4.3191596638655461E-2</c:v>
                </c:pt>
                <c:pt idx="15">
                  <c:v>4.8089075630252102E-2</c:v>
                </c:pt>
                <c:pt idx="16">
                  <c:v>5.3559663865546218E-2</c:v>
                </c:pt>
                <c:pt idx="17">
                  <c:v>4.511932773109243E-2</c:v>
                </c:pt>
                <c:pt idx="18">
                  <c:v>2.9072268907563027E-2</c:v>
                </c:pt>
                <c:pt idx="19">
                  <c:v>2.2872268907563026E-2</c:v>
                </c:pt>
                <c:pt idx="20">
                  <c:v>1.4744537815126049E-2</c:v>
                </c:pt>
                <c:pt idx="21">
                  <c:v>1.0784873949579832E-2</c:v>
                </c:pt>
                <c:pt idx="22">
                  <c:v>8.0235294117647054E-3</c:v>
                </c:pt>
                <c:pt idx="23">
                  <c:v>5.2621848739495799E-3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5-427D-83DF-6F37C36C34AB}"/>
            </c:ext>
          </c:extLst>
        </c:ser>
        <c:ser>
          <c:idx val="1"/>
          <c:order val="1"/>
          <c:tx>
            <c:strRef>
              <c:f>'PCS 47'!$C$4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47'!$C$5:$C$28</c:f>
              <c:numCache>
                <c:formatCode>0.00%</c:formatCode>
                <c:ptCount val="24"/>
                <c:pt idx="0">
                  <c:v>1.5327731092436977E-3</c:v>
                </c:pt>
                <c:pt idx="1">
                  <c:v>1.0058823529411763E-3</c:v>
                </c:pt>
                <c:pt idx="2">
                  <c:v>8.621848739495798E-4</c:v>
                </c:pt>
                <c:pt idx="3">
                  <c:v>1.0058823529411763E-3</c:v>
                </c:pt>
                <c:pt idx="4">
                  <c:v>2.203361344537815E-3</c:v>
                </c:pt>
                <c:pt idx="5">
                  <c:v>6.8495798319327733E-3</c:v>
                </c:pt>
                <c:pt idx="6">
                  <c:v>2.644033613445378E-2</c:v>
                </c:pt>
                <c:pt idx="7">
                  <c:v>3.7121848739495797E-2</c:v>
                </c:pt>
                <c:pt idx="8">
                  <c:v>3.7552941176470588E-2</c:v>
                </c:pt>
                <c:pt idx="9">
                  <c:v>3.3289915966386557E-2</c:v>
                </c:pt>
                <c:pt idx="10">
                  <c:v>3.3146218487394956E-2</c:v>
                </c:pt>
                <c:pt idx="11">
                  <c:v>3.333781512605042E-2</c:v>
                </c:pt>
                <c:pt idx="12">
                  <c:v>3.4343697478991596E-2</c:v>
                </c:pt>
                <c:pt idx="13">
                  <c:v>3.4200000000000001E-2</c:v>
                </c:pt>
                <c:pt idx="14">
                  <c:v>3.448739495798319E-2</c:v>
                </c:pt>
                <c:pt idx="15">
                  <c:v>3.3625210084033609E-2</c:v>
                </c:pt>
                <c:pt idx="16">
                  <c:v>3.1948739495798316E-2</c:v>
                </c:pt>
                <c:pt idx="17">
                  <c:v>2.8883193277310922E-2</c:v>
                </c:pt>
                <c:pt idx="18">
                  <c:v>2.3278991596638654E-2</c:v>
                </c:pt>
                <c:pt idx="19">
                  <c:v>1.5519327731092436E-2</c:v>
                </c:pt>
                <c:pt idx="20">
                  <c:v>1.14E-2</c:v>
                </c:pt>
                <c:pt idx="21">
                  <c:v>8.430252100840337E-3</c:v>
                </c:pt>
                <c:pt idx="22">
                  <c:v>5.7000000000000002E-3</c:v>
                </c:pt>
                <c:pt idx="23">
                  <c:v>2.7781512605042011E-3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5-427D-83DF-6F37C36C34AB}"/>
            </c:ext>
          </c:extLst>
        </c:ser>
        <c:ser>
          <c:idx val="2"/>
          <c:order val="2"/>
          <c:tx>
            <c:strRef>
              <c:f>'PCS 47'!$D$4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47'!$D$5:$D$28</c:f>
              <c:numCache>
                <c:formatCode>0.00%</c:formatCode>
                <c:ptCount val="24"/>
                <c:pt idx="0">
                  <c:v>3.5000000000000001E-3</c:v>
                </c:pt>
                <c:pt idx="1">
                  <c:v>2.3999999999999998E-3</c:v>
                </c:pt>
                <c:pt idx="2">
                  <c:v>1.8E-3</c:v>
                </c:pt>
                <c:pt idx="3">
                  <c:v>1.8E-3</c:v>
                </c:pt>
                <c:pt idx="4">
                  <c:v>3.3E-3</c:v>
                </c:pt>
                <c:pt idx="5">
                  <c:v>9.5999999999999992E-3</c:v>
                </c:pt>
                <c:pt idx="6">
                  <c:v>3.5200000000000002E-2</c:v>
                </c:pt>
                <c:pt idx="7">
                  <c:v>6.1100000000000002E-2</c:v>
                </c:pt>
                <c:pt idx="8">
                  <c:v>6.1899999999999997E-2</c:v>
                </c:pt>
                <c:pt idx="9">
                  <c:v>6.2100000000000002E-2</c:v>
                </c:pt>
                <c:pt idx="10">
                  <c:v>6.6400000000000001E-2</c:v>
                </c:pt>
                <c:pt idx="11">
                  <c:v>6.9900000000000004E-2</c:v>
                </c:pt>
                <c:pt idx="12">
                  <c:v>7.1800000000000003E-2</c:v>
                </c:pt>
                <c:pt idx="13">
                  <c:v>7.2499999999999995E-2</c:v>
                </c:pt>
                <c:pt idx="14">
                  <c:v>7.7700000000000005E-2</c:v>
                </c:pt>
                <c:pt idx="15">
                  <c:v>8.1699999999999995E-2</c:v>
                </c:pt>
                <c:pt idx="16">
                  <c:v>8.5500000000000007E-2</c:v>
                </c:pt>
                <c:pt idx="17">
                  <c:v>7.3899999999999993E-2</c:v>
                </c:pt>
                <c:pt idx="18">
                  <c:v>5.2400000000000002E-2</c:v>
                </c:pt>
                <c:pt idx="19">
                  <c:v>3.8399999999999997E-2</c:v>
                </c:pt>
                <c:pt idx="20">
                  <c:v>2.6100000000000002E-2</c:v>
                </c:pt>
                <c:pt idx="21">
                  <c:v>1.9199999999999998E-2</c:v>
                </c:pt>
                <c:pt idx="22">
                  <c:v>1.37E-2</c:v>
                </c:pt>
                <c:pt idx="23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5-427D-83DF-6F37C36C3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47'!$H$5:$H$16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1.17</c:v>
                </c:pt>
                <c:pt idx="2">
                  <c:v>1.1399999999999999</c:v>
                </c:pt>
                <c:pt idx="4">
                  <c:v>0.97</c:v>
                </c:pt>
                <c:pt idx="5">
                  <c:v>0.88</c:v>
                </c:pt>
                <c:pt idx="6">
                  <c:v>0.83</c:v>
                </c:pt>
                <c:pt idx="9">
                  <c:v>0.96</c:v>
                </c:pt>
                <c:pt idx="10">
                  <c:v>0.97</c:v>
                </c:pt>
                <c:pt idx="11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1-49B8-9748-075766B4B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48'!$B$4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48'!$B$5:$B$28</c:f>
              <c:numCache>
                <c:formatCode>0.00%</c:formatCode>
                <c:ptCount val="24"/>
                <c:pt idx="0">
                  <c:v>6.3323843416370103E-3</c:v>
                </c:pt>
                <c:pt idx="1">
                  <c:v>4.2896797153024911E-3</c:v>
                </c:pt>
                <c:pt idx="2">
                  <c:v>3.1151245551601426E-3</c:v>
                </c:pt>
                <c:pt idx="3">
                  <c:v>2.4512455516014233E-3</c:v>
                </c:pt>
                <c:pt idx="4">
                  <c:v>3.0640569395017797E-3</c:v>
                </c:pt>
                <c:pt idx="5">
                  <c:v>4.8514234875444836E-3</c:v>
                </c:pt>
                <c:pt idx="6">
                  <c:v>1.1541281138790035E-2</c:v>
                </c:pt>
                <c:pt idx="7">
                  <c:v>1.9354626334519575E-2</c:v>
                </c:pt>
                <c:pt idx="8">
                  <c:v>1.915035587188612E-2</c:v>
                </c:pt>
                <c:pt idx="9">
                  <c:v>1.772046263345196E-2</c:v>
                </c:pt>
                <c:pt idx="10">
                  <c:v>1.9558896797153027E-2</c:v>
                </c:pt>
                <c:pt idx="11">
                  <c:v>2.3491103202846975E-2</c:v>
                </c:pt>
                <c:pt idx="12">
                  <c:v>2.8240391459074737E-2</c:v>
                </c:pt>
                <c:pt idx="13">
                  <c:v>3.0283096085409252E-2</c:v>
                </c:pt>
                <c:pt idx="14">
                  <c:v>3.646227758007118E-2</c:v>
                </c:pt>
                <c:pt idx="15">
                  <c:v>4.2947864768683265E-2</c:v>
                </c:pt>
                <c:pt idx="16">
                  <c:v>4.5501245551601427E-2</c:v>
                </c:pt>
                <c:pt idx="17">
                  <c:v>4.4735231316725979E-2</c:v>
                </c:pt>
                <c:pt idx="18">
                  <c:v>3.7636832740213524E-2</c:v>
                </c:pt>
                <c:pt idx="19">
                  <c:v>3.2376868327402136E-2</c:v>
                </c:pt>
                <c:pt idx="20">
                  <c:v>2.6606227758007119E-2</c:v>
                </c:pt>
                <c:pt idx="21">
                  <c:v>2.0937722419928827E-2</c:v>
                </c:pt>
                <c:pt idx="22">
                  <c:v>1.7618327402135234E-2</c:v>
                </c:pt>
                <c:pt idx="23">
                  <c:v>1.2409430604982206E-2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D-43F3-97FC-818622E7812F}"/>
            </c:ext>
          </c:extLst>
        </c:ser>
        <c:ser>
          <c:idx val="1"/>
          <c:order val="1"/>
          <c:tx>
            <c:strRef>
              <c:f>'PCS 48'!$C$4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48'!$C$5:$C$28</c:f>
              <c:numCache>
                <c:formatCode>0.00%</c:formatCode>
                <c:ptCount val="24"/>
                <c:pt idx="0">
                  <c:v>2.6423487544483984E-3</c:v>
                </c:pt>
                <c:pt idx="1">
                  <c:v>2.1040925266903915E-3</c:v>
                </c:pt>
                <c:pt idx="2">
                  <c:v>2.1530249110320288E-3</c:v>
                </c:pt>
                <c:pt idx="3">
                  <c:v>5.040035587188612E-3</c:v>
                </c:pt>
                <c:pt idx="4">
                  <c:v>1.0862989323843416E-2</c:v>
                </c:pt>
                <c:pt idx="5">
                  <c:v>3.058274021352313E-2</c:v>
                </c:pt>
                <c:pt idx="6">
                  <c:v>3.6992882562277583E-2</c:v>
                </c:pt>
                <c:pt idx="7">
                  <c:v>3.6454626334519576E-2</c:v>
                </c:pt>
                <c:pt idx="8">
                  <c:v>3.5867437722419931E-2</c:v>
                </c:pt>
                <c:pt idx="9">
                  <c:v>3.386120996441281E-2</c:v>
                </c:pt>
                <c:pt idx="10">
                  <c:v>3.0387010676156585E-2</c:v>
                </c:pt>
                <c:pt idx="11">
                  <c:v>2.7842526690391459E-2</c:v>
                </c:pt>
                <c:pt idx="12">
                  <c:v>2.7451067615658364E-2</c:v>
                </c:pt>
                <c:pt idx="13">
                  <c:v>2.7010676156583629E-2</c:v>
                </c:pt>
                <c:pt idx="14">
                  <c:v>2.7255338078291814E-2</c:v>
                </c:pt>
                <c:pt idx="15">
                  <c:v>2.7108540925266905E-2</c:v>
                </c:pt>
                <c:pt idx="16">
                  <c:v>2.7157473309608542E-2</c:v>
                </c:pt>
                <c:pt idx="17">
                  <c:v>2.603202846975089E-2</c:v>
                </c:pt>
                <c:pt idx="18">
                  <c:v>2.3927935943060499E-2</c:v>
                </c:pt>
                <c:pt idx="19">
                  <c:v>1.6098754448398575E-2</c:v>
                </c:pt>
                <c:pt idx="20">
                  <c:v>1.2184163701067615E-2</c:v>
                </c:pt>
                <c:pt idx="21">
                  <c:v>9.9822064056939493E-3</c:v>
                </c:pt>
                <c:pt idx="22">
                  <c:v>6.6548042704626335E-3</c:v>
                </c:pt>
                <c:pt idx="23">
                  <c:v>3.6699288256227757E-3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D-43F3-97FC-818622E7812F}"/>
            </c:ext>
          </c:extLst>
        </c:ser>
        <c:ser>
          <c:idx val="2"/>
          <c:order val="2"/>
          <c:tx>
            <c:strRef>
              <c:f>'PCS 48'!$D$4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48'!$D$5:$D$28</c:f>
              <c:numCache>
                <c:formatCode>0.00%</c:formatCode>
                <c:ptCount val="24"/>
                <c:pt idx="0">
                  <c:v>8.9999999999999993E-3</c:v>
                </c:pt>
                <c:pt idx="1">
                  <c:v>6.4000000000000003E-3</c:v>
                </c:pt>
                <c:pt idx="2">
                  <c:v>5.3E-3</c:v>
                </c:pt>
                <c:pt idx="3">
                  <c:v>7.4999999999999997E-3</c:v>
                </c:pt>
                <c:pt idx="4">
                  <c:v>1.3899999999999999E-2</c:v>
                </c:pt>
                <c:pt idx="5">
                  <c:v>3.5499999999999997E-2</c:v>
                </c:pt>
                <c:pt idx="6">
                  <c:v>4.8599999999999997E-2</c:v>
                </c:pt>
                <c:pt idx="7">
                  <c:v>5.5899999999999998E-2</c:v>
                </c:pt>
                <c:pt idx="8">
                  <c:v>5.5100000000000003E-2</c:v>
                </c:pt>
                <c:pt idx="9">
                  <c:v>5.1499999999999997E-2</c:v>
                </c:pt>
                <c:pt idx="10">
                  <c:v>4.99E-2</c:v>
                </c:pt>
                <c:pt idx="11">
                  <c:v>5.1299999999999998E-2</c:v>
                </c:pt>
                <c:pt idx="12">
                  <c:v>5.57E-2</c:v>
                </c:pt>
                <c:pt idx="13">
                  <c:v>5.7299999999999997E-2</c:v>
                </c:pt>
                <c:pt idx="14">
                  <c:v>6.3700000000000007E-2</c:v>
                </c:pt>
                <c:pt idx="15">
                  <c:v>7.0199999999999999E-2</c:v>
                </c:pt>
                <c:pt idx="16">
                  <c:v>7.2599999999999998E-2</c:v>
                </c:pt>
                <c:pt idx="17">
                  <c:v>7.0699999999999999E-2</c:v>
                </c:pt>
                <c:pt idx="18">
                  <c:v>6.1499999999999999E-2</c:v>
                </c:pt>
                <c:pt idx="19">
                  <c:v>4.8500000000000001E-2</c:v>
                </c:pt>
                <c:pt idx="20">
                  <c:v>3.8699999999999998E-2</c:v>
                </c:pt>
                <c:pt idx="21">
                  <c:v>3.09E-2</c:v>
                </c:pt>
                <c:pt idx="22">
                  <c:v>2.4199999999999999E-2</c:v>
                </c:pt>
                <c:pt idx="23">
                  <c:v>1.61E-2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1D-43F3-97FC-818622E78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48'!$H$5:$H$16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1.07</c:v>
                </c:pt>
                <c:pt idx="2">
                  <c:v>1.05</c:v>
                </c:pt>
                <c:pt idx="3">
                  <c:v>1.01</c:v>
                </c:pt>
                <c:pt idx="4">
                  <c:v>0.99</c:v>
                </c:pt>
                <c:pt idx="5">
                  <c:v>0.95</c:v>
                </c:pt>
                <c:pt idx="6">
                  <c:v>0.95</c:v>
                </c:pt>
                <c:pt idx="7">
                  <c:v>0.96</c:v>
                </c:pt>
                <c:pt idx="8">
                  <c:v>0.98</c:v>
                </c:pt>
                <c:pt idx="9">
                  <c:v>1.02</c:v>
                </c:pt>
                <c:pt idx="10">
                  <c:v>0.99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A-4501-9C63-BF4F1BCF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49'!$B$4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49'!$B$5:$B$28</c:f>
              <c:numCache>
                <c:formatCode>0.00%</c:formatCode>
                <c:ptCount val="24"/>
                <c:pt idx="0">
                  <c:v>2.7083850931677021E-3</c:v>
                </c:pt>
                <c:pt idx="1">
                  <c:v>1.7105590062111802E-3</c:v>
                </c:pt>
                <c:pt idx="2">
                  <c:v>1.6155279503105588E-3</c:v>
                </c:pt>
                <c:pt idx="3">
                  <c:v>1.948136645962733E-3</c:v>
                </c:pt>
                <c:pt idx="4">
                  <c:v>3.9913043478260867E-3</c:v>
                </c:pt>
                <c:pt idx="5">
                  <c:v>9.7881987577639745E-3</c:v>
                </c:pt>
                <c:pt idx="6">
                  <c:v>2.0954347826086957E-2</c:v>
                </c:pt>
                <c:pt idx="7">
                  <c:v>2.6086024844720494E-2</c:v>
                </c:pt>
                <c:pt idx="8">
                  <c:v>2.708385093167702E-2</c:v>
                </c:pt>
                <c:pt idx="9">
                  <c:v>2.7654037267080746E-2</c:v>
                </c:pt>
                <c:pt idx="10">
                  <c:v>3.0219875776397516E-2</c:v>
                </c:pt>
                <c:pt idx="11">
                  <c:v>3.1502795031055901E-2</c:v>
                </c:pt>
                <c:pt idx="12">
                  <c:v>3.3640993788819878E-2</c:v>
                </c:pt>
                <c:pt idx="13">
                  <c:v>3.3308385093167699E-2</c:v>
                </c:pt>
                <c:pt idx="14">
                  <c:v>3.3023291925465846E-2</c:v>
                </c:pt>
                <c:pt idx="15">
                  <c:v>3.3118322981366459E-2</c:v>
                </c:pt>
                <c:pt idx="16">
                  <c:v>3.2690683229813666E-2</c:v>
                </c:pt>
                <c:pt idx="17">
                  <c:v>3.1170186335403728E-2</c:v>
                </c:pt>
                <c:pt idx="18">
                  <c:v>2.6703726708074534E-2</c:v>
                </c:pt>
                <c:pt idx="19">
                  <c:v>2.195217391304348E-2</c:v>
                </c:pt>
                <c:pt idx="20">
                  <c:v>1.7580745341614908E-2</c:v>
                </c:pt>
                <c:pt idx="21">
                  <c:v>1.3684472049689441E-2</c:v>
                </c:pt>
                <c:pt idx="22">
                  <c:v>8.3627329192546597E-3</c:v>
                </c:pt>
                <c:pt idx="23">
                  <c:v>4.704037267080745E-3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3-46E3-A23D-CF241E29EB26}"/>
            </c:ext>
          </c:extLst>
        </c:ser>
        <c:ser>
          <c:idx val="1"/>
          <c:order val="1"/>
          <c:tx>
            <c:strRef>
              <c:f>'PCS 49'!$C$4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49'!$C$5:$C$28</c:f>
              <c:numCache>
                <c:formatCode>0.00%</c:formatCode>
                <c:ptCount val="24"/>
                <c:pt idx="0">
                  <c:v>3.201552795031056E-3</c:v>
                </c:pt>
                <c:pt idx="1">
                  <c:v>1.9944099378881989E-3</c:v>
                </c:pt>
                <c:pt idx="2">
                  <c:v>1.4695652173913043E-3</c:v>
                </c:pt>
                <c:pt idx="3">
                  <c:v>1.4170807453416151E-3</c:v>
                </c:pt>
                <c:pt idx="4">
                  <c:v>2.2568322981366459E-3</c:v>
                </c:pt>
                <c:pt idx="5">
                  <c:v>6.0881987577639752E-3</c:v>
                </c:pt>
                <c:pt idx="6">
                  <c:v>1.6899999999999998E-2</c:v>
                </c:pt>
                <c:pt idx="7">
                  <c:v>2.5454968944099376E-2</c:v>
                </c:pt>
                <c:pt idx="8">
                  <c:v>2.7659316770186335E-2</c:v>
                </c:pt>
                <c:pt idx="9">
                  <c:v>3.0493478260869566E-2</c:v>
                </c:pt>
                <c:pt idx="10">
                  <c:v>3.3904968944099383E-2</c:v>
                </c:pt>
                <c:pt idx="11">
                  <c:v>3.747391304347826E-2</c:v>
                </c:pt>
                <c:pt idx="12">
                  <c:v>3.9625776397515529E-2</c:v>
                </c:pt>
                <c:pt idx="13">
                  <c:v>3.8943478260869566E-2</c:v>
                </c:pt>
                <c:pt idx="14">
                  <c:v>3.7683850931677018E-2</c:v>
                </c:pt>
                <c:pt idx="15">
                  <c:v>3.7841304347826087E-2</c:v>
                </c:pt>
                <c:pt idx="16">
                  <c:v>3.6319254658385092E-2</c:v>
                </c:pt>
                <c:pt idx="17">
                  <c:v>3.5164596273291923E-2</c:v>
                </c:pt>
                <c:pt idx="18">
                  <c:v>3.2802795031055904E-2</c:v>
                </c:pt>
                <c:pt idx="19">
                  <c:v>2.6609627329192549E-2</c:v>
                </c:pt>
                <c:pt idx="20">
                  <c:v>2.0521428571428572E-2</c:v>
                </c:pt>
                <c:pt idx="21">
                  <c:v>1.5063043478260868E-2</c:v>
                </c:pt>
                <c:pt idx="22">
                  <c:v>1.0077018633540371E-2</c:v>
                </c:pt>
                <c:pt idx="23">
                  <c:v>5.8257763975155278E-3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3-46E3-A23D-CF241E29EB26}"/>
            </c:ext>
          </c:extLst>
        </c:ser>
        <c:ser>
          <c:idx val="2"/>
          <c:order val="2"/>
          <c:tx>
            <c:strRef>
              <c:f>'PCS 49'!$D$4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49'!$D$5:$D$28</c:f>
              <c:numCache>
                <c:formatCode>0.00%</c:formatCode>
                <c:ptCount val="24"/>
                <c:pt idx="0">
                  <c:v>5.8999999999999999E-3</c:v>
                </c:pt>
                <c:pt idx="1">
                  <c:v>3.7000000000000002E-3</c:v>
                </c:pt>
                <c:pt idx="2">
                  <c:v>3.0999999999999999E-3</c:v>
                </c:pt>
                <c:pt idx="3">
                  <c:v>3.3999999999999998E-3</c:v>
                </c:pt>
                <c:pt idx="4">
                  <c:v>6.1999999999999998E-3</c:v>
                </c:pt>
                <c:pt idx="5">
                  <c:v>1.5900000000000001E-2</c:v>
                </c:pt>
                <c:pt idx="6">
                  <c:v>3.78E-2</c:v>
                </c:pt>
                <c:pt idx="7">
                  <c:v>5.1499999999999997E-2</c:v>
                </c:pt>
                <c:pt idx="8">
                  <c:v>5.4800000000000001E-2</c:v>
                </c:pt>
                <c:pt idx="9">
                  <c:v>5.8099999999999999E-2</c:v>
                </c:pt>
                <c:pt idx="10">
                  <c:v>6.4199999999999993E-2</c:v>
                </c:pt>
                <c:pt idx="11">
                  <c:v>6.9000000000000006E-2</c:v>
                </c:pt>
                <c:pt idx="12">
                  <c:v>7.3300000000000004E-2</c:v>
                </c:pt>
                <c:pt idx="13">
                  <c:v>7.2300000000000003E-2</c:v>
                </c:pt>
                <c:pt idx="14">
                  <c:v>7.0699999999999999E-2</c:v>
                </c:pt>
                <c:pt idx="15">
                  <c:v>7.0999999999999994E-2</c:v>
                </c:pt>
                <c:pt idx="16">
                  <c:v>6.9000000000000006E-2</c:v>
                </c:pt>
                <c:pt idx="17">
                  <c:v>6.6400000000000001E-2</c:v>
                </c:pt>
                <c:pt idx="18">
                  <c:v>5.9499999999999997E-2</c:v>
                </c:pt>
                <c:pt idx="19">
                  <c:v>4.8599999999999997E-2</c:v>
                </c:pt>
                <c:pt idx="20">
                  <c:v>3.8100000000000002E-2</c:v>
                </c:pt>
                <c:pt idx="21">
                  <c:v>2.87E-2</c:v>
                </c:pt>
                <c:pt idx="22">
                  <c:v>1.84E-2</c:v>
                </c:pt>
                <c:pt idx="23">
                  <c:v>1.0500000000000001E-2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3-46E3-A23D-CF241E29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3'!$B$4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3'!$B$5:$B$28</c:f>
              <c:numCache>
                <c:formatCode>0.00%</c:formatCode>
                <c:ptCount val="24"/>
                <c:pt idx="0">
                  <c:v>1.6663366336633662E-3</c:v>
                </c:pt>
                <c:pt idx="1">
                  <c:v>1.0099009900990099E-3</c:v>
                </c:pt>
                <c:pt idx="2">
                  <c:v>8.0792079207920794E-4</c:v>
                </c:pt>
                <c:pt idx="3">
                  <c:v>1.2623762376237624E-3</c:v>
                </c:pt>
                <c:pt idx="4">
                  <c:v>3.484158415841584E-3</c:v>
                </c:pt>
                <c:pt idx="5">
                  <c:v>9.9980198019801979E-3</c:v>
                </c:pt>
                <c:pt idx="6">
                  <c:v>2.236930693069307E-2</c:v>
                </c:pt>
                <c:pt idx="7">
                  <c:v>2.6863366336633662E-2</c:v>
                </c:pt>
                <c:pt idx="8">
                  <c:v>3.1407920792079207E-2</c:v>
                </c:pt>
                <c:pt idx="9">
                  <c:v>3.4892079207920791E-2</c:v>
                </c:pt>
                <c:pt idx="10">
                  <c:v>3.7012871287128719E-2</c:v>
                </c:pt>
                <c:pt idx="11">
                  <c:v>3.7416831683168311E-2</c:v>
                </c:pt>
                <c:pt idx="12">
                  <c:v>3.7517821782178218E-2</c:v>
                </c:pt>
                <c:pt idx="13">
                  <c:v>3.5851485148514849E-2</c:v>
                </c:pt>
                <c:pt idx="14">
                  <c:v>3.655841584158416E-2</c:v>
                </c:pt>
                <c:pt idx="15">
                  <c:v>3.8881188118811881E-2</c:v>
                </c:pt>
                <c:pt idx="16">
                  <c:v>3.787128712871287E-2</c:v>
                </c:pt>
                <c:pt idx="17">
                  <c:v>3.5952475247524755E-2</c:v>
                </c:pt>
                <c:pt idx="18">
                  <c:v>2.5096039603960396E-2</c:v>
                </c:pt>
                <c:pt idx="19">
                  <c:v>1.7925742574257424E-2</c:v>
                </c:pt>
                <c:pt idx="20">
                  <c:v>1.3078217821782178E-2</c:v>
                </c:pt>
                <c:pt idx="21">
                  <c:v>9.1900990099009917E-3</c:v>
                </c:pt>
                <c:pt idx="22">
                  <c:v>5.9079207920792083E-3</c:v>
                </c:pt>
                <c:pt idx="23">
                  <c:v>2.9792079207920791E-3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1-4439-9FF8-EE26508B9F13}"/>
            </c:ext>
          </c:extLst>
        </c:ser>
        <c:ser>
          <c:idx val="1"/>
          <c:order val="1"/>
          <c:tx>
            <c:strRef>
              <c:f>'PCS 3'!$C$4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3'!$C$5:$C$28</c:f>
              <c:numCache>
                <c:formatCode>0.00%</c:formatCode>
                <c:ptCount val="24"/>
                <c:pt idx="0">
                  <c:v>2.3762376237623757E-3</c:v>
                </c:pt>
                <c:pt idx="1">
                  <c:v>1.4851485148514852E-3</c:v>
                </c:pt>
                <c:pt idx="2">
                  <c:v>1.0396039603960397E-3</c:v>
                </c:pt>
                <c:pt idx="3">
                  <c:v>1.3861386138613861E-3</c:v>
                </c:pt>
                <c:pt idx="4">
                  <c:v>2.0792079207920793E-3</c:v>
                </c:pt>
                <c:pt idx="5">
                  <c:v>6.7326732673267326E-3</c:v>
                </c:pt>
                <c:pt idx="6">
                  <c:v>2.2673267326732673E-2</c:v>
                </c:pt>
                <c:pt idx="7">
                  <c:v>3.2227722772277229E-2</c:v>
                </c:pt>
                <c:pt idx="8">
                  <c:v>3.311881188118812E-2</c:v>
                </c:pt>
                <c:pt idx="9">
                  <c:v>3.2722772277227731E-2</c:v>
                </c:pt>
                <c:pt idx="10">
                  <c:v>3.316831683168317E-2</c:v>
                </c:pt>
                <c:pt idx="11">
                  <c:v>3.4207920792079211E-2</c:v>
                </c:pt>
                <c:pt idx="12">
                  <c:v>3.5792079207920789E-2</c:v>
                </c:pt>
                <c:pt idx="13">
                  <c:v>3.4801980198019805E-2</c:v>
                </c:pt>
                <c:pt idx="14">
                  <c:v>3.5049504950495053E-2</c:v>
                </c:pt>
                <c:pt idx="15">
                  <c:v>3.4455445544554458E-2</c:v>
                </c:pt>
                <c:pt idx="16">
                  <c:v>3.4158415841584161E-2</c:v>
                </c:pt>
                <c:pt idx="17">
                  <c:v>3.0297029702970296E-2</c:v>
                </c:pt>
                <c:pt idx="18">
                  <c:v>2.5990099009900989E-2</c:v>
                </c:pt>
                <c:pt idx="19">
                  <c:v>2.0742574257425744E-2</c:v>
                </c:pt>
                <c:pt idx="20">
                  <c:v>1.6584158415841585E-2</c:v>
                </c:pt>
                <c:pt idx="21">
                  <c:v>1.2178217821782179E-2</c:v>
                </c:pt>
                <c:pt idx="22">
                  <c:v>7.4752475247524749E-3</c:v>
                </c:pt>
                <c:pt idx="23">
                  <c:v>4.3564356435643568E-3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1-4439-9FF8-EE26508B9F13}"/>
            </c:ext>
          </c:extLst>
        </c:ser>
        <c:ser>
          <c:idx val="2"/>
          <c:order val="2"/>
          <c:tx>
            <c:strRef>
              <c:f>'PCS 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3'!$D$5:$D$28</c:f>
              <c:numCache>
                <c:formatCode>0.00%</c:formatCode>
                <c:ptCount val="24"/>
                <c:pt idx="0">
                  <c:v>4.0000000000000001E-3</c:v>
                </c:pt>
                <c:pt idx="1">
                  <c:v>2.5000000000000001E-3</c:v>
                </c:pt>
                <c:pt idx="2">
                  <c:v>1.8E-3</c:v>
                </c:pt>
                <c:pt idx="3">
                  <c:v>2.7000000000000001E-3</c:v>
                </c:pt>
                <c:pt idx="4">
                  <c:v>5.5999999999999999E-3</c:v>
                </c:pt>
                <c:pt idx="5">
                  <c:v>1.67E-2</c:v>
                </c:pt>
                <c:pt idx="6">
                  <c:v>4.4999999999999998E-2</c:v>
                </c:pt>
                <c:pt idx="7">
                  <c:v>5.8999999999999997E-2</c:v>
                </c:pt>
                <c:pt idx="8">
                  <c:v>6.4500000000000002E-2</c:v>
                </c:pt>
                <c:pt idx="9">
                  <c:v>6.7599999999999993E-2</c:v>
                </c:pt>
                <c:pt idx="10">
                  <c:v>7.0199999999999999E-2</c:v>
                </c:pt>
                <c:pt idx="11">
                  <c:v>7.1599999999999997E-2</c:v>
                </c:pt>
                <c:pt idx="12">
                  <c:v>7.3400000000000007E-2</c:v>
                </c:pt>
                <c:pt idx="13">
                  <c:v>7.0699999999999999E-2</c:v>
                </c:pt>
                <c:pt idx="14">
                  <c:v>7.1599999999999997E-2</c:v>
                </c:pt>
                <c:pt idx="15">
                  <c:v>7.3400000000000007E-2</c:v>
                </c:pt>
                <c:pt idx="16">
                  <c:v>7.1999999999999995E-2</c:v>
                </c:pt>
                <c:pt idx="17">
                  <c:v>6.6299999999999998E-2</c:v>
                </c:pt>
                <c:pt idx="18">
                  <c:v>5.11E-2</c:v>
                </c:pt>
                <c:pt idx="19">
                  <c:v>3.8600000000000002E-2</c:v>
                </c:pt>
                <c:pt idx="20">
                  <c:v>2.9600000000000001E-2</c:v>
                </c:pt>
                <c:pt idx="21">
                  <c:v>2.1399999999999999E-2</c:v>
                </c:pt>
                <c:pt idx="22">
                  <c:v>1.34E-2</c:v>
                </c:pt>
                <c:pt idx="23">
                  <c:v>7.4000000000000003E-3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C1-4439-9FF8-EE26508B9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49'!$H$4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49'!$F$5:$F$16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49'!$H$5:$H$16</c:f>
              <c:numCache>
                <c:formatCode>General</c:formatCode>
                <c:ptCount val="12"/>
                <c:pt idx="0">
                  <c:v>0.95</c:v>
                </c:pt>
                <c:pt idx="4">
                  <c:v>1.02</c:v>
                </c:pt>
                <c:pt idx="5">
                  <c:v>0.97</c:v>
                </c:pt>
                <c:pt idx="6">
                  <c:v>0.97</c:v>
                </c:pt>
                <c:pt idx="7">
                  <c:v>0.99</c:v>
                </c:pt>
                <c:pt idx="9">
                  <c:v>1.04</c:v>
                </c:pt>
                <c:pt idx="10">
                  <c:v>1.01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2-4D47-B324-132226204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50'!$B$4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50'!$B$5:$B$28</c:f>
              <c:numCache>
                <c:formatCode>0.00%</c:formatCode>
                <c:ptCount val="24"/>
                <c:pt idx="0">
                  <c:v>2.0964218455743876E-3</c:v>
                </c:pt>
                <c:pt idx="1">
                  <c:v>1.5495291902071562E-3</c:v>
                </c:pt>
                <c:pt idx="2">
                  <c:v>1.3672316384180793E-3</c:v>
                </c:pt>
                <c:pt idx="3">
                  <c:v>2.4610169491525425E-3</c:v>
                </c:pt>
                <c:pt idx="4">
                  <c:v>5.6512241054613929E-3</c:v>
                </c:pt>
                <c:pt idx="5">
                  <c:v>1.5495291902071565E-2</c:v>
                </c:pt>
                <c:pt idx="6">
                  <c:v>2.9532203389830505E-2</c:v>
                </c:pt>
                <c:pt idx="7">
                  <c:v>3.144632768361582E-2</c:v>
                </c:pt>
                <c:pt idx="8">
                  <c:v>3.2631261770244821E-2</c:v>
                </c:pt>
                <c:pt idx="9">
                  <c:v>3.2266666666666666E-2</c:v>
                </c:pt>
                <c:pt idx="10">
                  <c:v>3.1355178907721284E-2</c:v>
                </c:pt>
                <c:pt idx="11">
                  <c:v>3.0443691148775893E-2</c:v>
                </c:pt>
                <c:pt idx="12">
                  <c:v>2.9760075329566853E-2</c:v>
                </c:pt>
                <c:pt idx="13">
                  <c:v>2.934990583804143E-2</c:v>
                </c:pt>
                <c:pt idx="14">
                  <c:v>2.9395480225988702E-2</c:v>
                </c:pt>
                <c:pt idx="15">
                  <c:v>2.7299058380414316E-2</c:v>
                </c:pt>
                <c:pt idx="16">
                  <c:v>2.6752165725047079E-2</c:v>
                </c:pt>
                <c:pt idx="17">
                  <c:v>2.5339359698681733E-2</c:v>
                </c:pt>
                <c:pt idx="18">
                  <c:v>2.2513747645951036E-2</c:v>
                </c:pt>
                <c:pt idx="19">
                  <c:v>1.699924670433145E-2</c:v>
                </c:pt>
                <c:pt idx="20">
                  <c:v>1.2851977401129942E-2</c:v>
                </c:pt>
                <c:pt idx="21">
                  <c:v>9.4338983050847453E-3</c:v>
                </c:pt>
                <c:pt idx="22">
                  <c:v>6.0158192090395482E-3</c:v>
                </c:pt>
                <c:pt idx="23">
                  <c:v>3.6915254237288131E-3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3-4910-8E8E-FB3B107776D0}"/>
            </c:ext>
          </c:extLst>
        </c:ser>
        <c:ser>
          <c:idx val="1"/>
          <c:order val="1"/>
          <c:tx>
            <c:strRef>
              <c:f>'PCS 50'!$C$4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50'!$C$5:$C$28</c:f>
              <c:numCache>
                <c:formatCode>0.00%</c:formatCode>
                <c:ptCount val="24"/>
                <c:pt idx="0">
                  <c:v>4.0819209039548027E-3</c:v>
                </c:pt>
                <c:pt idx="1">
                  <c:v>2.666854990583804E-3</c:v>
                </c:pt>
                <c:pt idx="2">
                  <c:v>1.9593220338983051E-3</c:v>
                </c:pt>
                <c:pt idx="3">
                  <c:v>1.5239171374764595E-3</c:v>
                </c:pt>
                <c:pt idx="4">
                  <c:v>2.0681732580037663E-3</c:v>
                </c:pt>
                <c:pt idx="5">
                  <c:v>4.3540489642184561E-3</c:v>
                </c:pt>
                <c:pt idx="6">
                  <c:v>1.2028060263653485E-2</c:v>
                </c:pt>
                <c:pt idx="7">
                  <c:v>2.040960451977401E-2</c:v>
                </c:pt>
                <c:pt idx="8">
                  <c:v>2.4219397363465161E-2</c:v>
                </c:pt>
                <c:pt idx="9">
                  <c:v>2.6178719397363465E-2</c:v>
                </c:pt>
                <c:pt idx="10">
                  <c:v>2.906327683615819E-2</c:v>
                </c:pt>
                <c:pt idx="11">
                  <c:v>3.3308474576271181E-2</c:v>
                </c:pt>
                <c:pt idx="12">
                  <c:v>3.6193032015065914E-2</c:v>
                </c:pt>
                <c:pt idx="13">
                  <c:v>3.7335969868173252E-2</c:v>
                </c:pt>
                <c:pt idx="14">
                  <c:v>4.1091337099811671E-2</c:v>
                </c:pt>
                <c:pt idx="15">
                  <c:v>4.5826365348399248E-2</c:v>
                </c:pt>
                <c:pt idx="16">
                  <c:v>4.7894538606403012E-2</c:v>
                </c:pt>
                <c:pt idx="17">
                  <c:v>4.6425047080979283E-2</c:v>
                </c:pt>
                <c:pt idx="18">
                  <c:v>3.7880225988700562E-2</c:v>
                </c:pt>
                <c:pt idx="19">
                  <c:v>2.9335404896421845E-2</c:v>
                </c:pt>
                <c:pt idx="20">
                  <c:v>2.3457438794726927E-2</c:v>
                </c:pt>
                <c:pt idx="21">
                  <c:v>1.7525047080979284E-2</c:v>
                </c:pt>
                <c:pt idx="22">
                  <c:v>1.2028060263653485E-2</c:v>
                </c:pt>
                <c:pt idx="23">
                  <c:v>7.456308851224106E-3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3-4910-8E8E-FB3B107776D0}"/>
            </c:ext>
          </c:extLst>
        </c:ser>
        <c:ser>
          <c:idx val="2"/>
          <c:order val="2"/>
          <c:tx>
            <c:strRef>
              <c:f>'PCS 50'!$D$4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50'!$D$5:$D$28</c:f>
              <c:numCache>
                <c:formatCode>0.00%</c:formatCode>
                <c:ptCount val="24"/>
                <c:pt idx="0">
                  <c:v>6.1999999999999998E-3</c:v>
                </c:pt>
                <c:pt idx="1">
                  <c:v>4.1999999999999997E-3</c:v>
                </c:pt>
                <c:pt idx="2">
                  <c:v>3.3E-3</c:v>
                </c:pt>
                <c:pt idx="3">
                  <c:v>4.0000000000000001E-3</c:v>
                </c:pt>
                <c:pt idx="4">
                  <c:v>7.7000000000000002E-3</c:v>
                </c:pt>
                <c:pt idx="5">
                  <c:v>1.9900000000000001E-2</c:v>
                </c:pt>
                <c:pt idx="6">
                  <c:v>4.1599999999999998E-2</c:v>
                </c:pt>
                <c:pt idx="7">
                  <c:v>5.1900000000000002E-2</c:v>
                </c:pt>
                <c:pt idx="8">
                  <c:v>5.6800000000000003E-2</c:v>
                </c:pt>
                <c:pt idx="9">
                  <c:v>5.8500000000000003E-2</c:v>
                </c:pt>
                <c:pt idx="10">
                  <c:v>6.0400000000000002E-2</c:v>
                </c:pt>
                <c:pt idx="11">
                  <c:v>6.3700000000000007E-2</c:v>
                </c:pt>
                <c:pt idx="12">
                  <c:v>6.6000000000000003E-2</c:v>
                </c:pt>
                <c:pt idx="13">
                  <c:v>6.6699999999999995E-2</c:v>
                </c:pt>
                <c:pt idx="14">
                  <c:v>7.0499999999999993E-2</c:v>
                </c:pt>
                <c:pt idx="15">
                  <c:v>7.3099999999999998E-2</c:v>
                </c:pt>
                <c:pt idx="16">
                  <c:v>7.46E-2</c:v>
                </c:pt>
                <c:pt idx="17">
                  <c:v>7.1800000000000003E-2</c:v>
                </c:pt>
                <c:pt idx="18">
                  <c:v>6.0400000000000002E-2</c:v>
                </c:pt>
                <c:pt idx="19">
                  <c:v>4.6399999999999997E-2</c:v>
                </c:pt>
                <c:pt idx="20">
                  <c:v>3.6400000000000002E-2</c:v>
                </c:pt>
                <c:pt idx="21">
                  <c:v>2.69E-2</c:v>
                </c:pt>
                <c:pt idx="22">
                  <c:v>1.7999999999999999E-2</c:v>
                </c:pt>
                <c:pt idx="23">
                  <c:v>1.12E-2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3-4910-8E8E-FB3B10777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50'!$H$4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50'!$F$5:$F$16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50'!$H$5:$H$16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1.0900000000000001</c:v>
                </c:pt>
                <c:pt idx="2">
                  <c:v>1.07</c:v>
                </c:pt>
                <c:pt idx="3">
                  <c:v>1.1000000000000001</c:v>
                </c:pt>
                <c:pt idx="4">
                  <c:v>1.04</c:v>
                </c:pt>
                <c:pt idx="5">
                  <c:v>0.98</c:v>
                </c:pt>
                <c:pt idx="6">
                  <c:v>1.07</c:v>
                </c:pt>
                <c:pt idx="7">
                  <c:v>0.81</c:v>
                </c:pt>
                <c:pt idx="8">
                  <c:v>0.81</c:v>
                </c:pt>
                <c:pt idx="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9-4DB6-AE13-3917B1A58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52'!$B$4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52'!$B$5:$B$28</c:f>
              <c:numCache>
                <c:formatCode>0.00%</c:formatCode>
                <c:ptCount val="24"/>
                <c:pt idx="0">
                  <c:v>4.9335548172757477E-3</c:v>
                </c:pt>
                <c:pt idx="1">
                  <c:v>3.2890365448504984E-3</c:v>
                </c:pt>
                <c:pt idx="2">
                  <c:v>2.691029900332226E-3</c:v>
                </c:pt>
                <c:pt idx="3">
                  <c:v>2.9401993355481727E-3</c:v>
                </c:pt>
                <c:pt idx="4">
                  <c:v>4.4352159468438535E-3</c:v>
                </c:pt>
                <c:pt idx="5">
                  <c:v>7.8737541528239204E-3</c:v>
                </c:pt>
                <c:pt idx="6">
                  <c:v>1.4401993355481727E-2</c:v>
                </c:pt>
                <c:pt idx="7">
                  <c:v>2.3421926910299002E-2</c:v>
                </c:pt>
                <c:pt idx="8">
                  <c:v>2.2823920265780732E-2</c:v>
                </c:pt>
                <c:pt idx="9">
                  <c:v>2.043189368770764E-2</c:v>
                </c:pt>
                <c:pt idx="10">
                  <c:v>2.2325581395348838E-2</c:v>
                </c:pt>
                <c:pt idx="11">
                  <c:v>2.5265780730897011E-2</c:v>
                </c:pt>
                <c:pt idx="12">
                  <c:v>2.8704318936877075E-2</c:v>
                </c:pt>
                <c:pt idx="13">
                  <c:v>0.03</c:v>
                </c:pt>
                <c:pt idx="14">
                  <c:v>3.4534883720930235E-2</c:v>
                </c:pt>
                <c:pt idx="15">
                  <c:v>3.966777408637874E-2</c:v>
                </c:pt>
                <c:pt idx="16">
                  <c:v>4.1910299003322257E-2</c:v>
                </c:pt>
                <c:pt idx="17">
                  <c:v>4.1611295681063122E-2</c:v>
                </c:pt>
                <c:pt idx="18">
                  <c:v>3.3488372093023251E-2</c:v>
                </c:pt>
                <c:pt idx="19">
                  <c:v>2.8953488372093023E-2</c:v>
                </c:pt>
                <c:pt idx="20">
                  <c:v>2.2823920265780732E-2</c:v>
                </c:pt>
                <c:pt idx="21">
                  <c:v>1.7940199335548173E-2</c:v>
                </c:pt>
                <c:pt idx="22">
                  <c:v>1.4053156146179403E-2</c:v>
                </c:pt>
                <c:pt idx="23">
                  <c:v>9.8671096345514953E-3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8-4891-8BF2-EC2568DEBCDD}"/>
            </c:ext>
          </c:extLst>
        </c:ser>
        <c:ser>
          <c:idx val="1"/>
          <c:order val="1"/>
          <c:tx>
            <c:strRef>
              <c:f>'PCS 52'!$C$4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52'!$C$5:$C$28</c:f>
              <c:numCache>
                <c:formatCode>0.00%</c:formatCode>
                <c:ptCount val="24"/>
                <c:pt idx="0">
                  <c:v>3.3109634551495015E-3</c:v>
                </c:pt>
                <c:pt idx="1">
                  <c:v>2.3578073089700995E-3</c:v>
                </c:pt>
                <c:pt idx="2">
                  <c:v>1.9564784053156146E-3</c:v>
                </c:pt>
                <c:pt idx="3">
                  <c:v>3.2106312292358805E-3</c:v>
                </c:pt>
                <c:pt idx="4">
                  <c:v>6.9730897009966774E-3</c:v>
                </c:pt>
                <c:pt idx="5">
                  <c:v>2.1772093023255817E-2</c:v>
                </c:pt>
                <c:pt idx="6">
                  <c:v>3.0199999999999998E-2</c:v>
                </c:pt>
                <c:pt idx="7">
                  <c:v>3.4313621262458474E-2</c:v>
                </c:pt>
                <c:pt idx="8">
                  <c:v>3.516644518272425E-2</c:v>
                </c:pt>
                <c:pt idx="9">
                  <c:v>3.4163122923588037E-2</c:v>
                </c:pt>
                <c:pt idx="10">
                  <c:v>3.2156478405315617E-2</c:v>
                </c:pt>
                <c:pt idx="11">
                  <c:v>3.0651495016611296E-2</c:v>
                </c:pt>
                <c:pt idx="12">
                  <c:v>3.105282392026578E-2</c:v>
                </c:pt>
                <c:pt idx="13">
                  <c:v>2.9949169435215948E-2</c:v>
                </c:pt>
                <c:pt idx="14">
                  <c:v>3.0400664451827243E-2</c:v>
                </c:pt>
                <c:pt idx="15">
                  <c:v>3.0450830564784051E-2</c:v>
                </c:pt>
                <c:pt idx="16">
                  <c:v>3.0701661129568108E-2</c:v>
                </c:pt>
                <c:pt idx="17">
                  <c:v>3.0701661129568108E-2</c:v>
                </c:pt>
                <c:pt idx="18">
                  <c:v>2.6337209302325582E-2</c:v>
                </c:pt>
                <c:pt idx="19">
                  <c:v>1.750797342192691E-2</c:v>
                </c:pt>
                <c:pt idx="20">
                  <c:v>1.3946179401993355E-2</c:v>
                </c:pt>
                <c:pt idx="21">
                  <c:v>1.0986378737541528E-2</c:v>
                </c:pt>
                <c:pt idx="22">
                  <c:v>8.4279069767441862E-3</c:v>
                </c:pt>
                <c:pt idx="23">
                  <c:v>4.8159468438538199E-3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8-4891-8BF2-EC2568DEBCDD}"/>
            </c:ext>
          </c:extLst>
        </c:ser>
        <c:ser>
          <c:idx val="2"/>
          <c:order val="2"/>
          <c:tx>
            <c:strRef>
              <c:f>'PCS 52'!$D$4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52'!$D$5:$D$28</c:f>
              <c:numCache>
                <c:formatCode>0.00%</c:formatCode>
                <c:ptCount val="24"/>
                <c:pt idx="0">
                  <c:v>8.3000000000000001E-3</c:v>
                </c:pt>
                <c:pt idx="1">
                  <c:v>5.7000000000000002E-3</c:v>
                </c:pt>
                <c:pt idx="2">
                  <c:v>4.7000000000000002E-3</c:v>
                </c:pt>
                <c:pt idx="3">
                  <c:v>6.1000000000000004E-3</c:v>
                </c:pt>
                <c:pt idx="4">
                  <c:v>1.14E-2</c:v>
                </c:pt>
                <c:pt idx="5">
                  <c:v>2.9600000000000001E-2</c:v>
                </c:pt>
                <c:pt idx="6">
                  <c:v>4.4600000000000001E-2</c:v>
                </c:pt>
                <c:pt idx="7">
                  <c:v>5.7700000000000001E-2</c:v>
                </c:pt>
                <c:pt idx="8">
                  <c:v>5.8000000000000003E-2</c:v>
                </c:pt>
                <c:pt idx="9">
                  <c:v>5.4699999999999999E-2</c:v>
                </c:pt>
                <c:pt idx="10">
                  <c:v>5.4600000000000003E-2</c:v>
                </c:pt>
                <c:pt idx="11">
                  <c:v>5.5899999999999998E-2</c:v>
                </c:pt>
                <c:pt idx="12">
                  <c:v>5.9700000000000003E-2</c:v>
                </c:pt>
                <c:pt idx="13">
                  <c:v>5.9900000000000002E-2</c:v>
                </c:pt>
                <c:pt idx="14">
                  <c:v>6.4899999999999999E-2</c:v>
                </c:pt>
                <c:pt idx="15">
                  <c:v>7.0099999999999996E-2</c:v>
                </c:pt>
                <c:pt idx="16">
                  <c:v>7.2599999999999998E-2</c:v>
                </c:pt>
                <c:pt idx="17">
                  <c:v>7.2400000000000006E-2</c:v>
                </c:pt>
                <c:pt idx="18">
                  <c:v>5.9799999999999999E-2</c:v>
                </c:pt>
                <c:pt idx="19">
                  <c:v>4.6399999999999997E-2</c:v>
                </c:pt>
                <c:pt idx="20">
                  <c:v>3.6700000000000003E-2</c:v>
                </c:pt>
                <c:pt idx="21">
                  <c:v>2.8899999999999999E-2</c:v>
                </c:pt>
                <c:pt idx="22">
                  <c:v>2.2499999999999999E-2</c:v>
                </c:pt>
                <c:pt idx="23">
                  <c:v>1.47E-2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B8-4891-8BF2-EC2568DEB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52'!$H$4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52'!$F$5:$F$16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52'!$H$5:$H$16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1.1100000000000001</c:v>
                </c:pt>
                <c:pt idx="2">
                  <c:v>1.08</c:v>
                </c:pt>
                <c:pt idx="3">
                  <c:v>1.05</c:v>
                </c:pt>
                <c:pt idx="4">
                  <c:v>0.99</c:v>
                </c:pt>
                <c:pt idx="5">
                  <c:v>0.93</c:v>
                </c:pt>
                <c:pt idx="6">
                  <c:v>0.92</c:v>
                </c:pt>
                <c:pt idx="7">
                  <c:v>0.92</c:v>
                </c:pt>
                <c:pt idx="8">
                  <c:v>0.95</c:v>
                </c:pt>
                <c:pt idx="9">
                  <c:v>1.01</c:v>
                </c:pt>
                <c:pt idx="10">
                  <c:v>0.99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9-46E6-A2BF-F6831A4A4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57'!$B$4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57'!$B$5:$B$28</c:f>
              <c:numCache>
                <c:formatCode>0.00%</c:formatCode>
                <c:ptCount val="24"/>
                <c:pt idx="0">
                  <c:v>2.0618181818181816E-3</c:v>
                </c:pt>
                <c:pt idx="1">
                  <c:v>1.178181818181818E-3</c:v>
                </c:pt>
                <c:pt idx="2">
                  <c:v>9.3272727272727268E-4</c:v>
                </c:pt>
                <c:pt idx="3">
                  <c:v>1.178181818181818E-3</c:v>
                </c:pt>
                <c:pt idx="4">
                  <c:v>2.7000000000000001E-3</c:v>
                </c:pt>
                <c:pt idx="5">
                  <c:v>6.6763636363636365E-3</c:v>
                </c:pt>
                <c:pt idx="6">
                  <c:v>1.8654545454545455E-2</c:v>
                </c:pt>
                <c:pt idx="7">
                  <c:v>2.7736363636363639E-2</c:v>
                </c:pt>
                <c:pt idx="8">
                  <c:v>3.1172727272727272E-2</c:v>
                </c:pt>
                <c:pt idx="9">
                  <c:v>3.3627272727272728E-2</c:v>
                </c:pt>
                <c:pt idx="10">
                  <c:v>3.3529090909090911E-2</c:v>
                </c:pt>
                <c:pt idx="11">
                  <c:v>3.4854545454545451E-2</c:v>
                </c:pt>
                <c:pt idx="12">
                  <c:v>3.5050909090909091E-2</c:v>
                </c:pt>
                <c:pt idx="13">
                  <c:v>3.456E-2</c:v>
                </c:pt>
                <c:pt idx="14">
                  <c:v>3.4412727272727268E-2</c:v>
                </c:pt>
                <c:pt idx="15">
                  <c:v>3.6523636363636362E-2</c:v>
                </c:pt>
                <c:pt idx="16">
                  <c:v>3.6130909090909089E-2</c:v>
                </c:pt>
                <c:pt idx="17">
                  <c:v>3.5050909090909091E-2</c:v>
                </c:pt>
                <c:pt idx="18">
                  <c:v>2.7736363636363639E-2</c:v>
                </c:pt>
                <c:pt idx="19">
                  <c:v>2.0274545454545455E-2</c:v>
                </c:pt>
                <c:pt idx="20">
                  <c:v>1.5561818181818182E-2</c:v>
                </c:pt>
                <c:pt idx="21">
                  <c:v>1.0800000000000001E-2</c:v>
                </c:pt>
                <c:pt idx="22">
                  <c:v>6.5781818181818181E-3</c:v>
                </c:pt>
                <c:pt idx="23">
                  <c:v>3.9272727272727272E-3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F-4EAA-989E-631CD6B71152}"/>
            </c:ext>
          </c:extLst>
        </c:ser>
        <c:ser>
          <c:idx val="1"/>
          <c:order val="1"/>
          <c:tx>
            <c:strRef>
              <c:f>'PCS 57'!$C$4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57'!$C$5:$C$28</c:f>
              <c:numCache>
                <c:formatCode>0.00%</c:formatCode>
                <c:ptCount val="24"/>
                <c:pt idx="0">
                  <c:v>2.4436363636363635E-3</c:v>
                </c:pt>
                <c:pt idx="1">
                  <c:v>1.5781818181818182E-3</c:v>
                </c:pt>
                <c:pt idx="2">
                  <c:v>1.2218181818181818E-3</c:v>
                </c:pt>
                <c:pt idx="3">
                  <c:v>1.4763636363636361E-3</c:v>
                </c:pt>
                <c:pt idx="4">
                  <c:v>2.6472727272727268E-3</c:v>
                </c:pt>
                <c:pt idx="5">
                  <c:v>7.7890909090909087E-3</c:v>
                </c:pt>
                <c:pt idx="6">
                  <c:v>1.7156363636363636E-2</c:v>
                </c:pt>
                <c:pt idx="7">
                  <c:v>2.6320000000000003E-2</c:v>
                </c:pt>
                <c:pt idx="8">
                  <c:v>2.8101818181818183E-2</c:v>
                </c:pt>
                <c:pt idx="9">
                  <c:v>2.9985454545454548E-2</c:v>
                </c:pt>
                <c:pt idx="10">
                  <c:v>3.1665454545454545E-2</c:v>
                </c:pt>
                <c:pt idx="11">
                  <c:v>3.563636363636364E-2</c:v>
                </c:pt>
                <c:pt idx="12">
                  <c:v>3.7214545454545458E-2</c:v>
                </c:pt>
                <c:pt idx="13">
                  <c:v>3.6094545454545456E-2</c:v>
                </c:pt>
                <c:pt idx="14">
                  <c:v>3.8181818181818185E-2</c:v>
                </c:pt>
                <c:pt idx="15">
                  <c:v>3.8741818181818183E-2</c:v>
                </c:pt>
                <c:pt idx="16">
                  <c:v>3.8894545454545452E-2</c:v>
                </c:pt>
                <c:pt idx="17">
                  <c:v>3.6858181818181825E-2</c:v>
                </c:pt>
                <c:pt idx="18">
                  <c:v>3.0596363636363637E-2</c:v>
                </c:pt>
                <c:pt idx="19">
                  <c:v>2.4130909090909092E-2</c:v>
                </c:pt>
                <c:pt idx="20">
                  <c:v>1.781818181818182E-2</c:v>
                </c:pt>
                <c:pt idx="21">
                  <c:v>1.226909090909091E-2</c:v>
                </c:pt>
                <c:pt idx="22">
                  <c:v>7.6872727272727275E-3</c:v>
                </c:pt>
                <c:pt idx="23">
                  <c:v>4.5818181818181817E-3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F-4EAA-989E-631CD6B71152}"/>
            </c:ext>
          </c:extLst>
        </c:ser>
        <c:ser>
          <c:idx val="2"/>
          <c:order val="2"/>
          <c:tx>
            <c:strRef>
              <c:f>'PCS 57'!$D$4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57'!$D$5:$D$28</c:f>
              <c:numCache>
                <c:formatCode>0.00%</c:formatCode>
                <c:ptCount val="24"/>
                <c:pt idx="0">
                  <c:v>4.4999999999999997E-3</c:v>
                </c:pt>
                <c:pt idx="1">
                  <c:v>2.7000000000000001E-3</c:v>
                </c:pt>
                <c:pt idx="2">
                  <c:v>2.2000000000000001E-3</c:v>
                </c:pt>
                <c:pt idx="3">
                  <c:v>2.5999999999999999E-3</c:v>
                </c:pt>
                <c:pt idx="4">
                  <c:v>5.4000000000000003E-3</c:v>
                </c:pt>
                <c:pt idx="5">
                  <c:v>1.4500000000000001E-2</c:v>
                </c:pt>
                <c:pt idx="6">
                  <c:v>3.5799999999999998E-2</c:v>
                </c:pt>
                <c:pt idx="7">
                  <c:v>5.4199999999999998E-2</c:v>
                </c:pt>
                <c:pt idx="8">
                  <c:v>5.9299999999999999E-2</c:v>
                </c:pt>
                <c:pt idx="9">
                  <c:v>6.3700000000000007E-2</c:v>
                </c:pt>
                <c:pt idx="10">
                  <c:v>6.5100000000000005E-2</c:v>
                </c:pt>
                <c:pt idx="11">
                  <c:v>7.0400000000000004E-2</c:v>
                </c:pt>
                <c:pt idx="12">
                  <c:v>7.22E-2</c:v>
                </c:pt>
                <c:pt idx="13">
                  <c:v>7.0599999999999996E-2</c:v>
                </c:pt>
                <c:pt idx="14">
                  <c:v>7.2599999999999998E-2</c:v>
                </c:pt>
                <c:pt idx="15">
                  <c:v>7.5300000000000006E-2</c:v>
                </c:pt>
                <c:pt idx="16">
                  <c:v>7.4999999999999997E-2</c:v>
                </c:pt>
                <c:pt idx="17">
                  <c:v>7.1900000000000006E-2</c:v>
                </c:pt>
                <c:pt idx="18">
                  <c:v>5.8299999999999998E-2</c:v>
                </c:pt>
                <c:pt idx="19">
                  <c:v>4.4400000000000002E-2</c:v>
                </c:pt>
                <c:pt idx="20">
                  <c:v>3.3399999999999999E-2</c:v>
                </c:pt>
                <c:pt idx="21">
                  <c:v>2.3099999999999999E-2</c:v>
                </c:pt>
                <c:pt idx="22">
                  <c:v>1.4200000000000001E-2</c:v>
                </c:pt>
                <c:pt idx="23">
                  <c:v>8.5000000000000006E-3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F-4EAA-989E-631CD6B71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57'!$H$4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57'!$F$5:$F$16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57'!$H$5:$H$16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1.08</c:v>
                </c:pt>
                <c:pt idx="2">
                  <c:v>1.05</c:v>
                </c:pt>
                <c:pt idx="3">
                  <c:v>1.05</c:v>
                </c:pt>
                <c:pt idx="4">
                  <c:v>1.01</c:v>
                </c:pt>
                <c:pt idx="5">
                  <c:v>0.92</c:v>
                </c:pt>
                <c:pt idx="6">
                  <c:v>0.91</c:v>
                </c:pt>
                <c:pt idx="7">
                  <c:v>0.93</c:v>
                </c:pt>
                <c:pt idx="8">
                  <c:v>0.94</c:v>
                </c:pt>
                <c:pt idx="9">
                  <c:v>1.05</c:v>
                </c:pt>
                <c:pt idx="10">
                  <c:v>0.99</c:v>
                </c:pt>
                <c:pt idx="11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8-4820-AE02-95D00ECF6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62'!$B$4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62'!$B$5:$B$28</c:f>
              <c:numCache>
                <c:formatCode>0.00%</c:formatCode>
                <c:ptCount val="24"/>
                <c:pt idx="0">
                  <c:v>2.315862068965517E-3</c:v>
                </c:pt>
                <c:pt idx="1">
                  <c:v>1.4096551724137932E-3</c:v>
                </c:pt>
                <c:pt idx="2">
                  <c:v>1.1579310344827585E-3</c:v>
                </c:pt>
                <c:pt idx="3">
                  <c:v>9.0620689655172403E-4</c:v>
                </c:pt>
                <c:pt idx="4">
                  <c:v>1.7117241379310344E-3</c:v>
                </c:pt>
                <c:pt idx="5">
                  <c:v>4.5310344827586202E-3</c:v>
                </c:pt>
                <c:pt idx="6">
                  <c:v>1.1629655172413792E-2</c:v>
                </c:pt>
                <c:pt idx="7">
                  <c:v>2.4417241379310346E-2</c:v>
                </c:pt>
                <c:pt idx="8">
                  <c:v>3.0257241379310348E-2</c:v>
                </c:pt>
                <c:pt idx="9">
                  <c:v>2.6682758620689653E-2</c:v>
                </c:pt>
                <c:pt idx="10">
                  <c:v>2.9048965517241381E-2</c:v>
                </c:pt>
                <c:pt idx="11">
                  <c:v>3.1515862068965519E-2</c:v>
                </c:pt>
                <c:pt idx="12">
                  <c:v>3.3579999999999999E-2</c:v>
                </c:pt>
                <c:pt idx="13">
                  <c:v>3.4284827586206892E-2</c:v>
                </c:pt>
                <c:pt idx="14">
                  <c:v>3.7204827586206891E-2</c:v>
                </c:pt>
                <c:pt idx="15">
                  <c:v>4.5964827586206895E-2</c:v>
                </c:pt>
                <c:pt idx="16">
                  <c:v>4.626689655172414E-2</c:v>
                </c:pt>
                <c:pt idx="17">
                  <c:v>4.8482068965517239E-2</c:v>
                </c:pt>
                <c:pt idx="18">
                  <c:v>3.3479310344827588E-2</c:v>
                </c:pt>
                <c:pt idx="19">
                  <c:v>2.1346206896551721E-2</c:v>
                </c:pt>
                <c:pt idx="20">
                  <c:v>1.5153793103448275E-2</c:v>
                </c:pt>
                <c:pt idx="21">
                  <c:v>1.0320689655172414E-2</c:v>
                </c:pt>
                <c:pt idx="22">
                  <c:v>7.4510344827586209E-3</c:v>
                </c:pt>
                <c:pt idx="23">
                  <c:v>4.3296551724137933E-3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B-4593-BB85-ED839893740C}"/>
            </c:ext>
          </c:extLst>
        </c:ser>
        <c:ser>
          <c:idx val="1"/>
          <c:order val="1"/>
          <c:tx>
            <c:strRef>
              <c:f>'PCS 62'!$C$4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62'!$C$5:$C$28</c:f>
              <c:numCache>
                <c:formatCode>0.00%</c:formatCode>
                <c:ptCount val="24"/>
                <c:pt idx="0">
                  <c:v>1.7379310344827585E-3</c:v>
                </c:pt>
                <c:pt idx="1">
                  <c:v>1.0924137931034483E-3</c:v>
                </c:pt>
                <c:pt idx="2">
                  <c:v>9.4344827586206892E-4</c:v>
                </c:pt>
                <c:pt idx="3">
                  <c:v>1.8372413793103449E-3</c:v>
                </c:pt>
                <c:pt idx="4">
                  <c:v>4.6179310344827583E-3</c:v>
                </c:pt>
                <c:pt idx="5">
                  <c:v>1.4995862068965518E-2</c:v>
                </c:pt>
                <c:pt idx="6">
                  <c:v>3.654620689655172E-2</c:v>
                </c:pt>
                <c:pt idx="7">
                  <c:v>4.5335172413793104E-2</c:v>
                </c:pt>
                <c:pt idx="8">
                  <c:v>4.0717241379310341E-2</c:v>
                </c:pt>
                <c:pt idx="9">
                  <c:v>2.800551724137931E-2</c:v>
                </c:pt>
                <c:pt idx="10">
                  <c:v>2.8800000000000003E-2</c:v>
                </c:pt>
                <c:pt idx="11">
                  <c:v>3.0041379310344826E-2</c:v>
                </c:pt>
                <c:pt idx="12">
                  <c:v>3.1332413793103454E-2</c:v>
                </c:pt>
                <c:pt idx="13">
                  <c:v>3.1183448275862068E-2</c:v>
                </c:pt>
                <c:pt idx="14">
                  <c:v>3.2176551724137928E-2</c:v>
                </c:pt>
                <c:pt idx="15">
                  <c:v>3.2921379310344827E-2</c:v>
                </c:pt>
                <c:pt idx="16">
                  <c:v>3.232551724137931E-2</c:v>
                </c:pt>
                <c:pt idx="17">
                  <c:v>3.1133793103448281E-2</c:v>
                </c:pt>
                <c:pt idx="18">
                  <c:v>2.2891034482758622E-2</c:v>
                </c:pt>
                <c:pt idx="19">
                  <c:v>1.6833103448275859E-2</c:v>
                </c:pt>
                <c:pt idx="20">
                  <c:v>1.2711724137931035E-2</c:v>
                </c:pt>
                <c:pt idx="21">
                  <c:v>9.3351724137931049E-3</c:v>
                </c:pt>
                <c:pt idx="22">
                  <c:v>5.8593103448275861E-3</c:v>
                </c:pt>
                <c:pt idx="23">
                  <c:v>3.277241379310345E-3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B-4593-BB85-ED839893740C}"/>
            </c:ext>
          </c:extLst>
        </c:ser>
        <c:ser>
          <c:idx val="2"/>
          <c:order val="2"/>
          <c:tx>
            <c:strRef>
              <c:f>'PCS 62'!$D$4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62'!$D$5:$D$28</c:f>
              <c:numCache>
                <c:formatCode>0.00%</c:formatCode>
                <c:ptCount val="24"/>
                <c:pt idx="0">
                  <c:v>4.0000000000000001E-3</c:v>
                </c:pt>
                <c:pt idx="1">
                  <c:v>2.5000000000000001E-3</c:v>
                </c:pt>
                <c:pt idx="2">
                  <c:v>2.0999999999999999E-3</c:v>
                </c:pt>
                <c:pt idx="3">
                  <c:v>2.7000000000000001E-3</c:v>
                </c:pt>
                <c:pt idx="4">
                  <c:v>6.3E-3</c:v>
                </c:pt>
                <c:pt idx="5">
                  <c:v>1.95E-2</c:v>
                </c:pt>
                <c:pt idx="6">
                  <c:v>4.8099999999999997E-2</c:v>
                </c:pt>
                <c:pt idx="7">
                  <c:v>6.9699999999999998E-2</c:v>
                </c:pt>
                <c:pt idx="8">
                  <c:v>7.0999999999999994E-2</c:v>
                </c:pt>
                <c:pt idx="9">
                  <c:v>5.4699999999999999E-2</c:v>
                </c:pt>
                <c:pt idx="10">
                  <c:v>5.79E-2</c:v>
                </c:pt>
                <c:pt idx="11">
                  <c:v>6.1499999999999999E-2</c:v>
                </c:pt>
                <c:pt idx="12">
                  <c:v>6.4899999999999999E-2</c:v>
                </c:pt>
                <c:pt idx="13">
                  <c:v>6.54E-2</c:v>
                </c:pt>
                <c:pt idx="14">
                  <c:v>6.9400000000000003E-2</c:v>
                </c:pt>
                <c:pt idx="15">
                  <c:v>7.9000000000000001E-2</c:v>
                </c:pt>
                <c:pt idx="16">
                  <c:v>7.8700000000000006E-2</c:v>
                </c:pt>
                <c:pt idx="17">
                  <c:v>7.9799999999999996E-2</c:v>
                </c:pt>
                <c:pt idx="18">
                  <c:v>5.6399999999999999E-2</c:v>
                </c:pt>
                <c:pt idx="19">
                  <c:v>3.8199999999999998E-2</c:v>
                </c:pt>
                <c:pt idx="20">
                  <c:v>2.7900000000000001E-2</c:v>
                </c:pt>
                <c:pt idx="21">
                  <c:v>1.9699999999999999E-2</c:v>
                </c:pt>
                <c:pt idx="22">
                  <c:v>1.3299999999999999E-2</c:v>
                </c:pt>
                <c:pt idx="23">
                  <c:v>7.6E-3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CB-4593-BB85-ED8398937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62'!$H$5:$H$16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1.1499999999999999</c:v>
                </c:pt>
                <c:pt idx="2">
                  <c:v>1.1200000000000001</c:v>
                </c:pt>
                <c:pt idx="3">
                  <c:v>1.1100000000000001</c:v>
                </c:pt>
                <c:pt idx="4">
                  <c:v>0.98</c:v>
                </c:pt>
                <c:pt idx="5">
                  <c:v>0.86</c:v>
                </c:pt>
                <c:pt idx="6">
                  <c:v>0.84</c:v>
                </c:pt>
                <c:pt idx="7">
                  <c:v>0.91</c:v>
                </c:pt>
                <c:pt idx="8">
                  <c:v>0.93</c:v>
                </c:pt>
                <c:pt idx="9">
                  <c:v>1.02</c:v>
                </c:pt>
                <c:pt idx="10">
                  <c:v>0.99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B-4AEE-B8D5-568180AF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63'!$B$5:$B$28</c:f>
              <c:numCache>
                <c:formatCode>0.00%</c:formatCode>
                <c:ptCount val="24"/>
                <c:pt idx="0">
                  <c:v>1.4666666666666667E-3</c:v>
                </c:pt>
                <c:pt idx="1">
                  <c:v>8.5977011494252863E-4</c:v>
                </c:pt>
                <c:pt idx="2">
                  <c:v>6.5747126436781602E-4</c:v>
                </c:pt>
                <c:pt idx="3">
                  <c:v>8.5977011494252863E-4</c:v>
                </c:pt>
                <c:pt idx="4">
                  <c:v>2.0229885057471268E-3</c:v>
                </c:pt>
                <c:pt idx="5">
                  <c:v>5.1586206896551724E-3</c:v>
                </c:pt>
                <c:pt idx="6">
                  <c:v>1.5425287356321838E-2</c:v>
                </c:pt>
                <c:pt idx="7">
                  <c:v>2.31632183908046E-2</c:v>
                </c:pt>
                <c:pt idx="8">
                  <c:v>2.6096551724137929E-2</c:v>
                </c:pt>
                <c:pt idx="9">
                  <c:v>2.6045977011494251E-2</c:v>
                </c:pt>
                <c:pt idx="10">
                  <c:v>2.8271264367816091E-2</c:v>
                </c:pt>
                <c:pt idx="11">
                  <c:v>3.1406896551724142E-2</c:v>
                </c:pt>
                <c:pt idx="12">
                  <c:v>3.257011494252874E-2</c:v>
                </c:pt>
                <c:pt idx="13">
                  <c:v>3.3581609195402304E-2</c:v>
                </c:pt>
                <c:pt idx="14">
                  <c:v>3.5806896551724136E-2</c:v>
                </c:pt>
                <c:pt idx="15">
                  <c:v>4.5163218390804602E-2</c:v>
                </c:pt>
                <c:pt idx="16">
                  <c:v>5.8110344827586209E-2</c:v>
                </c:pt>
                <c:pt idx="17">
                  <c:v>5.4671264367816087E-2</c:v>
                </c:pt>
                <c:pt idx="18">
                  <c:v>3.4340229885057472E-2</c:v>
                </c:pt>
                <c:pt idx="19">
                  <c:v>1.7802298850574712E-2</c:v>
                </c:pt>
                <c:pt idx="20">
                  <c:v>1.264367816091954E-2</c:v>
                </c:pt>
                <c:pt idx="21">
                  <c:v>9.9126436781609185E-3</c:v>
                </c:pt>
                <c:pt idx="22">
                  <c:v>6.6758620689655167E-3</c:v>
                </c:pt>
                <c:pt idx="23">
                  <c:v>3.0850574712643682E-3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F-4529-8A6C-91A776A13092}"/>
            </c:ext>
          </c:extLst>
        </c:ser>
        <c:ser>
          <c:idx val="1"/>
          <c:order val="1"/>
          <c:tx>
            <c:strRef>
              <c:f>'PCS 63'!$C$4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63'!$C$5:$C$28</c:f>
              <c:numCache>
                <c:formatCode>0.00%</c:formatCode>
                <c:ptCount val="24"/>
                <c:pt idx="0">
                  <c:v>1.7793103448275863E-3</c:v>
                </c:pt>
                <c:pt idx="1">
                  <c:v>1.1862068965517239E-3</c:v>
                </c:pt>
                <c:pt idx="2">
                  <c:v>6.4252873563218392E-4</c:v>
                </c:pt>
                <c:pt idx="3">
                  <c:v>6.4252873563218392E-4</c:v>
                </c:pt>
                <c:pt idx="4">
                  <c:v>1.5816091954022988E-3</c:v>
                </c:pt>
                <c:pt idx="5">
                  <c:v>8.0068965517241381E-3</c:v>
                </c:pt>
                <c:pt idx="6">
                  <c:v>3.0643678160919542E-2</c:v>
                </c:pt>
                <c:pt idx="7">
                  <c:v>4.1220689655172414E-2</c:v>
                </c:pt>
                <c:pt idx="8">
                  <c:v>4.1022988505747128E-2</c:v>
                </c:pt>
                <c:pt idx="9">
                  <c:v>3.1928735632183909E-2</c:v>
                </c:pt>
                <c:pt idx="10">
                  <c:v>2.7431034482758621E-2</c:v>
                </c:pt>
                <c:pt idx="11">
                  <c:v>2.8172413793103451E-2</c:v>
                </c:pt>
                <c:pt idx="12">
                  <c:v>2.9852873563218394E-2</c:v>
                </c:pt>
                <c:pt idx="13">
                  <c:v>3.2126436781609195E-2</c:v>
                </c:pt>
                <c:pt idx="14">
                  <c:v>3.3114942528735633E-2</c:v>
                </c:pt>
                <c:pt idx="15">
                  <c:v>3.5635632183908042E-2</c:v>
                </c:pt>
                <c:pt idx="16">
                  <c:v>3.6228735632183907E-2</c:v>
                </c:pt>
                <c:pt idx="17">
                  <c:v>3.5685057471264367E-2</c:v>
                </c:pt>
                <c:pt idx="18">
                  <c:v>2.4663218390804598E-2</c:v>
                </c:pt>
                <c:pt idx="19">
                  <c:v>1.7793103448275858E-2</c:v>
                </c:pt>
                <c:pt idx="20">
                  <c:v>1.4382758620689657E-2</c:v>
                </c:pt>
                <c:pt idx="21">
                  <c:v>1.0132183908045978E-2</c:v>
                </c:pt>
                <c:pt idx="22">
                  <c:v>6.9689655172413788E-3</c:v>
                </c:pt>
                <c:pt idx="23">
                  <c:v>3.5091954022988506E-3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529-8A6C-91A776A13092}"/>
            </c:ext>
          </c:extLst>
        </c:ser>
        <c:ser>
          <c:idx val="2"/>
          <c:order val="2"/>
          <c:tx>
            <c:strRef>
              <c:f>'PCS 63'!$D$4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63'!$D$5:$D$28</c:f>
              <c:numCache>
                <c:formatCode>0.00%</c:formatCode>
                <c:ptCount val="24"/>
                <c:pt idx="0">
                  <c:v>3.2000000000000002E-3</c:v>
                </c:pt>
                <c:pt idx="1">
                  <c:v>2E-3</c:v>
                </c:pt>
                <c:pt idx="2">
                  <c:v>1.2999999999999999E-3</c:v>
                </c:pt>
                <c:pt idx="3">
                  <c:v>1.5E-3</c:v>
                </c:pt>
                <c:pt idx="4">
                  <c:v>3.5999999999999999E-3</c:v>
                </c:pt>
                <c:pt idx="5">
                  <c:v>1.3299999999999999E-2</c:v>
                </c:pt>
                <c:pt idx="6">
                  <c:v>4.65E-2</c:v>
                </c:pt>
                <c:pt idx="7">
                  <c:v>6.4799999999999996E-2</c:v>
                </c:pt>
                <c:pt idx="8">
                  <c:v>6.7400000000000002E-2</c:v>
                </c:pt>
                <c:pt idx="9">
                  <c:v>5.8200000000000002E-2</c:v>
                </c:pt>
                <c:pt idx="10">
                  <c:v>5.5500000000000001E-2</c:v>
                </c:pt>
                <c:pt idx="11">
                  <c:v>5.9400000000000001E-2</c:v>
                </c:pt>
                <c:pt idx="12">
                  <c:v>6.2199999999999998E-2</c:v>
                </c:pt>
                <c:pt idx="13">
                  <c:v>6.5500000000000003E-2</c:v>
                </c:pt>
                <c:pt idx="14">
                  <c:v>6.88E-2</c:v>
                </c:pt>
                <c:pt idx="15">
                  <c:v>8.0600000000000005E-2</c:v>
                </c:pt>
                <c:pt idx="16">
                  <c:v>9.4399999999999998E-2</c:v>
                </c:pt>
                <c:pt idx="17">
                  <c:v>9.0499999999999997E-2</c:v>
                </c:pt>
                <c:pt idx="18">
                  <c:v>5.8900000000000001E-2</c:v>
                </c:pt>
                <c:pt idx="19">
                  <c:v>3.5499999999999997E-2</c:v>
                </c:pt>
                <c:pt idx="20">
                  <c:v>2.7E-2</c:v>
                </c:pt>
                <c:pt idx="21">
                  <c:v>0.02</c:v>
                </c:pt>
                <c:pt idx="22">
                  <c:v>1.35E-2</c:v>
                </c:pt>
                <c:pt idx="23">
                  <c:v>6.6E-3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F-4529-8A6C-91A776A13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3'!$H$5:$H$16</c:f>
              <c:numCache>
                <c:formatCode>General</c:formatCode>
                <c:ptCount val="12"/>
                <c:pt idx="0">
                  <c:v>0.86</c:v>
                </c:pt>
                <c:pt idx="1">
                  <c:v>0.83</c:v>
                </c:pt>
                <c:pt idx="2">
                  <c:v>0.79</c:v>
                </c:pt>
                <c:pt idx="3">
                  <c:v>1.1399999999999999</c:v>
                </c:pt>
                <c:pt idx="4">
                  <c:v>1.0900000000000001</c:v>
                </c:pt>
                <c:pt idx="5">
                  <c:v>1.03</c:v>
                </c:pt>
                <c:pt idx="6">
                  <c:v>1.02</c:v>
                </c:pt>
                <c:pt idx="7">
                  <c:v>0.98</c:v>
                </c:pt>
                <c:pt idx="8">
                  <c:v>0.99</c:v>
                </c:pt>
                <c:pt idx="9">
                  <c:v>1.06</c:v>
                </c:pt>
                <c:pt idx="10">
                  <c:v>1.07</c:v>
                </c:pt>
                <c:pt idx="11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E-46C0-B944-1ABE8C116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63'!$H$5:$H$16</c:f>
              <c:numCache>
                <c:formatCode>General</c:formatCode>
                <c:ptCount val="12"/>
                <c:pt idx="0">
                  <c:v>1.1100000000000001</c:v>
                </c:pt>
                <c:pt idx="1">
                  <c:v>1.24</c:v>
                </c:pt>
                <c:pt idx="2">
                  <c:v>1.19</c:v>
                </c:pt>
                <c:pt idx="3">
                  <c:v>1.1299999999999999</c:v>
                </c:pt>
                <c:pt idx="4">
                  <c:v>0.96</c:v>
                </c:pt>
                <c:pt idx="5">
                  <c:v>0.82</c:v>
                </c:pt>
                <c:pt idx="6">
                  <c:v>0.81</c:v>
                </c:pt>
                <c:pt idx="7">
                  <c:v>0.86</c:v>
                </c:pt>
                <c:pt idx="8">
                  <c:v>0.88</c:v>
                </c:pt>
                <c:pt idx="9">
                  <c:v>1</c:v>
                </c:pt>
                <c:pt idx="10">
                  <c:v>1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C-4A13-9833-D93AE07A9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64'!$B$4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64'!$B$5:$B$28</c:f>
              <c:numCache>
                <c:formatCode>0.00%</c:formatCode>
                <c:ptCount val="24"/>
                <c:pt idx="0">
                  <c:v>2.2263473053892213E-3</c:v>
                </c:pt>
                <c:pt idx="1">
                  <c:v>1.6697604790419163E-3</c:v>
                </c:pt>
                <c:pt idx="2">
                  <c:v>1.8215568862275447E-3</c:v>
                </c:pt>
                <c:pt idx="3">
                  <c:v>3.2889221556886227E-3</c:v>
                </c:pt>
                <c:pt idx="4">
                  <c:v>6.6790419161676653E-3</c:v>
                </c:pt>
                <c:pt idx="5">
                  <c:v>1.8569760479041918E-2</c:v>
                </c:pt>
                <c:pt idx="6">
                  <c:v>3.2585628742514965E-2</c:v>
                </c:pt>
                <c:pt idx="7">
                  <c:v>3.2686826347305388E-2</c:v>
                </c:pt>
                <c:pt idx="8">
                  <c:v>3.2788023952095804E-2</c:v>
                </c:pt>
                <c:pt idx="9">
                  <c:v>3.0409880239520959E-2</c:v>
                </c:pt>
                <c:pt idx="10">
                  <c:v>2.9954491017964071E-2</c:v>
                </c:pt>
                <c:pt idx="11">
                  <c:v>3.0460479041916167E-2</c:v>
                </c:pt>
                <c:pt idx="12">
                  <c:v>3.1219461077844311E-2</c:v>
                </c:pt>
                <c:pt idx="13">
                  <c:v>3.0915868263473052E-2</c:v>
                </c:pt>
                <c:pt idx="14">
                  <c:v>3.3091616766467068E-2</c:v>
                </c:pt>
                <c:pt idx="15">
                  <c:v>3.6380538922155689E-2</c:v>
                </c:pt>
                <c:pt idx="16">
                  <c:v>3.8910479041916163E-2</c:v>
                </c:pt>
                <c:pt idx="17">
                  <c:v>3.5722754491017958E-2</c:v>
                </c:pt>
                <c:pt idx="18">
                  <c:v>2.4995808383233533E-2</c:v>
                </c:pt>
                <c:pt idx="19">
                  <c:v>1.7962574850299399E-2</c:v>
                </c:pt>
                <c:pt idx="20">
                  <c:v>1.3965269461077845E-2</c:v>
                </c:pt>
                <c:pt idx="21">
                  <c:v>9.9679640718562876E-3</c:v>
                </c:pt>
                <c:pt idx="22">
                  <c:v>6.1224550898203584E-3</c:v>
                </c:pt>
                <c:pt idx="23">
                  <c:v>3.5925149700598807E-3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B-4045-A9BB-8F3167ED52CD}"/>
            </c:ext>
          </c:extLst>
        </c:ser>
        <c:ser>
          <c:idx val="1"/>
          <c:order val="1"/>
          <c:tx>
            <c:strRef>
              <c:f>'PCS 64'!$C$4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64'!$C$5:$C$28</c:f>
              <c:numCache>
                <c:formatCode>0.00%</c:formatCode>
                <c:ptCount val="24"/>
                <c:pt idx="0">
                  <c:v>3.2604790419161677E-3</c:v>
                </c:pt>
                <c:pt idx="1">
                  <c:v>2.2230538922155688E-3</c:v>
                </c:pt>
                <c:pt idx="2">
                  <c:v>1.531437125748503E-3</c:v>
                </c:pt>
                <c:pt idx="3">
                  <c:v>1.531437125748503E-3</c:v>
                </c:pt>
                <c:pt idx="4">
                  <c:v>3.1616766467065871E-3</c:v>
                </c:pt>
                <c:pt idx="5">
                  <c:v>9.3862275449101799E-3</c:v>
                </c:pt>
                <c:pt idx="6">
                  <c:v>2.5540419161676649E-2</c:v>
                </c:pt>
                <c:pt idx="7">
                  <c:v>2.9492514970059881E-2</c:v>
                </c:pt>
                <c:pt idx="8">
                  <c:v>2.6824850299401199E-2</c:v>
                </c:pt>
                <c:pt idx="9">
                  <c:v>2.5589820359281434E-2</c:v>
                </c:pt>
                <c:pt idx="10">
                  <c:v>2.6676646706586826E-2</c:v>
                </c:pt>
                <c:pt idx="11">
                  <c:v>2.8208083832335328E-2</c:v>
                </c:pt>
                <c:pt idx="12">
                  <c:v>3.062874251497006E-2</c:v>
                </c:pt>
                <c:pt idx="13">
                  <c:v>3.1419161676646712E-2</c:v>
                </c:pt>
                <c:pt idx="14">
                  <c:v>3.3444610778443115E-2</c:v>
                </c:pt>
                <c:pt idx="15">
                  <c:v>3.8730538922155687E-2</c:v>
                </c:pt>
                <c:pt idx="16">
                  <c:v>4.2287425149700596E-2</c:v>
                </c:pt>
                <c:pt idx="17">
                  <c:v>4.0953592814371262E-2</c:v>
                </c:pt>
                <c:pt idx="18">
                  <c:v>3.0035928143712576E-2</c:v>
                </c:pt>
                <c:pt idx="19">
                  <c:v>2.0847305389221558E-2</c:v>
                </c:pt>
                <c:pt idx="20">
                  <c:v>1.5956586826347308E-2</c:v>
                </c:pt>
                <c:pt idx="21">
                  <c:v>1.2103293413173653E-2</c:v>
                </c:pt>
                <c:pt idx="22">
                  <c:v>8.8922155688622752E-3</c:v>
                </c:pt>
                <c:pt idx="23">
                  <c:v>5.3353293413173656E-3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B-4045-A9BB-8F3167ED52CD}"/>
            </c:ext>
          </c:extLst>
        </c:ser>
        <c:ser>
          <c:idx val="2"/>
          <c:order val="2"/>
          <c:tx>
            <c:strRef>
              <c:f>'PCS 64'!$D$4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64'!$D$5:$D$28</c:f>
              <c:numCache>
                <c:formatCode>0.00%</c:formatCode>
                <c:ptCount val="24"/>
                <c:pt idx="0">
                  <c:v>5.4999999999999997E-3</c:v>
                </c:pt>
                <c:pt idx="1">
                  <c:v>3.8999999999999998E-3</c:v>
                </c:pt>
                <c:pt idx="2">
                  <c:v>3.3E-3</c:v>
                </c:pt>
                <c:pt idx="3">
                  <c:v>4.7999999999999996E-3</c:v>
                </c:pt>
                <c:pt idx="4">
                  <c:v>9.9000000000000008E-3</c:v>
                </c:pt>
                <c:pt idx="5">
                  <c:v>2.7900000000000001E-2</c:v>
                </c:pt>
                <c:pt idx="6">
                  <c:v>5.8099999999999999E-2</c:v>
                </c:pt>
                <c:pt idx="7">
                  <c:v>6.2199999999999998E-2</c:v>
                </c:pt>
                <c:pt idx="8">
                  <c:v>5.96E-2</c:v>
                </c:pt>
                <c:pt idx="9">
                  <c:v>5.6000000000000001E-2</c:v>
                </c:pt>
                <c:pt idx="10">
                  <c:v>5.6599999999999998E-2</c:v>
                </c:pt>
                <c:pt idx="11">
                  <c:v>5.8599999999999999E-2</c:v>
                </c:pt>
                <c:pt idx="12">
                  <c:v>6.1899999999999997E-2</c:v>
                </c:pt>
                <c:pt idx="13">
                  <c:v>6.2300000000000001E-2</c:v>
                </c:pt>
                <c:pt idx="14">
                  <c:v>6.6500000000000004E-2</c:v>
                </c:pt>
                <c:pt idx="15">
                  <c:v>7.4999999999999997E-2</c:v>
                </c:pt>
                <c:pt idx="16">
                  <c:v>8.1199999999999994E-2</c:v>
                </c:pt>
                <c:pt idx="17">
                  <c:v>7.6600000000000001E-2</c:v>
                </c:pt>
                <c:pt idx="18">
                  <c:v>5.5E-2</c:v>
                </c:pt>
                <c:pt idx="19">
                  <c:v>3.8800000000000001E-2</c:v>
                </c:pt>
                <c:pt idx="20">
                  <c:v>2.9899999999999999E-2</c:v>
                </c:pt>
                <c:pt idx="21">
                  <c:v>2.2100000000000002E-2</c:v>
                </c:pt>
                <c:pt idx="22">
                  <c:v>1.4999999999999999E-2</c:v>
                </c:pt>
                <c:pt idx="23">
                  <c:v>8.8999999999999999E-3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B-4045-A9BB-8F3167ED5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64'!$H$5:$H$16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1.07</c:v>
                </c:pt>
                <c:pt idx="2">
                  <c:v>1.07</c:v>
                </c:pt>
                <c:pt idx="3">
                  <c:v>1.06</c:v>
                </c:pt>
                <c:pt idx="4">
                  <c:v>0.99</c:v>
                </c:pt>
                <c:pt idx="5">
                  <c:v>0.94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  <c:pt idx="9">
                  <c:v>1.01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4-4E14-934F-BE67FDCB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66'!$B$4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66'!$B$5:$B$28</c:f>
              <c:numCache>
                <c:formatCode>0.00%</c:formatCode>
                <c:ptCount val="24"/>
                <c:pt idx="0">
                  <c:v>1.8980519480519481E-3</c:v>
                </c:pt>
                <c:pt idx="1">
                  <c:v>1.2824675324675325E-3</c:v>
                </c:pt>
                <c:pt idx="2">
                  <c:v>8.7207792207792201E-4</c:v>
                </c:pt>
                <c:pt idx="3">
                  <c:v>7.1818181818181822E-4</c:v>
                </c:pt>
                <c:pt idx="4">
                  <c:v>1.231168831168831E-3</c:v>
                </c:pt>
                <c:pt idx="5">
                  <c:v>3.1805194805194803E-3</c:v>
                </c:pt>
                <c:pt idx="6">
                  <c:v>1.1029220779220779E-2</c:v>
                </c:pt>
                <c:pt idx="7">
                  <c:v>2.6162337662337661E-2</c:v>
                </c:pt>
                <c:pt idx="8">
                  <c:v>2.6367532467532467E-2</c:v>
                </c:pt>
                <c:pt idx="9">
                  <c:v>2.7547402597402595E-2</c:v>
                </c:pt>
                <c:pt idx="10">
                  <c:v>3.0522727272727271E-2</c:v>
                </c:pt>
                <c:pt idx="11">
                  <c:v>3.4164935064935072E-2</c:v>
                </c:pt>
                <c:pt idx="12">
                  <c:v>3.6473376623376623E-2</c:v>
                </c:pt>
                <c:pt idx="13">
                  <c:v>3.8063636363636369E-2</c:v>
                </c:pt>
                <c:pt idx="14">
                  <c:v>4.1038961038961042E-2</c:v>
                </c:pt>
                <c:pt idx="15">
                  <c:v>4.437337662337662E-2</c:v>
                </c:pt>
                <c:pt idx="16">
                  <c:v>4.8836363636363636E-2</c:v>
                </c:pt>
                <c:pt idx="17">
                  <c:v>4.4168181818181815E-2</c:v>
                </c:pt>
                <c:pt idx="18">
                  <c:v>3.1343506493506493E-2</c:v>
                </c:pt>
                <c:pt idx="19">
                  <c:v>2.3956493506493506E-2</c:v>
                </c:pt>
                <c:pt idx="20">
                  <c:v>1.5902597402597404E-2</c:v>
                </c:pt>
                <c:pt idx="21">
                  <c:v>1.1234415584415583E-2</c:v>
                </c:pt>
                <c:pt idx="22">
                  <c:v>7.7461038961038967E-3</c:v>
                </c:pt>
                <c:pt idx="23">
                  <c:v>4.7707792207792206E-3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AA4-98F6-C534A93621B0}"/>
            </c:ext>
          </c:extLst>
        </c:ser>
        <c:ser>
          <c:idx val="1"/>
          <c:order val="1"/>
          <c:tx>
            <c:strRef>
              <c:f>'PCS 66'!$C$4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66'!$C$5:$C$28</c:f>
              <c:numCache>
                <c:formatCode>0.00%</c:formatCode>
                <c:ptCount val="24"/>
                <c:pt idx="0">
                  <c:v>1.5584415584415584E-3</c:v>
                </c:pt>
                <c:pt idx="1">
                  <c:v>1.0227272727272726E-3</c:v>
                </c:pt>
                <c:pt idx="2">
                  <c:v>8.2792207792207789E-4</c:v>
                </c:pt>
                <c:pt idx="3">
                  <c:v>1.4610389610389611E-3</c:v>
                </c:pt>
                <c:pt idx="4">
                  <c:v>2.3863636363636366E-3</c:v>
                </c:pt>
                <c:pt idx="5">
                  <c:v>8.4740259740259741E-3</c:v>
                </c:pt>
                <c:pt idx="6">
                  <c:v>2.8051948051948054E-2</c:v>
                </c:pt>
                <c:pt idx="7">
                  <c:v>3.5941558441558441E-2</c:v>
                </c:pt>
                <c:pt idx="8">
                  <c:v>3.4967532467532467E-2</c:v>
                </c:pt>
                <c:pt idx="9">
                  <c:v>3.3214285714285717E-2</c:v>
                </c:pt>
                <c:pt idx="10">
                  <c:v>3.2873376623376624E-2</c:v>
                </c:pt>
                <c:pt idx="11">
                  <c:v>3.3555194805194803E-2</c:v>
                </c:pt>
                <c:pt idx="12">
                  <c:v>3.4431818181818181E-2</c:v>
                </c:pt>
                <c:pt idx="13">
                  <c:v>3.3603896103896101E-2</c:v>
                </c:pt>
                <c:pt idx="14">
                  <c:v>3.5698051948051951E-2</c:v>
                </c:pt>
                <c:pt idx="15">
                  <c:v>3.5357142857142858E-2</c:v>
                </c:pt>
                <c:pt idx="16">
                  <c:v>3.3993506493506492E-2</c:v>
                </c:pt>
                <c:pt idx="17">
                  <c:v>3.0827922077922076E-2</c:v>
                </c:pt>
                <c:pt idx="18">
                  <c:v>2.2548701298701297E-2</c:v>
                </c:pt>
                <c:pt idx="19">
                  <c:v>1.5243506493506493E-2</c:v>
                </c:pt>
                <c:pt idx="20">
                  <c:v>1.1493506493506493E-2</c:v>
                </c:pt>
                <c:pt idx="21">
                  <c:v>9.8863636363636358E-3</c:v>
                </c:pt>
                <c:pt idx="22">
                  <c:v>6.7694805194805198E-3</c:v>
                </c:pt>
                <c:pt idx="23">
                  <c:v>2.9220779220779222E-3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AA4-98F6-C534A93621B0}"/>
            </c:ext>
          </c:extLst>
        </c:ser>
        <c:ser>
          <c:idx val="2"/>
          <c:order val="2"/>
          <c:tx>
            <c:strRef>
              <c:f>'PCS 66'!$D$4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66'!$D$5:$D$28</c:f>
              <c:numCache>
                <c:formatCode>0.00%</c:formatCode>
                <c:ptCount val="24"/>
                <c:pt idx="0">
                  <c:v>3.3999999999999998E-3</c:v>
                </c:pt>
                <c:pt idx="1">
                  <c:v>2.3E-3</c:v>
                </c:pt>
                <c:pt idx="2">
                  <c:v>1.6999999999999999E-3</c:v>
                </c:pt>
                <c:pt idx="3">
                  <c:v>2.0999999999999999E-3</c:v>
                </c:pt>
                <c:pt idx="4">
                  <c:v>3.5999999999999999E-3</c:v>
                </c:pt>
                <c:pt idx="5">
                  <c:v>1.17E-2</c:v>
                </c:pt>
                <c:pt idx="6">
                  <c:v>3.9199999999999999E-2</c:v>
                </c:pt>
                <c:pt idx="7">
                  <c:v>6.2199999999999998E-2</c:v>
                </c:pt>
                <c:pt idx="8">
                  <c:v>6.1400000000000003E-2</c:v>
                </c:pt>
                <c:pt idx="9">
                  <c:v>6.0699999999999997E-2</c:v>
                </c:pt>
                <c:pt idx="10">
                  <c:v>6.3399999999999998E-2</c:v>
                </c:pt>
                <c:pt idx="11">
                  <c:v>6.7699999999999996E-2</c:v>
                </c:pt>
                <c:pt idx="12">
                  <c:v>7.0900000000000005E-2</c:v>
                </c:pt>
                <c:pt idx="13">
                  <c:v>7.17E-2</c:v>
                </c:pt>
                <c:pt idx="14">
                  <c:v>7.6700000000000004E-2</c:v>
                </c:pt>
                <c:pt idx="15">
                  <c:v>7.9799999999999996E-2</c:v>
                </c:pt>
                <c:pt idx="16">
                  <c:v>8.2900000000000001E-2</c:v>
                </c:pt>
                <c:pt idx="17">
                  <c:v>7.4899999999999994E-2</c:v>
                </c:pt>
                <c:pt idx="18">
                  <c:v>5.3800000000000001E-2</c:v>
                </c:pt>
                <c:pt idx="19">
                  <c:v>3.9100000000000003E-2</c:v>
                </c:pt>
                <c:pt idx="20">
                  <c:v>2.7400000000000001E-2</c:v>
                </c:pt>
                <c:pt idx="21">
                  <c:v>2.1100000000000001E-2</c:v>
                </c:pt>
                <c:pt idx="22">
                  <c:v>1.4500000000000001E-2</c:v>
                </c:pt>
                <c:pt idx="23">
                  <c:v>7.7000000000000002E-3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9-4AA4-98F6-C534A9362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66'!$H$5:$H$16</c:f>
              <c:numCache>
                <c:formatCode>General</c:formatCode>
                <c:ptCount val="12"/>
                <c:pt idx="0">
                  <c:v>1.07</c:v>
                </c:pt>
                <c:pt idx="1">
                  <c:v>1.1299999999999999</c:v>
                </c:pt>
                <c:pt idx="2">
                  <c:v>1.0900000000000001</c:v>
                </c:pt>
                <c:pt idx="3">
                  <c:v>1.08</c:v>
                </c:pt>
                <c:pt idx="4">
                  <c:v>0.98</c:v>
                </c:pt>
                <c:pt idx="5">
                  <c:v>0.9</c:v>
                </c:pt>
                <c:pt idx="9">
                  <c:v>0.94</c:v>
                </c:pt>
                <c:pt idx="10">
                  <c:v>0.88</c:v>
                </c:pt>
                <c:pt idx="11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9-4E3F-8DC3-6EAB38DE3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68'!$B$4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68'!$B$5:$B$28</c:f>
              <c:numCache>
                <c:formatCode>0.00%</c:formatCode>
                <c:ptCount val="24"/>
                <c:pt idx="0">
                  <c:v>4.9711191335740082E-3</c:v>
                </c:pt>
                <c:pt idx="1">
                  <c:v>3.7527075812274369E-3</c:v>
                </c:pt>
                <c:pt idx="2">
                  <c:v>3.0703971119133574E-3</c:v>
                </c:pt>
                <c:pt idx="3">
                  <c:v>2.5830324909747291E-3</c:v>
                </c:pt>
                <c:pt idx="4">
                  <c:v>4.1913357400722023E-3</c:v>
                </c:pt>
                <c:pt idx="5">
                  <c:v>9.0649819494584821E-3</c:v>
                </c:pt>
                <c:pt idx="6">
                  <c:v>1.7106498194945845E-2</c:v>
                </c:pt>
                <c:pt idx="7">
                  <c:v>1.9933212996389889E-2</c:v>
                </c:pt>
                <c:pt idx="8">
                  <c:v>2.0712996389891696E-2</c:v>
                </c:pt>
                <c:pt idx="9">
                  <c:v>2.1687725631768955E-2</c:v>
                </c:pt>
                <c:pt idx="10">
                  <c:v>2.3296028880866428E-2</c:v>
                </c:pt>
                <c:pt idx="11">
                  <c:v>2.626895306859206E-2</c:v>
                </c:pt>
                <c:pt idx="12">
                  <c:v>2.8900722021660649E-2</c:v>
                </c:pt>
                <c:pt idx="13">
                  <c:v>3.0703971119133575E-2</c:v>
                </c:pt>
                <c:pt idx="14">
                  <c:v>3.4164259927797834E-2</c:v>
                </c:pt>
                <c:pt idx="15">
                  <c:v>3.9379061371841155E-2</c:v>
                </c:pt>
                <c:pt idx="16">
                  <c:v>4.2693140794223823E-2</c:v>
                </c:pt>
                <c:pt idx="17">
                  <c:v>4.1377256317689536E-2</c:v>
                </c:pt>
                <c:pt idx="18">
                  <c:v>3.2312274368231045E-2</c:v>
                </c:pt>
                <c:pt idx="19">
                  <c:v>2.5342960288808666E-2</c:v>
                </c:pt>
                <c:pt idx="20">
                  <c:v>2.0323104693140796E-2</c:v>
                </c:pt>
                <c:pt idx="21">
                  <c:v>1.6326714801444042E-2</c:v>
                </c:pt>
                <c:pt idx="22">
                  <c:v>1.1453068592057762E-2</c:v>
                </c:pt>
                <c:pt idx="23">
                  <c:v>7.7490974729241876E-3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4-4F19-A7A8-2DDFE30C67D3}"/>
            </c:ext>
          </c:extLst>
        </c:ser>
        <c:ser>
          <c:idx val="1"/>
          <c:order val="1"/>
          <c:tx>
            <c:strRef>
              <c:f>'PCS 68'!$C$4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68'!$C$5:$C$28</c:f>
              <c:numCache>
                <c:formatCode>0.00%</c:formatCode>
                <c:ptCount val="24"/>
                <c:pt idx="0">
                  <c:v>3.4859205776173281E-3</c:v>
                </c:pt>
                <c:pt idx="1">
                  <c:v>2.511913357400722E-3</c:v>
                </c:pt>
                <c:pt idx="2">
                  <c:v>2.5631768953068594E-3</c:v>
                </c:pt>
                <c:pt idx="3">
                  <c:v>4.1010830324909753E-3</c:v>
                </c:pt>
                <c:pt idx="4">
                  <c:v>9.9963898916967508E-3</c:v>
                </c:pt>
                <c:pt idx="5">
                  <c:v>2.8348736462093863E-2</c:v>
                </c:pt>
                <c:pt idx="6">
                  <c:v>4.2548736462093867E-2</c:v>
                </c:pt>
                <c:pt idx="7">
                  <c:v>4.0959566787003611E-2</c:v>
                </c:pt>
                <c:pt idx="8">
                  <c:v>3.4551624548736462E-2</c:v>
                </c:pt>
                <c:pt idx="9">
                  <c:v>3.0142960288808661E-2</c:v>
                </c:pt>
                <c:pt idx="10">
                  <c:v>2.8297472924187727E-2</c:v>
                </c:pt>
                <c:pt idx="11">
                  <c:v>2.7528519855595665E-2</c:v>
                </c:pt>
                <c:pt idx="12">
                  <c:v>2.7631046931407943E-2</c:v>
                </c:pt>
                <c:pt idx="13">
                  <c:v>2.8092418772563174E-2</c:v>
                </c:pt>
                <c:pt idx="14">
                  <c:v>2.916895306859206E-2</c:v>
                </c:pt>
                <c:pt idx="15">
                  <c:v>2.8963898916967511E-2</c:v>
                </c:pt>
                <c:pt idx="16">
                  <c:v>2.9527797833935016E-2</c:v>
                </c:pt>
                <c:pt idx="17">
                  <c:v>2.8451263537906137E-2</c:v>
                </c:pt>
                <c:pt idx="18">
                  <c:v>2.5529241877256317E-2</c:v>
                </c:pt>
                <c:pt idx="19">
                  <c:v>1.9275090252707582E-2</c:v>
                </c:pt>
                <c:pt idx="20">
                  <c:v>1.4815162454873645E-2</c:v>
                </c:pt>
                <c:pt idx="21">
                  <c:v>1.1841877256317688E-2</c:v>
                </c:pt>
                <c:pt idx="22">
                  <c:v>8.7148014440433207E-3</c:v>
                </c:pt>
                <c:pt idx="23">
                  <c:v>5.5364620938628166E-3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4-4F19-A7A8-2DDFE30C67D3}"/>
            </c:ext>
          </c:extLst>
        </c:ser>
        <c:ser>
          <c:idx val="2"/>
          <c:order val="2"/>
          <c:tx>
            <c:strRef>
              <c:f>'PCS 68'!$D$4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68'!$D$5:$D$28</c:f>
              <c:numCache>
                <c:formatCode>0.00%</c:formatCode>
                <c:ptCount val="24"/>
                <c:pt idx="0">
                  <c:v>8.3999999999999995E-3</c:v>
                </c:pt>
                <c:pt idx="1">
                  <c:v>6.1999999999999998E-3</c:v>
                </c:pt>
                <c:pt idx="2">
                  <c:v>5.5999999999999999E-3</c:v>
                </c:pt>
                <c:pt idx="3">
                  <c:v>6.7000000000000002E-3</c:v>
                </c:pt>
                <c:pt idx="4">
                  <c:v>1.4200000000000001E-2</c:v>
                </c:pt>
                <c:pt idx="5">
                  <c:v>3.7499999999999999E-2</c:v>
                </c:pt>
                <c:pt idx="6">
                  <c:v>5.9700000000000003E-2</c:v>
                </c:pt>
                <c:pt idx="7">
                  <c:v>6.0999999999999999E-2</c:v>
                </c:pt>
                <c:pt idx="8">
                  <c:v>5.5300000000000002E-2</c:v>
                </c:pt>
                <c:pt idx="9">
                  <c:v>5.1799999999999999E-2</c:v>
                </c:pt>
                <c:pt idx="10">
                  <c:v>5.16E-2</c:v>
                </c:pt>
                <c:pt idx="11">
                  <c:v>5.3699999999999998E-2</c:v>
                </c:pt>
                <c:pt idx="12">
                  <c:v>5.6500000000000002E-2</c:v>
                </c:pt>
                <c:pt idx="13">
                  <c:v>5.8700000000000002E-2</c:v>
                </c:pt>
                <c:pt idx="14">
                  <c:v>6.3399999999999998E-2</c:v>
                </c:pt>
                <c:pt idx="15">
                  <c:v>6.8400000000000002E-2</c:v>
                </c:pt>
                <c:pt idx="16">
                  <c:v>7.22E-2</c:v>
                </c:pt>
                <c:pt idx="17">
                  <c:v>6.9900000000000004E-2</c:v>
                </c:pt>
                <c:pt idx="18">
                  <c:v>5.7799999999999997E-2</c:v>
                </c:pt>
                <c:pt idx="19">
                  <c:v>4.4600000000000001E-2</c:v>
                </c:pt>
                <c:pt idx="20">
                  <c:v>3.5099999999999999E-2</c:v>
                </c:pt>
                <c:pt idx="21">
                  <c:v>2.8199999999999999E-2</c:v>
                </c:pt>
                <c:pt idx="22">
                  <c:v>2.01E-2</c:v>
                </c:pt>
                <c:pt idx="23">
                  <c:v>1.3299999999999999E-2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4-4F19-A7A8-2DDFE30C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68'!$H$5:$H$16</c:f>
              <c:numCache>
                <c:formatCode>General</c:formatCode>
                <c:ptCount val="12"/>
                <c:pt idx="0">
                  <c:v>1.02</c:v>
                </c:pt>
                <c:pt idx="1">
                  <c:v>1.06</c:v>
                </c:pt>
                <c:pt idx="2">
                  <c:v>1.04</c:v>
                </c:pt>
                <c:pt idx="3">
                  <c:v>1.05</c:v>
                </c:pt>
                <c:pt idx="4">
                  <c:v>1</c:v>
                </c:pt>
                <c:pt idx="5">
                  <c:v>0.97</c:v>
                </c:pt>
                <c:pt idx="6">
                  <c:v>0.95</c:v>
                </c:pt>
                <c:pt idx="7">
                  <c:v>0.98</c:v>
                </c:pt>
                <c:pt idx="8">
                  <c:v>0.98</c:v>
                </c:pt>
                <c:pt idx="9">
                  <c:v>1.01</c:v>
                </c:pt>
                <c:pt idx="10">
                  <c:v>0.98</c:v>
                </c:pt>
                <c:pt idx="11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F-4B3F-AE9E-FE01DB0F1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69'!$B$4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69'!$B$5:$B$28</c:f>
              <c:numCache>
                <c:formatCode>0.00%</c:formatCode>
                <c:ptCount val="24"/>
                <c:pt idx="0">
                  <c:v>3.0773722627737226E-3</c:v>
                </c:pt>
                <c:pt idx="1">
                  <c:v>2.1343065693430656E-3</c:v>
                </c:pt>
                <c:pt idx="2">
                  <c:v>1.9854014598540146E-3</c:v>
                </c:pt>
                <c:pt idx="3">
                  <c:v>3.0773722627737226E-3</c:v>
                </c:pt>
                <c:pt idx="4">
                  <c:v>6.8992700729927003E-3</c:v>
                </c:pt>
                <c:pt idx="5">
                  <c:v>1.6776642335766423E-2</c:v>
                </c:pt>
                <c:pt idx="6">
                  <c:v>2.8341605839416056E-2</c:v>
                </c:pt>
                <c:pt idx="7">
                  <c:v>2.978102189781022E-2</c:v>
                </c:pt>
                <c:pt idx="8">
                  <c:v>2.6703649635036499E-2</c:v>
                </c:pt>
                <c:pt idx="9">
                  <c:v>2.7348905109489053E-2</c:v>
                </c:pt>
                <c:pt idx="10">
                  <c:v>2.7051094890510951E-2</c:v>
                </c:pt>
                <c:pt idx="11">
                  <c:v>2.8043795620437954E-2</c:v>
                </c:pt>
                <c:pt idx="12">
                  <c:v>2.9334306569343067E-2</c:v>
                </c:pt>
                <c:pt idx="13">
                  <c:v>3.0178102189781023E-2</c:v>
                </c:pt>
                <c:pt idx="14">
                  <c:v>3.1865693430656927E-2</c:v>
                </c:pt>
                <c:pt idx="15">
                  <c:v>3.3801459854014594E-2</c:v>
                </c:pt>
                <c:pt idx="16">
                  <c:v>3.4496350364963506E-2</c:v>
                </c:pt>
                <c:pt idx="17">
                  <c:v>3.4794160583941601E-2</c:v>
                </c:pt>
                <c:pt idx="18">
                  <c:v>2.9681751824817516E-2</c:v>
                </c:pt>
                <c:pt idx="19">
                  <c:v>2.4072992700729927E-2</c:v>
                </c:pt>
                <c:pt idx="20">
                  <c:v>1.8315328467153287E-2</c:v>
                </c:pt>
                <c:pt idx="21">
                  <c:v>1.3897810218978103E-2</c:v>
                </c:pt>
                <c:pt idx="22">
                  <c:v>8.9839416058394173E-3</c:v>
                </c:pt>
                <c:pt idx="23">
                  <c:v>5.559124087591241E-3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D-4E68-94F4-D440149359DE}"/>
            </c:ext>
          </c:extLst>
        </c:ser>
        <c:ser>
          <c:idx val="1"/>
          <c:order val="1"/>
          <c:tx>
            <c:strRef>
              <c:f>'PCS 69'!$C$4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69'!$C$5:$C$28</c:f>
              <c:numCache>
                <c:formatCode>0.00%</c:formatCode>
                <c:ptCount val="24"/>
                <c:pt idx="0">
                  <c:v>3.7270072992700732E-3</c:v>
                </c:pt>
                <c:pt idx="1">
                  <c:v>2.4175182481751822E-3</c:v>
                </c:pt>
                <c:pt idx="2">
                  <c:v>2.0145985401459855E-3</c:v>
                </c:pt>
                <c:pt idx="3">
                  <c:v>2.1153284671532845E-3</c:v>
                </c:pt>
                <c:pt idx="4">
                  <c:v>3.6262773722627738E-3</c:v>
                </c:pt>
                <c:pt idx="5">
                  <c:v>8.6627737226277375E-3</c:v>
                </c:pt>
                <c:pt idx="6">
                  <c:v>1.5814598540145983E-2</c:v>
                </c:pt>
                <c:pt idx="7">
                  <c:v>2.4275912408759124E-2</c:v>
                </c:pt>
                <c:pt idx="8">
                  <c:v>2.6844525547445253E-2</c:v>
                </c:pt>
                <c:pt idx="9">
                  <c:v>2.6945255474452551E-2</c:v>
                </c:pt>
                <c:pt idx="10">
                  <c:v>2.6794160583941604E-2</c:v>
                </c:pt>
                <c:pt idx="11">
                  <c:v>2.8002919708029195E-2</c:v>
                </c:pt>
                <c:pt idx="12">
                  <c:v>2.9916788321167884E-2</c:v>
                </c:pt>
                <c:pt idx="13">
                  <c:v>3.1679562043795621E-2</c:v>
                </c:pt>
                <c:pt idx="14">
                  <c:v>3.5356204379562044E-2</c:v>
                </c:pt>
                <c:pt idx="15">
                  <c:v>3.7320437956204384E-2</c:v>
                </c:pt>
                <c:pt idx="16">
                  <c:v>4.0291970802919706E-2</c:v>
                </c:pt>
                <c:pt idx="17">
                  <c:v>4.3565693430656929E-2</c:v>
                </c:pt>
                <c:pt idx="18">
                  <c:v>3.631313868613139E-2</c:v>
                </c:pt>
                <c:pt idx="19">
                  <c:v>2.6794160583941604E-2</c:v>
                </c:pt>
                <c:pt idx="20">
                  <c:v>2.0145985401459853E-2</c:v>
                </c:pt>
                <c:pt idx="21">
                  <c:v>1.5210218978102189E-2</c:v>
                </c:pt>
                <c:pt idx="22">
                  <c:v>9.8211678832116796E-3</c:v>
                </c:pt>
                <c:pt idx="23">
                  <c:v>6.0941605839416055E-3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D-4E68-94F4-D440149359DE}"/>
            </c:ext>
          </c:extLst>
        </c:ser>
        <c:ser>
          <c:idx val="2"/>
          <c:order val="2"/>
          <c:tx>
            <c:strRef>
              <c:f>'PCS 69'!$D$4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69'!$D$5:$D$28</c:f>
              <c:numCache>
                <c:formatCode>0.00%</c:formatCode>
                <c:ptCount val="24"/>
                <c:pt idx="0">
                  <c:v>6.7999999999999996E-3</c:v>
                </c:pt>
                <c:pt idx="1">
                  <c:v>4.4999999999999997E-3</c:v>
                </c:pt>
                <c:pt idx="2">
                  <c:v>4.0000000000000001E-3</c:v>
                </c:pt>
                <c:pt idx="3">
                  <c:v>5.1999999999999998E-3</c:v>
                </c:pt>
                <c:pt idx="4">
                  <c:v>1.0500000000000001E-2</c:v>
                </c:pt>
                <c:pt idx="5">
                  <c:v>2.5499999999999998E-2</c:v>
                </c:pt>
                <c:pt idx="6">
                  <c:v>4.4299999999999999E-2</c:v>
                </c:pt>
                <c:pt idx="7">
                  <c:v>5.4100000000000002E-2</c:v>
                </c:pt>
                <c:pt idx="8">
                  <c:v>5.3699999999999998E-2</c:v>
                </c:pt>
                <c:pt idx="9">
                  <c:v>5.4300000000000001E-2</c:v>
                </c:pt>
                <c:pt idx="10">
                  <c:v>5.3800000000000001E-2</c:v>
                </c:pt>
                <c:pt idx="11">
                  <c:v>5.6000000000000001E-2</c:v>
                </c:pt>
                <c:pt idx="12">
                  <c:v>5.9200000000000003E-2</c:v>
                </c:pt>
                <c:pt idx="13">
                  <c:v>6.1800000000000001E-2</c:v>
                </c:pt>
                <c:pt idx="14">
                  <c:v>6.7299999999999999E-2</c:v>
                </c:pt>
                <c:pt idx="15">
                  <c:v>7.1099999999999997E-2</c:v>
                </c:pt>
                <c:pt idx="16">
                  <c:v>7.4800000000000005E-2</c:v>
                </c:pt>
                <c:pt idx="17">
                  <c:v>7.85E-2</c:v>
                </c:pt>
                <c:pt idx="18">
                  <c:v>6.6100000000000006E-2</c:v>
                </c:pt>
                <c:pt idx="19">
                  <c:v>5.0700000000000002E-2</c:v>
                </c:pt>
                <c:pt idx="20">
                  <c:v>3.85E-2</c:v>
                </c:pt>
                <c:pt idx="21">
                  <c:v>2.9000000000000001E-2</c:v>
                </c:pt>
                <c:pt idx="22">
                  <c:v>1.8800000000000001E-2</c:v>
                </c:pt>
                <c:pt idx="23">
                  <c:v>1.1599999999999999E-2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D-4E68-94F4-D44014935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69'!$H$5:$H$16</c:f>
              <c:numCache>
                <c:formatCode>General</c:formatCode>
                <c:ptCount val="12"/>
                <c:pt idx="0">
                  <c:v>0.95</c:v>
                </c:pt>
                <c:pt idx="1">
                  <c:v>1.01</c:v>
                </c:pt>
                <c:pt idx="2">
                  <c:v>1.02</c:v>
                </c:pt>
                <c:pt idx="3">
                  <c:v>1.04</c:v>
                </c:pt>
                <c:pt idx="4">
                  <c:v>1.03</c:v>
                </c:pt>
                <c:pt idx="5">
                  <c:v>0.95</c:v>
                </c:pt>
                <c:pt idx="6">
                  <c:v>0.93</c:v>
                </c:pt>
                <c:pt idx="7">
                  <c:v>1</c:v>
                </c:pt>
                <c:pt idx="8">
                  <c:v>1.02</c:v>
                </c:pt>
                <c:pt idx="9">
                  <c:v>1.03</c:v>
                </c:pt>
                <c:pt idx="10">
                  <c:v>0.99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16E-BF06-1FB052CD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70'!$B$4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70'!$B$5:$B$28</c:f>
              <c:numCache>
                <c:formatCode>0.00%</c:formatCode>
                <c:ptCount val="24"/>
                <c:pt idx="0">
                  <c:v>2.2931677018633539E-3</c:v>
                </c:pt>
                <c:pt idx="1">
                  <c:v>1.3670807453416147E-3</c:v>
                </c:pt>
                <c:pt idx="2">
                  <c:v>9.7018633540372676E-4</c:v>
                </c:pt>
                <c:pt idx="3">
                  <c:v>8.8198757763975166E-4</c:v>
                </c:pt>
                <c:pt idx="4">
                  <c:v>1.4111801242236027E-3</c:v>
                </c:pt>
                <c:pt idx="5">
                  <c:v>3.5720496894409938E-3</c:v>
                </c:pt>
                <c:pt idx="6">
                  <c:v>8.3347826086956518E-3</c:v>
                </c:pt>
                <c:pt idx="7">
                  <c:v>1.5963975155279506E-2</c:v>
                </c:pt>
                <c:pt idx="8">
                  <c:v>2.1432298136645964E-2</c:v>
                </c:pt>
                <c:pt idx="9">
                  <c:v>2.3196273291925463E-2</c:v>
                </c:pt>
                <c:pt idx="10">
                  <c:v>2.4827950310559007E-2</c:v>
                </c:pt>
                <c:pt idx="11">
                  <c:v>2.8708695652173915E-2</c:v>
                </c:pt>
                <c:pt idx="12">
                  <c:v>3.1575155279503102E-2</c:v>
                </c:pt>
                <c:pt idx="13">
                  <c:v>3.1663354037267083E-2</c:v>
                </c:pt>
                <c:pt idx="14">
                  <c:v>3.2677639751552794E-2</c:v>
                </c:pt>
                <c:pt idx="15">
                  <c:v>3.4838509316770183E-2</c:v>
                </c:pt>
                <c:pt idx="16">
                  <c:v>3.7837267080745349E-2</c:v>
                </c:pt>
                <c:pt idx="17">
                  <c:v>3.9248447204968943E-2</c:v>
                </c:pt>
                <c:pt idx="18">
                  <c:v>3.1839751552795031E-2</c:v>
                </c:pt>
                <c:pt idx="19">
                  <c:v>2.2711180124223601E-2</c:v>
                </c:pt>
                <c:pt idx="20">
                  <c:v>1.8918633540372674E-2</c:v>
                </c:pt>
                <c:pt idx="21">
                  <c:v>1.3626708074534163E-2</c:v>
                </c:pt>
                <c:pt idx="22">
                  <c:v>8.5993788819875763E-3</c:v>
                </c:pt>
                <c:pt idx="23">
                  <c:v>4.5422360248447199E-3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B-4CB5-8130-AECB73CE1452}"/>
            </c:ext>
          </c:extLst>
        </c:ser>
        <c:ser>
          <c:idx val="1"/>
          <c:order val="1"/>
          <c:tx>
            <c:strRef>
              <c:f>'PCS 70'!$C$4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70'!$C$5:$C$28</c:f>
              <c:numCache>
                <c:formatCode>0.00%</c:formatCode>
                <c:ptCount val="24"/>
                <c:pt idx="0">
                  <c:v>2.2360248447204968E-3</c:v>
                </c:pt>
                <c:pt idx="1">
                  <c:v>1.5093167701863354E-3</c:v>
                </c:pt>
                <c:pt idx="2">
                  <c:v>1.0062111801242236E-3</c:v>
                </c:pt>
                <c:pt idx="3">
                  <c:v>1.1180124223602484E-3</c:v>
                </c:pt>
                <c:pt idx="4">
                  <c:v>2.850931677018634E-3</c:v>
                </c:pt>
                <c:pt idx="5">
                  <c:v>9.2795031055900624E-3</c:v>
                </c:pt>
                <c:pt idx="6">
                  <c:v>2.9850931677018636E-2</c:v>
                </c:pt>
                <c:pt idx="7">
                  <c:v>4.136645962732919E-2</c:v>
                </c:pt>
                <c:pt idx="8">
                  <c:v>4.1086956521739132E-2</c:v>
                </c:pt>
                <c:pt idx="9">
                  <c:v>3.711801242236025E-2</c:v>
                </c:pt>
                <c:pt idx="10">
                  <c:v>3.8068322981366455E-2</c:v>
                </c:pt>
                <c:pt idx="11">
                  <c:v>3.9633540372670806E-2</c:v>
                </c:pt>
                <c:pt idx="12">
                  <c:v>4.0416149068322985E-2</c:v>
                </c:pt>
                <c:pt idx="13">
                  <c:v>4.0024844720496895E-2</c:v>
                </c:pt>
                <c:pt idx="14">
                  <c:v>3.9018633540372674E-2</c:v>
                </c:pt>
                <c:pt idx="15">
                  <c:v>3.7397515527950315E-2</c:v>
                </c:pt>
                <c:pt idx="16">
                  <c:v>3.5776397515527948E-2</c:v>
                </c:pt>
                <c:pt idx="17">
                  <c:v>3.4658385093167703E-2</c:v>
                </c:pt>
                <c:pt idx="18">
                  <c:v>2.7559006211180122E-2</c:v>
                </c:pt>
                <c:pt idx="19">
                  <c:v>1.9788819875776398E-2</c:v>
                </c:pt>
                <c:pt idx="20">
                  <c:v>1.4813664596273292E-2</c:v>
                </c:pt>
                <c:pt idx="21">
                  <c:v>1.1068322981366461E-2</c:v>
                </c:pt>
                <c:pt idx="22">
                  <c:v>8.7763975155279485E-3</c:v>
                </c:pt>
                <c:pt idx="23">
                  <c:v>4.5838509316770189E-3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B-4CB5-8130-AECB73CE1452}"/>
            </c:ext>
          </c:extLst>
        </c:ser>
        <c:ser>
          <c:idx val="2"/>
          <c:order val="2"/>
          <c:tx>
            <c:strRef>
              <c:f>'PCS 70'!$D$4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70'!$D$5:$D$28</c:f>
              <c:numCache>
                <c:formatCode>0.00%</c:formatCode>
                <c:ptCount val="24"/>
                <c:pt idx="0">
                  <c:v>4.4999999999999997E-3</c:v>
                </c:pt>
                <c:pt idx="1">
                  <c:v>2.8999999999999998E-3</c:v>
                </c:pt>
                <c:pt idx="2">
                  <c:v>2E-3</c:v>
                </c:pt>
                <c:pt idx="3">
                  <c:v>2E-3</c:v>
                </c:pt>
                <c:pt idx="4">
                  <c:v>4.1999999999999997E-3</c:v>
                </c:pt>
                <c:pt idx="5">
                  <c:v>1.2800000000000001E-2</c:v>
                </c:pt>
                <c:pt idx="6">
                  <c:v>3.8100000000000002E-2</c:v>
                </c:pt>
                <c:pt idx="7">
                  <c:v>5.7299999999999997E-2</c:v>
                </c:pt>
                <c:pt idx="8">
                  <c:v>6.25E-2</c:v>
                </c:pt>
                <c:pt idx="9">
                  <c:v>6.0299999999999999E-2</c:v>
                </c:pt>
                <c:pt idx="10">
                  <c:v>6.2899999999999998E-2</c:v>
                </c:pt>
                <c:pt idx="11">
                  <c:v>6.83E-2</c:v>
                </c:pt>
                <c:pt idx="12">
                  <c:v>7.1900000000000006E-2</c:v>
                </c:pt>
                <c:pt idx="13">
                  <c:v>7.17E-2</c:v>
                </c:pt>
                <c:pt idx="14">
                  <c:v>7.17E-2</c:v>
                </c:pt>
                <c:pt idx="15">
                  <c:v>7.22E-2</c:v>
                </c:pt>
                <c:pt idx="16">
                  <c:v>7.3599999999999999E-2</c:v>
                </c:pt>
                <c:pt idx="17">
                  <c:v>7.3899999999999993E-2</c:v>
                </c:pt>
                <c:pt idx="18">
                  <c:v>5.9400000000000001E-2</c:v>
                </c:pt>
                <c:pt idx="19">
                  <c:v>4.2500000000000003E-2</c:v>
                </c:pt>
                <c:pt idx="20">
                  <c:v>3.3799999999999997E-2</c:v>
                </c:pt>
                <c:pt idx="21">
                  <c:v>2.47E-2</c:v>
                </c:pt>
                <c:pt idx="22">
                  <c:v>1.7299999999999999E-2</c:v>
                </c:pt>
                <c:pt idx="23">
                  <c:v>9.1999999999999998E-3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8B-4CB5-8130-AECB73CE1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6'!$B$4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6'!$B$5:$B$28</c:f>
              <c:numCache>
                <c:formatCode>0.00%</c:formatCode>
                <c:ptCount val="24"/>
                <c:pt idx="0">
                  <c:v>2.7374631268436578E-3</c:v>
                </c:pt>
                <c:pt idx="1">
                  <c:v>1.7463126843657818E-3</c:v>
                </c:pt>
                <c:pt idx="2">
                  <c:v>1.3687315634218289E-3</c:v>
                </c:pt>
                <c:pt idx="3">
                  <c:v>1.6047197640117995E-3</c:v>
                </c:pt>
                <c:pt idx="4">
                  <c:v>2.8318584070796461E-3</c:v>
                </c:pt>
                <c:pt idx="5">
                  <c:v>7.2212389380530966E-3</c:v>
                </c:pt>
                <c:pt idx="6">
                  <c:v>1.2129793510324484E-2</c:v>
                </c:pt>
                <c:pt idx="7">
                  <c:v>2.3126843657817107E-2</c:v>
                </c:pt>
                <c:pt idx="8">
                  <c:v>2.6949852507374632E-2</c:v>
                </c:pt>
                <c:pt idx="9">
                  <c:v>3.0631268436578173E-2</c:v>
                </c:pt>
                <c:pt idx="10">
                  <c:v>3.1056047197640116E-2</c:v>
                </c:pt>
                <c:pt idx="11">
                  <c:v>3.1197640117994103E-2</c:v>
                </c:pt>
                <c:pt idx="12">
                  <c:v>3.1858407079646017E-2</c:v>
                </c:pt>
                <c:pt idx="13">
                  <c:v>3.162241887905605E-2</c:v>
                </c:pt>
                <c:pt idx="14">
                  <c:v>3.2991150442477878E-2</c:v>
                </c:pt>
                <c:pt idx="15">
                  <c:v>3.2141592920353977E-2</c:v>
                </c:pt>
                <c:pt idx="16">
                  <c:v>3.3274336283185837E-2</c:v>
                </c:pt>
                <c:pt idx="17">
                  <c:v>3.2707964601769911E-2</c:v>
                </c:pt>
                <c:pt idx="18">
                  <c:v>3.0489675516224193E-2</c:v>
                </c:pt>
                <c:pt idx="19">
                  <c:v>2.6053097345132743E-2</c:v>
                </c:pt>
                <c:pt idx="20">
                  <c:v>2.0955752212389381E-2</c:v>
                </c:pt>
                <c:pt idx="21">
                  <c:v>1.4253687315634219E-2</c:v>
                </c:pt>
                <c:pt idx="22">
                  <c:v>8.2595870206489674E-3</c:v>
                </c:pt>
                <c:pt idx="23">
                  <c:v>4.8613569321533925E-3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2-405E-94CB-F96EA8A87772}"/>
            </c:ext>
          </c:extLst>
        </c:ser>
        <c:ser>
          <c:idx val="1"/>
          <c:order val="1"/>
          <c:tx>
            <c:strRef>
              <c:f>'PCS 6'!$C$4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6'!$C$5:$C$28</c:f>
              <c:numCache>
                <c:formatCode>0.00%</c:formatCode>
                <c:ptCount val="24"/>
                <c:pt idx="0">
                  <c:v>3.8545722713864304E-3</c:v>
                </c:pt>
                <c:pt idx="1">
                  <c:v>2.2176991150442476E-3</c:v>
                </c:pt>
                <c:pt idx="2">
                  <c:v>1.584070796460177E-3</c:v>
                </c:pt>
                <c:pt idx="3">
                  <c:v>1.3200589970501476E-3</c:v>
                </c:pt>
                <c:pt idx="4">
                  <c:v>1.7424778761061946E-3</c:v>
                </c:pt>
                <c:pt idx="5">
                  <c:v>4.9106194690265483E-3</c:v>
                </c:pt>
                <c:pt idx="6">
                  <c:v>1.1774926253687316E-2</c:v>
                </c:pt>
                <c:pt idx="7">
                  <c:v>1.9008849557522123E-2</c:v>
                </c:pt>
                <c:pt idx="8">
                  <c:v>2.2124188790560471E-2</c:v>
                </c:pt>
                <c:pt idx="9">
                  <c:v>2.7879646017699114E-2</c:v>
                </c:pt>
                <c:pt idx="10">
                  <c:v>3.0942182890855457E-2</c:v>
                </c:pt>
                <c:pt idx="11">
                  <c:v>3.3635103244837761E-2</c:v>
                </c:pt>
                <c:pt idx="12">
                  <c:v>3.6116814159292042E-2</c:v>
                </c:pt>
                <c:pt idx="13">
                  <c:v>3.733126843657817E-2</c:v>
                </c:pt>
                <c:pt idx="14">
                  <c:v>3.8545722713864299E-2</c:v>
                </c:pt>
                <c:pt idx="15">
                  <c:v>3.8968141592920356E-2</c:v>
                </c:pt>
                <c:pt idx="16">
                  <c:v>3.9971386430678463E-2</c:v>
                </c:pt>
                <c:pt idx="17">
                  <c:v>4.0974631268436576E-2</c:v>
                </c:pt>
                <c:pt idx="18">
                  <c:v>3.8334513274336283E-2</c:v>
                </c:pt>
                <c:pt idx="19">
                  <c:v>3.2315044247787611E-2</c:v>
                </c:pt>
                <c:pt idx="20">
                  <c:v>2.6031563421828906E-2</c:v>
                </c:pt>
                <c:pt idx="21">
                  <c:v>1.932566371681416E-2</c:v>
                </c:pt>
                <c:pt idx="22">
                  <c:v>1.1986135693215341E-2</c:v>
                </c:pt>
                <c:pt idx="23">
                  <c:v>7.1811209439528022E-3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2-405E-94CB-F96EA8A87772}"/>
            </c:ext>
          </c:extLst>
        </c:ser>
        <c:ser>
          <c:idx val="2"/>
          <c:order val="2"/>
          <c:tx>
            <c:strRef>
              <c:f>'PCS 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6'!$D$5:$D$28</c:f>
              <c:numCache>
                <c:formatCode>0.00%</c:formatCode>
                <c:ptCount val="24"/>
                <c:pt idx="0">
                  <c:v>6.6E-3</c:v>
                </c:pt>
                <c:pt idx="1">
                  <c:v>4.0000000000000001E-3</c:v>
                </c:pt>
                <c:pt idx="2">
                  <c:v>2.8999999999999998E-3</c:v>
                </c:pt>
                <c:pt idx="3">
                  <c:v>2.8999999999999998E-3</c:v>
                </c:pt>
                <c:pt idx="4">
                  <c:v>4.5999999999999999E-3</c:v>
                </c:pt>
                <c:pt idx="5">
                  <c:v>1.2200000000000001E-2</c:v>
                </c:pt>
                <c:pt idx="6">
                  <c:v>2.41E-2</c:v>
                </c:pt>
                <c:pt idx="7">
                  <c:v>4.2599999999999999E-2</c:v>
                </c:pt>
                <c:pt idx="8">
                  <c:v>4.9099999999999998E-2</c:v>
                </c:pt>
                <c:pt idx="9">
                  <c:v>5.8599999999999999E-2</c:v>
                </c:pt>
                <c:pt idx="10">
                  <c:v>6.1899999999999997E-2</c:v>
                </c:pt>
                <c:pt idx="11">
                  <c:v>6.4699999999999994E-2</c:v>
                </c:pt>
                <c:pt idx="12">
                  <c:v>6.7900000000000002E-2</c:v>
                </c:pt>
                <c:pt idx="13">
                  <c:v>6.8900000000000003E-2</c:v>
                </c:pt>
                <c:pt idx="14">
                  <c:v>7.17E-2</c:v>
                </c:pt>
                <c:pt idx="15">
                  <c:v>7.1099999999999997E-2</c:v>
                </c:pt>
                <c:pt idx="16">
                  <c:v>7.3300000000000004E-2</c:v>
                </c:pt>
                <c:pt idx="17">
                  <c:v>7.3700000000000002E-2</c:v>
                </c:pt>
                <c:pt idx="18">
                  <c:v>6.88E-2</c:v>
                </c:pt>
                <c:pt idx="19">
                  <c:v>5.8299999999999998E-2</c:v>
                </c:pt>
                <c:pt idx="20">
                  <c:v>4.6800000000000001E-2</c:v>
                </c:pt>
                <c:pt idx="21">
                  <c:v>3.3399999999999999E-2</c:v>
                </c:pt>
                <c:pt idx="22">
                  <c:v>2.01E-2</c:v>
                </c:pt>
                <c:pt idx="23">
                  <c:v>1.1900000000000001E-2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2-405E-94CB-F96EA8A87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70'!$H$4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70'!$F$5:$F$16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70'!$H$5:$H$16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1.1499999999999999</c:v>
                </c:pt>
                <c:pt idx="2">
                  <c:v>1.1100000000000001</c:v>
                </c:pt>
                <c:pt idx="3">
                  <c:v>1.0900000000000001</c:v>
                </c:pt>
                <c:pt idx="4">
                  <c:v>0.96</c:v>
                </c:pt>
                <c:pt idx="5">
                  <c:v>0.87</c:v>
                </c:pt>
                <c:pt idx="6">
                  <c:v>0.86</c:v>
                </c:pt>
                <c:pt idx="7">
                  <c:v>0.91</c:v>
                </c:pt>
                <c:pt idx="8">
                  <c:v>0.94</c:v>
                </c:pt>
                <c:pt idx="9">
                  <c:v>1.02</c:v>
                </c:pt>
                <c:pt idx="10">
                  <c:v>1.01</c:v>
                </c:pt>
                <c:pt idx="11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1-4715-BF76-01EE9A7E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71'!$B$4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71'!$B$5:$B$28</c:f>
              <c:numCache>
                <c:formatCode>0.00%</c:formatCode>
                <c:ptCount val="24"/>
                <c:pt idx="0">
                  <c:v>3.0965753424657535E-3</c:v>
                </c:pt>
                <c:pt idx="1">
                  <c:v>1.7359589041095892E-3</c:v>
                </c:pt>
                <c:pt idx="2">
                  <c:v>1.0321917808219178E-3</c:v>
                </c:pt>
                <c:pt idx="3">
                  <c:v>8.4452054794520546E-4</c:v>
                </c:pt>
                <c:pt idx="4">
                  <c:v>1.3136986301369863E-3</c:v>
                </c:pt>
                <c:pt idx="5">
                  <c:v>2.7212328767123287E-3</c:v>
                </c:pt>
                <c:pt idx="6">
                  <c:v>6.240068493150684E-3</c:v>
                </c:pt>
                <c:pt idx="7">
                  <c:v>1.6374315068493149E-2</c:v>
                </c:pt>
                <c:pt idx="8">
                  <c:v>2.3224315068493151E-2</c:v>
                </c:pt>
                <c:pt idx="9">
                  <c:v>2.618013698630137E-2</c:v>
                </c:pt>
                <c:pt idx="10">
                  <c:v>2.9135958904109589E-2</c:v>
                </c:pt>
                <c:pt idx="11">
                  <c:v>3.2983219178082189E-2</c:v>
                </c:pt>
                <c:pt idx="12">
                  <c:v>3.4859931506849316E-2</c:v>
                </c:pt>
                <c:pt idx="13">
                  <c:v>3.4813013698630137E-2</c:v>
                </c:pt>
                <c:pt idx="14">
                  <c:v>3.3921575342465753E-2</c:v>
                </c:pt>
                <c:pt idx="15">
                  <c:v>3.4906849315068489E-2</c:v>
                </c:pt>
                <c:pt idx="16">
                  <c:v>3.9223287671232877E-2</c:v>
                </c:pt>
                <c:pt idx="17">
                  <c:v>4.0020890410958902E-2</c:v>
                </c:pt>
                <c:pt idx="18">
                  <c:v>3.3170890410958907E-2</c:v>
                </c:pt>
                <c:pt idx="19">
                  <c:v>2.3787328767123288E-2</c:v>
                </c:pt>
                <c:pt idx="20">
                  <c:v>1.8579452054794523E-2</c:v>
                </c:pt>
                <c:pt idx="21">
                  <c:v>1.3840753424657534E-2</c:v>
                </c:pt>
                <c:pt idx="22">
                  <c:v>1.0884931506849315E-2</c:v>
                </c:pt>
                <c:pt idx="23">
                  <c:v>6.2869863013698636E-3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4-4204-8225-4252B48DC2EE}"/>
            </c:ext>
          </c:extLst>
        </c:ser>
        <c:ser>
          <c:idx val="1"/>
          <c:order val="1"/>
          <c:tx>
            <c:strRef>
              <c:f>'PCS 71'!$C$4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71'!$C$5:$C$28</c:f>
              <c:numCache>
                <c:formatCode>0.00%</c:formatCode>
                <c:ptCount val="24"/>
                <c:pt idx="0">
                  <c:v>4.0342465753424655E-3</c:v>
                </c:pt>
                <c:pt idx="1">
                  <c:v>3.1318493150684933E-3</c:v>
                </c:pt>
                <c:pt idx="2">
                  <c:v>1.5393835616438355E-3</c:v>
                </c:pt>
                <c:pt idx="3">
                  <c:v>1.0085616438356164E-3</c:v>
                </c:pt>
                <c:pt idx="4">
                  <c:v>1.7517123287671232E-3</c:v>
                </c:pt>
                <c:pt idx="5">
                  <c:v>5.5736301369863012E-3</c:v>
                </c:pt>
                <c:pt idx="6">
                  <c:v>1.4279109589041095E-2</c:v>
                </c:pt>
                <c:pt idx="7">
                  <c:v>2.49486301369863E-2</c:v>
                </c:pt>
                <c:pt idx="8">
                  <c:v>2.6912671232876714E-2</c:v>
                </c:pt>
                <c:pt idx="9">
                  <c:v>2.6541095890410957E-2</c:v>
                </c:pt>
                <c:pt idx="10">
                  <c:v>3.248630136986301E-2</c:v>
                </c:pt>
                <c:pt idx="11">
                  <c:v>3.7635273972602738E-2</c:v>
                </c:pt>
                <c:pt idx="12">
                  <c:v>4.082020547945206E-2</c:v>
                </c:pt>
                <c:pt idx="13">
                  <c:v>4.1616438356164388E-2</c:v>
                </c:pt>
                <c:pt idx="14">
                  <c:v>4.0183219178082194E-2</c:v>
                </c:pt>
                <c:pt idx="15">
                  <c:v>3.9917808219178084E-2</c:v>
                </c:pt>
                <c:pt idx="16">
                  <c:v>3.9493150684931498E-2</c:v>
                </c:pt>
                <c:pt idx="17">
                  <c:v>3.7422945205479452E-2</c:v>
                </c:pt>
                <c:pt idx="18">
                  <c:v>3.2061643835616438E-2</c:v>
                </c:pt>
                <c:pt idx="19">
                  <c:v>2.7125E-2</c:v>
                </c:pt>
                <c:pt idx="20">
                  <c:v>2.1445205479452053E-2</c:v>
                </c:pt>
                <c:pt idx="21">
                  <c:v>1.5553082191780821E-2</c:v>
                </c:pt>
                <c:pt idx="22">
                  <c:v>9.6078767123287667E-3</c:v>
                </c:pt>
                <c:pt idx="23">
                  <c:v>5.8390410958904107E-3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4-4204-8225-4252B48DC2EE}"/>
            </c:ext>
          </c:extLst>
        </c:ser>
        <c:ser>
          <c:idx val="2"/>
          <c:order val="2"/>
          <c:tx>
            <c:strRef>
              <c:f>'PCS 71'!$D$4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71'!$D$5:$D$28</c:f>
              <c:numCache>
                <c:formatCode>0.00%</c:formatCode>
                <c:ptCount val="24"/>
                <c:pt idx="0">
                  <c:v>7.1000000000000004E-3</c:v>
                </c:pt>
                <c:pt idx="1">
                  <c:v>4.8999999999999998E-3</c:v>
                </c:pt>
                <c:pt idx="2">
                  <c:v>2.5999999999999999E-3</c:v>
                </c:pt>
                <c:pt idx="3">
                  <c:v>1.9E-3</c:v>
                </c:pt>
                <c:pt idx="4">
                  <c:v>3.0999999999999999E-3</c:v>
                </c:pt>
                <c:pt idx="5">
                  <c:v>8.2000000000000007E-3</c:v>
                </c:pt>
                <c:pt idx="6">
                  <c:v>2.0500000000000001E-2</c:v>
                </c:pt>
                <c:pt idx="7">
                  <c:v>4.1200000000000001E-2</c:v>
                </c:pt>
                <c:pt idx="8">
                  <c:v>5.0099999999999999E-2</c:v>
                </c:pt>
                <c:pt idx="9">
                  <c:v>5.2699999999999997E-2</c:v>
                </c:pt>
                <c:pt idx="10">
                  <c:v>6.1600000000000002E-2</c:v>
                </c:pt>
                <c:pt idx="11">
                  <c:v>7.0699999999999999E-2</c:v>
                </c:pt>
                <c:pt idx="12">
                  <c:v>7.5700000000000003E-2</c:v>
                </c:pt>
                <c:pt idx="13">
                  <c:v>7.6499999999999999E-2</c:v>
                </c:pt>
                <c:pt idx="14">
                  <c:v>7.4200000000000002E-2</c:v>
                </c:pt>
                <c:pt idx="15">
                  <c:v>7.4899999999999994E-2</c:v>
                </c:pt>
                <c:pt idx="16">
                  <c:v>7.8700000000000006E-2</c:v>
                </c:pt>
                <c:pt idx="17">
                  <c:v>7.7499999999999999E-2</c:v>
                </c:pt>
                <c:pt idx="18">
                  <c:v>6.5199999999999994E-2</c:v>
                </c:pt>
                <c:pt idx="19">
                  <c:v>5.0900000000000001E-2</c:v>
                </c:pt>
                <c:pt idx="20">
                  <c:v>0.04</c:v>
                </c:pt>
                <c:pt idx="21">
                  <c:v>2.9399999999999999E-2</c:v>
                </c:pt>
                <c:pt idx="22">
                  <c:v>2.0500000000000001E-2</c:v>
                </c:pt>
                <c:pt idx="23">
                  <c:v>1.21E-2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4-4204-8225-4252B48D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71'!$H$5:$H$16</c:f>
              <c:numCache>
                <c:formatCode>General</c:formatCode>
                <c:ptCount val="12"/>
                <c:pt idx="0">
                  <c:v>1.1399999999999999</c:v>
                </c:pt>
                <c:pt idx="1">
                  <c:v>1.24</c:v>
                </c:pt>
                <c:pt idx="2">
                  <c:v>1.17</c:v>
                </c:pt>
                <c:pt idx="3">
                  <c:v>1.1599999999999999</c:v>
                </c:pt>
                <c:pt idx="4">
                  <c:v>0.83</c:v>
                </c:pt>
                <c:pt idx="5">
                  <c:v>0.75</c:v>
                </c:pt>
                <c:pt idx="6">
                  <c:v>0.74</c:v>
                </c:pt>
                <c:pt idx="7">
                  <c:v>0.89</c:v>
                </c:pt>
                <c:pt idx="8">
                  <c:v>0.99</c:v>
                </c:pt>
                <c:pt idx="9">
                  <c:v>1.08</c:v>
                </c:pt>
                <c:pt idx="10">
                  <c:v>1.06</c:v>
                </c:pt>
                <c:pt idx="11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8-485A-98D7-5DB10D49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72'!$B$4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72'!$B$5:$B$28</c:f>
              <c:numCache>
                <c:formatCode>0.00%</c:formatCode>
                <c:ptCount val="24"/>
                <c:pt idx="0">
                  <c:v>2.7384937238493726E-3</c:v>
                </c:pt>
                <c:pt idx="1">
                  <c:v>1.5435146443514645E-3</c:v>
                </c:pt>
                <c:pt idx="2">
                  <c:v>1.0953974895397491E-3</c:v>
                </c:pt>
                <c:pt idx="3">
                  <c:v>8.9623430962343094E-4</c:v>
                </c:pt>
                <c:pt idx="4">
                  <c:v>1.2945606694560669E-3</c:v>
                </c:pt>
                <c:pt idx="5">
                  <c:v>3.1866108786610878E-3</c:v>
                </c:pt>
                <c:pt idx="6">
                  <c:v>9.5100418410041833E-3</c:v>
                </c:pt>
                <c:pt idx="7">
                  <c:v>1.6829288702928869E-2</c:v>
                </c:pt>
                <c:pt idx="8">
                  <c:v>2.1658995815899581E-2</c:v>
                </c:pt>
                <c:pt idx="9">
                  <c:v>2.4248117154811715E-2</c:v>
                </c:pt>
                <c:pt idx="10">
                  <c:v>2.7633891213389123E-2</c:v>
                </c:pt>
                <c:pt idx="11">
                  <c:v>3.1417991631799161E-2</c:v>
                </c:pt>
                <c:pt idx="12">
                  <c:v>3.3558995815899585E-2</c:v>
                </c:pt>
                <c:pt idx="13">
                  <c:v>3.4803765690376569E-2</c:v>
                </c:pt>
                <c:pt idx="14">
                  <c:v>3.8189539748953977E-2</c:v>
                </c:pt>
                <c:pt idx="15">
                  <c:v>4.1724686192468621E-2</c:v>
                </c:pt>
                <c:pt idx="16">
                  <c:v>4.7799163179916324E-2</c:v>
                </c:pt>
                <c:pt idx="17">
                  <c:v>4.9392468619246864E-2</c:v>
                </c:pt>
                <c:pt idx="18">
                  <c:v>3.7592050209205016E-2</c:v>
                </c:pt>
                <c:pt idx="19">
                  <c:v>2.3451464435146445E-2</c:v>
                </c:pt>
                <c:pt idx="20">
                  <c:v>1.9368619246861923E-2</c:v>
                </c:pt>
                <c:pt idx="21">
                  <c:v>1.4389539748953973E-2</c:v>
                </c:pt>
                <c:pt idx="22">
                  <c:v>1.0107531380753139E-2</c:v>
                </c:pt>
                <c:pt idx="23">
                  <c:v>5.5267782426778244E-3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B-4186-BAD6-DC092CC3FD2B}"/>
            </c:ext>
          </c:extLst>
        </c:ser>
        <c:ser>
          <c:idx val="1"/>
          <c:order val="1"/>
          <c:tx>
            <c:strRef>
              <c:f>'PCS 72'!$C$4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72'!$C$5:$C$28</c:f>
              <c:numCache>
                <c:formatCode>0.00%</c:formatCode>
                <c:ptCount val="24"/>
                <c:pt idx="0">
                  <c:v>1.9581589958158996E-3</c:v>
                </c:pt>
                <c:pt idx="1">
                  <c:v>1.2552301255230125E-3</c:v>
                </c:pt>
                <c:pt idx="2">
                  <c:v>9.0376569037656891E-4</c:v>
                </c:pt>
                <c:pt idx="3">
                  <c:v>1.0041841004184101E-3</c:v>
                </c:pt>
                <c:pt idx="4">
                  <c:v>3.2635983263598328E-3</c:v>
                </c:pt>
                <c:pt idx="5">
                  <c:v>1.0142259414225941E-2</c:v>
                </c:pt>
                <c:pt idx="6">
                  <c:v>3.2786610878661082E-2</c:v>
                </c:pt>
                <c:pt idx="7">
                  <c:v>4.5589958158995823E-2</c:v>
                </c:pt>
                <c:pt idx="8">
                  <c:v>4.2175732217573224E-2</c:v>
                </c:pt>
                <c:pt idx="9">
                  <c:v>3.5347280334728039E-2</c:v>
                </c:pt>
                <c:pt idx="10">
                  <c:v>3.1430962343096239E-2</c:v>
                </c:pt>
                <c:pt idx="11">
                  <c:v>3.2334728033472801E-2</c:v>
                </c:pt>
                <c:pt idx="12">
                  <c:v>3.1732217573221762E-2</c:v>
                </c:pt>
                <c:pt idx="13">
                  <c:v>3.2133891213389124E-2</c:v>
                </c:pt>
                <c:pt idx="14">
                  <c:v>3.2234309623430955E-2</c:v>
                </c:pt>
                <c:pt idx="15">
                  <c:v>3.3087866108786612E-2</c:v>
                </c:pt>
                <c:pt idx="16">
                  <c:v>3.273640167364017E-2</c:v>
                </c:pt>
                <c:pt idx="17">
                  <c:v>3.0476987447698743E-2</c:v>
                </c:pt>
                <c:pt idx="18">
                  <c:v>2.319665271966527E-2</c:v>
                </c:pt>
                <c:pt idx="19">
                  <c:v>1.7322175732217577E-2</c:v>
                </c:pt>
                <c:pt idx="20">
                  <c:v>1.2702928870292889E-2</c:v>
                </c:pt>
                <c:pt idx="21">
                  <c:v>8.887029288702929E-3</c:v>
                </c:pt>
                <c:pt idx="22">
                  <c:v>5.9748953974895404E-3</c:v>
                </c:pt>
                <c:pt idx="23">
                  <c:v>3.4142259414225939E-3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B-4186-BAD6-DC092CC3FD2B}"/>
            </c:ext>
          </c:extLst>
        </c:ser>
        <c:ser>
          <c:idx val="2"/>
          <c:order val="2"/>
          <c:tx>
            <c:strRef>
              <c:f>'PCS 72'!$D$4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72'!$D$5:$D$28</c:f>
              <c:numCache>
                <c:formatCode>0.00%</c:formatCode>
                <c:ptCount val="24"/>
                <c:pt idx="0">
                  <c:v>4.7000000000000002E-3</c:v>
                </c:pt>
                <c:pt idx="1">
                  <c:v>2.8E-3</c:v>
                </c:pt>
                <c:pt idx="2">
                  <c:v>2E-3</c:v>
                </c:pt>
                <c:pt idx="3">
                  <c:v>1.9E-3</c:v>
                </c:pt>
                <c:pt idx="4">
                  <c:v>4.5999999999999999E-3</c:v>
                </c:pt>
                <c:pt idx="5">
                  <c:v>1.34E-2</c:v>
                </c:pt>
                <c:pt idx="6">
                  <c:v>4.2500000000000003E-2</c:v>
                </c:pt>
                <c:pt idx="7">
                  <c:v>6.2700000000000006E-2</c:v>
                </c:pt>
                <c:pt idx="8">
                  <c:v>6.4000000000000001E-2</c:v>
                </c:pt>
                <c:pt idx="9">
                  <c:v>5.96E-2</c:v>
                </c:pt>
                <c:pt idx="10">
                  <c:v>5.8999999999999997E-2</c:v>
                </c:pt>
                <c:pt idx="11">
                  <c:v>6.3700000000000007E-2</c:v>
                </c:pt>
                <c:pt idx="12">
                  <c:v>6.5299999999999997E-2</c:v>
                </c:pt>
                <c:pt idx="13">
                  <c:v>6.6900000000000001E-2</c:v>
                </c:pt>
                <c:pt idx="14">
                  <c:v>7.0300000000000001E-2</c:v>
                </c:pt>
                <c:pt idx="15">
                  <c:v>7.4700000000000003E-2</c:v>
                </c:pt>
                <c:pt idx="16">
                  <c:v>8.0399999999999999E-2</c:v>
                </c:pt>
                <c:pt idx="17">
                  <c:v>7.9899999999999999E-2</c:v>
                </c:pt>
                <c:pt idx="18">
                  <c:v>6.0600000000000001E-2</c:v>
                </c:pt>
                <c:pt idx="19">
                  <c:v>4.07E-2</c:v>
                </c:pt>
                <c:pt idx="20">
                  <c:v>3.2099999999999997E-2</c:v>
                </c:pt>
                <c:pt idx="21">
                  <c:v>2.3199999999999998E-2</c:v>
                </c:pt>
                <c:pt idx="22">
                  <c:v>1.6E-2</c:v>
                </c:pt>
                <c:pt idx="23">
                  <c:v>8.8999999999999999E-3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B-4186-BAD6-DC092CC3F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72'!$H$5:$H$16</c:f>
              <c:numCache>
                <c:formatCode>General</c:formatCode>
                <c:ptCount val="12"/>
                <c:pt idx="0">
                  <c:v>1.08</c:v>
                </c:pt>
                <c:pt idx="1">
                  <c:v>1.17</c:v>
                </c:pt>
                <c:pt idx="2">
                  <c:v>1.1599999999999999</c:v>
                </c:pt>
                <c:pt idx="3">
                  <c:v>1.1200000000000001</c:v>
                </c:pt>
                <c:pt idx="4">
                  <c:v>0.96</c:v>
                </c:pt>
                <c:pt idx="5">
                  <c:v>0.85</c:v>
                </c:pt>
                <c:pt idx="6">
                  <c:v>0.83</c:v>
                </c:pt>
                <c:pt idx="7">
                  <c:v>0.88</c:v>
                </c:pt>
                <c:pt idx="8">
                  <c:v>0.93</c:v>
                </c:pt>
                <c:pt idx="9">
                  <c:v>1.05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3-47E9-89DB-24BC0F6B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74'!$B$4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74'!$B$5:$B$28</c:f>
              <c:numCache>
                <c:formatCode>0.00%</c:formatCode>
                <c:ptCount val="24"/>
                <c:pt idx="0">
                  <c:v>2.1348066298342541E-3</c:v>
                </c:pt>
                <c:pt idx="1">
                  <c:v>1.2707182320441989E-3</c:v>
                </c:pt>
                <c:pt idx="2">
                  <c:v>9.6574585635359118E-4</c:v>
                </c:pt>
                <c:pt idx="3">
                  <c:v>8.6408839779005518E-4</c:v>
                </c:pt>
                <c:pt idx="4">
                  <c:v>1.0674033149171271E-3</c:v>
                </c:pt>
                <c:pt idx="5">
                  <c:v>2.7955801104972374E-3</c:v>
                </c:pt>
                <c:pt idx="6">
                  <c:v>9.5049723756906093E-3</c:v>
                </c:pt>
                <c:pt idx="7">
                  <c:v>1.9772375690607736E-2</c:v>
                </c:pt>
                <c:pt idx="8">
                  <c:v>2.4346961325966851E-2</c:v>
                </c:pt>
                <c:pt idx="9">
                  <c:v>2.5871823204419893E-2</c:v>
                </c:pt>
                <c:pt idx="10">
                  <c:v>2.9785635359116023E-2</c:v>
                </c:pt>
                <c:pt idx="11">
                  <c:v>3.4868508287292814E-2</c:v>
                </c:pt>
                <c:pt idx="12">
                  <c:v>3.8019889502762437E-2</c:v>
                </c:pt>
                <c:pt idx="13">
                  <c:v>3.6901657458563532E-2</c:v>
                </c:pt>
                <c:pt idx="14">
                  <c:v>4.1171270718232046E-2</c:v>
                </c:pt>
                <c:pt idx="15">
                  <c:v>4.6203314917127071E-2</c:v>
                </c:pt>
                <c:pt idx="16">
                  <c:v>4.9507182320441989E-2</c:v>
                </c:pt>
                <c:pt idx="17">
                  <c:v>4.376353591160221E-2</c:v>
                </c:pt>
                <c:pt idx="18">
                  <c:v>3.2479558011049722E-2</c:v>
                </c:pt>
                <c:pt idx="19">
                  <c:v>2.4296132596685085E-2</c:v>
                </c:pt>
                <c:pt idx="20">
                  <c:v>1.7993370165745856E-2</c:v>
                </c:pt>
                <c:pt idx="21">
                  <c:v>1.245303867403315E-2</c:v>
                </c:pt>
                <c:pt idx="22">
                  <c:v>7.5226519337016576E-3</c:v>
                </c:pt>
                <c:pt idx="23">
                  <c:v>4.6254143646408839E-3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0-486C-8E9A-6AE0332B48CD}"/>
            </c:ext>
          </c:extLst>
        </c:ser>
        <c:ser>
          <c:idx val="1"/>
          <c:order val="1"/>
          <c:tx>
            <c:strRef>
              <c:f>'PCS 74'!$C$4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74'!$C$5:$C$28</c:f>
              <c:numCache>
                <c:formatCode>0.00%</c:formatCode>
                <c:ptCount val="24"/>
                <c:pt idx="0">
                  <c:v>1.9176795580110497E-3</c:v>
                </c:pt>
                <c:pt idx="1">
                  <c:v>1.1801104972375691E-3</c:v>
                </c:pt>
                <c:pt idx="2">
                  <c:v>9.8342541436464092E-4</c:v>
                </c:pt>
                <c:pt idx="3">
                  <c:v>1.1801104972375691E-3</c:v>
                </c:pt>
                <c:pt idx="4">
                  <c:v>2.4093922651933701E-3</c:v>
                </c:pt>
                <c:pt idx="5">
                  <c:v>8.8508287292817667E-3</c:v>
                </c:pt>
                <c:pt idx="6">
                  <c:v>2.4093922651933702E-2</c:v>
                </c:pt>
                <c:pt idx="7">
                  <c:v>3.5796685082872932E-2</c:v>
                </c:pt>
                <c:pt idx="8">
                  <c:v>3.9828729281767956E-2</c:v>
                </c:pt>
                <c:pt idx="9">
                  <c:v>3.8255248618784529E-2</c:v>
                </c:pt>
                <c:pt idx="10">
                  <c:v>3.5157458563535908E-2</c:v>
                </c:pt>
                <c:pt idx="11">
                  <c:v>3.4469060773480664E-2</c:v>
                </c:pt>
                <c:pt idx="12">
                  <c:v>3.6239226519337017E-2</c:v>
                </c:pt>
                <c:pt idx="13">
                  <c:v>3.4272375690607731E-2</c:v>
                </c:pt>
                <c:pt idx="14">
                  <c:v>3.4567403314917124E-2</c:v>
                </c:pt>
                <c:pt idx="15">
                  <c:v>3.2600552486187845E-2</c:v>
                </c:pt>
                <c:pt idx="16">
                  <c:v>2.8814364640883976E-2</c:v>
                </c:pt>
                <c:pt idx="17">
                  <c:v>2.7486740331491712E-2</c:v>
                </c:pt>
                <c:pt idx="18">
                  <c:v>2.360220994475138E-2</c:v>
                </c:pt>
                <c:pt idx="19">
                  <c:v>1.6619889502762431E-2</c:v>
                </c:pt>
                <c:pt idx="20">
                  <c:v>1.2882872928176796E-2</c:v>
                </c:pt>
                <c:pt idx="21">
                  <c:v>9.9325966850828725E-3</c:v>
                </c:pt>
                <c:pt idx="22">
                  <c:v>6.7856353591160216E-3</c:v>
                </c:pt>
                <c:pt idx="23">
                  <c:v>3.6878453038674034E-3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0-486C-8E9A-6AE0332B48CD}"/>
            </c:ext>
          </c:extLst>
        </c:ser>
        <c:ser>
          <c:idx val="2"/>
          <c:order val="2"/>
          <c:tx>
            <c:strRef>
              <c:f>'PCS 74'!$D$4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74'!$D$5:$D$28</c:f>
              <c:numCache>
                <c:formatCode>0.00%</c:formatCode>
                <c:ptCount val="24"/>
                <c:pt idx="0">
                  <c:v>4.1000000000000003E-3</c:v>
                </c:pt>
                <c:pt idx="1">
                  <c:v>2.3999999999999998E-3</c:v>
                </c:pt>
                <c:pt idx="2">
                  <c:v>2E-3</c:v>
                </c:pt>
                <c:pt idx="3">
                  <c:v>2.0999999999999999E-3</c:v>
                </c:pt>
                <c:pt idx="4">
                  <c:v>3.5000000000000001E-3</c:v>
                </c:pt>
                <c:pt idx="5">
                  <c:v>1.17E-2</c:v>
                </c:pt>
                <c:pt idx="6">
                  <c:v>3.3500000000000002E-2</c:v>
                </c:pt>
                <c:pt idx="7">
                  <c:v>5.5500000000000001E-2</c:v>
                </c:pt>
                <c:pt idx="8">
                  <c:v>6.4100000000000004E-2</c:v>
                </c:pt>
                <c:pt idx="9">
                  <c:v>6.4100000000000004E-2</c:v>
                </c:pt>
                <c:pt idx="10">
                  <c:v>6.4899999999999999E-2</c:v>
                </c:pt>
                <c:pt idx="11">
                  <c:v>6.9400000000000003E-2</c:v>
                </c:pt>
                <c:pt idx="12">
                  <c:v>7.4300000000000005E-2</c:v>
                </c:pt>
                <c:pt idx="13">
                  <c:v>7.1199999999999999E-2</c:v>
                </c:pt>
                <c:pt idx="14">
                  <c:v>7.5800000000000006E-2</c:v>
                </c:pt>
                <c:pt idx="15">
                  <c:v>7.8799999999999995E-2</c:v>
                </c:pt>
                <c:pt idx="16">
                  <c:v>7.8299999999999995E-2</c:v>
                </c:pt>
                <c:pt idx="17">
                  <c:v>7.1199999999999999E-2</c:v>
                </c:pt>
                <c:pt idx="18">
                  <c:v>5.6099999999999997E-2</c:v>
                </c:pt>
                <c:pt idx="19">
                  <c:v>4.0899999999999999E-2</c:v>
                </c:pt>
                <c:pt idx="20">
                  <c:v>3.09E-2</c:v>
                </c:pt>
                <c:pt idx="21">
                  <c:v>2.24E-2</c:v>
                </c:pt>
                <c:pt idx="22">
                  <c:v>1.43E-2</c:v>
                </c:pt>
                <c:pt idx="23">
                  <c:v>8.3999999999999995E-3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0-486C-8E9A-6AE0332B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74'!$H$5:$H$16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1.07</c:v>
                </c:pt>
                <c:pt idx="2">
                  <c:v>1.04</c:v>
                </c:pt>
                <c:pt idx="3">
                  <c:v>1.05</c:v>
                </c:pt>
                <c:pt idx="4">
                  <c:v>0.99</c:v>
                </c:pt>
                <c:pt idx="5">
                  <c:v>0.95</c:v>
                </c:pt>
                <c:pt idx="6">
                  <c:v>0.96</c:v>
                </c:pt>
                <c:pt idx="7">
                  <c:v>0.93</c:v>
                </c:pt>
                <c:pt idx="9">
                  <c:v>1.1399999999999999</c:v>
                </c:pt>
                <c:pt idx="10">
                  <c:v>0.93</c:v>
                </c:pt>
                <c:pt idx="11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86F-9B29-FBA262A59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78'!$B$4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78'!$B$5:$B$28</c:f>
              <c:numCache>
                <c:formatCode>0.00%</c:formatCode>
                <c:ptCount val="24"/>
                <c:pt idx="0">
                  <c:v>3.5911602209944752E-3</c:v>
                </c:pt>
                <c:pt idx="1">
                  <c:v>2.4898710865561692E-3</c:v>
                </c:pt>
                <c:pt idx="2">
                  <c:v>2.4419889502762435E-3</c:v>
                </c:pt>
                <c:pt idx="3">
                  <c:v>2.8729281767955802E-3</c:v>
                </c:pt>
                <c:pt idx="4">
                  <c:v>4.6924493554327809E-3</c:v>
                </c:pt>
                <c:pt idx="5">
                  <c:v>1.0629834254143647E-2</c:v>
                </c:pt>
                <c:pt idx="6">
                  <c:v>1.6758747697974221E-2</c:v>
                </c:pt>
                <c:pt idx="7">
                  <c:v>2.1499079189686927E-2</c:v>
                </c:pt>
                <c:pt idx="8">
                  <c:v>2.2744014732965008E-2</c:v>
                </c:pt>
                <c:pt idx="9">
                  <c:v>2.6335174953959484E-2</c:v>
                </c:pt>
                <c:pt idx="10">
                  <c:v>2.8011049723756905E-2</c:v>
                </c:pt>
                <c:pt idx="11">
                  <c:v>3.1554327808471457E-2</c:v>
                </c:pt>
                <c:pt idx="12">
                  <c:v>3.2655616942909756E-2</c:v>
                </c:pt>
                <c:pt idx="13">
                  <c:v>3.2607734806629832E-2</c:v>
                </c:pt>
                <c:pt idx="14">
                  <c:v>3.3086556169429099E-2</c:v>
                </c:pt>
                <c:pt idx="15">
                  <c:v>3.6198895027624307E-2</c:v>
                </c:pt>
                <c:pt idx="16">
                  <c:v>3.2895027624309389E-2</c:v>
                </c:pt>
                <c:pt idx="17">
                  <c:v>3.3804788213627993E-2</c:v>
                </c:pt>
                <c:pt idx="18">
                  <c:v>2.7484346224677717E-2</c:v>
                </c:pt>
                <c:pt idx="19">
                  <c:v>2.3749539594843459E-2</c:v>
                </c:pt>
                <c:pt idx="20">
                  <c:v>1.9823204419889506E-2</c:v>
                </c:pt>
                <c:pt idx="21">
                  <c:v>1.5896869244935545E-2</c:v>
                </c:pt>
                <c:pt idx="22">
                  <c:v>1.0581952117863721E-2</c:v>
                </c:pt>
                <c:pt idx="23">
                  <c:v>6.464088397790055E-3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4-445F-BB24-AD3DA7AFE5E3}"/>
            </c:ext>
          </c:extLst>
        </c:ser>
        <c:ser>
          <c:idx val="1"/>
          <c:order val="1"/>
          <c:tx>
            <c:strRef>
              <c:f>'PCS 78'!$C$4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78'!$C$5:$C$28</c:f>
              <c:numCache>
                <c:formatCode>0.00%</c:formatCode>
                <c:ptCount val="24"/>
                <c:pt idx="0">
                  <c:v>3.596132596685083E-3</c:v>
                </c:pt>
                <c:pt idx="1">
                  <c:v>2.3453038674033149E-3</c:v>
                </c:pt>
                <c:pt idx="2">
                  <c:v>1.6677716390423574E-3</c:v>
                </c:pt>
                <c:pt idx="3">
                  <c:v>1.8241252302025781E-3</c:v>
                </c:pt>
                <c:pt idx="4">
                  <c:v>3.596132596685083E-3</c:v>
                </c:pt>
                <c:pt idx="5">
                  <c:v>1.0892633517495394E-2</c:v>
                </c:pt>
                <c:pt idx="6">
                  <c:v>2.6423756906077348E-2</c:v>
                </c:pt>
                <c:pt idx="7">
                  <c:v>3.7837569060773478E-2</c:v>
                </c:pt>
                <c:pt idx="8">
                  <c:v>3.6326151012891342E-2</c:v>
                </c:pt>
                <c:pt idx="9">
                  <c:v>3.4449907918968695E-2</c:v>
                </c:pt>
                <c:pt idx="10">
                  <c:v>3.299060773480663E-2</c:v>
                </c:pt>
                <c:pt idx="11">
                  <c:v>3.4449907918968695E-2</c:v>
                </c:pt>
                <c:pt idx="12">
                  <c:v>3.3928729281767961E-2</c:v>
                </c:pt>
                <c:pt idx="13">
                  <c:v>3.4293554327808472E-2</c:v>
                </c:pt>
                <c:pt idx="14">
                  <c:v>3.4710497237569062E-2</c:v>
                </c:pt>
                <c:pt idx="15">
                  <c:v>3.4710497237569062E-2</c:v>
                </c:pt>
                <c:pt idx="16">
                  <c:v>3.1896132596685084E-2</c:v>
                </c:pt>
                <c:pt idx="17">
                  <c:v>3.1844014732965012E-2</c:v>
                </c:pt>
                <c:pt idx="18">
                  <c:v>2.6944935543278085E-2</c:v>
                </c:pt>
                <c:pt idx="19">
                  <c:v>2.0951381215469616E-2</c:v>
                </c:pt>
                <c:pt idx="20">
                  <c:v>1.6104419889502761E-2</c:v>
                </c:pt>
                <c:pt idx="21">
                  <c:v>1.3394290976058933E-2</c:v>
                </c:pt>
                <c:pt idx="22">
                  <c:v>9.6418047882136267E-3</c:v>
                </c:pt>
                <c:pt idx="23">
                  <c:v>6.202025782688767E-3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4-445F-BB24-AD3DA7AFE5E3}"/>
            </c:ext>
          </c:extLst>
        </c:ser>
        <c:ser>
          <c:idx val="2"/>
          <c:order val="2"/>
          <c:tx>
            <c:strRef>
              <c:f>'PCS 78'!$D$4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78'!$D$5:$D$28</c:f>
              <c:numCache>
                <c:formatCode>0.00%</c:formatCode>
                <c:ptCount val="24"/>
                <c:pt idx="0">
                  <c:v>7.1999999999999998E-3</c:v>
                </c:pt>
                <c:pt idx="1">
                  <c:v>4.7999999999999996E-3</c:v>
                </c:pt>
                <c:pt idx="2">
                  <c:v>4.1000000000000003E-3</c:v>
                </c:pt>
                <c:pt idx="3">
                  <c:v>4.7000000000000002E-3</c:v>
                </c:pt>
                <c:pt idx="4">
                  <c:v>8.3000000000000001E-3</c:v>
                </c:pt>
                <c:pt idx="5">
                  <c:v>2.1600000000000001E-2</c:v>
                </c:pt>
                <c:pt idx="6">
                  <c:v>4.3299999999999998E-2</c:v>
                </c:pt>
                <c:pt idx="7">
                  <c:v>5.9400000000000001E-2</c:v>
                </c:pt>
                <c:pt idx="8">
                  <c:v>5.91E-2</c:v>
                </c:pt>
                <c:pt idx="9">
                  <c:v>6.08E-2</c:v>
                </c:pt>
                <c:pt idx="10">
                  <c:v>6.0999999999999999E-2</c:v>
                </c:pt>
                <c:pt idx="11">
                  <c:v>6.6000000000000003E-2</c:v>
                </c:pt>
                <c:pt idx="12">
                  <c:v>6.6600000000000006E-2</c:v>
                </c:pt>
                <c:pt idx="13">
                  <c:v>6.6900000000000001E-2</c:v>
                </c:pt>
                <c:pt idx="14">
                  <c:v>6.7799999999999999E-2</c:v>
                </c:pt>
                <c:pt idx="15">
                  <c:v>7.0800000000000002E-2</c:v>
                </c:pt>
                <c:pt idx="16">
                  <c:v>6.4799999999999996E-2</c:v>
                </c:pt>
                <c:pt idx="17">
                  <c:v>6.5699999999999995E-2</c:v>
                </c:pt>
                <c:pt idx="18">
                  <c:v>5.4399999999999997E-2</c:v>
                </c:pt>
                <c:pt idx="19">
                  <c:v>4.4699999999999997E-2</c:v>
                </c:pt>
                <c:pt idx="20">
                  <c:v>3.5900000000000001E-2</c:v>
                </c:pt>
                <c:pt idx="21">
                  <c:v>2.93E-2</c:v>
                </c:pt>
                <c:pt idx="22">
                  <c:v>2.0199999999999999E-2</c:v>
                </c:pt>
                <c:pt idx="23">
                  <c:v>1.2699999999999999E-2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A4-445F-BB24-AD3DA7AFE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78'!$H$4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78'!$F$5:$F$16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78'!$H$5:$H$16</c:f>
              <c:numCache>
                <c:formatCode>General</c:formatCode>
                <c:ptCount val="12"/>
                <c:pt idx="0">
                  <c:v>0.89</c:v>
                </c:pt>
                <c:pt idx="1">
                  <c:v>0.97</c:v>
                </c:pt>
                <c:pt idx="2">
                  <c:v>1.03</c:v>
                </c:pt>
                <c:pt idx="3">
                  <c:v>1.01</c:v>
                </c:pt>
                <c:pt idx="4">
                  <c:v>1.01</c:v>
                </c:pt>
                <c:pt idx="5">
                  <c:v>0.95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1.06</c:v>
                </c:pt>
                <c:pt idx="10">
                  <c:v>1.02</c:v>
                </c:pt>
                <c:pt idx="11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39F-92CD-D7CDB141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81'!$B$4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81'!$B$5:$B$28</c:f>
              <c:numCache>
                <c:formatCode>0.00%</c:formatCode>
                <c:ptCount val="24"/>
                <c:pt idx="0">
                  <c:v>1.9979381443298969E-3</c:v>
                </c:pt>
                <c:pt idx="1">
                  <c:v>1.3670103092783504E-3</c:v>
                </c:pt>
                <c:pt idx="2">
                  <c:v>1.0515463917525774E-3</c:v>
                </c:pt>
                <c:pt idx="3">
                  <c:v>1.4721649484536082E-3</c:v>
                </c:pt>
                <c:pt idx="4">
                  <c:v>2.2608247422680411E-3</c:v>
                </c:pt>
                <c:pt idx="5">
                  <c:v>6.7298969072164946E-3</c:v>
                </c:pt>
                <c:pt idx="6">
                  <c:v>1.8770103092783506E-2</c:v>
                </c:pt>
                <c:pt idx="7">
                  <c:v>3.038969072164948E-2</c:v>
                </c:pt>
                <c:pt idx="8">
                  <c:v>3.3018556701030925E-2</c:v>
                </c:pt>
                <c:pt idx="9">
                  <c:v>3.6698969072164953E-2</c:v>
                </c:pt>
                <c:pt idx="10">
                  <c:v>3.9275257731958765E-2</c:v>
                </c:pt>
                <c:pt idx="11">
                  <c:v>4.0116494845360832E-2</c:v>
                </c:pt>
                <c:pt idx="12">
                  <c:v>4.0063917525773193E-2</c:v>
                </c:pt>
                <c:pt idx="13">
                  <c:v>3.9117525773195869E-2</c:v>
                </c:pt>
                <c:pt idx="14">
                  <c:v>3.8118556701030926E-2</c:v>
                </c:pt>
                <c:pt idx="15">
                  <c:v>3.7382474226804116E-2</c:v>
                </c:pt>
                <c:pt idx="16">
                  <c:v>3.7067010309278343E-2</c:v>
                </c:pt>
                <c:pt idx="17">
                  <c:v>3.4911340206185568E-2</c:v>
                </c:pt>
                <c:pt idx="18">
                  <c:v>2.8023711340206182E-2</c:v>
                </c:pt>
                <c:pt idx="19">
                  <c:v>2.0610309278350513E-2</c:v>
                </c:pt>
                <c:pt idx="20">
                  <c:v>1.5405154639175259E-2</c:v>
                </c:pt>
                <c:pt idx="21">
                  <c:v>1.114639175257732E-2</c:v>
                </c:pt>
                <c:pt idx="22">
                  <c:v>7.0979381443298959E-3</c:v>
                </c:pt>
                <c:pt idx="23">
                  <c:v>3.6804123711340207E-3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9-476A-99CD-70D81B8E84A6}"/>
            </c:ext>
          </c:extLst>
        </c:ser>
        <c:ser>
          <c:idx val="1"/>
          <c:order val="1"/>
          <c:tx>
            <c:strRef>
              <c:f>'PCS 81'!$C$4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81'!$C$5:$C$28</c:f>
              <c:numCache>
                <c:formatCode>0.00%</c:formatCode>
                <c:ptCount val="24"/>
                <c:pt idx="0">
                  <c:v>2.0865979381443299E-3</c:v>
                </c:pt>
                <c:pt idx="1">
                  <c:v>1.3278350515463916E-3</c:v>
                </c:pt>
                <c:pt idx="2">
                  <c:v>9.0103092783505156E-4</c:v>
                </c:pt>
                <c:pt idx="3">
                  <c:v>1.043298969072165E-3</c:v>
                </c:pt>
                <c:pt idx="4">
                  <c:v>1.7072164948453608E-3</c:v>
                </c:pt>
                <c:pt idx="5">
                  <c:v>3.9360824742268041E-3</c:v>
                </c:pt>
                <c:pt idx="6">
                  <c:v>1.005360824742268E-2</c:v>
                </c:pt>
                <c:pt idx="7">
                  <c:v>1.9585567010309279E-2</c:v>
                </c:pt>
                <c:pt idx="8">
                  <c:v>2.594020618556701E-2</c:v>
                </c:pt>
                <c:pt idx="9">
                  <c:v>2.8026804123711342E-2</c:v>
                </c:pt>
                <c:pt idx="10">
                  <c:v>3.0635051546391755E-2</c:v>
                </c:pt>
                <c:pt idx="11">
                  <c:v>3.2958762886597943E-2</c:v>
                </c:pt>
                <c:pt idx="12">
                  <c:v>3.4903092783505153E-2</c:v>
                </c:pt>
                <c:pt idx="13">
                  <c:v>3.5045360824742265E-2</c:v>
                </c:pt>
                <c:pt idx="14">
                  <c:v>3.589896907216495E-2</c:v>
                </c:pt>
                <c:pt idx="15">
                  <c:v>3.8507216494845356E-2</c:v>
                </c:pt>
                <c:pt idx="16">
                  <c:v>4.3534020618556706E-2</c:v>
                </c:pt>
                <c:pt idx="17">
                  <c:v>4.1162886597938146E-2</c:v>
                </c:pt>
                <c:pt idx="18">
                  <c:v>2.883298969072165E-2</c:v>
                </c:pt>
                <c:pt idx="19">
                  <c:v>2.0960824742268045E-2</c:v>
                </c:pt>
                <c:pt idx="20">
                  <c:v>1.550721649484536E-2</c:v>
                </c:pt>
                <c:pt idx="21">
                  <c:v>1.1049484536082475E-2</c:v>
                </c:pt>
                <c:pt idx="22">
                  <c:v>6.8762886597938146E-3</c:v>
                </c:pt>
                <c:pt idx="23">
                  <c:v>3.7938144329896914E-3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9-476A-99CD-70D81B8E84A6}"/>
            </c:ext>
          </c:extLst>
        </c:ser>
        <c:ser>
          <c:idx val="2"/>
          <c:order val="2"/>
          <c:tx>
            <c:strRef>
              <c:f>'PCS 81'!$D$4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81'!$D$5:$D$28</c:f>
              <c:numCache>
                <c:formatCode>0.00%</c:formatCode>
                <c:ptCount val="24"/>
                <c:pt idx="0">
                  <c:v>4.1000000000000003E-3</c:v>
                </c:pt>
                <c:pt idx="1">
                  <c:v>2.7000000000000001E-3</c:v>
                </c:pt>
                <c:pt idx="2">
                  <c:v>1.9E-3</c:v>
                </c:pt>
                <c:pt idx="3">
                  <c:v>2.3999999999999998E-3</c:v>
                </c:pt>
                <c:pt idx="4">
                  <c:v>3.8999999999999998E-3</c:v>
                </c:pt>
                <c:pt idx="5">
                  <c:v>1.0500000000000001E-2</c:v>
                </c:pt>
                <c:pt idx="6">
                  <c:v>2.81E-2</c:v>
                </c:pt>
                <c:pt idx="7">
                  <c:v>4.8899999999999999E-2</c:v>
                </c:pt>
                <c:pt idx="8">
                  <c:v>5.8400000000000001E-2</c:v>
                </c:pt>
                <c:pt idx="9">
                  <c:v>6.3899999999999998E-2</c:v>
                </c:pt>
                <c:pt idx="10">
                  <c:v>6.9199999999999998E-2</c:v>
                </c:pt>
                <c:pt idx="11">
                  <c:v>7.2700000000000001E-2</c:v>
                </c:pt>
                <c:pt idx="12">
                  <c:v>7.4399999999999994E-2</c:v>
                </c:pt>
                <c:pt idx="13">
                  <c:v>7.4200000000000002E-2</c:v>
                </c:pt>
                <c:pt idx="14">
                  <c:v>7.4200000000000002E-2</c:v>
                </c:pt>
                <c:pt idx="15">
                  <c:v>7.6399999999999996E-2</c:v>
                </c:pt>
                <c:pt idx="16">
                  <c:v>8.1900000000000001E-2</c:v>
                </c:pt>
                <c:pt idx="17">
                  <c:v>7.7499999999999999E-2</c:v>
                </c:pt>
                <c:pt idx="18">
                  <c:v>5.7299999999999997E-2</c:v>
                </c:pt>
                <c:pt idx="19">
                  <c:v>4.2000000000000003E-2</c:v>
                </c:pt>
                <c:pt idx="20">
                  <c:v>3.1199999999999999E-2</c:v>
                </c:pt>
                <c:pt idx="21">
                  <c:v>2.24E-2</c:v>
                </c:pt>
                <c:pt idx="22">
                  <c:v>1.41E-2</c:v>
                </c:pt>
                <c:pt idx="23">
                  <c:v>7.4999999999999997E-3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99-476A-99CD-70D81B8E8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6'!$H$5:$H$16</c:f>
              <c:numCache>
                <c:formatCode>General</c:formatCode>
                <c:ptCount val="12"/>
                <c:pt idx="0">
                  <c:v>0.96</c:v>
                </c:pt>
                <c:pt idx="1">
                  <c:v>1.02</c:v>
                </c:pt>
                <c:pt idx="2">
                  <c:v>1.02</c:v>
                </c:pt>
                <c:pt idx="3">
                  <c:v>1.04</c:v>
                </c:pt>
                <c:pt idx="4">
                  <c:v>1.04</c:v>
                </c:pt>
                <c:pt idx="5">
                  <c:v>0.94</c:v>
                </c:pt>
                <c:pt idx="6">
                  <c:v>0.94</c:v>
                </c:pt>
                <c:pt idx="7">
                  <c:v>0.99</c:v>
                </c:pt>
                <c:pt idx="8">
                  <c:v>1</c:v>
                </c:pt>
                <c:pt idx="9">
                  <c:v>1.01</c:v>
                </c:pt>
                <c:pt idx="10">
                  <c:v>1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0-4B61-98F9-121E73FA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81'!$H$4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81'!$F$5:$F$16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81'!$H$5:$H$16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1.1000000000000001</c:v>
                </c:pt>
                <c:pt idx="2">
                  <c:v>1.07</c:v>
                </c:pt>
                <c:pt idx="3">
                  <c:v>1.04</c:v>
                </c:pt>
                <c:pt idx="4">
                  <c:v>0.94</c:v>
                </c:pt>
                <c:pt idx="5">
                  <c:v>0.87</c:v>
                </c:pt>
                <c:pt idx="9">
                  <c:v>0.93</c:v>
                </c:pt>
                <c:pt idx="10">
                  <c:v>0.96</c:v>
                </c:pt>
                <c:pt idx="11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395-BD0F-57AFE1509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86'!$B$4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86'!$B$5:$B$28</c:f>
              <c:numCache>
                <c:formatCode>0.00%</c:formatCode>
                <c:ptCount val="24"/>
                <c:pt idx="0">
                  <c:v>3.1120622568093386E-3</c:v>
                </c:pt>
                <c:pt idx="1">
                  <c:v>2.2587548638132292E-3</c:v>
                </c:pt>
                <c:pt idx="2">
                  <c:v>1.5058365758754866E-3</c:v>
                </c:pt>
                <c:pt idx="3">
                  <c:v>1.1544747081712061E-3</c:v>
                </c:pt>
                <c:pt idx="4">
                  <c:v>1.2548638132295719E-3</c:v>
                </c:pt>
                <c:pt idx="5">
                  <c:v>3.0618677042801561E-3</c:v>
                </c:pt>
                <c:pt idx="6">
                  <c:v>8.0311284046692601E-3</c:v>
                </c:pt>
                <c:pt idx="7">
                  <c:v>1.5610505836575875E-2</c:v>
                </c:pt>
                <c:pt idx="8">
                  <c:v>1.9977431906614791E-2</c:v>
                </c:pt>
                <c:pt idx="9">
                  <c:v>2.3992996108949418E-2</c:v>
                </c:pt>
                <c:pt idx="10">
                  <c:v>2.9163035019455254E-2</c:v>
                </c:pt>
                <c:pt idx="11">
                  <c:v>3.3178599221789888E-2</c:v>
                </c:pt>
                <c:pt idx="12">
                  <c:v>3.6190272373540854E-2</c:v>
                </c:pt>
                <c:pt idx="13">
                  <c:v>3.7344747081712058E-2</c:v>
                </c:pt>
                <c:pt idx="14">
                  <c:v>4.201284046692607E-2</c:v>
                </c:pt>
                <c:pt idx="15">
                  <c:v>4.5677042801556413E-2</c:v>
                </c:pt>
                <c:pt idx="16">
                  <c:v>4.9240856031128405E-2</c:v>
                </c:pt>
                <c:pt idx="17">
                  <c:v>4.3317898832684824E-2</c:v>
                </c:pt>
                <c:pt idx="18">
                  <c:v>3.0217120622568091E-2</c:v>
                </c:pt>
                <c:pt idx="19">
                  <c:v>2.4745914396887156E-2</c:v>
                </c:pt>
                <c:pt idx="20">
                  <c:v>2.0027626459143966E-2</c:v>
                </c:pt>
                <c:pt idx="21">
                  <c:v>1.5259143968871597E-2</c:v>
                </c:pt>
                <c:pt idx="22">
                  <c:v>9.9887159533073953E-3</c:v>
                </c:pt>
                <c:pt idx="23">
                  <c:v>5.6217898832684821E-3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A-4F06-A679-418F078A287D}"/>
            </c:ext>
          </c:extLst>
        </c:ser>
        <c:ser>
          <c:idx val="1"/>
          <c:order val="1"/>
          <c:tx>
            <c:strRef>
              <c:f>'PCS 86'!$C$4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86'!$C$5:$C$28</c:f>
              <c:numCache>
                <c:formatCode>0.00%</c:formatCode>
                <c:ptCount val="24"/>
                <c:pt idx="0">
                  <c:v>1.7431906614785995E-3</c:v>
                </c:pt>
                <c:pt idx="1">
                  <c:v>1.1455252918287937E-3</c:v>
                </c:pt>
                <c:pt idx="2">
                  <c:v>1.0459143968871594E-3</c:v>
                </c:pt>
                <c:pt idx="3">
                  <c:v>1.5937743190661479E-3</c:v>
                </c:pt>
                <c:pt idx="4">
                  <c:v>3.884824902723735E-3</c:v>
                </c:pt>
                <c:pt idx="5">
                  <c:v>1.4094941634241246E-2</c:v>
                </c:pt>
                <c:pt idx="6">
                  <c:v>3.735408560311284E-2</c:v>
                </c:pt>
                <c:pt idx="7">
                  <c:v>4.0541634241245142E-2</c:v>
                </c:pt>
                <c:pt idx="8">
                  <c:v>3.964513618677043E-2</c:v>
                </c:pt>
                <c:pt idx="9">
                  <c:v>3.6756420233463039E-2</c:v>
                </c:pt>
                <c:pt idx="10">
                  <c:v>3.556108949416343E-2</c:v>
                </c:pt>
                <c:pt idx="11">
                  <c:v>3.5411673151750971E-2</c:v>
                </c:pt>
                <c:pt idx="12">
                  <c:v>3.3817898832684823E-2</c:v>
                </c:pt>
                <c:pt idx="13">
                  <c:v>3.2174319066147865E-2</c:v>
                </c:pt>
                <c:pt idx="14">
                  <c:v>3.0978988326848249E-2</c:v>
                </c:pt>
                <c:pt idx="15">
                  <c:v>2.953463035019455E-2</c:v>
                </c:pt>
                <c:pt idx="16">
                  <c:v>2.9185992217898835E-2</c:v>
                </c:pt>
                <c:pt idx="17">
                  <c:v>2.7094163424124511E-2</c:v>
                </c:pt>
                <c:pt idx="18">
                  <c:v>2.2113618677042802E-2</c:v>
                </c:pt>
                <c:pt idx="19">
                  <c:v>1.6087159533073932E-2</c:v>
                </c:pt>
                <c:pt idx="20">
                  <c:v>1.175408560311284E-2</c:v>
                </c:pt>
                <c:pt idx="21">
                  <c:v>8.2677042801556425E-3</c:v>
                </c:pt>
                <c:pt idx="22">
                  <c:v>5.2793774319066147E-3</c:v>
                </c:pt>
                <c:pt idx="23">
                  <c:v>2.9883268482490269E-3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A-4F06-A679-418F078A287D}"/>
            </c:ext>
          </c:extLst>
        </c:ser>
        <c:ser>
          <c:idx val="2"/>
          <c:order val="2"/>
          <c:tx>
            <c:strRef>
              <c:f>'PCS 86'!$D$4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86'!$D$5:$D$28</c:f>
              <c:numCache>
                <c:formatCode>0.00%</c:formatCode>
                <c:ptCount val="24"/>
                <c:pt idx="0">
                  <c:v>5.0000000000000001E-3</c:v>
                </c:pt>
                <c:pt idx="1">
                  <c:v>3.5000000000000001E-3</c:v>
                </c:pt>
                <c:pt idx="2">
                  <c:v>2.5999999999999999E-3</c:v>
                </c:pt>
                <c:pt idx="3">
                  <c:v>2.8E-3</c:v>
                </c:pt>
                <c:pt idx="4">
                  <c:v>5.1000000000000004E-3</c:v>
                </c:pt>
                <c:pt idx="5">
                  <c:v>1.7000000000000001E-2</c:v>
                </c:pt>
                <c:pt idx="6">
                  <c:v>4.4999999999999998E-2</c:v>
                </c:pt>
                <c:pt idx="7">
                  <c:v>5.6000000000000001E-2</c:v>
                </c:pt>
                <c:pt idx="8">
                  <c:v>5.9700000000000003E-2</c:v>
                </c:pt>
                <c:pt idx="9">
                  <c:v>6.08E-2</c:v>
                </c:pt>
                <c:pt idx="10">
                  <c:v>6.4699999999999994E-2</c:v>
                </c:pt>
                <c:pt idx="11">
                  <c:v>6.8500000000000005E-2</c:v>
                </c:pt>
                <c:pt idx="12">
                  <c:v>6.9699999999999998E-2</c:v>
                </c:pt>
                <c:pt idx="13">
                  <c:v>6.9199999999999998E-2</c:v>
                </c:pt>
                <c:pt idx="14">
                  <c:v>7.2599999999999998E-2</c:v>
                </c:pt>
                <c:pt idx="15">
                  <c:v>7.51E-2</c:v>
                </c:pt>
                <c:pt idx="16">
                  <c:v>7.8299999999999995E-2</c:v>
                </c:pt>
                <c:pt idx="17">
                  <c:v>7.0699999999999999E-2</c:v>
                </c:pt>
                <c:pt idx="18">
                  <c:v>5.2699999999999997E-2</c:v>
                </c:pt>
                <c:pt idx="19">
                  <c:v>4.1099999999999998E-2</c:v>
                </c:pt>
                <c:pt idx="20">
                  <c:v>3.2000000000000001E-2</c:v>
                </c:pt>
                <c:pt idx="21">
                  <c:v>2.3699999999999999E-2</c:v>
                </c:pt>
                <c:pt idx="22">
                  <c:v>1.54E-2</c:v>
                </c:pt>
                <c:pt idx="23">
                  <c:v>8.6999999999999994E-3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A-4F06-A679-418F078A2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86'!$H$4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86'!$F$5:$F$16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86'!$H$5:$H$16</c:f>
              <c:numCache>
                <c:formatCode>General</c:formatCode>
                <c:ptCount val="12"/>
                <c:pt idx="0">
                  <c:v>1.05</c:v>
                </c:pt>
                <c:pt idx="1">
                  <c:v>1.1100000000000001</c:v>
                </c:pt>
                <c:pt idx="2">
                  <c:v>1.1100000000000001</c:v>
                </c:pt>
                <c:pt idx="3">
                  <c:v>1.08</c:v>
                </c:pt>
                <c:pt idx="4">
                  <c:v>0.99</c:v>
                </c:pt>
                <c:pt idx="5">
                  <c:v>0.93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1</c:v>
                </c:pt>
                <c:pt idx="10">
                  <c:v>0.96</c:v>
                </c:pt>
                <c:pt idx="11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6-4289-BA3B-9F580C79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87'!$B$4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87'!$B$5:$B$28</c:f>
              <c:numCache>
                <c:formatCode>0.00%</c:formatCode>
                <c:ptCount val="24"/>
                <c:pt idx="0">
                  <c:v>2.7861027190332326E-3</c:v>
                </c:pt>
                <c:pt idx="1">
                  <c:v>1.9975830815709972E-3</c:v>
                </c:pt>
                <c:pt idx="2">
                  <c:v>1.8398791540785498E-3</c:v>
                </c:pt>
                <c:pt idx="3">
                  <c:v>2.1027190332326287E-3</c:v>
                </c:pt>
                <c:pt idx="4">
                  <c:v>3.9951661631419944E-3</c:v>
                </c:pt>
                <c:pt idx="5">
                  <c:v>1.151238670694864E-2</c:v>
                </c:pt>
                <c:pt idx="6">
                  <c:v>2.5337764350453172E-2</c:v>
                </c:pt>
                <c:pt idx="7">
                  <c:v>3.5483383685800604E-2</c:v>
                </c:pt>
                <c:pt idx="8">
                  <c:v>3.632447129909365E-2</c:v>
                </c:pt>
                <c:pt idx="9">
                  <c:v>3.5010271903323266E-2</c:v>
                </c:pt>
                <c:pt idx="10">
                  <c:v>3.6009063444108765E-2</c:v>
                </c:pt>
                <c:pt idx="11">
                  <c:v>3.7743806646525678E-2</c:v>
                </c:pt>
                <c:pt idx="12">
                  <c:v>3.7901510574018124E-2</c:v>
                </c:pt>
                <c:pt idx="13">
                  <c:v>3.5325679758308158E-2</c:v>
                </c:pt>
                <c:pt idx="14">
                  <c:v>3.5746223564954681E-2</c:v>
                </c:pt>
                <c:pt idx="15">
                  <c:v>3.4642296072507558E-2</c:v>
                </c:pt>
                <c:pt idx="16">
                  <c:v>3.527311178247735E-2</c:v>
                </c:pt>
                <c:pt idx="17">
                  <c:v>3.3485800604229614E-2</c:v>
                </c:pt>
                <c:pt idx="18">
                  <c:v>2.5285196374622353E-2</c:v>
                </c:pt>
                <c:pt idx="19">
                  <c:v>1.9134743202416919E-2</c:v>
                </c:pt>
                <c:pt idx="20">
                  <c:v>1.4613897280966766E-2</c:v>
                </c:pt>
                <c:pt idx="21">
                  <c:v>1.1407250755287009E-2</c:v>
                </c:pt>
                <c:pt idx="22">
                  <c:v>7.9377643504531716E-3</c:v>
                </c:pt>
                <c:pt idx="23">
                  <c:v>4.7311178247734136E-3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6-4A8B-9310-4C21774CE327}"/>
            </c:ext>
          </c:extLst>
        </c:ser>
        <c:ser>
          <c:idx val="1"/>
          <c:order val="1"/>
          <c:tx>
            <c:strRef>
              <c:f>'PCS 87'!$C$4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87'!$C$5:$C$28</c:f>
              <c:numCache>
                <c:formatCode>0.00%</c:formatCode>
                <c:ptCount val="24"/>
                <c:pt idx="0">
                  <c:v>3.9842900302114806E-3</c:v>
                </c:pt>
                <c:pt idx="1">
                  <c:v>2.5138972809667674E-3</c:v>
                </c:pt>
                <c:pt idx="2">
                  <c:v>1.5652567975830817E-3</c:v>
                </c:pt>
                <c:pt idx="3">
                  <c:v>1.1383685800604229E-3</c:v>
                </c:pt>
                <c:pt idx="4">
                  <c:v>1.7075528700906343E-3</c:v>
                </c:pt>
                <c:pt idx="5">
                  <c:v>3.5574018126888216E-3</c:v>
                </c:pt>
                <c:pt idx="6">
                  <c:v>9.2966767371601196E-3</c:v>
                </c:pt>
                <c:pt idx="7">
                  <c:v>2.0585498489425983E-2</c:v>
                </c:pt>
                <c:pt idx="8">
                  <c:v>2.5138972809667676E-2</c:v>
                </c:pt>
                <c:pt idx="9">
                  <c:v>2.518640483383686E-2</c:v>
                </c:pt>
                <c:pt idx="10">
                  <c:v>2.694138972809668E-2</c:v>
                </c:pt>
                <c:pt idx="11">
                  <c:v>3.0498791540785497E-2</c:v>
                </c:pt>
                <c:pt idx="12">
                  <c:v>3.3819033232628401E-2</c:v>
                </c:pt>
                <c:pt idx="13">
                  <c:v>3.3913897280966769E-2</c:v>
                </c:pt>
                <c:pt idx="14">
                  <c:v>3.5194561933534742E-2</c:v>
                </c:pt>
                <c:pt idx="15">
                  <c:v>3.8182779456193361E-2</c:v>
                </c:pt>
                <c:pt idx="16">
                  <c:v>4.055438066465257E-2</c:v>
                </c:pt>
                <c:pt idx="17">
                  <c:v>3.879939577039275E-2</c:v>
                </c:pt>
                <c:pt idx="18">
                  <c:v>3.0071903323262841E-2</c:v>
                </c:pt>
                <c:pt idx="19">
                  <c:v>2.2862235649546828E-2</c:v>
                </c:pt>
                <c:pt idx="20">
                  <c:v>1.797673716012085E-2</c:v>
                </c:pt>
                <c:pt idx="21">
                  <c:v>1.427703927492447E-2</c:v>
                </c:pt>
                <c:pt idx="22">
                  <c:v>1.005558912386707E-2</c:v>
                </c:pt>
                <c:pt idx="23">
                  <c:v>6.498187311178248E-3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6-4A8B-9310-4C21774CE327}"/>
            </c:ext>
          </c:extLst>
        </c:ser>
        <c:ser>
          <c:idx val="2"/>
          <c:order val="2"/>
          <c:tx>
            <c:strRef>
              <c:f>'PCS 87'!$D$4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87'!$D$5:$D$28</c:f>
              <c:numCache>
                <c:formatCode>0.00%</c:formatCode>
                <c:ptCount val="24"/>
                <c:pt idx="0">
                  <c:v>6.7000000000000002E-3</c:v>
                </c:pt>
                <c:pt idx="1">
                  <c:v>4.4999999999999997E-3</c:v>
                </c:pt>
                <c:pt idx="2">
                  <c:v>3.3999999999999998E-3</c:v>
                </c:pt>
                <c:pt idx="3">
                  <c:v>3.3E-3</c:v>
                </c:pt>
                <c:pt idx="4">
                  <c:v>5.7000000000000002E-3</c:v>
                </c:pt>
                <c:pt idx="5">
                  <c:v>1.5100000000000001E-2</c:v>
                </c:pt>
                <c:pt idx="6">
                  <c:v>3.4599999999999999E-2</c:v>
                </c:pt>
                <c:pt idx="7">
                  <c:v>5.6099999999999997E-2</c:v>
                </c:pt>
                <c:pt idx="8">
                  <c:v>6.1499999999999999E-2</c:v>
                </c:pt>
                <c:pt idx="9">
                  <c:v>6.0199999999999997E-2</c:v>
                </c:pt>
                <c:pt idx="10">
                  <c:v>6.2899999999999998E-2</c:v>
                </c:pt>
                <c:pt idx="11">
                  <c:v>6.83E-2</c:v>
                </c:pt>
                <c:pt idx="12">
                  <c:v>7.1800000000000003E-2</c:v>
                </c:pt>
                <c:pt idx="13">
                  <c:v>6.93E-2</c:v>
                </c:pt>
                <c:pt idx="14">
                  <c:v>7.0900000000000005E-2</c:v>
                </c:pt>
                <c:pt idx="15">
                  <c:v>7.2800000000000004E-2</c:v>
                </c:pt>
                <c:pt idx="16">
                  <c:v>7.5899999999999995E-2</c:v>
                </c:pt>
                <c:pt idx="17">
                  <c:v>7.2300000000000003E-2</c:v>
                </c:pt>
                <c:pt idx="18">
                  <c:v>5.5300000000000002E-2</c:v>
                </c:pt>
                <c:pt idx="19">
                  <c:v>4.2000000000000003E-2</c:v>
                </c:pt>
                <c:pt idx="20">
                  <c:v>3.2599999999999997E-2</c:v>
                </c:pt>
                <c:pt idx="21">
                  <c:v>2.5700000000000001E-2</c:v>
                </c:pt>
                <c:pt idx="22">
                  <c:v>1.7999999999999999E-2</c:v>
                </c:pt>
                <c:pt idx="23">
                  <c:v>1.12E-2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6-4A8B-9310-4C21774CE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87'!$H$4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87'!$F$5:$F$16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87'!$H$5:$H$16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1.0900000000000001</c:v>
                </c:pt>
                <c:pt idx="2">
                  <c:v>1.07</c:v>
                </c:pt>
                <c:pt idx="3">
                  <c:v>1.06</c:v>
                </c:pt>
                <c:pt idx="4">
                  <c:v>0.99</c:v>
                </c:pt>
                <c:pt idx="5">
                  <c:v>0.93</c:v>
                </c:pt>
                <c:pt idx="6">
                  <c:v>0.92</c:v>
                </c:pt>
                <c:pt idx="7">
                  <c:v>0.95</c:v>
                </c:pt>
                <c:pt idx="8">
                  <c:v>0.97</c:v>
                </c:pt>
                <c:pt idx="9">
                  <c:v>1.03</c:v>
                </c:pt>
                <c:pt idx="10">
                  <c:v>0.97</c:v>
                </c:pt>
                <c:pt idx="11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7-4131-99B2-E4900A55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91'!$B$4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91'!$B$5:$B$28</c:f>
              <c:numCache>
                <c:formatCode>0.00%</c:formatCode>
                <c:ptCount val="24"/>
                <c:pt idx="0">
                  <c:v>4.3764135702746365E-3</c:v>
                </c:pt>
                <c:pt idx="1">
                  <c:v>2.7231017770597741E-3</c:v>
                </c:pt>
                <c:pt idx="2">
                  <c:v>2.2854604200323102E-3</c:v>
                </c:pt>
                <c:pt idx="3">
                  <c:v>1.5074313408723749E-3</c:v>
                </c:pt>
                <c:pt idx="4">
                  <c:v>1.9450726978998386E-3</c:v>
                </c:pt>
                <c:pt idx="5">
                  <c:v>4.1819063004846528E-3</c:v>
                </c:pt>
                <c:pt idx="6">
                  <c:v>1.0892407108239096E-2</c:v>
                </c:pt>
                <c:pt idx="7">
                  <c:v>1.6678998384491113E-2</c:v>
                </c:pt>
                <c:pt idx="8">
                  <c:v>1.8818578352180936E-2</c:v>
                </c:pt>
                <c:pt idx="9">
                  <c:v>1.9693861066235864E-2</c:v>
                </c:pt>
                <c:pt idx="10">
                  <c:v>2.275735056542811E-2</c:v>
                </c:pt>
                <c:pt idx="11">
                  <c:v>2.7279644588045233E-2</c:v>
                </c:pt>
                <c:pt idx="12">
                  <c:v>3.1364297253634897E-2</c:v>
                </c:pt>
                <c:pt idx="13">
                  <c:v>3.3260743134087237E-2</c:v>
                </c:pt>
                <c:pt idx="14">
                  <c:v>3.5254442649434573E-2</c:v>
                </c:pt>
                <c:pt idx="15">
                  <c:v>3.9582229402261714E-2</c:v>
                </c:pt>
                <c:pt idx="16">
                  <c:v>4.1332794830371569E-2</c:v>
                </c:pt>
                <c:pt idx="17">
                  <c:v>4.1041033925686594E-2</c:v>
                </c:pt>
                <c:pt idx="18">
                  <c:v>3.5886591276252024E-2</c:v>
                </c:pt>
                <c:pt idx="19">
                  <c:v>2.9030210016155088E-2</c:v>
                </c:pt>
                <c:pt idx="20">
                  <c:v>2.4556542810985463E-2</c:v>
                </c:pt>
                <c:pt idx="21">
                  <c:v>1.9499353796445882E-2</c:v>
                </c:pt>
                <c:pt idx="22">
                  <c:v>1.3761389337641356E-2</c:v>
                </c:pt>
                <c:pt idx="23">
                  <c:v>8.5583198707592893E-3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8-41F5-91D0-E3C61EEBA4F4}"/>
            </c:ext>
          </c:extLst>
        </c:ser>
        <c:ser>
          <c:idx val="1"/>
          <c:order val="1"/>
          <c:tx>
            <c:strRef>
              <c:f>'PCS 91'!$C$4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91'!$C$5:$C$28</c:f>
              <c:numCache>
                <c:formatCode>0.00%</c:formatCode>
                <c:ptCount val="24"/>
                <c:pt idx="0">
                  <c:v>2.7227786752827138E-3</c:v>
                </c:pt>
                <c:pt idx="1">
                  <c:v>1.7980613893376412E-3</c:v>
                </c:pt>
                <c:pt idx="2">
                  <c:v>1.5411954765751214E-3</c:v>
                </c:pt>
                <c:pt idx="3">
                  <c:v>2.2090468497576736E-3</c:v>
                </c:pt>
                <c:pt idx="4">
                  <c:v>5.7537964458804517E-3</c:v>
                </c:pt>
                <c:pt idx="5">
                  <c:v>1.8905331179321486E-2</c:v>
                </c:pt>
                <c:pt idx="6">
                  <c:v>3.3546688206785136E-2</c:v>
                </c:pt>
                <c:pt idx="7">
                  <c:v>3.7142810985460427E-2</c:v>
                </c:pt>
                <c:pt idx="8">
                  <c:v>3.704006462035541E-2</c:v>
                </c:pt>
                <c:pt idx="9">
                  <c:v>3.5396122778675279E-2</c:v>
                </c:pt>
                <c:pt idx="10">
                  <c:v>3.5190630048465267E-2</c:v>
                </c:pt>
                <c:pt idx="11">
                  <c:v>3.3443941841680133E-2</c:v>
                </c:pt>
                <c:pt idx="12">
                  <c:v>3.2981583198707587E-2</c:v>
                </c:pt>
                <c:pt idx="13">
                  <c:v>3.2210985460420033E-2</c:v>
                </c:pt>
                <c:pt idx="14">
                  <c:v>3.1543134087237482E-2</c:v>
                </c:pt>
                <c:pt idx="15">
                  <c:v>2.9950565428109852E-2</c:v>
                </c:pt>
                <c:pt idx="16">
                  <c:v>2.8871728594507273E-2</c:v>
                </c:pt>
                <c:pt idx="17">
                  <c:v>2.8820355411954764E-2</c:v>
                </c:pt>
                <c:pt idx="18">
                  <c:v>2.6148949919224559E-2</c:v>
                </c:pt>
                <c:pt idx="19">
                  <c:v>2.0035541195476576E-2</c:v>
                </c:pt>
                <c:pt idx="20">
                  <c:v>1.5206462035541197E-2</c:v>
                </c:pt>
                <c:pt idx="21">
                  <c:v>1.1147980613893377E-2</c:v>
                </c:pt>
                <c:pt idx="22">
                  <c:v>7.6546042003231016E-3</c:v>
                </c:pt>
                <c:pt idx="23">
                  <c:v>4.4694668820678511E-3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8-41F5-91D0-E3C61EEBA4F4}"/>
            </c:ext>
          </c:extLst>
        </c:ser>
        <c:ser>
          <c:idx val="2"/>
          <c:order val="2"/>
          <c:tx>
            <c:strRef>
              <c:f>'PCS 91'!$D$4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91'!$D$5:$D$28</c:f>
              <c:numCache>
                <c:formatCode>0.00%</c:formatCode>
                <c:ptCount val="24"/>
                <c:pt idx="0">
                  <c:v>7.1000000000000004E-3</c:v>
                </c:pt>
                <c:pt idx="1">
                  <c:v>4.4999999999999997E-3</c:v>
                </c:pt>
                <c:pt idx="2">
                  <c:v>3.8E-3</c:v>
                </c:pt>
                <c:pt idx="3">
                  <c:v>3.7000000000000002E-3</c:v>
                </c:pt>
                <c:pt idx="4">
                  <c:v>7.7000000000000002E-3</c:v>
                </c:pt>
                <c:pt idx="5">
                  <c:v>2.3099999999999999E-2</c:v>
                </c:pt>
                <c:pt idx="6">
                  <c:v>4.4499999999999998E-2</c:v>
                </c:pt>
                <c:pt idx="7">
                  <c:v>5.3800000000000001E-2</c:v>
                </c:pt>
                <c:pt idx="8">
                  <c:v>5.5899999999999998E-2</c:v>
                </c:pt>
                <c:pt idx="9">
                  <c:v>5.5100000000000003E-2</c:v>
                </c:pt>
                <c:pt idx="10">
                  <c:v>5.79E-2</c:v>
                </c:pt>
                <c:pt idx="11">
                  <c:v>6.0699999999999997E-2</c:v>
                </c:pt>
                <c:pt idx="12">
                  <c:v>6.4299999999999996E-2</c:v>
                </c:pt>
                <c:pt idx="13">
                  <c:v>6.5500000000000003E-2</c:v>
                </c:pt>
                <c:pt idx="14">
                  <c:v>6.6799999999999998E-2</c:v>
                </c:pt>
                <c:pt idx="15">
                  <c:v>6.9500000000000006E-2</c:v>
                </c:pt>
                <c:pt idx="16">
                  <c:v>7.0199999999999999E-2</c:v>
                </c:pt>
                <c:pt idx="17">
                  <c:v>6.9800000000000001E-2</c:v>
                </c:pt>
                <c:pt idx="18">
                  <c:v>6.2100000000000002E-2</c:v>
                </c:pt>
                <c:pt idx="19">
                  <c:v>4.9099999999999998E-2</c:v>
                </c:pt>
                <c:pt idx="20">
                  <c:v>3.9699999999999999E-2</c:v>
                </c:pt>
                <c:pt idx="21">
                  <c:v>3.0700000000000002E-2</c:v>
                </c:pt>
                <c:pt idx="22">
                  <c:v>2.1399999999999999E-2</c:v>
                </c:pt>
                <c:pt idx="23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88-41F5-91D0-E3C61EEBA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91'!$H$4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91'!$F$5:$F$16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91'!$H$5:$H$16</c:f>
              <c:numCache>
                <c:formatCode>General</c:formatCode>
                <c:ptCount val="12"/>
                <c:pt idx="0">
                  <c:v>0.92</c:v>
                </c:pt>
                <c:pt idx="1">
                  <c:v>0.99</c:v>
                </c:pt>
                <c:pt idx="2">
                  <c:v>1.01</c:v>
                </c:pt>
                <c:pt idx="3">
                  <c:v>1.03</c:v>
                </c:pt>
                <c:pt idx="4">
                  <c:v>1.01</c:v>
                </c:pt>
                <c:pt idx="5">
                  <c:v>0.96</c:v>
                </c:pt>
                <c:pt idx="6">
                  <c:v>0.96</c:v>
                </c:pt>
                <c:pt idx="7">
                  <c:v>0.99</c:v>
                </c:pt>
                <c:pt idx="8">
                  <c:v>1</c:v>
                </c:pt>
                <c:pt idx="9">
                  <c:v>1.04</c:v>
                </c:pt>
                <c:pt idx="10">
                  <c:v>1.03</c:v>
                </c:pt>
                <c:pt idx="11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C-4147-903E-DC1D0D4E9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92'!$B$4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92'!$B$5:$B$28</c:f>
              <c:numCache>
                <c:formatCode>0.00%</c:formatCode>
                <c:ptCount val="24"/>
                <c:pt idx="0">
                  <c:v>2.4422700587084147E-3</c:v>
                </c:pt>
                <c:pt idx="1">
                  <c:v>1.5772994129158511E-3</c:v>
                </c:pt>
                <c:pt idx="2">
                  <c:v>1.2720156555772995E-3</c:v>
                </c:pt>
                <c:pt idx="3">
                  <c:v>7.632093933463796E-4</c:v>
                </c:pt>
                <c:pt idx="4">
                  <c:v>9.6673189823874757E-4</c:v>
                </c:pt>
                <c:pt idx="5">
                  <c:v>2.7984344422700585E-3</c:v>
                </c:pt>
                <c:pt idx="6">
                  <c:v>8.8532289628180036E-3</c:v>
                </c:pt>
                <c:pt idx="7">
                  <c:v>1.8164383561643835E-2</c:v>
                </c:pt>
                <c:pt idx="8">
                  <c:v>2.4320939334637963E-2</c:v>
                </c:pt>
                <c:pt idx="9">
                  <c:v>2.6508806262230917E-2</c:v>
                </c:pt>
                <c:pt idx="10">
                  <c:v>3.1342465753424663E-2</c:v>
                </c:pt>
                <c:pt idx="11">
                  <c:v>3.5158512720156555E-2</c:v>
                </c:pt>
                <c:pt idx="12">
                  <c:v>3.8313111545988258E-2</c:v>
                </c:pt>
                <c:pt idx="13">
                  <c:v>3.8363992172211349E-2</c:v>
                </c:pt>
                <c:pt idx="14">
                  <c:v>4.024657534246575E-2</c:v>
                </c:pt>
                <c:pt idx="15">
                  <c:v>4.4011741682974559E-2</c:v>
                </c:pt>
                <c:pt idx="16">
                  <c:v>4.5639921722113508E-2</c:v>
                </c:pt>
                <c:pt idx="17">
                  <c:v>4.3197651663405091E-2</c:v>
                </c:pt>
                <c:pt idx="18">
                  <c:v>3.3275929549902154E-2</c:v>
                </c:pt>
                <c:pt idx="19">
                  <c:v>2.3506849315068495E-2</c:v>
                </c:pt>
                <c:pt idx="20">
                  <c:v>1.9334637964774953E-2</c:v>
                </c:pt>
                <c:pt idx="21">
                  <c:v>1.4857142857142859E-2</c:v>
                </c:pt>
                <c:pt idx="22">
                  <c:v>9.0567514677103722E-3</c:v>
                </c:pt>
                <c:pt idx="23">
                  <c:v>4.782778864970646E-3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D-4AB3-ACCA-3D71D6386B79}"/>
            </c:ext>
          </c:extLst>
        </c:ser>
        <c:ser>
          <c:idx val="1"/>
          <c:order val="1"/>
          <c:tx>
            <c:strRef>
              <c:f>'PCS 92'!$C$4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92'!$C$5:$C$28</c:f>
              <c:numCache>
                <c:formatCode>0.00%</c:formatCode>
                <c:ptCount val="24"/>
                <c:pt idx="0">
                  <c:v>1.5227005870841488E-3</c:v>
                </c:pt>
                <c:pt idx="1">
                  <c:v>1.0315068493150683E-3</c:v>
                </c:pt>
                <c:pt idx="2">
                  <c:v>7.8590998043052843E-4</c:v>
                </c:pt>
                <c:pt idx="3">
                  <c:v>7.3679060665362032E-4</c:v>
                </c:pt>
                <c:pt idx="4">
                  <c:v>2.013894324853229E-3</c:v>
                </c:pt>
                <c:pt idx="5">
                  <c:v>6.7784735812133068E-3</c:v>
                </c:pt>
                <c:pt idx="6">
                  <c:v>2.3822896281800395E-2</c:v>
                </c:pt>
                <c:pt idx="7">
                  <c:v>3.7281604696673187E-2</c:v>
                </c:pt>
                <c:pt idx="8">
                  <c:v>3.9934050880626223E-2</c:v>
                </c:pt>
                <c:pt idx="9">
                  <c:v>3.7821917808219176E-2</c:v>
                </c:pt>
                <c:pt idx="10">
                  <c:v>3.531682974559687E-2</c:v>
                </c:pt>
                <c:pt idx="11">
                  <c:v>3.6839530332681017E-2</c:v>
                </c:pt>
                <c:pt idx="12">
                  <c:v>3.6102739726027393E-2</c:v>
                </c:pt>
                <c:pt idx="13">
                  <c:v>3.374500978473581E-2</c:v>
                </c:pt>
                <c:pt idx="14">
                  <c:v>3.2173189823874758E-2</c:v>
                </c:pt>
                <c:pt idx="15">
                  <c:v>3.1681996086105675E-2</c:v>
                </c:pt>
                <c:pt idx="16">
                  <c:v>3.0896086105675145E-2</c:v>
                </c:pt>
                <c:pt idx="17">
                  <c:v>3.084696673189824E-2</c:v>
                </c:pt>
                <c:pt idx="18">
                  <c:v>2.3773776908023483E-2</c:v>
                </c:pt>
                <c:pt idx="19">
                  <c:v>1.6995303326810176E-2</c:v>
                </c:pt>
                <c:pt idx="20">
                  <c:v>1.2771037181996087E-2</c:v>
                </c:pt>
                <c:pt idx="21">
                  <c:v>9.7256360078277898E-3</c:v>
                </c:pt>
                <c:pt idx="22">
                  <c:v>5.8943248532289626E-3</c:v>
                </c:pt>
                <c:pt idx="23">
                  <c:v>2.8489236790606651E-3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D-4AB3-ACCA-3D71D6386B79}"/>
            </c:ext>
          </c:extLst>
        </c:ser>
        <c:ser>
          <c:idx val="2"/>
          <c:order val="2"/>
          <c:tx>
            <c:strRef>
              <c:f>'PCS 92'!$D$4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92'!$D$5:$D$28</c:f>
              <c:numCache>
                <c:formatCode>0.00%</c:formatCode>
                <c:ptCount val="24"/>
                <c:pt idx="0">
                  <c:v>3.8999999999999998E-3</c:v>
                </c:pt>
                <c:pt idx="1">
                  <c:v>2.5999999999999999E-3</c:v>
                </c:pt>
                <c:pt idx="2">
                  <c:v>2E-3</c:v>
                </c:pt>
                <c:pt idx="3">
                  <c:v>1.5E-3</c:v>
                </c:pt>
                <c:pt idx="4">
                  <c:v>3.0000000000000001E-3</c:v>
                </c:pt>
                <c:pt idx="5">
                  <c:v>9.5999999999999992E-3</c:v>
                </c:pt>
                <c:pt idx="6">
                  <c:v>3.27E-2</c:v>
                </c:pt>
                <c:pt idx="7">
                  <c:v>5.5399999999999998E-2</c:v>
                </c:pt>
                <c:pt idx="8">
                  <c:v>6.4299999999999996E-2</c:v>
                </c:pt>
                <c:pt idx="9">
                  <c:v>6.4399999999999999E-2</c:v>
                </c:pt>
                <c:pt idx="10">
                  <c:v>6.6699999999999995E-2</c:v>
                </c:pt>
                <c:pt idx="11">
                  <c:v>7.2099999999999997E-2</c:v>
                </c:pt>
                <c:pt idx="12">
                  <c:v>7.4399999999999994E-2</c:v>
                </c:pt>
                <c:pt idx="13">
                  <c:v>7.2099999999999997E-2</c:v>
                </c:pt>
                <c:pt idx="14">
                  <c:v>7.2400000000000006E-2</c:v>
                </c:pt>
                <c:pt idx="15">
                  <c:v>7.5700000000000003E-2</c:v>
                </c:pt>
                <c:pt idx="16">
                  <c:v>7.6499999999999999E-2</c:v>
                </c:pt>
                <c:pt idx="17">
                  <c:v>7.3999999999999996E-2</c:v>
                </c:pt>
                <c:pt idx="18">
                  <c:v>5.7099999999999998E-2</c:v>
                </c:pt>
                <c:pt idx="19">
                  <c:v>4.0500000000000001E-2</c:v>
                </c:pt>
                <c:pt idx="20">
                  <c:v>3.2099999999999997E-2</c:v>
                </c:pt>
                <c:pt idx="21">
                  <c:v>2.46E-2</c:v>
                </c:pt>
                <c:pt idx="22">
                  <c:v>1.4999999999999999E-2</c:v>
                </c:pt>
                <c:pt idx="23">
                  <c:v>7.6E-3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D-4AB3-ACCA-3D71D638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92'!$H$4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92'!$F$5:$F$16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92'!$H$5:$H$16</c:f>
              <c:numCache>
                <c:formatCode>General</c:formatCode>
                <c:ptCount val="12"/>
                <c:pt idx="0">
                  <c:v>1.1100000000000001</c:v>
                </c:pt>
                <c:pt idx="1">
                  <c:v>1.18</c:v>
                </c:pt>
                <c:pt idx="2">
                  <c:v>1.18</c:v>
                </c:pt>
                <c:pt idx="3">
                  <c:v>1.1100000000000001</c:v>
                </c:pt>
                <c:pt idx="4">
                  <c:v>0.95</c:v>
                </c:pt>
                <c:pt idx="5">
                  <c:v>0.87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0.98</c:v>
                </c:pt>
                <c:pt idx="10">
                  <c:v>1.01</c:v>
                </c:pt>
                <c:pt idx="11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B-4D40-B94F-BFADE0F3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93'!$B$4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93'!$B$5:$B$28</c:f>
              <c:numCache>
                <c:formatCode>0.00%</c:formatCode>
                <c:ptCount val="24"/>
                <c:pt idx="0">
                  <c:v>2.7873626373626373E-3</c:v>
                </c:pt>
                <c:pt idx="1">
                  <c:v>1.7115384615384616E-3</c:v>
                </c:pt>
                <c:pt idx="2">
                  <c:v>1.3692307692307693E-3</c:v>
                </c:pt>
                <c:pt idx="3">
                  <c:v>1.0269230769230767E-3</c:v>
                </c:pt>
                <c:pt idx="4">
                  <c:v>1.5648351648351647E-3</c:v>
                </c:pt>
                <c:pt idx="5">
                  <c:v>3.9609890109890107E-3</c:v>
                </c:pt>
                <c:pt idx="6">
                  <c:v>1.0807142857142859E-2</c:v>
                </c:pt>
                <c:pt idx="7">
                  <c:v>1.7017582417582416E-2</c:v>
                </c:pt>
                <c:pt idx="8">
                  <c:v>2.0636263736263736E-2</c:v>
                </c:pt>
                <c:pt idx="9">
                  <c:v>2.3521428571428572E-2</c:v>
                </c:pt>
                <c:pt idx="10">
                  <c:v>2.8020329670329667E-2</c:v>
                </c:pt>
                <c:pt idx="11">
                  <c:v>3.2128021978021976E-2</c:v>
                </c:pt>
                <c:pt idx="12">
                  <c:v>3.4621978021978021E-2</c:v>
                </c:pt>
                <c:pt idx="13">
                  <c:v>3.520879120879121E-2</c:v>
                </c:pt>
                <c:pt idx="14">
                  <c:v>3.7507142857142857E-2</c:v>
                </c:pt>
                <c:pt idx="15">
                  <c:v>4.1761538461538468E-2</c:v>
                </c:pt>
                <c:pt idx="16">
                  <c:v>4.42065934065934E-2</c:v>
                </c:pt>
                <c:pt idx="17">
                  <c:v>4.3326373626373621E-2</c:v>
                </c:pt>
                <c:pt idx="18">
                  <c:v>3.3692857142857142E-2</c:v>
                </c:pt>
                <c:pt idx="19">
                  <c:v>2.3472527472527475E-2</c:v>
                </c:pt>
                <c:pt idx="20">
                  <c:v>1.9413736263736263E-2</c:v>
                </c:pt>
                <c:pt idx="21">
                  <c:v>1.5892857142857143E-2</c:v>
                </c:pt>
                <c:pt idx="22">
                  <c:v>1.0171428571428571E-2</c:v>
                </c:pt>
                <c:pt idx="23">
                  <c:v>5.2324175824175825E-3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2-428E-BB35-E90B903E39FA}"/>
            </c:ext>
          </c:extLst>
        </c:ser>
        <c:ser>
          <c:idx val="1"/>
          <c:order val="1"/>
          <c:tx>
            <c:strRef>
              <c:f>'PCS 93'!$C$4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93'!$C$5:$C$28</c:f>
              <c:numCache>
                <c:formatCode>0.00%</c:formatCode>
                <c:ptCount val="24"/>
                <c:pt idx="0">
                  <c:v>1.7884615384615385E-3</c:v>
                </c:pt>
                <c:pt idx="1">
                  <c:v>1.1752747252747253E-3</c:v>
                </c:pt>
                <c:pt idx="2">
                  <c:v>9.1978021978021977E-4</c:v>
                </c:pt>
                <c:pt idx="3">
                  <c:v>1.021978021978022E-3</c:v>
                </c:pt>
                <c:pt idx="4">
                  <c:v>2.7082417582417581E-3</c:v>
                </c:pt>
                <c:pt idx="5">
                  <c:v>1.0066483516483517E-2</c:v>
                </c:pt>
                <c:pt idx="6">
                  <c:v>2.9484065934065933E-2</c:v>
                </c:pt>
                <c:pt idx="7">
                  <c:v>4.3280769230769234E-2</c:v>
                </c:pt>
                <c:pt idx="8">
                  <c:v>4.3638461538461543E-2</c:v>
                </c:pt>
                <c:pt idx="9">
                  <c:v>3.8579670329670329E-2</c:v>
                </c:pt>
                <c:pt idx="10">
                  <c:v>3.541153846153846E-2</c:v>
                </c:pt>
                <c:pt idx="11">
                  <c:v>3.541153846153846E-2</c:v>
                </c:pt>
                <c:pt idx="12">
                  <c:v>3.5769230769230775E-2</c:v>
                </c:pt>
                <c:pt idx="13">
                  <c:v>3.3674175824175825E-2</c:v>
                </c:pt>
                <c:pt idx="14">
                  <c:v>3.3060989010989007E-2</c:v>
                </c:pt>
                <c:pt idx="15">
                  <c:v>3.2090109890109887E-2</c:v>
                </c:pt>
                <c:pt idx="16">
                  <c:v>3.0608241758241759E-2</c:v>
                </c:pt>
                <c:pt idx="17">
                  <c:v>2.9637362637362639E-2</c:v>
                </c:pt>
                <c:pt idx="18">
                  <c:v>2.3760989010989008E-2</c:v>
                </c:pt>
                <c:pt idx="19">
                  <c:v>1.722032967032967E-2</c:v>
                </c:pt>
                <c:pt idx="20">
                  <c:v>1.2825824175824178E-2</c:v>
                </c:pt>
                <c:pt idx="21">
                  <c:v>9.4021978021978023E-3</c:v>
                </c:pt>
                <c:pt idx="22">
                  <c:v>6.1829670329670329E-3</c:v>
                </c:pt>
                <c:pt idx="23">
                  <c:v>3.1681318681318679E-3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2-428E-BB35-E90B903E39FA}"/>
            </c:ext>
          </c:extLst>
        </c:ser>
        <c:ser>
          <c:idx val="2"/>
          <c:order val="2"/>
          <c:tx>
            <c:strRef>
              <c:f>'PCS 93'!$D$4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93'!$D$5:$D$28</c:f>
              <c:numCache>
                <c:formatCode>0.00%</c:formatCode>
                <c:ptCount val="24"/>
                <c:pt idx="0">
                  <c:v>4.4999999999999997E-3</c:v>
                </c:pt>
                <c:pt idx="1">
                  <c:v>2.8999999999999998E-3</c:v>
                </c:pt>
                <c:pt idx="2">
                  <c:v>2.3E-3</c:v>
                </c:pt>
                <c:pt idx="3">
                  <c:v>2E-3</c:v>
                </c:pt>
                <c:pt idx="4">
                  <c:v>4.3E-3</c:v>
                </c:pt>
                <c:pt idx="5">
                  <c:v>1.4E-2</c:v>
                </c:pt>
                <c:pt idx="6">
                  <c:v>4.0399999999999998E-2</c:v>
                </c:pt>
                <c:pt idx="7">
                  <c:v>6.0400000000000002E-2</c:v>
                </c:pt>
                <c:pt idx="8">
                  <c:v>6.4299999999999996E-2</c:v>
                </c:pt>
                <c:pt idx="9">
                  <c:v>6.2199999999999998E-2</c:v>
                </c:pt>
                <c:pt idx="10">
                  <c:v>6.3399999999999998E-2</c:v>
                </c:pt>
                <c:pt idx="11">
                  <c:v>6.7500000000000004E-2</c:v>
                </c:pt>
                <c:pt idx="12">
                  <c:v>7.0400000000000004E-2</c:v>
                </c:pt>
                <c:pt idx="13">
                  <c:v>6.88E-2</c:v>
                </c:pt>
                <c:pt idx="14">
                  <c:v>7.0599999999999996E-2</c:v>
                </c:pt>
                <c:pt idx="15">
                  <c:v>7.3800000000000004E-2</c:v>
                </c:pt>
                <c:pt idx="16">
                  <c:v>7.4800000000000005E-2</c:v>
                </c:pt>
                <c:pt idx="17">
                  <c:v>7.2999999999999995E-2</c:v>
                </c:pt>
                <c:pt idx="18">
                  <c:v>5.74E-2</c:v>
                </c:pt>
                <c:pt idx="19">
                  <c:v>4.07E-2</c:v>
                </c:pt>
                <c:pt idx="20">
                  <c:v>3.2199999999999999E-2</c:v>
                </c:pt>
                <c:pt idx="21">
                  <c:v>2.53E-2</c:v>
                </c:pt>
                <c:pt idx="22">
                  <c:v>1.6299999999999999E-2</c:v>
                </c:pt>
                <c:pt idx="23">
                  <c:v>8.3999999999999995E-3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82-428E-BB35-E90B903E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7'!$B$4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7'!$B$5:$B$28</c:f>
              <c:numCache>
                <c:formatCode>0.00%</c:formatCode>
                <c:ptCount val="24"/>
                <c:pt idx="0">
                  <c:v>3.2865306122448978E-3</c:v>
                </c:pt>
                <c:pt idx="1">
                  <c:v>2.489795918367347E-3</c:v>
                </c:pt>
                <c:pt idx="2">
                  <c:v>2.7387755102040814E-3</c:v>
                </c:pt>
                <c:pt idx="3">
                  <c:v>2.5893877551020406E-3</c:v>
                </c:pt>
                <c:pt idx="4">
                  <c:v>3.3363265306122452E-3</c:v>
                </c:pt>
                <c:pt idx="5">
                  <c:v>5.1289795918367347E-3</c:v>
                </c:pt>
                <c:pt idx="6">
                  <c:v>9.7599999999999996E-3</c:v>
                </c:pt>
                <c:pt idx="7">
                  <c:v>1.8324897959183673E-2</c:v>
                </c:pt>
                <c:pt idx="8">
                  <c:v>2.390204081632653E-2</c:v>
                </c:pt>
                <c:pt idx="9">
                  <c:v>2.9031020408163265E-2</c:v>
                </c:pt>
                <c:pt idx="10">
                  <c:v>3.2267755102040815E-2</c:v>
                </c:pt>
                <c:pt idx="11">
                  <c:v>3.4757551020408166E-2</c:v>
                </c:pt>
                <c:pt idx="12">
                  <c:v>3.605224489795919E-2</c:v>
                </c:pt>
                <c:pt idx="13">
                  <c:v>3.6351020408163265E-2</c:v>
                </c:pt>
                <c:pt idx="14">
                  <c:v>3.839265306122449E-2</c:v>
                </c:pt>
                <c:pt idx="15">
                  <c:v>4.1679183673469386E-2</c:v>
                </c:pt>
                <c:pt idx="16">
                  <c:v>3.953795918367347E-2</c:v>
                </c:pt>
                <c:pt idx="17">
                  <c:v>3.4558367346938776E-2</c:v>
                </c:pt>
                <c:pt idx="18">
                  <c:v>2.8582857142857142E-2</c:v>
                </c:pt>
                <c:pt idx="19">
                  <c:v>2.5196734693877548E-2</c:v>
                </c:pt>
                <c:pt idx="20">
                  <c:v>2.2906122448979594E-2</c:v>
                </c:pt>
                <c:pt idx="21">
                  <c:v>1.3594285714285715E-2</c:v>
                </c:pt>
                <c:pt idx="22">
                  <c:v>8.0171428571428564E-3</c:v>
                </c:pt>
                <c:pt idx="23">
                  <c:v>5.5273469387755111E-3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8-4924-8218-1AEC3108017F}"/>
            </c:ext>
          </c:extLst>
        </c:ser>
        <c:ser>
          <c:idx val="1"/>
          <c:order val="1"/>
          <c:tx>
            <c:strRef>
              <c:f>'PCS 7'!$C$4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7'!$C$5:$C$28</c:f>
              <c:numCache>
                <c:formatCode>0.00%</c:formatCode>
                <c:ptCount val="24"/>
                <c:pt idx="0">
                  <c:v>4.0665306122448976E-3</c:v>
                </c:pt>
                <c:pt idx="1">
                  <c:v>3.4640816326530614E-3</c:v>
                </c:pt>
                <c:pt idx="2">
                  <c:v>2.911836734693877E-3</c:v>
                </c:pt>
                <c:pt idx="3">
                  <c:v>2.1085714285714284E-3</c:v>
                </c:pt>
                <c:pt idx="4">
                  <c:v>3.6648979591836738E-3</c:v>
                </c:pt>
                <c:pt idx="5">
                  <c:v>5.9240816326530605E-3</c:v>
                </c:pt>
                <c:pt idx="6">
                  <c:v>1.6165714285714287E-2</c:v>
                </c:pt>
                <c:pt idx="7">
                  <c:v>2.6457551020408161E-2</c:v>
                </c:pt>
                <c:pt idx="8">
                  <c:v>3.2482040816326531E-2</c:v>
                </c:pt>
                <c:pt idx="9">
                  <c:v>3.5293469387755107E-2</c:v>
                </c:pt>
                <c:pt idx="10">
                  <c:v>3.7452244897959189E-2</c:v>
                </c:pt>
                <c:pt idx="11">
                  <c:v>3.9661224489795921E-2</c:v>
                </c:pt>
                <c:pt idx="12">
                  <c:v>3.9862040816326529E-2</c:v>
                </c:pt>
                <c:pt idx="13">
                  <c:v>3.5946122448979587E-2</c:v>
                </c:pt>
                <c:pt idx="14">
                  <c:v>3.3084489795918368E-2</c:v>
                </c:pt>
                <c:pt idx="15">
                  <c:v>3.11265306122449E-2</c:v>
                </c:pt>
                <c:pt idx="16">
                  <c:v>3.0072244897959184E-2</c:v>
                </c:pt>
                <c:pt idx="17">
                  <c:v>3.0524081632653063E-2</c:v>
                </c:pt>
                <c:pt idx="18">
                  <c:v>2.756204081632653E-2</c:v>
                </c:pt>
                <c:pt idx="19">
                  <c:v>2.2943265306122451E-2</c:v>
                </c:pt>
                <c:pt idx="20">
                  <c:v>1.621591836734694E-2</c:v>
                </c:pt>
                <c:pt idx="21">
                  <c:v>1.1245714285714284E-2</c:v>
                </c:pt>
                <c:pt idx="22">
                  <c:v>7.5306122448979594E-3</c:v>
                </c:pt>
                <c:pt idx="23">
                  <c:v>6.175102040816326E-3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8-4924-8218-1AEC3108017F}"/>
            </c:ext>
          </c:extLst>
        </c:ser>
        <c:ser>
          <c:idx val="2"/>
          <c:order val="2"/>
          <c:tx>
            <c:strRef>
              <c:f>'PCS 7'!$D$4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7'!$D$5:$D$28</c:f>
              <c:numCache>
                <c:formatCode>0.00%</c:formatCode>
                <c:ptCount val="24"/>
                <c:pt idx="0">
                  <c:v>7.4000000000000003E-3</c:v>
                </c:pt>
                <c:pt idx="1">
                  <c:v>6.0000000000000001E-3</c:v>
                </c:pt>
                <c:pt idx="2">
                  <c:v>5.7000000000000002E-3</c:v>
                </c:pt>
                <c:pt idx="3">
                  <c:v>4.7999999999999996E-3</c:v>
                </c:pt>
                <c:pt idx="4">
                  <c:v>7.0000000000000001E-3</c:v>
                </c:pt>
                <c:pt idx="5">
                  <c:v>1.12E-2</c:v>
                </c:pt>
                <c:pt idx="6">
                  <c:v>2.6100000000000002E-2</c:v>
                </c:pt>
                <c:pt idx="7">
                  <c:v>4.5100000000000001E-2</c:v>
                </c:pt>
                <c:pt idx="8">
                  <c:v>5.6599999999999998E-2</c:v>
                </c:pt>
                <c:pt idx="9">
                  <c:v>6.4399999999999999E-2</c:v>
                </c:pt>
                <c:pt idx="10">
                  <c:v>6.9800000000000001E-2</c:v>
                </c:pt>
                <c:pt idx="11">
                  <c:v>7.4499999999999997E-2</c:v>
                </c:pt>
                <c:pt idx="12">
                  <c:v>7.5999999999999998E-2</c:v>
                </c:pt>
                <c:pt idx="13">
                  <c:v>7.2400000000000006E-2</c:v>
                </c:pt>
                <c:pt idx="14">
                  <c:v>7.1599999999999997E-2</c:v>
                </c:pt>
                <c:pt idx="15">
                  <c:v>7.2900000000000006E-2</c:v>
                </c:pt>
                <c:pt idx="16">
                  <c:v>6.9699999999999998E-2</c:v>
                </c:pt>
                <c:pt idx="17">
                  <c:v>6.5100000000000005E-2</c:v>
                </c:pt>
                <c:pt idx="18">
                  <c:v>5.6000000000000001E-2</c:v>
                </c:pt>
                <c:pt idx="19">
                  <c:v>4.7899999999999998E-2</c:v>
                </c:pt>
                <c:pt idx="20">
                  <c:v>3.8899999999999997E-2</c:v>
                </c:pt>
                <c:pt idx="21">
                  <c:v>2.47E-2</c:v>
                </c:pt>
                <c:pt idx="22">
                  <c:v>1.54E-2</c:v>
                </c:pt>
                <c:pt idx="23">
                  <c:v>1.09E-2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8-4924-8218-1AEC31080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93'!$H$4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93'!$F$5:$F$16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93'!$H$5:$H$16</c:f>
              <c:numCache>
                <c:formatCode>General</c:formatCode>
                <c:ptCount val="12"/>
                <c:pt idx="0">
                  <c:v>1.0900000000000001</c:v>
                </c:pt>
                <c:pt idx="1">
                  <c:v>1.1499999999999999</c:v>
                </c:pt>
                <c:pt idx="2">
                  <c:v>1.1399999999999999</c:v>
                </c:pt>
                <c:pt idx="3">
                  <c:v>1.08</c:v>
                </c:pt>
                <c:pt idx="4">
                  <c:v>0.96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6-4A1C-AEC9-A43B23645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95'!$B$4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95'!$B$5:$B$28</c:f>
              <c:numCache>
                <c:formatCode>0.00%</c:formatCode>
                <c:ptCount val="24"/>
                <c:pt idx="0">
                  <c:v>2.7224913494809685E-3</c:v>
                </c:pt>
                <c:pt idx="1">
                  <c:v>2.0418685121107267E-3</c:v>
                </c:pt>
                <c:pt idx="2">
                  <c:v>1.458477508650519E-3</c:v>
                </c:pt>
                <c:pt idx="3">
                  <c:v>1.3126297577854672E-3</c:v>
                </c:pt>
                <c:pt idx="4">
                  <c:v>1.7987889273356401E-3</c:v>
                </c:pt>
                <c:pt idx="5">
                  <c:v>6.8062283737024224E-3</c:v>
                </c:pt>
                <c:pt idx="6">
                  <c:v>1.5508477508650519E-2</c:v>
                </c:pt>
                <c:pt idx="7">
                  <c:v>2.2314705882352945E-2</c:v>
                </c:pt>
                <c:pt idx="8">
                  <c:v>2.4210726643598614E-2</c:v>
                </c:pt>
                <c:pt idx="9">
                  <c:v>2.6738754325259517E-2</c:v>
                </c:pt>
                <c:pt idx="10">
                  <c:v>3.0190484429065745E-2</c:v>
                </c:pt>
                <c:pt idx="11">
                  <c:v>3.4176989619377166E-2</c:v>
                </c:pt>
                <c:pt idx="12">
                  <c:v>3.5586851211072669E-2</c:v>
                </c:pt>
                <c:pt idx="13">
                  <c:v>3.5684083044982703E-2</c:v>
                </c:pt>
                <c:pt idx="14">
                  <c:v>3.6850865051903117E-2</c:v>
                </c:pt>
                <c:pt idx="15">
                  <c:v>3.9087197231833903E-2</c:v>
                </c:pt>
                <c:pt idx="16">
                  <c:v>4.0205363321799303E-2</c:v>
                </c:pt>
                <c:pt idx="17">
                  <c:v>3.7191176470588234E-2</c:v>
                </c:pt>
                <c:pt idx="18">
                  <c:v>2.9364013840830452E-2</c:v>
                </c:pt>
                <c:pt idx="19">
                  <c:v>2.1439619377162631E-2</c:v>
                </c:pt>
                <c:pt idx="20">
                  <c:v>1.6237716262975779E-2</c:v>
                </c:pt>
                <c:pt idx="21">
                  <c:v>1.225121107266436E-2</c:v>
                </c:pt>
                <c:pt idx="22">
                  <c:v>8.2647058823529414E-3</c:v>
                </c:pt>
                <c:pt idx="23">
                  <c:v>4.7157439446366784E-3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E6C-A30F-D74EFD8CB1BB}"/>
            </c:ext>
          </c:extLst>
        </c:ser>
        <c:ser>
          <c:idx val="1"/>
          <c:order val="1"/>
          <c:tx>
            <c:strRef>
              <c:f>'PCS 95'!$C$4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95'!$C$5:$C$28</c:f>
              <c:numCache>
                <c:formatCode>0.00%</c:formatCode>
                <c:ptCount val="24"/>
                <c:pt idx="0">
                  <c:v>2.3122837370242212E-3</c:v>
                </c:pt>
                <c:pt idx="1">
                  <c:v>1.5929065743944635E-3</c:v>
                </c:pt>
                <c:pt idx="2">
                  <c:v>1.4901384083044983E-3</c:v>
                </c:pt>
                <c:pt idx="3">
                  <c:v>2.0553633217993078E-3</c:v>
                </c:pt>
                <c:pt idx="4">
                  <c:v>4.4190311418685121E-3</c:v>
                </c:pt>
                <c:pt idx="5">
                  <c:v>2.5024048442906576E-2</c:v>
                </c:pt>
                <c:pt idx="6">
                  <c:v>3.8281141868512114E-2</c:v>
                </c:pt>
                <c:pt idx="7">
                  <c:v>3.2320588235294115E-2</c:v>
                </c:pt>
                <c:pt idx="8">
                  <c:v>3.1138754325259515E-2</c:v>
                </c:pt>
                <c:pt idx="9">
                  <c:v>3.047076124567474E-2</c:v>
                </c:pt>
                <c:pt idx="10">
                  <c:v>3.1909515570934258E-2</c:v>
                </c:pt>
                <c:pt idx="11">
                  <c:v>3.4016262975778547E-2</c:v>
                </c:pt>
                <c:pt idx="12">
                  <c:v>3.5403633217993086E-2</c:v>
                </c:pt>
                <c:pt idx="13">
                  <c:v>3.4787024221453286E-2</c:v>
                </c:pt>
                <c:pt idx="14">
                  <c:v>3.4530103806228375E-2</c:v>
                </c:pt>
                <c:pt idx="15">
                  <c:v>3.4273183391003458E-2</c:v>
                </c:pt>
                <c:pt idx="16">
                  <c:v>3.3810726643598618E-2</c:v>
                </c:pt>
                <c:pt idx="17">
                  <c:v>3.0213840830449826E-2</c:v>
                </c:pt>
                <c:pt idx="18">
                  <c:v>2.3328373702422148E-2</c:v>
                </c:pt>
                <c:pt idx="19">
                  <c:v>1.8292733564013841E-2</c:v>
                </c:pt>
                <c:pt idx="20">
                  <c:v>1.4079238754325259E-2</c:v>
                </c:pt>
                <c:pt idx="21">
                  <c:v>1.0379584775086504E-2</c:v>
                </c:pt>
                <c:pt idx="22">
                  <c:v>6.1660899653979244E-3</c:v>
                </c:pt>
                <c:pt idx="23">
                  <c:v>3.5968858131487889E-3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E6C-A30F-D74EFD8CB1BB}"/>
            </c:ext>
          </c:extLst>
        </c:ser>
        <c:ser>
          <c:idx val="2"/>
          <c:order val="2"/>
          <c:tx>
            <c:strRef>
              <c:f>'PCS 95'!$D$4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95'!$D$5:$D$28</c:f>
              <c:numCache>
                <c:formatCode>0.00%</c:formatCode>
                <c:ptCount val="24"/>
                <c:pt idx="0">
                  <c:v>5.1999999999999998E-3</c:v>
                </c:pt>
                <c:pt idx="1">
                  <c:v>3.7000000000000002E-3</c:v>
                </c:pt>
                <c:pt idx="2">
                  <c:v>3.0000000000000001E-3</c:v>
                </c:pt>
                <c:pt idx="3">
                  <c:v>3.3999999999999998E-3</c:v>
                </c:pt>
                <c:pt idx="4">
                  <c:v>6.1000000000000004E-3</c:v>
                </c:pt>
                <c:pt idx="5">
                  <c:v>3.1E-2</c:v>
                </c:pt>
                <c:pt idx="6">
                  <c:v>5.2600000000000001E-2</c:v>
                </c:pt>
                <c:pt idx="7">
                  <c:v>5.3900000000000003E-2</c:v>
                </c:pt>
                <c:pt idx="8">
                  <c:v>5.5E-2</c:v>
                </c:pt>
                <c:pt idx="9">
                  <c:v>5.6899999999999999E-2</c:v>
                </c:pt>
                <c:pt idx="10">
                  <c:v>6.1800000000000001E-2</c:v>
                </c:pt>
                <c:pt idx="11">
                  <c:v>6.8199999999999997E-2</c:v>
                </c:pt>
                <c:pt idx="12">
                  <c:v>7.0999999999999994E-2</c:v>
                </c:pt>
                <c:pt idx="13">
                  <c:v>7.0699999999999999E-2</c:v>
                </c:pt>
                <c:pt idx="14">
                  <c:v>7.17E-2</c:v>
                </c:pt>
                <c:pt idx="15">
                  <c:v>7.3599999999999999E-2</c:v>
                </c:pt>
                <c:pt idx="16">
                  <c:v>7.4099999999999999E-2</c:v>
                </c:pt>
                <c:pt idx="17">
                  <c:v>6.7599999999999993E-2</c:v>
                </c:pt>
                <c:pt idx="18">
                  <c:v>5.3100000000000001E-2</c:v>
                </c:pt>
                <c:pt idx="19">
                  <c:v>4.0099999999999997E-2</c:v>
                </c:pt>
                <c:pt idx="20">
                  <c:v>3.0800000000000001E-2</c:v>
                </c:pt>
                <c:pt idx="21">
                  <c:v>2.3E-2</c:v>
                </c:pt>
                <c:pt idx="22">
                  <c:v>1.4800000000000001E-2</c:v>
                </c:pt>
                <c:pt idx="23">
                  <c:v>8.6E-3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2-4E6C-A30F-D74EFD8CB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95'!$H$4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95'!$F$5:$F$16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95'!$H$5:$H$16</c:f>
              <c:numCache>
                <c:formatCode>General</c:formatCode>
                <c:ptCount val="12"/>
                <c:pt idx="0">
                  <c:v>1.22</c:v>
                </c:pt>
                <c:pt idx="1">
                  <c:v>1.03</c:v>
                </c:pt>
                <c:pt idx="2">
                  <c:v>1.01</c:v>
                </c:pt>
                <c:pt idx="3">
                  <c:v>1</c:v>
                </c:pt>
                <c:pt idx="4">
                  <c:v>0.94</c:v>
                </c:pt>
                <c:pt idx="5">
                  <c:v>0.89</c:v>
                </c:pt>
                <c:pt idx="6">
                  <c:v>0.88</c:v>
                </c:pt>
                <c:pt idx="7">
                  <c:v>0.91</c:v>
                </c:pt>
                <c:pt idx="8">
                  <c:v>0.93</c:v>
                </c:pt>
                <c:pt idx="9">
                  <c:v>0.98</c:v>
                </c:pt>
                <c:pt idx="10">
                  <c:v>0.96</c:v>
                </c:pt>
                <c:pt idx="11">
                  <c:v>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5-4CEC-8087-F8F8EAE1C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96'!$B$4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96'!$B$5:$B$28</c:f>
              <c:numCache>
                <c:formatCode>0.00%</c:formatCode>
                <c:ptCount val="24"/>
                <c:pt idx="0">
                  <c:v>3.6574712643678161E-3</c:v>
                </c:pt>
                <c:pt idx="1">
                  <c:v>2.5206896551724137E-3</c:v>
                </c:pt>
                <c:pt idx="2">
                  <c:v>1.87816091954023E-3</c:v>
                </c:pt>
                <c:pt idx="3">
                  <c:v>1.3344827586206898E-3</c:v>
                </c:pt>
                <c:pt idx="4">
                  <c:v>1.7298850574712643E-3</c:v>
                </c:pt>
                <c:pt idx="5">
                  <c:v>4.3494252873563224E-3</c:v>
                </c:pt>
                <c:pt idx="6">
                  <c:v>1.2801149425287357E-2</c:v>
                </c:pt>
                <c:pt idx="7">
                  <c:v>2.0412643678160921E-2</c:v>
                </c:pt>
                <c:pt idx="8">
                  <c:v>2.0313793103448274E-2</c:v>
                </c:pt>
                <c:pt idx="9">
                  <c:v>2.3328735632183906E-2</c:v>
                </c:pt>
                <c:pt idx="10">
                  <c:v>2.8913793103448274E-2</c:v>
                </c:pt>
                <c:pt idx="11">
                  <c:v>3.3460919540229887E-2</c:v>
                </c:pt>
                <c:pt idx="12">
                  <c:v>3.5932183908045978E-2</c:v>
                </c:pt>
                <c:pt idx="13">
                  <c:v>3.672298850574713E-2</c:v>
                </c:pt>
                <c:pt idx="14">
                  <c:v>3.8304597701149426E-2</c:v>
                </c:pt>
                <c:pt idx="15">
                  <c:v>4.033103448275862E-2</c:v>
                </c:pt>
                <c:pt idx="16">
                  <c:v>4.1270114942528732E-2</c:v>
                </c:pt>
                <c:pt idx="17">
                  <c:v>3.9737931034482754E-2</c:v>
                </c:pt>
                <c:pt idx="18">
                  <c:v>3.1829885057471259E-2</c:v>
                </c:pt>
                <c:pt idx="19">
                  <c:v>2.495977011494253E-2</c:v>
                </c:pt>
                <c:pt idx="20">
                  <c:v>1.8880459770114943E-2</c:v>
                </c:pt>
                <c:pt idx="21">
                  <c:v>1.4580459770114943E-2</c:v>
                </c:pt>
                <c:pt idx="22">
                  <c:v>1.0428735632183909E-2</c:v>
                </c:pt>
                <c:pt idx="23">
                  <c:v>6.6724137931034487E-3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5-43C7-A8B9-B097F420EBBB}"/>
            </c:ext>
          </c:extLst>
        </c:ser>
        <c:ser>
          <c:idx val="1"/>
          <c:order val="1"/>
          <c:tx>
            <c:strRef>
              <c:f>'PCS 96'!$C$4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96'!$C$5:$C$28</c:f>
              <c:numCache>
                <c:formatCode>0.00%</c:formatCode>
                <c:ptCount val="24"/>
                <c:pt idx="0">
                  <c:v>2.7310344827586211E-3</c:v>
                </c:pt>
                <c:pt idx="1">
                  <c:v>2.0735632183908046E-3</c:v>
                </c:pt>
                <c:pt idx="2">
                  <c:v>1.8206896551724138E-3</c:v>
                </c:pt>
                <c:pt idx="3">
                  <c:v>2.0229885057471263E-3</c:v>
                </c:pt>
                <c:pt idx="4">
                  <c:v>4.1977011494252871E-3</c:v>
                </c:pt>
                <c:pt idx="5">
                  <c:v>1.3452873563218389E-2</c:v>
                </c:pt>
                <c:pt idx="6">
                  <c:v>2.766436781609195E-2</c:v>
                </c:pt>
                <c:pt idx="7">
                  <c:v>3.1811494252873565E-2</c:v>
                </c:pt>
                <c:pt idx="8">
                  <c:v>2.9940229885057474E-2</c:v>
                </c:pt>
                <c:pt idx="9">
                  <c:v>2.9181609195402299E-2</c:v>
                </c:pt>
                <c:pt idx="10">
                  <c:v>3.1103448275862068E-2</c:v>
                </c:pt>
                <c:pt idx="11">
                  <c:v>3.413793103448276E-2</c:v>
                </c:pt>
                <c:pt idx="12">
                  <c:v>3.6464367816091955E-2</c:v>
                </c:pt>
                <c:pt idx="13">
                  <c:v>3.5908045977011492E-2</c:v>
                </c:pt>
                <c:pt idx="14">
                  <c:v>3.5857471264367821E-2</c:v>
                </c:pt>
                <c:pt idx="15">
                  <c:v>3.484597701149425E-2</c:v>
                </c:pt>
                <c:pt idx="16">
                  <c:v>3.3834482758620686E-2</c:v>
                </c:pt>
                <c:pt idx="17">
                  <c:v>3.216551724137931E-2</c:v>
                </c:pt>
                <c:pt idx="18">
                  <c:v>2.6551724137931033E-2</c:v>
                </c:pt>
                <c:pt idx="19">
                  <c:v>2.1443678160919539E-2</c:v>
                </c:pt>
                <c:pt idx="20">
                  <c:v>1.5526436781609197E-2</c:v>
                </c:pt>
                <c:pt idx="21">
                  <c:v>1.1531034482758622E-2</c:v>
                </c:pt>
                <c:pt idx="22">
                  <c:v>7.0298850574712635E-3</c:v>
                </c:pt>
                <c:pt idx="23">
                  <c:v>4.3999999999999994E-3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5-43C7-A8B9-B097F420EBBB}"/>
            </c:ext>
          </c:extLst>
        </c:ser>
        <c:ser>
          <c:idx val="2"/>
          <c:order val="2"/>
          <c:tx>
            <c:strRef>
              <c:f>'PCS 96'!$D$4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96'!$D$5:$D$28</c:f>
              <c:numCache>
                <c:formatCode>0.00%</c:formatCode>
                <c:ptCount val="24"/>
                <c:pt idx="0">
                  <c:v>6.4000000000000003E-3</c:v>
                </c:pt>
                <c:pt idx="1">
                  <c:v>4.5999999999999999E-3</c:v>
                </c:pt>
                <c:pt idx="2">
                  <c:v>3.7000000000000002E-3</c:v>
                </c:pt>
                <c:pt idx="3">
                  <c:v>3.3E-3</c:v>
                </c:pt>
                <c:pt idx="4">
                  <c:v>5.8999999999999999E-3</c:v>
                </c:pt>
                <c:pt idx="5">
                  <c:v>1.78E-2</c:v>
                </c:pt>
                <c:pt idx="6">
                  <c:v>4.0500000000000001E-2</c:v>
                </c:pt>
                <c:pt idx="7">
                  <c:v>5.2200000000000003E-2</c:v>
                </c:pt>
                <c:pt idx="8">
                  <c:v>5.0200000000000002E-2</c:v>
                </c:pt>
                <c:pt idx="9">
                  <c:v>5.2499999999999998E-2</c:v>
                </c:pt>
                <c:pt idx="10">
                  <c:v>0.06</c:v>
                </c:pt>
                <c:pt idx="11">
                  <c:v>6.7500000000000004E-2</c:v>
                </c:pt>
                <c:pt idx="12">
                  <c:v>7.2300000000000003E-2</c:v>
                </c:pt>
                <c:pt idx="13">
                  <c:v>7.2700000000000001E-2</c:v>
                </c:pt>
                <c:pt idx="14">
                  <c:v>7.4200000000000002E-2</c:v>
                </c:pt>
                <c:pt idx="15">
                  <c:v>7.5200000000000003E-2</c:v>
                </c:pt>
                <c:pt idx="16">
                  <c:v>7.51E-2</c:v>
                </c:pt>
                <c:pt idx="17">
                  <c:v>7.1900000000000006E-2</c:v>
                </c:pt>
                <c:pt idx="18">
                  <c:v>5.8500000000000003E-2</c:v>
                </c:pt>
                <c:pt idx="19">
                  <c:v>4.65E-2</c:v>
                </c:pt>
                <c:pt idx="20">
                  <c:v>3.44E-2</c:v>
                </c:pt>
                <c:pt idx="21">
                  <c:v>2.6100000000000002E-2</c:v>
                </c:pt>
                <c:pt idx="22">
                  <c:v>1.7500000000000002E-2</c:v>
                </c:pt>
                <c:pt idx="23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5-43C7-A8B9-B097F420E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96'!$H$4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96'!$F$5:$F$16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96'!$H$5:$H$16</c:f>
              <c:numCache>
                <c:formatCode>General</c:formatCode>
                <c:ptCount val="12"/>
                <c:pt idx="0">
                  <c:v>0.95</c:v>
                </c:pt>
                <c:pt idx="1">
                  <c:v>0.98</c:v>
                </c:pt>
                <c:pt idx="2">
                  <c:v>0.93</c:v>
                </c:pt>
                <c:pt idx="3">
                  <c:v>0.92</c:v>
                </c:pt>
                <c:pt idx="4">
                  <c:v>0.93</c:v>
                </c:pt>
                <c:pt idx="5">
                  <c:v>0.9</c:v>
                </c:pt>
                <c:pt idx="6">
                  <c:v>1.02</c:v>
                </c:pt>
                <c:pt idx="7">
                  <c:v>1.04</c:v>
                </c:pt>
                <c:pt idx="8">
                  <c:v>1.05</c:v>
                </c:pt>
                <c:pt idx="9">
                  <c:v>1.1000000000000001</c:v>
                </c:pt>
                <c:pt idx="10">
                  <c:v>1.05</c:v>
                </c:pt>
                <c:pt idx="11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B-427E-94EA-E678C4297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104'!$B$4</c:f>
              <c:strCache>
                <c:ptCount val="1"/>
                <c:pt idx="0">
                  <c:v>EB</c:v>
                </c:pt>
              </c:strCache>
            </c:strRef>
          </c:tx>
          <c:val>
            <c:numRef>
              <c:f>'PCS 104'!$B$5:$B$28</c:f>
              <c:numCache>
                <c:formatCode>0.00%</c:formatCode>
                <c:ptCount val="24"/>
                <c:pt idx="0">
                  <c:v>2.5412429378531072E-3</c:v>
                </c:pt>
                <c:pt idx="1">
                  <c:v>1.7104519774011301E-3</c:v>
                </c:pt>
                <c:pt idx="2">
                  <c:v>1.7593220338983052E-3</c:v>
                </c:pt>
                <c:pt idx="3">
                  <c:v>2.443502824858757E-3</c:v>
                </c:pt>
                <c:pt idx="4">
                  <c:v>4.4471751412429377E-3</c:v>
                </c:pt>
                <c:pt idx="5">
                  <c:v>1.2755084745762712E-2</c:v>
                </c:pt>
                <c:pt idx="6">
                  <c:v>2.3115536723163844E-2</c:v>
                </c:pt>
                <c:pt idx="7">
                  <c:v>2.5852259887005652E-2</c:v>
                </c:pt>
                <c:pt idx="8">
                  <c:v>2.6780790960451981E-2</c:v>
                </c:pt>
                <c:pt idx="9">
                  <c:v>2.7367231638418081E-2</c:v>
                </c:pt>
                <c:pt idx="10">
                  <c:v>2.9322033898305084E-2</c:v>
                </c:pt>
                <c:pt idx="11">
                  <c:v>3.1374576271186436E-2</c:v>
                </c:pt>
                <c:pt idx="12">
                  <c:v>3.2938418079096046E-2</c:v>
                </c:pt>
                <c:pt idx="13">
                  <c:v>3.32316384180791E-2</c:v>
                </c:pt>
                <c:pt idx="14">
                  <c:v>3.3866949152542375E-2</c:v>
                </c:pt>
                <c:pt idx="15">
                  <c:v>3.6848022598870052E-2</c:v>
                </c:pt>
                <c:pt idx="16">
                  <c:v>3.8411864406779662E-2</c:v>
                </c:pt>
                <c:pt idx="17">
                  <c:v>3.6408192090395475E-2</c:v>
                </c:pt>
                <c:pt idx="18">
                  <c:v>2.7220621468926554E-2</c:v>
                </c:pt>
                <c:pt idx="19">
                  <c:v>2.0867514124293787E-2</c:v>
                </c:pt>
                <c:pt idx="20">
                  <c:v>1.6127118644067795E-2</c:v>
                </c:pt>
                <c:pt idx="21">
                  <c:v>1.1435593220338982E-2</c:v>
                </c:pt>
                <c:pt idx="22">
                  <c:v>7.330508474576271E-3</c:v>
                </c:pt>
                <c:pt idx="23">
                  <c:v>4.4960451977401131E-3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407-91B8-D761DED1F9B5}"/>
            </c:ext>
          </c:extLst>
        </c:ser>
        <c:ser>
          <c:idx val="1"/>
          <c:order val="1"/>
          <c:tx>
            <c:strRef>
              <c:f>'PCS 104'!$C$4</c:f>
              <c:strCache>
                <c:ptCount val="1"/>
                <c:pt idx="0">
                  <c:v>WB</c:v>
                </c:pt>
              </c:strCache>
            </c:strRef>
          </c:tx>
          <c:val>
            <c:numRef>
              <c:f>'PCS 104'!$C$5:$C$28</c:f>
              <c:numCache>
                <c:formatCode>0.00%</c:formatCode>
                <c:ptCount val="24"/>
                <c:pt idx="0">
                  <c:v>2.8121468926553673E-3</c:v>
                </c:pt>
                <c:pt idx="1">
                  <c:v>1.9429378531073446E-3</c:v>
                </c:pt>
                <c:pt idx="2">
                  <c:v>1.4316384180790961E-3</c:v>
                </c:pt>
                <c:pt idx="3">
                  <c:v>1.5850282485875707E-3</c:v>
                </c:pt>
                <c:pt idx="4">
                  <c:v>2.9655367231638417E-3</c:v>
                </c:pt>
                <c:pt idx="5">
                  <c:v>9.1522598870056506E-3</c:v>
                </c:pt>
                <c:pt idx="6">
                  <c:v>2.4849152542372882E-2</c:v>
                </c:pt>
                <c:pt idx="7">
                  <c:v>3.1240395480225992E-2</c:v>
                </c:pt>
                <c:pt idx="8">
                  <c:v>3.1751694915254237E-2</c:v>
                </c:pt>
                <c:pt idx="9">
                  <c:v>3.2774293785310736E-2</c:v>
                </c:pt>
                <c:pt idx="10">
                  <c:v>3.3336723163841807E-2</c:v>
                </c:pt>
                <c:pt idx="11">
                  <c:v>3.3643502824858756E-2</c:v>
                </c:pt>
                <c:pt idx="12">
                  <c:v>3.5075141242937848E-2</c:v>
                </c:pt>
                <c:pt idx="13">
                  <c:v>3.3796892655367235E-2</c:v>
                </c:pt>
                <c:pt idx="14">
                  <c:v>3.4614971751412427E-2</c:v>
                </c:pt>
                <c:pt idx="15">
                  <c:v>3.5944350282485875E-2</c:v>
                </c:pt>
                <c:pt idx="16">
                  <c:v>3.7324858757062145E-2</c:v>
                </c:pt>
                <c:pt idx="17">
                  <c:v>3.6915819209039545E-2</c:v>
                </c:pt>
                <c:pt idx="18">
                  <c:v>2.9399717514124294E-2</c:v>
                </c:pt>
                <c:pt idx="19">
                  <c:v>2.1116666666666669E-2</c:v>
                </c:pt>
                <c:pt idx="20">
                  <c:v>1.5748022598870058E-2</c:v>
                </c:pt>
                <c:pt idx="21">
                  <c:v>1.1299717514124294E-2</c:v>
                </c:pt>
                <c:pt idx="22">
                  <c:v>7.9762711864406789E-3</c:v>
                </c:pt>
                <c:pt idx="23">
                  <c:v>4.6016949152542369E-3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2-4407-91B8-D761DED1F9B5}"/>
            </c:ext>
          </c:extLst>
        </c:ser>
        <c:ser>
          <c:idx val="2"/>
          <c:order val="2"/>
          <c:tx>
            <c:strRef>
              <c:f>'PCS 104'!$D$4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104'!$D$5:$D$28</c:f>
              <c:numCache>
                <c:formatCode>0.00%</c:formatCode>
                <c:ptCount val="24"/>
                <c:pt idx="0">
                  <c:v>5.4000000000000003E-3</c:v>
                </c:pt>
                <c:pt idx="1">
                  <c:v>3.7000000000000002E-3</c:v>
                </c:pt>
                <c:pt idx="2">
                  <c:v>3.2000000000000002E-3</c:v>
                </c:pt>
                <c:pt idx="3">
                  <c:v>4.0000000000000001E-3</c:v>
                </c:pt>
                <c:pt idx="4">
                  <c:v>7.4999999999999997E-3</c:v>
                </c:pt>
                <c:pt idx="5">
                  <c:v>2.1899999999999999E-2</c:v>
                </c:pt>
                <c:pt idx="6">
                  <c:v>4.8000000000000001E-2</c:v>
                </c:pt>
                <c:pt idx="7">
                  <c:v>5.7099999999999998E-2</c:v>
                </c:pt>
                <c:pt idx="8">
                  <c:v>5.8500000000000003E-2</c:v>
                </c:pt>
                <c:pt idx="9">
                  <c:v>6.0100000000000001E-2</c:v>
                </c:pt>
                <c:pt idx="10">
                  <c:v>6.2600000000000003E-2</c:v>
                </c:pt>
                <c:pt idx="11">
                  <c:v>6.5000000000000002E-2</c:v>
                </c:pt>
                <c:pt idx="12">
                  <c:v>6.8000000000000005E-2</c:v>
                </c:pt>
                <c:pt idx="13">
                  <c:v>6.7000000000000004E-2</c:v>
                </c:pt>
                <c:pt idx="14">
                  <c:v>6.8500000000000005E-2</c:v>
                </c:pt>
                <c:pt idx="15">
                  <c:v>7.2800000000000004E-2</c:v>
                </c:pt>
                <c:pt idx="16">
                  <c:v>7.5800000000000006E-2</c:v>
                </c:pt>
                <c:pt idx="17">
                  <c:v>7.3300000000000004E-2</c:v>
                </c:pt>
                <c:pt idx="18">
                  <c:v>5.6599999999999998E-2</c:v>
                </c:pt>
                <c:pt idx="19">
                  <c:v>4.2000000000000003E-2</c:v>
                </c:pt>
                <c:pt idx="20">
                  <c:v>3.1899999999999998E-2</c:v>
                </c:pt>
                <c:pt idx="21">
                  <c:v>2.2800000000000001E-2</c:v>
                </c:pt>
                <c:pt idx="22">
                  <c:v>1.5299999999999999E-2</c:v>
                </c:pt>
                <c:pt idx="23">
                  <c:v>9.1000000000000004E-3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2-4407-91B8-D761DED1F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104'!$H$4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104'!$F$5:$F$16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104'!$H$5:$H$16</c:f>
              <c:numCache>
                <c:formatCode>General</c:formatCode>
                <c:ptCount val="12"/>
                <c:pt idx="0">
                  <c:v>1.04</c:v>
                </c:pt>
                <c:pt idx="1">
                  <c:v>1.0900000000000001</c:v>
                </c:pt>
                <c:pt idx="2">
                  <c:v>1.06</c:v>
                </c:pt>
                <c:pt idx="3">
                  <c:v>1.05</c:v>
                </c:pt>
                <c:pt idx="4">
                  <c:v>0.99</c:v>
                </c:pt>
                <c:pt idx="5">
                  <c:v>0.94</c:v>
                </c:pt>
                <c:pt idx="6">
                  <c:v>0.94</c:v>
                </c:pt>
                <c:pt idx="7">
                  <c:v>0.95</c:v>
                </c:pt>
                <c:pt idx="8">
                  <c:v>0.96</c:v>
                </c:pt>
                <c:pt idx="9">
                  <c:v>1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F-46C1-8F86-6177F40A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109'!$B$4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109'!$B$5:$B$28</c:f>
              <c:numCache>
                <c:formatCode>0.00%</c:formatCode>
                <c:ptCount val="24"/>
                <c:pt idx="0">
                  <c:v>3.3827160493827163E-3</c:v>
                </c:pt>
                <c:pt idx="1">
                  <c:v>2.561199294532628E-3</c:v>
                </c:pt>
                <c:pt idx="2">
                  <c:v>1.7396825396825398E-3</c:v>
                </c:pt>
                <c:pt idx="3">
                  <c:v>1.4497354497354498E-3</c:v>
                </c:pt>
                <c:pt idx="4">
                  <c:v>1.9813051146384481E-3</c:v>
                </c:pt>
                <c:pt idx="5">
                  <c:v>4.1559082892416227E-3</c:v>
                </c:pt>
                <c:pt idx="6">
                  <c:v>1.4883950617283951E-2</c:v>
                </c:pt>
                <c:pt idx="7">
                  <c:v>2.6095238095238095E-2</c:v>
                </c:pt>
                <c:pt idx="8">
                  <c:v>2.7834920634920636E-2</c:v>
                </c:pt>
                <c:pt idx="9">
                  <c:v>2.7448324514991185E-2</c:v>
                </c:pt>
                <c:pt idx="10">
                  <c:v>2.9574603174603174E-2</c:v>
                </c:pt>
                <c:pt idx="11">
                  <c:v>3.1362610229276895E-2</c:v>
                </c:pt>
                <c:pt idx="12">
                  <c:v>3.3537213403880071E-2</c:v>
                </c:pt>
                <c:pt idx="13">
                  <c:v>3.3343915343915349E-2</c:v>
                </c:pt>
                <c:pt idx="14">
                  <c:v>3.4358730158730158E-2</c:v>
                </c:pt>
                <c:pt idx="15">
                  <c:v>3.6581657848324518E-2</c:v>
                </c:pt>
                <c:pt idx="16">
                  <c:v>3.7741446208112879E-2</c:v>
                </c:pt>
                <c:pt idx="17">
                  <c:v>3.7983068783068778E-2</c:v>
                </c:pt>
                <c:pt idx="18">
                  <c:v>3.116931216931217E-2</c:v>
                </c:pt>
                <c:pt idx="19">
                  <c:v>2.1456084656084656E-2</c:v>
                </c:pt>
                <c:pt idx="20">
                  <c:v>1.6671957671957675E-2</c:v>
                </c:pt>
                <c:pt idx="21">
                  <c:v>1.285432098765432E-2</c:v>
                </c:pt>
                <c:pt idx="22">
                  <c:v>9.2783068783068769E-3</c:v>
                </c:pt>
                <c:pt idx="23">
                  <c:v>5.7989417989417992E-3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A-4DDE-89AD-447944F7B4F2}"/>
            </c:ext>
          </c:extLst>
        </c:ser>
        <c:ser>
          <c:idx val="1"/>
          <c:order val="1"/>
          <c:tx>
            <c:strRef>
              <c:f>'PCS 109'!$C$4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109'!$C$5:$C$28</c:f>
              <c:numCache>
                <c:formatCode>0.00%</c:formatCode>
                <c:ptCount val="24"/>
                <c:pt idx="0">
                  <c:v>2.6871252204585536E-3</c:v>
                </c:pt>
                <c:pt idx="1">
                  <c:v>1.9119929453262788E-3</c:v>
                </c:pt>
                <c:pt idx="2">
                  <c:v>1.6019400352733685E-3</c:v>
                </c:pt>
                <c:pt idx="3">
                  <c:v>2.2220458553791887E-3</c:v>
                </c:pt>
                <c:pt idx="4">
                  <c:v>3.6172839506172839E-3</c:v>
                </c:pt>
                <c:pt idx="5">
                  <c:v>1.2763844797178131E-2</c:v>
                </c:pt>
                <c:pt idx="6">
                  <c:v>2.8783245149911818E-2</c:v>
                </c:pt>
                <c:pt idx="7">
                  <c:v>3.4002469135802467E-2</c:v>
                </c:pt>
                <c:pt idx="8">
                  <c:v>3.3795767195767198E-2</c:v>
                </c:pt>
                <c:pt idx="9">
                  <c:v>3.1728747795414465E-2</c:v>
                </c:pt>
                <c:pt idx="10">
                  <c:v>3.2503880070546741E-2</c:v>
                </c:pt>
                <c:pt idx="11">
                  <c:v>3.3382363315696655E-2</c:v>
                </c:pt>
                <c:pt idx="12">
                  <c:v>3.415749559082893E-2</c:v>
                </c:pt>
                <c:pt idx="13">
                  <c:v>3.3847442680776017E-2</c:v>
                </c:pt>
                <c:pt idx="14">
                  <c:v>3.4984303350970018E-2</c:v>
                </c:pt>
                <c:pt idx="15">
                  <c:v>3.6999647266313933E-2</c:v>
                </c:pt>
                <c:pt idx="16">
                  <c:v>3.875661375661376E-2</c:v>
                </c:pt>
                <c:pt idx="17">
                  <c:v>3.5656084656084663E-2</c:v>
                </c:pt>
                <c:pt idx="18">
                  <c:v>2.4959259259259261E-2</c:v>
                </c:pt>
                <c:pt idx="19">
                  <c:v>1.9274955908289242E-2</c:v>
                </c:pt>
                <c:pt idx="20">
                  <c:v>1.529594356261023E-2</c:v>
                </c:pt>
                <c:pt idx="21">
                  <c:v>1.1730335097001764E-2</c:v>
                </c:pt>
                <c:pt idx="22">
                  <c:v>7.6996472663139331E-3</c:v>
                </c:pt>
                <c:pt idx="23">
                  <c:v>4.3924162257495594E-3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A-4DDE-89AD-447944F7B4F2}"/>
            </c:ext>
          </c:extLst>
        </c:ser>
        <c:ser>
          <c:idx val="2"/>
          <c:order val="2"/>
          <c:tx>
            <c:strRef>
              <c:f>'PCS 109'!$D$4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109'!$D$5:$D$28</c:f>
              <c:numCache>
                <c:formatCode>0.00%</c:formatCode>
                <c:ptCount val="24"/>
                <c:pt idx="0">
                  <c:v>6.1000000000000004E-3</c:v>
                </c:pt>
                <c:pt idx="1">
                  <c:v>4.4999999999999997E-3</c:v>
                </c:pt>
                <c:pt idx="2">
                  <c:v>3.3999999999999998E-3</c:v>
                </c:pt>
                <c:pt idx="3">
                  <c:v>3.7000000000000002E-3</c:v>
                </c:pt>
                <c:pt idx="4">
                  <c:v>5.5999999999999999E-3</c:v>
                </c:pt>
                <c:pt idx="5">
                  <c:v>1.7000000000000001E-2</c:v>
                </c:pt>
                <c:pt idx="6">
                  <c:v>4.3700000000000003E-2</c:v>
                </c:pt>
                <c:pt idx="7">
                  <c:v>6.0100000000000001E-2</c:v>
                </c:pt>
                <c:pt idx="8">
                  <c:v>6.1600000000000002E-2</c:v>
                </c:pt>
                <c:pt idx="9">
                  <c:v>5.9200000000000003E-2</c:v>
                </c:pt>
                <c:pt idx="10">
                  <c:v>6.2100000000000002E-2</c:v>
                </c:pt>
                <c:pt idx="11">
                  <c:v>6.4699999999999994E-2</c:v>
                </c:pt>
                <c:pt idx="12">
                  <c:v>6.7699999999999996E-2</c:v>
                </c:pt>
                <c:pt idx="13">
                  <c:v>6.7199999999999996E-2</c:v>
                </c:pt>
                <c:pt idx="14">
                  <c:v>6.93E-2</c:v>
                </c:pt>
                <c:pt idx="15">
                  <c:v>7.3599999999999999E-2</c:v>
                </c:pt>
                <c:pt idx="16">
                  <c:v>7.6499999999999999E-2</c:v>
                </c:pt>
                <c:pt idx="17">
                  <c:v>7.3599999999999999E-2</c:v>
                </c:pt>
                <c:pt idx="18">
                  <c:v>5.6099999999999997E-2</c:v>
                </c:pt>
                <c:pt idx="19">
                  <c:v>4.07E-2</c:v>
                </c:pt>
                <c:pt idx="20">
                  <c:v>3.2000000000000001E-2</c:v>
                </c:pt>
                <c:pt idx="21">
                  <c:v>2.46E-2</c:v>
                </c:pt>
                <c:pt idx="22">
                  <c:v>1.7000000000000001E-2</c:v>
                </c:pt>
                <c:pt idx="23">
                  <c:v>1.0200000000000001E-2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A-4DDE-89AD-447944F7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Month of Year</a:t>
            </a:r>
          </a:p>
        </c:rich>
      </c:tx>
      <c:layout>
        <c:manualLayout>
          <c:xMode val="edge"/>
          <c:yMode val="edge"/>
          <c:x val="0.36439343997632151"/>
          <c:y val="8.6862106406080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1382657154464"/>
          <c:y val="0.21949723956919376"/>
          <c:w val="0.81524141593508925"/>
          <c:h val="0.47196940795718634"/>
        </c:manualLayout>
      </c:layout>
      <c:lineChart>
        <c:grouping val="standard"/>
        <c:varyColors val="0"/>
        <c:ser>
          <c:idx val="0"/>
          <c:order val="0"/>
          <c:tx>
            <c:strRef>
              <c:f>'PCS 109'!$H$4</c:f>
              <c:strCache>
                <c:ptCount val="1"/>
                <c:pt idx="0">
                  <c:v>Fraction</c:v>
                </c:pt>
              </c:strCache>
            </c:strRef>
          </c:tx>
          <c:cat>
            <c:strRef>
              <c:f>'PCS 109'!$F$5:$F$16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'PCS 109'!$H$5:$H$16</c:f>
              <c:numCache>
                <c:formatCode>General</c:formatCode>
                <c:ptCount val="12"/>
                <c:pt idx="0">
                  <c:v>1.06</c:v>
                </c:pt>
                <c:pt idx="1">
                  <c:v>1.1200000000000001</c:v>
                </c:pt>
                <c:pt idx="2">
                  <c:v>1.1000000000000001</c:v>
                </c:pt>
                <c:pt idx="3">
                  <c:v>1.05</c:v>
                </c:pt>
                <c:pt idx="4">
                  <c:v>0.96</c:v>
                </c:pt>
                <c:pt idx="5">
                  <c:v>0.9</c:v>
                </c:pt>
                <c:pt idx="6">
                  <c:v>0.9</c:v>
                </c:pt>
                <c:pt idx="7">
                  <c:v>0.93</c:v>
                </c:pt>
                <c:pt idx="8">
                  <c:v>0.95</c:v>
                </c:pt>
                <c:pt idx="9">
                  <c:v>1.02</c:v>
                </c:pt>
                <c:pt idx="10">
                  <c:v>0.99</c:v>
                </c:pt>
                <c:pt idx="11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6-45ED-81D3-2F4C9C463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54528"/>
        <c:axId val="167656064"/>
      </c:lineChart>
      <c:catAx>
        <c:axId val="167654528"/>
        <c:scaling>
          <c:orientation val="minMax"/>
        </c:scaling>
        <c:delete val="0"/>
        <c:axPos val="b"/>
        <c:numFmt formatCode="General" sourceLinked="0"/>
        <c:majorTickMark val="none"/>
        <c:minorTickMark val="in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167656064"/>
        <c:crosses val="autoZero"/>
        <c:auto val="1"/>
        <c:lblAlgn val="ctr"/>
        <c:lblOffset val="100"/>
        <c:noMultiLvlLbl val="0"/>
      </c:catAx>
      <c:valAx>
        <c:axId val="167656064"/>
        <c:scaling>
          <c:orientation val="minMax"/>
          <c:max val="2.4"/>
          <c:min val="0.30000000000000004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765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Hour of Day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'PCS 110'!$B$4</c:f>
              <c:strCache>
                <c:ptCount val="1"/>
                <c:pt idx="0">
                  <c:v>NB</c:v>
                </c:pt>
              </c:strCache>
            </c:strRef>
          </c:tx>
          <c:val>
            <c:numRef>
              <c:f>'PCS 110'!$B$5:$B$28</c:f>
              <c:numCache>
                <c:formatCode>0.00%</c:formatCode>
                <c:ptCount val="24"/>
                <c:pt idx="0">
                  <c:v>3.6605504587155962E-3</c:v>
                </c:pt>
                <c:pt idx="1">
                  <c:v>2.7332110091743121E-3</c:v>
                </c:pt>
                <c:pt idx="2">
                  <c:v>1.8058715596330275E-3</c:v>
                </c:pt>
                <c:pt idx="3">
                  <c:v>1.5618348623853211E-3</c:v>
                </c:pt>
                <c:pt idx="4">
                  <c:v>2.0499082568807337E-3</c:v>
                </c:pt>
                <c:pt idx="5">
                  <c:v>4.8807339449541288E-3</c:v>
                </c:pt>
                <c:pt idx="6">
                  <c:v>1.6008807339449541E-2</c:v>
                </c:pt>
                <c:pt idx="7">
                  <c:v>2.5916697247706424E-2</c:v>
                </c:pt>
                <c:pt idx="8">
                  <c:v>2.7624954128440366E-2</c:v>
                </c:pt>
                <c:pt idx="9">
                  <c:v>2.7332110091743123E-2</c:v>
                </c:pt>
                <c:pt idx="10">
                  <c:v>2.9137981651376148E-2</c:v>
                </c:pt>
                <c:pt idx="11">
                  <c:v>3.0992660550458719E-2</c:v>
                </c:pt>
                <c:pt idx="12">
                  <c:v>3.3188990825688075E-2</c:v>
                </c:pt>
                <c:pt idx="13">
                  <c:v>3.3140183486238532E-2</c:v>
                </c:pt>
                <c:pt idx="14">
                  <c:v>3.411633027522936E-2</c:v>
                </c:pt>
                <c:pt idx="15">
                  <c:v>3.6507889908256881E-2</c:v>
                </c:pt>
                <c:pt idx="16">
                  <c:v>3.8069724770642202E-2</c:v>
                </c:pt>
                <c:pt idx="17">
                  <c:v>3.7581651376146788E-2</c:v>
                </c:pt>
                <c:pt idx="18">
                  <c:v>3.2017614678899083E-2</c:v>
                </c:pt>
                <c:pt idx="19">
                  <c:v>2.2256146788990825E-2</c:v>
                </c:pt>
                <c:pt idx="20">
                  <c:v>1.7521834862385323E-2</c:v>
                </c:pt>
                <c:pt idx="21">
                  <c:v>1.3861284403669726E-2</c:v>
                </c:pt>
                <c:pt idx="22">
                  <c:v>9.9078899082568807E-3</c:v>
                </c:pt>
                <c:pt idx="23">
                  <c:v>6.2473394495412846E-3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3-4D6A-B6DC-A826AB8C4A3A}"/>
            </c:ext>
          </c:extLst>
        </c:ser>
        <c:ser>
          <c:idx val="1"/>
          <c:order val="1"/>
          <c:tx>
            <c:strRef>
              <c:f>'PCS 110'!$C$4</c:f>
              <c:strCache>
                <c:ptCount val="1"/>
                <c:pt idx="0">
                  <c:v>SB</c:v>
                </c:pt>
              </c:strCache>
            </c:strRef>
          </c:tx>
          <c:val>
            <c:numRef>
              <c:f>'PCS 110'!$C$5:$C$28</c:f>
              <c:numCache>
                <c:formatCode>0.00%</c:formatCode>
                <c:ptCount val="24"/>
                <c:pt idx="0">
                  <c:v>2.713211009174312E-3</c:v>
                </c:pt>
                <c:pt idx="1">
                  <c:v>1.9453211009174312E-3</c:v>
                </c:pt>
                <c:pt idx="2">
                  <c:v>1.638165137614679E-3</c:v>
                </c:pt>
                <c:pt idx="3">
                  <c:v>2.3548623853211011E-3</c:v>
                </c:pt>
                <c:pt idx="4">
                  <c:v>3.8394495412844036E-3</c:v>
                </c:pt>
                <c:pt idx="5">
                  <c:v>1.2746972477064219E-2</c:v>
                </c:pt>
                <c:pt idx="6">
                  <c:v>2.8872660550458715E-2</c:v>
                </c:pt>
                <c:pt idx="7">
                  <c:v>3.4401467889908256E-2</c:v>
                </c:pt>
                <c:pt idx="8">
                  <c:v>3.404311926605505E-2</c:v>
                </c:pt>
                <c:pt idx="9">
                  <c:v>3.2097798165137616E-2</c:v>
                </c:pt>
                <c:pt idx="10">
                  <c:v>3.2097798165137616E-2</c:v>
                </c:pt>
                <c:pt idx="11">
                  <c:v>3.2712110091743116E-2</c:v>
                </c:pt>
                <c:pt idx="12">
                  <c:v>3.3377614678899083E-2</c:v>
                </c:pt>
                <c:pt idx="13">
                  <c:v>3.2507339449541289E-2</c:v>
                </c:pt>
                <c:pt idx="14">
                  <c:v>3.3838348623853209E-2</c:v>
                </c:pt>
                <c:pt idx="15">
                  <c:v>3.5732477064220183E-2</c:v>
                </c:pt>
                <c:pt idx="16">
                  <c:v>3.772899082568807E-2</c:v>
                </c:pt>
                <c:pt idx="17">
                  <c:v>3.5834862385321103E-2</c:v>
                </c:pt>
                <c:pt idx="18">
                  <c:v>2.5442752293577984E-2</c:v>
                </c:pt>
                <c:pt idx="19">
                  <c:v>1.9453211009174312E-2</c:v>
                </c:pt>
                <c:pt idx="20">
                  <c:v>1.5204220183486239E-2</c:v>
                </c:pt>
                <c:pt idx="21">
                  <c:v>1.1262385321100916E-2</c:v>
                </c:pt>
                <c:pt idx="22">
                  <c:v>7.6277064220183479E-3</c:v>
                </c:pt>
                <c:pt idx="23">
                  <c:v>4.4025688073394496E-3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3-4D6A-B6DC-A826AB8C4A3A}"/>
            </c:ext>
          </c:extLst>
        </c:ser>
        <c:ser>
          <c:idx val="2"/>
          <c:order val="2"/>
          <c:tx>
            <c:strRef>
              <c:f>'PCS 110'!$D$4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'PCS 110'!$D$5:$D$28</c:f>
              <c:numCache>
                <c:formatCode>0.00%</c:formatCode>
                <c:ptCount val="24"/>
                <c:pt idx="0">
                  <c:v>6.4000000000000003E-3</c:v>
                </c:pt>
                <c:pt idx="1">
                  <c:v>4.7000000000000002E-3</c:v>
                </c:pt>
                <c:pt idx="2">
                  <c:v>3.3999999999999998E-3</c:v>
                </c:pt>
                <c:pt idx="3">
                  <c:v>3.8999999999999998E-3</c:v>
                </c:pt>
                <c:pt idx="4">
                  <c:v>5.8999999999999999E-3</c:v>
                </c:pt>
                <c:pt idx="5">
                  <c:v>1.7600000000000001E-2</c:v>
                </c:pt>
                <c:pt idx="6">
                  <c:v>4.48E-2</c:v>
                </c:pt>
                <c:pt idx="7">
                  <c:v>6.0199999999999997E-2</c:v>
                </c:pt>
                <c:pt idx="8">
                  <c:v>6.1600000000000002E-2</c:v>
                </c:pt>
                <c:pt idx="9">
                  <c:v>5.9499999999999997E-2</c:v>
                </c:pt>
                <c:pt idx="10">
                  <c:v>6.13E-2</c:v>
                </c:pt>
                <c:pt idx="11">
                  <c:v>6.3799999999999996E-2</c:v>
                </c:pt>
                <c:pt idx="12">
                  <c:v>6.6699999999999995E-2</c:v>
                </c:pt>
                <c:pt idx="13">
                  <c:v>6.5699999999999995E-2</c:v>
                </c:pt>
                <c:pt idx="14">
                  <c:v>6.8000000000000005E-2</c:v>
                </c:pt>
                <c:pt idx="15">
                  <c:v>7.22E-2</c:v>
                </c:pt>
                <c:pt idx="16">
                  <c:v>7.5800000000000006E-2</c:v>
                </c:pt>
                <c:pt idx="17">
                  <c:v>7.3400000000000007E-2</c:v>
                </c:pt>
                <c:pt idx="18">
                  <c:v>5.74E-2</c:v>
                </c:pt>
                <c:pt idx="19">
                  <c:v>4.1700000000000001E-2</c:v>
                </c:pt>
                <c:pt idx="20">
                  <c:v>3.2800000000000003E-2</c:v>
                </c:pt>
                <c:pt idx="21">
                  <c:v>2.5100000000000001E-2</c:v>
                </c:pt>
                <c:pt idx="22">
                  <c:v>1.7500000000000002E-2</c:v>
                </c:pt>
                <c:pt idx="23">
                  <c:v>1.06E-2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D3-4D6A-B6DC-A826AB8C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01760"/>
        <c:axId val="166515840"/>
      </c:lineChart>
      <c:catAx>
        <c:axId val="166501760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166515840"/>
        <c:crosses val="autoZero"/>
        <c:auto val="1"/>
        <c:lblAlgn val="ctr"/>
        <c:lblOffset val="100"/>
        <c:noMultiLvlLbl val="0"/>
      </c:catAx>
      <c:valAx>
        <c:axId val="16651584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166501760"/>
        <c:crossesAt val="1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211" l="0.25" r="0.25" t="0.750000000000002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2.xml"/><Relationship Id="rId1" Type="http://schemas.openxmlformats.org/officeDocument/2006/relationships/chart" Target="../charts/chart12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0.xml"/><Relationship Id="rId1" Type="http://schemas.openxmlformats.org/officeDocument/2006/relationships/chart" Target="../charts/chart129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2.xml"/><Relationship Id="rId1" Type="http://schemas.openxmlformats.org/officeDocument/2006/relationships/chart" Target="../charts/chart131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4.xml"/><Relationship Id="rId1" Type="http://schemas.openxmlformats.org/officeDocument/2006/relationships/chart" Target="../charts/chart133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1219A-0BF9-4218-919D-2CAD982A0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B09AD2-177A-47D2-B383-492E68390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C5930-9CBB-46E3-BA03-A98D1DA3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91CD80-DE46-42CF-A232-FA3AD6C0B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26433-0D69-41B5-B8EC-5CF821ED28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145F72-99FC-4249-8850-D2FC676CFE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380C0-C1AF-430D-B8BE-6789882572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2E3F1A-C040-45CC-8CEE-C11FABABC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1EFE2-1FCE-4B05-8D2F-334482CD2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42A958-01FB-426F-92AF-25BEC4355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080994-023D-4553-8C02-0021EE82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8C7D5A-3C83-4BBE-90F0-10287B74D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F963D5-9150-48AD-BA0B-2A67CE92F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0EA22E-4EE4-4BA1-B327-945A2D890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768D79-29A7-4555-9246-228CB52CE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93BA40-2B18-4214-B304-88FBE7710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01B2C-76AD-4DC6-9D38-05D1ECA17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9A5D01-0313-4489-B420-32FCC4DC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7257E6-F31E-4712-B3D0-144CDA24F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2BB712-C9F4-4174-9921-A50E045E0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BC8C10-2692-4531-909F-0067A8148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5C3C86-53C9-4F8B-B8EC-7D8227033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A3E14D-8AD8-4FE2-BF39-B6717AD3D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C48C09-8023-434B-95E4-5B4F8B750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33987F-928F-4C25-A275-1025D4729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7EFC0C-5621-46E1-A57B-10462A562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BBE6B6-7C0E-4364-B72F-B56241725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0711E2-6669-41C7-85D9-AF50BAE45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25A7A-0865-4AF2-A70F-B498CF7C1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B1403B-E637-4511-AB0F-25737435C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E5E3A3-FE39-4C89-B43C-C4E57B9B4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98D2D6-4E12-45F2-9EA0-87104BD56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72590E-BFE9-44C9-BFED-B865EE145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91F92E-133E-40FD-A7B0-6DB7CAEAB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A16AD-EDA6-4D27-96C0-6B277423E7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895066-02D6-4691-840F-2960F5F48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D65B85-97AA-4E7D-9B01-98672122D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13C9EC-8972-47BA-BFD0-4E8AD2EF86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B10042-9A8F-42DF-A935-B99FDB80C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6BD71F-BAB7-48C4-9C4F-3A3B9749CB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7E0F34-3F10-4E62-88A7-E98F1A892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50CB4F-1C7F-444F-B00D-7D70E3BCD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2C0EBE-7288-4043-BF93-5E6996246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681235-6D07-4DB7-B8E5-E69D06BFB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92C546-2ACB-4702-B94C-A4751A345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04A05-540C-4F56-B4FA-034D84E1E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8A2F8-E4C8-463F-83DB-85E3E01FA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7A718A-AEA6-43BC-9BD5-B5356BD039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D872D4-09DF-4850-A909-EC8BC5054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EC2782-D379-4696-B096-FCEF62F0E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9DF8E7-6B8E-471E-B491-AF12B9C72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4FEDC4A-4B6A-40C9-A54A-1F179AB4F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964142-2DFD-45E2-8CAD-34374899C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C722C57-DA36-46DC-9975-B650561B5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E6ECFA-B8BB-45B9-82C3-63CA28610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0927C7-CFA3-4BF9-888E-40DB91D57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395502-0BD3-45F2-A395-6130702E9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E4440D-4AC8-4C89-B046-6C08FED27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30DEAB-B0B8-455D-AF03-4F108163B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8B2603-FC33-4AA8-AFE2-072C5AC26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C2F443-B21C-4B68-AF7C-D2C5255847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48BFC3-AA1B-4CE0-926D-D1C96EDB1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F92CB0-E26E-4F07-86A6-3D587F77B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E5E159-8FAE-4DB8-B8F6-5E1CB886C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2A67FD-245A-4DA5-AFAB-3A3359D6F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77936-6640-4D49-B81C-F2A6B29A1B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D3730-848A-411C-80EC-A803B1C8F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740F4A-43B5-456B-9F80-A621CBC31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1ED2E9-F147-4B25-969A-60EDFF184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78FD33-E4B4-40D3-8E0E-EF8817465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223087-C801-4655-B2EE-C6E8E31E6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46FC01-F1A3-477A-ADB2-9E20CCA08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5C4339-DDED-40BD-BE77-D505AF040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ADAB08-6AC1-48D3-87B7-8BDC9EB59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F94118-C435-4A2B-8239-E5D0E4F1F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D62853-B099-40C5-9F2C-F0E4F4A1E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73A96-C7F5-412D-8DEA-3230CAD0C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472226-BBC2-4828-A620-EF0F4111D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D9038-BD44-4B0A-942F-B194E822A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AE21C6-3098-4D74-81FB-87BB0BF7E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E0139E-40E3-438F-B2C0-CE5BC5CC0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6C9026-8F68-46EC-9D52-504501008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ED2F3F-8869-41BA-B1D7-2DAF29F61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8E4D7D-5822-490E-8434-308BC674E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953394-E6B8-4910-BA86-BF891C2C0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2E8862-5730-41E8-8A74-C16B1EC52C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19B3EA-5AA1-4E14-AA6F-2AB19BE6E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D13A86-B663-4FAC-AEDA-F2C108365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9C2BE0-8066-4EF1-B5D5-ED12253A4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362120-BB14-4BE5-9074-D19435082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ECA6C9-BC82-403B-9829-AB29E5C34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1D1370-4A53-4962-91BB-AF779DB04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91366A-3CB1-4C91-B73B-C793CB4CC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A4F3FD-2BA1-4979-B423-4BB134B96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5CC036-F42D-49F1-81EC-DAC76F925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472671-D47C-491B-AF0B-D0E157A3C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2A3DD1-6915-49B3-9C01-CC71B1BF11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ADFFBE-4281-44BA-A058-F268FEDB2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B2E433-4086-4D58-AAAE-95803B6BA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A0E632-7370-4CC9-A3F3-834584A2EC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0F7F56-8825-48E8-B061-621C910F1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F3A4B8-12F1-4A53-85E6-20FC07CB5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9114AA-3460-483C-A6D4-9BABC3FA9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595D20-9F2C-4734-A000-8DF1030EE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F03B3-6D69-4517-8A64-86B2FD6A0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34645-5948-453F-B899-887F90BC8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2B1F70-B062-42FC-9E8B-B88463B73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2145B2-2EF8-4507-9D19-BC198A01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A9DE5D-09FC-4515-8A8F-B2D1CC318E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257150-B5C3-41D3-8CB4-6F5369AA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DCAACD-F692-490D-9E37-55630DD5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1F38E-61AF-42F5-A878-FAAAADB71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8C603A-7FCE-4954-ADD6-D4D56F846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E4725F-1C13-476F-978C-391F7E84B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943527-8389-4979-827C-7AAF40222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09284C-62EE-4805-BF2C-D26B5B0A2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55A635-06FF-4100-AD95-22A1A50D3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139290-43C3-49A2-BD21-7EC8726BC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1D135A-0ABD-4F1E-AF34-D07A189C9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7A6CCB-3DEB-496B-B0A1-FF2A29CBC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0708E8-DBE6-4BB2-A356-12B3DFBCE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3F125C-5EE9-43E7-B0AB-E27E79FF1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93B0D8-5EA2-4173-B86F-2098D064F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CC20F5-68A2-4AD2-BB8F-C554CC79B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36F811-16CC-48B3-9AD0-82184C934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F5031F-80EF-422C-951B-9F16D4DCE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607F0-6E7E-4073-8C7D-477A4EA29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8750CB-6614-46A3-A972-ACD4AF25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697A06-51F5-4D03-ADDB-308E2C3BE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27FFC6-941B-4E35-8D30-579620D29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5CC47-ED58-40C6-800F-34C08B9B4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138CC6-0328-4A11-A39C-FB8FDE28A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4AC4B-2AE4-4607-BF92-FB386EAD8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D85C5F-5481-4A6A-99A7-A74DCF398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BD7AC8-6DEC-4CAD-9B6B-8731F1431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6AEC30-00D0-4F79-86B5-7D5F8E874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DF7BA9-3AA2-4E01-AABF-F1DDAD7D4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DD66E5-9C13-41E2-B05D-4DCCCE9F4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14148-0B5E-4A09-9494-88966740E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E16831-4EBD-49A8-8E7F-FB2A93CBA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951107-3D48-4DAB-93C7-41F52CE67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1B2DBB-B585-42B4-A693-3EAC122B88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FA63B4-2514-4D83-96DF-DE3F792C7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9CF701-EBCF-425E-A685-0E4D8B4F6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EF3AF2-B443-4470-8BFB-43DA42E15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6E91EF-8E21-45BC-B761-648CE92CD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09885-A72B-4636-9F32-352A664550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657156-DFDB-49D9-B2BE-491477E02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EFAACB-9E56-4997-AB39-358E4D436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FCFE0E-29AC-4AAD-8483-700BF8D75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04A87-B9E8-4FCC-AD24-4BD4EE15B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6095D1-779F-4582-85CD-F91081E01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73AA58-6986-4132-9A71-BC0ADF3BA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9C3BD1-FD66-4813-B0C9-6E8A66242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762001-A3D2-4438-8DC9-D55E88C67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33B4B3-207E-430B-BB29-DAE10042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26DD1F-0700-49F3-B80D-080FEE9F8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D2806E-060F-456B-AD43-05882C1F9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104774</xdr:colOff>
      <xdr:row>1</xdr:row>
      <xdr:rowOff>123826</xdr:rowOff>
    </xdr:from>
    <xdr:to>
      <xdr:col>20</xdr:col>
      <xdr:colOff>590549</xdr:colOff>
      <xdr:row>14</xdr:row>
      <xdr:rowOff>163278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18D616-757C-4E51-A8AC-1F8BE8E49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</xdr:colOff>
      <xdr:row>15</xdr:row>
      <xdr:rowOff>95250</xdr:rowOff>
    </xdr:from>
    <xdr:to>
      <xdr:col>20</xdr:col>
      <xdr:colOff>581025</xdr:colOff>
      <xdr:row>28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807F3E-A4D7-4392-B1E0-7741F9BA3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0C6F00-9F95-4CCB-8650-4492BB7816B7}" name="Table33" displayName="Table33" ref="A2:AR661" totalsRowShown="0" headerRowDxfId="46" dataDxfId="44" headerRowBorderDxfId="45">
  <tableColumns count="44">
    <tableColumn id="1" xr3:uid="{00000000-0010-0000-0000-000001000000}" name="STREET" dataDxfId="43"/>
    <tableColumn id="2" xr3:uid="{00000000-0010-0000-0000-000002000000}" name="LOCATION" dataDxfId="42"/>
    <tableColumn id="3" xr3:uid="{00000000-0010-0000-0000-000003000000}" name="Station #" dataDxfId="41"/>
    <tableColumn id="4" xr3:uid="{00000000-0010-0000-0000-000004000000}" name="1985" dataDxfId="40"/>
    <tableColumn id="5" xr3:uid="{00000000-0010-0000-0000-000005000000}" name=" 1986" dataDxfId="39"/>
    <tableColumn id="6" xr3:uid="{00000000-0010-0000-0000-000006000000}" name="1987" dataDxfId="38"/>
    <tableColumn id="7" xr3:uid="{00000000-0010-0000-0000-000007000000}" name="1988" dataDxfId="37"/>
    <tableColumn id="8" xr3:uid="{00000000-0010-0000-0000-000008000000}" name="1989" dataDxfId="36"/>
    <tableColumn id="9" xr3:uid="{00000000-0010-0000-0000-000009000000}" name="1990" dataDxfId="35"/>
    <tableColumn id="10" xr3:uid="{00000000-0010-0000-0000-00000A000000}" name="1991" dataDxfId="34"/>
    <tableColumn id="11" xr3:uid="{00000000-0010-0000-0000-00000B000000}" name="1992" dataDxfId="33"/>
    <tableColumn id="12" xr3:uid="{00000000-0010-0000-0000-00000C000000}" name="1993" dataDxfId="32"/>
    <tableColumn id="13" xr3:uid="{00000000-0010-0000-0000-00000D000000}" name="1994" dataDxfId="31"/>
    <tableColumn id="14" xr3:uid="{00000000-0010-0000-0000-00000E000000}" name="1995" dataDxfId="30"/>
    <tableColumn id="15" xr3:uid="{00000000-0010-0000-0000-00000F000000}" name="1996" dataDxfId="29"/>
    <tableColumn id="16" xr3:uid="{00000000-0010-0000-0000-000010000000}" name="1997" dataDxfId="28"/>
    <tableColumn id="17" xr3:uid="{00000000-0010-0000-0000-000011000000}" name="1998" dataDxfId="27"/>
    <tableColumn id="18" xr3:uid="{00000000-0010-0000-0000-000012000000}" name="1999" dataDxfId="26"/>
    <tableColumn id="19" xr3:uid="{00000000-0010-0000-0000-000013000000}" name="2000" dataDxfId="25"/>
    <tableColumn id="20" xr3:uid="{00000000-0010-0000-0000-000014000000}" name="2001" dataDxfId="24"/>
    <tableColumn id="21" xr3:uid="{00000000-0010-0000-0000-000015000000}" name="2002" dataDxfId="23"/>
    <tableColumn id="22" xr3:uid="{00000000-0010-0000-0000-000016000000}" name="2003" dataDxfId="22"/>
    <tableColumn id="23" xr3:uid="{00000000-0010-0000-0000-000017000000}" name="2004" dataDxfId="21"/>
    <tableColumn id="24" xr3:uid="{00000000-0010-0000-0000-000018000000}" name="2005" dataDxfId="20"/>
    <tableColumn id="25" xr3:uid="{00000000-0010-0000-0000-000019000000}" name="2006" dataDxfId="19"/>
    <tableColumn id="26" xr3:uid="{00000000-0010-0000-0000-00001A000000}" name="2007" dataDxfId="18"/>
    <tableColumn id="27" xr3:uid="{00000000-0010-0000-0000-00001B000000}" name="2008" dataDxfId="17"/>
    <tableColumn id="28" xr3:uid="{00000000-0010-0000-0000-00001C000000}" name="2009" dataDxfId="16"/>
    <tableColumn id="29" xr3:uid="{00000000-0010-0000-0000-00001D000000}" name="2010" dataDxfId="15"/>
    <tableColumn id="30" xr3:uid="{00000000-0010-0000-0000-00001E000000}" name="2011" dataDxfId="14"/>
    <tableColumn id="31" xr3:uid="{00000000-0010-0000-0000-00001F000000}" name="2012" dataDxfId="13"/>
    <tableColumn id="32" xr3:uid="{00000000-0010-0000-0000-000020000000}" name="2013" dataDxfId="12"/>
    <tableColumn id="33" xr3:uid="{00000000-0010-0000-0000-000021000000}" name="2014" dataDxfId="11"/>
    <tableColumn id="34" xr3:uid="{00000000-0010-0000-0000-000022000000}" name="2015" dataDxfId="10"/>
    <tableColumn id="35" xr3:uid="{00000000-0010-0000-0000-000023000000}" name="2016" dataDxfId="9"/>
    <tableColumn id="36" xr3:uid="{00000000-0010-0000-0000-000024000000}" name="2017" dataDxfId="8"/>
    <tableColumn id="37" xr3:uid="{00000000-0010-0000-0000-000025000000}" name="2018" dataDxfId="7"/>
    <tableColumn id="38" xr3:uid="{00000000-0010-0000-0000-000026000000}" name="2019" dataDxfId="6"/>
    <tableColumn id="39" xr3:uid="{00000000-0010-0000-0000-000027000000}" name="2020" dataDxfId="5"/>
    <tableColumn id="40" xr3:uid="{00000000-0010-0000-0000-000028000000}" name="2021" dataDxfId="4"/>
    <tableColumn id="42" xr3:uid="{DCBB5DEA-6D2C-44E6-A878-91822E771D73}" name="2022" dataDxfId="3"/>
    <tableColumn id="43" xr3:uid="{AAF89217-1EBB-4913-B0B8-56F0A9331837}" name="2023" dataDxfId="2"/>
    <tableColumn id="41" xr3:uid="{00000000-0010-0000-0000-000029000000}" name="2024" dataDxfId="1"/>
    <tableColumn id="44" xr3:uid="{761CD7B4-BBA0-40FB-AC75-4AD26A17DC6E}" name="2025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4B75-DA08-4FC9-A65B-EF62BE697BB6}">
  <sheetPr>
    <pageSetUpPr fitToPage="1"/>
  </sheetPr>
  <dimension ref="A1:AS672"/>
  <sheetViews>
    <sheetView zoomScaleNormal="100" zoomScaleSheetLayoutView="100" workbookViewId="0">
      <pane ySplit="2" topLeftCell="A119" activePane="bottomLeft" state="frozen"/>
      <selection pane="bottomLeft" activeCell="AT389" sqref="AT389"/>
    </sheetView>
  </sheetViews>
  <sheetFormatPr defaultColWidth="9.85546875" defaultRowHeight="16.5"/>
  <cols>
    <col min="1" max="1" width="26.7109375" style="43" bestFit="1" customWidth="1"/>
    <col min="2" max="2" width="25.140625" style="43" customWidth="1"/>
    <col min="3" max="3" width="8.7109375" style="40" customWidth="1"/>
    <col min="4" max="7" width="5.7109375" style="44" hidden="1" customWidth="1"/>
    <col min="8" max="10" width="5.7109375" style="43" hidden="1" customWidth="1"/>
    <col min="11" max="11" width="5" style="43" hidden="1" customWidth="1"/>
    <col min="12" max="12" width="0.140625" style="43" hidden="1" customWidth="1"/>
    <col min="13" max="13" width="5" style="43" hidden="1" customWidth="1"/>
    <col min="14" max="14" width="7.140625" style="42" hidden="1" customWidth="1"/>
    <col min="15" max="15" width="5" style="42" hidden="1" customWidth="1"/>
    <col min="16" max="17" width="17.85546875" style="42" hidden="1" customWidth="1"/>
    <col min="18" max="20" width="5" style="42" hidden="1" customWidth="1"/>
    <col min="21" max="23" width="5.7109375" style="42" hidden="1" customWidth="1"/>
    <col min="24" max="28" width="5.7109375" style="41" hidden="1" customWidth="1"/>
    <col min="29" max="30" width="5.7109375" style="40" hidden="1" customWidth="1"/>
    <col min="31" max="32" width="6.28515625" style="40" hidden="1" customWidth="1"/>
    <col min="33" max="40" width="6.28515625" style="40" customWidth="1"/>
    <col min="41" max="41" width="6.140625" style="40" customWidth="1"/>
    <col min="42" max="42" width="6.28515625" style="40" customWidth="1"/>
    <col min="43" max="44" width="7.42578125" style="40" customWidth="1"/>
    <col min="45" max="45" width="9.5703125" style="39" customWidth="1"/>
    <col min="46" max="16384" width="9.85546875" style="38"/>
  </cols>
  <sheetData>
    <row r="1" spans="1:44" ht="17.25" thickBot="1">
      <c r="A1" s="75" t="s">
        <v>675</v>
      </c>
      <c r="B1" s="73"/>
      <c r="C1" s="73" t="s">
        <v>677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6" t="s">
        <v>674</v>
      </c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4"/>
      <c r="AP1" s="74"/>
      <c r="AQ1" s="73"/>
      <c r="AR1" s="72"/>
    </row>
    <row r="2" spans="1:44" ht="22.5" customHeight="1" thickBot="1">
      <c r="A2" s="71" t="s">
        <v>673</v>
      </c>
      <c r="B2" s="70" t="s">
        <v>672</v>
      </c>
      <c r="C2" s="69" t="s">
        <v>671</v>
      </c>
      <c r="D2" s="68" t="s">
        <v>670</v>
      </c>
      <c r="E2" s="68" t="s">
        <v>669</v>
      </c>
      <c r="F2" s="68" t="s">
        <v>668</v>
      </c>
      <c r="G2" s="68" t="s">
        <v>667</v>
      </c>
      <c r="H2" s="67" t="s">
        <v>666</v>
      </c>
      <c r="I2" s="67" t="s">
        <v>665</v>
      </c>
      <c r="J2" s="67" t="s">
        <v>664</v>
      </c>
      <c r="K2" s="66" t="s">
        <v>663</v>
      </c>
      <c r="L2" s="66" t="s">
        <v>662</v>
      </c>
      <c r="M2" s="66" t="s">
        <v>661</v>
      </c>
      <c r="N2" s="66" t="s">
        <v>660</v>
      </c>
      <c r="O2" s="66" t="s">
        <v>659</v>
      </c>
      <c r="P2" s="66" t="s">
        <v>658</v>
      </c>
      <c r="Q2" s="66" t="s">
        <v>657</v>
      </c>
      <c r="R2" s="66" t="s">
        <v>656</v>
      </c>
      <c r="S2" s="66" t="s">
        <v>655</v>
      </c>
      <c r="T2" s="66" t="s">
        <v>654</v>
      </c>
      <c r="U2" s="66" t="s">
        <v>653</v>
      </c>
      <c r="V2" s="66" t="s">
        <v>652</v>
      </c>
      <c r="W2" s="66" t="s">
        <v>651</v>
      </c>
      <c r="X2" s="65" t="s">
        <v>650</v>
      </c>
      <c r="Y2" s="65" t="s">
        <v>649</v>
      </c>
      <c r="Z2" s="65" t="s">
        <v>648</v>
      </c>
      <c r="AA2" s="65" t="s">
        <v>647</v>
      </c>
      <c r="AB2" s="65" t="s">
        <v>646</v>
      </c>
      <c r="AC2" s="64" t="s">
        <v>645</v>
      </c>
      <c r="AD2" s="64" t="s">
        <v>644</v>
      </c>
      <c r="AE2" s="64" t="s">
        <v>643</v>
      </c>
      <c r="AF2" s="64" t="s">
        <v>642</v>
      </c>
      <c r="AG2" s="64" t="s">
        <v>641</v>
      </c>
      <c r="AH2" s="64" t="s">
        <v>640</v>
      </c>
      <c r="AI2" s="64" t="s">
        <v>639</v>
      </c>
      <c r="AJ2" s="64" t="s">
        <v>638</v>
      </c>
      <c r="AK2" s="64" t="s">
        <v>637</v>
      </c>
      <c r="AL2" s="64" t="s">
        <v>636</v>
      </c>
      <c r="AM2" s="64" t="s">
        <v>635</v>
      </c>
      <c r="AN2" s="64" t="s">
        <v>634</v>
      </c>
      <c r="AO2" s="64" t="s">
        <v>633</v>
      </c>
      <c r="AP2" s="64" t="s">
        <v>632</v>
      </c>
      <c r="AQ2" s="63" t="s">
        <v>631</v>
      </c>
      <c r="AR2" s="62" t="s">
        <v>630</v>
      </c>
    </row>
    <row r="3" spans="1:44">
      <c r="A3" s="55" t="s">
        <v>629</v>
      </c>
      <c r="B3" s="47" t="s">
        <v>157</v>
      </c>
      <c r="C3" s="45">
        <v>215</v>
      </c>
      <c r="D3" s="47"/>
      <c r="E3" s="47" t="s">
        <v>145</v>
      </c>
      <c r="F3" s="47" t="s">
        <v>145</v>
      </c>
      <c r="G3" s="47"/>
      <c r="H3" s="47"/>
      <c r="I3" s="47">
        <v>1200</v>
      </c>
      <c r="J3" s="47">
        <v>1400</v>
      </c>
      <c r="K3" s="47">
        <v>2000</v>
      </c>
      <c r="L3" s="47">
        <v>2000</v>
      </c>
      <c r="M3" s="47">
        <v>1900</v>
      </c>
      <c r="N3" s="47">
        <v>2000</v>
      </c>
      <c r="O3" s="47">
        <v>2200</v>
      </c>
      <c r="P3" s="47">
        <v>2400</v>
      </c>
      <c r="Q3" s="47">
        <v>3000</v>
      </c>
      <c r="R3" s="45">
        <v>4000</v>
      </c>
      <c r="S3" s="45">
        <v>3700</v>
      </c>
      <c r="T3" s="45">
        <v>3300</v>
      </c>
      <c r="U3" s="45">
        <v>3800</v>
      </c>
      <c r="V3" s="45">
        <v>4300</v>
      </c>
      <c r="W3" s="45">
        <v>4700</v>
      </c>
      <c r="X3" s="45">
        <v>5700</v>
      </c>
      <c r="Y3" s="45">
        <v>5800</v>
      </c>
      <c r="Z3" s="45">
        <v>6100</v>
      </c>
      <c r="AA3" s="45"/>
      <c r="AB3" s="45"/>
      <c r="AC3" s="45">
        <v>6400</v>
      </c>
      <c r="AD3" s="45">
        <v>7700</v>
      </c>
      <c r="AE3" s="45" t="s">
        <v>19</v>
      </c>
      <c r="AF3" s="45">
        <v>6800</v>
      </c>
      <c r="AG3" s="45"/>
      <c r="AH3" s="45">
        <v>6600</v>
      </c>
      <c r="AI3" s="45"/>
      <c r="AJ3" s="45">
        <v>7100</v>
      </c>
      <c r="AK3" s="45"/>
      <c r="AL3" s="45">
        <v>7700</v>
      </c>
      <c r="AM3" s="45"/>
      <c r="AN3" s="45"/>
      <c r="AO3" s="45"/>
      <c r="AP3" s="45">
        <v>7400</v>
      </c>
      <c r="AQ3" s="45" t="s">
        <v>19</v>
      </c>
      <c r="AR3" s="61">
        <v>6300</v>
      </c>
    </row>
    <row r="4" spans="1:44">
      <c r="A4" s="55"/>
      <c r="B4" s="47"/>
      <c r="C4" s="45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5"/>
      <c r="S4" s="45" t="s">
        <v>145</v>
      </c>
      <c r="T4" s="45" t="s">
        <v>19</v>
      </c>
      <c r="U4" s="45"/>
      <c r="V4" s="45" t="s">
        <v>19</v>
      </c>
      <c r="W4" s="45"/>
      <c r="X4" s="45"/>
      <c r="Y4" s="45"/>
      <c r="Z4" s="45"/>
      <c r="AA4" s="45"/>
      <c r="AB4" s="45"/>
      <c r="AC4" s="45"/>
      <c r="AD4" s="45"/>
      <c r="AE4" s="45" t="s">
        <v>19</v>
      </c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 t="s">
        <v>19</v>
      </c>
      <c r="AQ4" s="45" t="s">
        <v>19</v>
      </c>
      <c r="AR4" s="57" t="s">
        <v>19</v>
      </c>
    </row>
    <row r="5" spans="1:44">
      <c r="A5" s="55" t="s">
        <v>628</v>
      </c>
      <c r="B5" s="47" t="s">
        <v>247</v>
      </c>
      <c r="C5" s="45">
        <v>201</v>
      </c>
      <c r="D5" s="47"/>
      <c r="E5" s="47" t="s">
        <v>145</v>
      </c>
      <c r="F5" s="47" t="s">
        <v>145</v>
      </c>
      <c r="G5" s="47"/>
      <c r="H5" s="47"/>
      <c r="I5" s="47">
        <v>2300</v>
      </c>
      <c r="J5" s="47">
        <v>1700</v>
      </c>
      <c r="K5" s="47">
        <v>1700</v>
      </c>
      <c r="L5" s="47">
        <v>1800</v>
      </c>
      <c r="M5" s="47">
        <v>2100</v>
      </c>
      <c r="N5" s="47">
        <v>2400</v>
      </c>
      <c r="O5" s="47">
        <v>2800</v>
      </c>
      <c r="P5" s="47">
        <v>3000</v>
      </c>
      <c r="Q5" s="47">
        <v>3700</v>
      </c>
      <c r="R5" s="45">
        <v>2800</v>
      </c>
      <c r="S5" s="45">
        <v>2600</v>
      </c>
      <c r="T5" s="45">
        <v>3200</v>
      </c>
      <c r="U5" s="45">
        <v>4200</v>
      </c>
      <c r="V5" s="45">
        <v>4200</v>
      </c>
      <c r="W5" s="45">
        <v>5100</v>
      </c>
      <c r="X5" s="45">
        <v>5300</v>
      </c>
      <c r="Y5" s="45">
        <v>6300</v>
      </c>
      <c r="Z5" s="45">
        <v>4700</v>
      </c>
      <c r="AA5" s="45">
        <v>6100</v>
      </c>
      <c r="AB5" s="45">
        <v>5700</v>
      </c>
      <c r="AC5" s="45">
        <v>5700</v>
      </c>
      <c r="AD5" s="45"/>
      <c r="AE5" s="45" t="s">
        <v>19</v>
      </c>
      <c r="AF5" s="45"/>
      <c r="AG5" s="45"/>
      <c r="AH5" s="45">
        <v>6800</v>
      </c>
      <c r="AI5" s="45"/>
      <c r="AJ5" s="45">
        <v>7100</v>
      </c>
      <c r="AK5" s="45"/>
      <c r="AL5" s="45">
        <v>6000</v>
      </c>
      <c r="AM5" s="45"/>
      <c r="AN5" s="45"/>
      <c r="AO5" s="45"/>
      <c r="AP5" s="45">
        <v>10500</v>
      </c>
      <c r="AQ5" s="45" t="s">
        <v>19</v>
      </c>
      <c r="AR5" s="57">
        <v>10000</v>
      </c>
    </row>
    <row r="6" spans="1:44">
      <c r="A6" s="55" t="s">
        <v>628</v>
      </c>
      <c r="B6" s="47" t="s">
        <v>610</v>
      </c>
      <c r="C6" s="45">
        <v>200</v>
      </c>
      <c r="D6" s="47">
        <v>4100</v>
      </c>
      <c r="E6" s="47">
        <v>3800</v>
      </c>
      <c r="F6" s="47">
        <v>4600</v>
      </c>
      <c r="G6" s="47">
        <v>4300</v>
      </c>
      <c r="H6" s="47">
        <v>5200</v>
      </c>
      <c r="I6" s="47">
        <v>6000</v>
      </c>
      <c r="J6" s="47">
        <v>5000</v>
      </c>
      <c r="K6" s="47">
        <v>5400</v>
      </c>
      <c r="L6" s="47">
        <v>5500</v>
      </c>
      <c r="M6" s="47">
        <v>5400</v>
      </c>
      <c r="N6" s="47">
        <v>5800</v>
      </c>
      <c r="O6" s="47">
        <v>6100</v>
      </c>
      <c r="P6" s="47">
        <v>5900</v>
      </c>
      <c r="Q6" s="47">
        <v>5900</v>
      </c>
      <c r="R6" s="45">
        <v>5800</v>
      </c>
      <c r="S6" s="45">
        <v>4900</v>
      </c>
      <c r="T6" s="45">
        <v>5600</v>
      </c>
      <c r="U6" s="45">
        <v>6400</v>
      </c>
      <c r="V6" s="45">
        <v>7100</v>
      </c>
      <c r="W6" s="45">
        <v>8100</v>
      </c>
      <c r="X6" s="45">
        <v>8800</v>
      </c>
      <c r="Y6" s="45">
        <v>9500</v>
      </c>
      <c r="Z6" s="45">
        <v>9900</v>
      </c>
      <c r="AA6" s="45">
        <v>8800</v>
      </c>
      <c r="AB6" s="45">
        <v>9000</v>
      </c>
      <c r="AC6" s="45">
        <v>9100</v>
      </c>
      <c r="AD6" s="45">
        <v>8800</v>
      </c>
      <c r="AE6" s="45">
        <v>11100</v>
      </c>
      <c r="AF6" s="45">
        <v>9000</v>
      </c>
      <c r="AG6" s="45">
        <v>9300</v>
      </c>
      <c r="AH6" s="45">
        <v>10300</v>
      </c>
      <c r="AI6" s="45">
        <v>11000</v>
      </c>
      <c r="AJ6" s="45"/>
      <c r="AK6" s="45">
        <v>10200</v>
      </c>
      <c r="AL6" s="45">
        <v>10700</v>
      </c>
      <c r="AM6" s="45">
        <v>7900</v>
      </c>
      <c r="AN6" s="45"/>
      <c r="AO6" s="45">
        <v>11800</v>
      </c>
      <c r="AP6" s="45" t="s">
        <v>19</v>
      </c>
      <c r="AQ6" s="45">
        <v>15100</v>
      </c>
      <c r="AR6" s="57" t="s">
        <v>19</v>
      </c>
    </row>
    <row r="7" spans="1:44">
      <c r="A7" s="55"/>
      <c r="B7" s="47"/>
      <c r="C7" s="45"/>
      <c r="D7" s="47"/>
      <c r="E7" s="47"/>
      <c r="F7" s="47"/>
      <c r="G7" s="47"/>
      <c r="H7" s="47"/>
      <c r="I7" s="47" t="s">
        <v>19</v>
      </c>
      <c r="J7" s="47" t="s">
        <v>19</v>
      </c>
      <c r="K7" s="47" t="s">
        <v>19</v>
      </c>
      <c r="L7" s="47"/>
      <c r="M7" s="47"/>
      <c r="N7" s="47"/>
      <c r="O7" s="47"/>
      <c r="P7" s="47"/>
      <c r="Q7" s="47"/>
      <c r="R7" s="45"/>
      <c r="S7" s="45" t="s">
        <v>145</v>
      </c>
      <c r="T7" s="45" t="s">
        <v>19</v>
      </c>
      <c r="U7" s="45" t="s">
        <v>145</v>
      </c>
      <c r="V7" s="45" t="s">
        <v>19</v>
      </c>
      <c r="W7" s="45"/>
      <c r="X7" s="45"/>
      <c r="Y7" s="45"/>
      <c r="Z7" s="45"/>
      <c r="AA7" s="45"/>
      <c r="AB7" s="45"/>
      <c r="AC7" s="45"/>
      <c r="AD7" s="45"/>
      <c r="AE7" s="45" t="s">
        <v>19</v>
      </c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 t="s">
        <v>19</v>
      </c>
      <c r="AQ7" s="45" t="s">
        <v>19</v>
      </c>
      <c r="AR7" s="57" t="s">
        <v>19</v>
      </c>
    </row>
    <row r="8" spans="1:44">
      <c r="A8" s="55" t="s">
        <v>626</v>
      </c>
      <c r="B8" s="47" t="s">
        <v>151</v>
      </c>
      <c r="C8" s="45">
        <v>204</v>
      </c>
      <c r="D8" s="47"/>
      <c r="E8" s="47" t="s">
        <v>145</v>
      </c>
      <c r="F8" s="47" t="s">
        <v>145</v>
      </c>
      <c r="G8" s="47"/>
      <c r="H8" s="47"/>
      <c r="I8" s="47">
        <v>10500</v>
      </c>
      <c r="J8" s="47">
        <v>11400</v>
      </c>
      <c r="K8" s="47">
        <v>11100</v>
      </c>
      <c r="L8" s="47">
        <v>12600</v>
      </c>
      <c r="M8" s="47">
        <v>12000</v>
      </c>
      <c r="N8" s="47">
        <v>13700</v>
      </c>
      <c r="O8" s="47">
        <v>13300</v>
      </c>
      <c r="P8" s="47">
        <v>14700</v>
      </c>
      <c r="Q8" s="47">
        <v>12800</v>
      </c>
      <c r="R8" s="45">
        <v>15100</v>
      </c>
      <c r="S8" s="45">
        <v>15700</v>
      </c>
      <c r="T8" s="45">
        <v>17800</v>
      </c>
      <c r="U8" s="45">
        <v>19100</v>
      </c>
      <c r="V8" s="45">
        <v>17700</v>
      </c>
      <c r="W8" s="45">
        <v>19800</v>
      </c>
      <c r="X8" s="45"/>
      <c r="Y8" s="45">
        <v>18900</v>
      </c>
      <c r="Z8" s="45">
        <v>21200</v>
      </c>
      <c r="AA8" s="45">
        <v>18100</v>
      </c>
      <c r="AB8" s="45">
        <v>19500</v>
      </c>
      <c r="AC8" s="45">
        <v>21400</v>
      </c>
      <c r="AD8" s="45">
        <v>21800</v>
      </c>
      <c r="AE8" s="45">
        <v>21700</v>
      </c>
      <c r="AF8" s="45">
        <v>23400</v>
      </c>
      <c r="AG8" s="45">
        <v>19900</v>
      </c>
      <c r="AH8" s="45">
        <v>21900</v>
      </c>
      <c r="AI8" s="45">
        <v>24100</v>
      </c>
      <c r="AJ8" s="45">
        <v>22100</v>
      </c>
      <c r="AK8" s="45">
        <v>22800</v>
      </c>
      <c r="AL8" s="45">
        <v>24200</v>
      </c>
      <c r="AM8" s="45">
        <v>25600</v>
      </c>
      <c r="AN8" s="45"/>
      <c r="AO8" s="45"/>
      <c r="AP8" s="45" t="s">
        <v>19</v>
      </c>
      <c r="AQ8" s="45">
        <v>29200</v>
      </c>
      <c r="AR8" s="57" t="s">
        <v>19</v>
      </c>
    </row>
    <row r="9" spans="1:44" ht="16.5" customHeight="1">
      <c r="A9" s="55" t="s">
        <v>626</v>
      </c>
      <c r="B9" s="47" t="s">
        <v>627</v>
      </c>
      <c r="C9" s="45">
        <v>207</v>
      </c>
      <c r="D9" s="47"/>
      <c r="E9" s="47">
        <v>5000</v>
      </c>
      <c r="F9" s="47">
        <v>5800</v>
      </c>
      <c r="G9" s="47">
        <v>6800</v>
      </c>
      <c r="H9" s="47">
        <v>8900</v>
      </c>
      <c r="I9" s="47">
        <v>8500</v>
      </c>
      <c r="J9" s="47">
        <v>8600</v>
      </c>
      <c r="K9" s="47">
        <v>9100</v>
      </c>
      <c r="L9" s="47">
        <v>10700</v>
      </c>
      <c r="M9" s="47">
        <v>10100</v>
      </c>
      <c r="N9" s="47">
        <v>11400</v>
      </c>
      <c r="O9" s="47">
        <v>11000</v>
      </c>
      <c r="P9" s="47">
        <v>11600</v>
      </c>
      <c r="Q9" s="47">
        <v>12000</v>
      </c>
      <c r="R9" s="45">
        <v>13900</v>
      </c>
      <c r="S9" s="45">
        <v>14200</v>
      </c>
      <c r="T9" s="45">
        <v>16000</v>
      </c>
      <c r="U9" s="45">
        <v>17400</v>
      </c>
      <c r="V9" s="45">
        <v>18000</v>
      </c>
      <c r="W9" s="45">
        <v>20000</v>
      </c>
      <c r="X9" s="45"/>
      <c r="Y9" s="45">
        <v>22600</v>
      </c>
      <c r="Z9" s="45">
        <v>22900</v>
      </c>
      <c r="AA9" s="45">
        <v>20100</v>
      </c>
      <c r="AB9" s="45">
        <v>19900</v>
      </c>
      <c r="AC9" s="45">
        <v>22700</v>
      </c>
      <c r="AD9" s="45"/>
      <c r="AE9" s="45" t="s">
        <v>19</v>
      </c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 t="s">
        <v>19</v>
      </c>
      <c r="AQ9" s="45" t="s">
        <v>19</v>
      </c>
      <c r="AR9" s="57" t="s">
        <v>19</v>
      </c>
    </row>
    <row r="10" spans="1:44">
      <c r="A10" s="55" t="s">
        <v>626</v>
      </c>
      <c r="B10" s="47" t="s">
        <v>412</v>
      </c>
      <c r="C10" s="45">
        <v>10</v>
      </c>
      <c r="D10" s="47"/>
      <c r="E10" s="47"/>
      <c r="F10" s="47"/>
      <c r="G10" s="47"/>
      <c r="H10" s="47"/>
      <c r="I10" s="47">
        <v>7000</v>
      </c>
      <c r="J10" s="47">
        <v>7400</v>
      </c>
      <c r="K10" s="47">
        <v>8300</v>
      </c>
      <c r="L10" s="47">
        <v>8500</v>
      </c>
      <c r="M10" s="47">
        <v>10400</v>
      </c>
      <c r="N10" s="47">
        <v>10900</v>
      </c>
      <c r="O10" s="47">
        <v>12200</v>
      </c>
      <c r="P10" s="47">
        <v>13400</v>
      </c>
      <c r="Q10" s="47">
        <v>14900</v>
      </c>
      <c r="R10" s="45">
        <v>16300</v>
      </c>
      <c r="S10" s="45">
        <v>15700</v>
      </c>
      <c r="T10" s="45">
        <v>17200</v>
      </c>
      <c r="U10" s="45">
        <v>18000</v>
      </c>
      <c r="V10" s="45">
        <v>19000</v>
      </c>
      <c r="W10" s="45" t="s">
        <v>159</v>
      </c>
      <c r="X10" s="45" t="s">
        <v>159</v>
      </c>
      <c r="Y10" s="45" t="s">
        <v>159</v>
      </c>
      <c r="Z10" s="45" t="s">
        <v>159</v>
      </c>
      <c r="AA10" s="45">
        <v>28300</v>
      </c>
      <c r="AB10" s="45">
        <v>26600</v>
      </c>
      <c r="AC10" s="45">
        <v>26100</v>
      </c>
      <c r="AD10" s="45">
        <v>25800</v>
      </c>
      <c r="AE10" s="45">
        <v>27200</v>
      </c>
      <c r="AF10" s="45">
        <v>29100</v>
      </c>
      <c r="AG10" s="45">
        <v>38400</v>
      </c>
      <c r="AH10" s="45">
        <v>41100</v>
      </c>
      <c r="AI10" s="45">
        <v>43600</v>
      </c>
      <c r="AJ10" s="45">
        <v>44800</v>
      </c>
      <c r="AK10" s="45">
        <v>47900</v>
      </c>
      <c r="AL10" s="45">
        <v>49800</v>
      </c>
      <c r="AM10" s="45">
        <v>41900</v>
      </c>
      <c r="AN10" s="45">
        <v>49600</v>
      </c>
      <c r="AO10" s="45">
        <v>53700</v>
      </c>
      <c r="AP10" s="45">
        <v>56400</v>
      </c>
      <c r="AQ10" s="45">
        <v>59000</v>
      </c>
      <c r="AR10" s="57" t="s">
        <v>19</v>
      </c>
    </row>
    <row r="11" spans="1:44">
      <c r="A11" s="55" t="s">
        <v>626</v>
      </c>
      <c r="B11" s="47" t="s">
        <v>533</v>
      </c>
      <c r="C11" s="45">
        <v>53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5"/>
      <c r="S11" s="45"/>
      <c r="T11" s="45"/>
      <c r="U11" s="45">
        <v>10100</v>
      </c>
      <c r="V11" s="45">
        <v>11300</v>
      </c>
      <c r="W11" s="45">
        <v>14500</v>
      </c>
      <c r="X11" s="45">
        <v>12500</v>
      </c>
      <c r="Y11" s="45">
        <v>11700</v>
      </c>
      <c r="Z11" s="45" t="s">
        <v>159</v>
      </c>
      <c r="AA11" s="45">
        <v>12300</v>
      </c>
      <c r="AB11" s="45">
        <v>20800</v>
      </c>
      <c r="AC11" s="45">
        <v>25700</v>
      </c>
      <c r="AD11" s="45">
        <v>26200</v>
      </c>
      <c r="AE11" s="45">
        <v>26000</v>
      </c>
      <c r="AF11" s="45">
        <v>26900</v>
      </c>
      <c r="AG11" s="45">
        <v>28400</v>
      </c>
      <c r="AH11" s="45">
        <v>25600</v>
      </c>
      <c r="AI11" s="45">
        <v>24300</v>
      </c>
      <c r="AJ11" s="45">
        <v>24600</v>
      </c>
      <c r="AK11" s="45">
        <v>26200</v>
      </c>
      <c r="AL11" s="45">
        <v>24200</v>
      </c>
      <c r="AM11" s="45">
        <v>20200</v>
      </c>
      <c r="AN11" s="45">
        <v>26100</v>
      </c>
      <c r="AO11" s="45">
        <v>28000</v>
      </c>
      <c r="AP11" s="45" t="s">
        <v>19</v>
      </c>
      <c r="AQ11" s="45" t="s">
        <v>19</v>
      </c>
      <c r="AR11" s="57" t="s">
        <v>19</v>
      </c>
    </row>
    <row r="12" spans="1:44" ht="15.75" customHeight="1">
      <c r="A12" s="55" t="s">
        <v>626</v>
      </c>
      <c r="B12" s="47" t="s">
        <v>550</v>
      </c>
      <c r="C12" s="45">
        <v>205</v>
      </c>
      <c r="D12" s="47"/>
      <c r="E12" s="47" t="s">
        <v>145</v>
      </c>
      <c r="F12" s="47" t="s">
        <v>145</v>
      </c>
      <c r="G12" s="47"/>
      <c r="H12" s="47"/>
      <c r="I12" s="47">
        <v>4600</v>
      </c>
      <c r="J12" s="47">
        <v>3800</v>
      </c>
      <c r="K12" s="47">
        <v>4900</v>
      </c>
      <c r="L12" s="47">
        <v>4600</v>
      </c>
      <c r="M12" s="47">
        <v>4700</v>
      </c>
      <c r="N12" s="47">
        <v>3400</v>
      </c>
      <c r="O12" s="47">
        <v>4000</v>
      </c>
      <c r="P12" s="47">
        <v>4700</v>
      </c>
      <c r="Q12" s="47">
        <v>5200</v>
      </c>
      <c r="R12" s="45">
        <v>5500</v>
      </c>
      <c r="S12" s="45">
        <v>5800</v>
      </c>
      <c r="T12" s="45">
        <v>6500</v>
      </c>
      <c r="U12" s="45">
        <v>9800</v>
      </c>
      <c r="V12" s="45" t="s">
        <v>159</v>
      </c>
      <c r="W12" s="45">
        <v>14700</v>
      </c>
      <c r="X12" s="45">
        <v>13100</v>
      </c>
      <c r="Y12" s="45">
        <v>12600</v>
      </c>
      <c r="Z12" s="45">
        <v>9400</v>
      </c>
      <c r="AA12" s="45">
        <v>5800</v>
      </c>
      <c r="AB12" s="45">
        <v>3600</v>
      </c>
      <c r="AC12" s="45">
        <v>2600</v>
      </c>
      <c r="AD12" s="45"/>
      <c r="AE12" s="45" t="s">
        <v>19</v>
      </c>
      <c r="AF12" s="45" t="s">
        <v>19</v>
      </c>
      <c r="AG12" s="45">
        <v>7500</v>
      </c>
      <c r="AH12" s="45"/>
      <c r="AI12" s="45">
        <v>8500</v>
      </c>
      <c r="AJ12" s="45"/>
      <c r="AK12" s="45">
        <v>8900</v>
      </c>
      <c r="AL12" s="45"/>
      <c r="AM12" s="45"/>
      <c r="AN12" s="45"/>
      <c r="AO12" s="45">
        <v>16200</v>
      </c>
      <c r="AP12" s="45">
        <v>17300</v>
      </c>
      <c r="AQ12" s="45">
        <v>20700</v>
      </c>
      <c r="AR12" s="57">
        <v>20200</v>
      </c>
    </row>
    <row r="13" spans="1:44" ht="16.5" customHeight="1">
      <c r="A13" s="55" t="s">
        <v>626</v>
      </c>
      <c r="B13" s="47" t="s">
        <v>240</v>
      </c>
      <c r="C13" s="45">
        <v>206</v>
      </c>
      <c r="D13" s="47"/>
      <c r="E13" s="47" t="s">
        <v>145</v>
      </c>
      <c r="F13" s="47" t="s">
        <v>145</v>
      </c>
      <c r="G13" s="47"/>
      <c r="H13" s="47"/>
      <c r="I13" s="47">
        <v>650</v>
      </c>
      <c r="J13" s="47">
        <v>500</v>
      </c>
      <c r="K13" s="47">
        <v>550</v>
      </c>
      <c r="L13" s="47">
        <v>900</v>
      </c>
      <c r="M13" s="47">
        <v>800</v>
      </c>
      <c r="N13" s="47">
        <v>850</v>
      </c>
      <c r="O13" s="47">
        <v>700</v>
      </c>
      <c r="P13" s="47">
        <v>1000</v>
      </c>
      <c r="Q13" s="47">
        <v>900</v>
      </c>
      <c r="R13" s="45">
        <v>1000</v>
      </c>
      <c r="S13" s="45">
        <v>1000</v>
      </c>
      <c r="T13" s="45" t="s">
        <v>146</v>
      </c>
      <c r="U13" s="45">
        <v>800</v>
      </c>
      <c r="V13" s="45">
        <v>2000</v>
      </c>
      <c r="W13" s="45">
        <v>2100</v>
      </c>
      <c r="X13" s="45">
        <v>1600</v>
      </c>
      <c r="Y13" s="45">
        <v>2800</v>
      </c>
      <c r="Z13" s="45">
        <v>2400</v>
      </c>
      <c r="AA13" s="45">
        <v>2000</v>
      </c>
      <c r="AB13" s="45">
        <v>1400</v>
      </c>
      <c r="AC13" s="45">
        <v>1500</v>
      </c>
      <c r="AD13" s="45"/>
      <c r="AE13" s="45" t="s">
        <v>19</v>
      </c>
      <c r="AF13" s="45" t="s">
        <v>19</v>
      </c>
      <c r="AG13" s="45"/>
      <c r="AH13" s="45"/>
      <c r="AI13" s="45"/>
      <c r="AJ13" s="45"/>
      <c r="AK13" s="45"/>
      <c r="AL13" s="45"/>
      <c r="AM13" s="45"/>
      <c r="AN13" s="45"/>
      <c r="AO13" s="45">
        <v>5300</v>
      </c>
      <c r="AP13" s="45" t="s">
        <v>19</v>
      </c>
      <c r="AQ13" s="45">
        <v>6000</v>
      </c>
      <c r="AR13" s="57">
        <v>5400</v>
      </c>
    </row>
    <row r="14" spans="1:44" hidden="1">
      <c r="A14" s="55"/>
      <c r="B14" s="47"/>
      <c r="C14" s="45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5"/>
      <c r="S14" s="45" t="s">
        <v>145</v>
      </c>
      <c r="T14" s="45" t="s">
        <v>19</v>
      </c>
      <c r="U14" s="45" t="s">
        <v>145</v>
      </c>
      <c r="V14" s="45" t="s">
        <v>19</v>
      </c>
      <c r="W14" s="45"/>
      <c r="X14" s="45"/>
      <c r="Y14" s="45"/>
      <c r="Z14" s="45"/>
      <c r="AA14" s="45"/>
      <c r="AB14" s="45"/>
      <c r="AC14" s="45"/>
      <c r="AD14" s="45"/>
      <c r="AE14" s="45" t="s">
        <v>19</v>
      </c>
      <c r="AF14" s="45" t="s">
        <v>19</v>
      </c>
      <c r="AG14" s="45"/>
      <c r="AH14" s="45"/>
      <c r="AI14" s="45"/>
      <c r="AJ14" s="45"/>
      <c r="AK14" s="45"/>
      <c r="AL14" s="45"/>
      <c r="AM14" s="45"/>
      <c r="AN14" s="45"/>
      <c r="AO14" s="45"/>
      <c r="AP14" s="45" t="s">
        <v>19</v>
      </c>
      <c r="AQ14" s="45" t="s">
        <v>19</v>
      </c>
      <c r="AR14" s="57" t="s">
        <v>19</v>
      </c>
    </row>
    <row r="15" spans="1:44" ht="16.5" hidden="1" customHeight="1">
      <c r="A15" s="55" t="s">
        <v>625</v>
      </c>
      <c r="B15" s="47" t="s">
        <v>223</v>
      </c>
      <c r="C15" s="45">
        <v>496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>
        <v>4500</v>
      </c>
      <c r="Q15" s="47">
        <v>3600</v>
      </c>
      <c r="R15" s="45">
        <v>4000</v>
      </c>
      <c r="S15" s="45">
        <v>4000</v>
      </c>
      <c r="T15" s="45">
        <v>5900</v>
      </c>
      <c r="U15" s="45">
        <v>4300</v>
      </c>
      <c r="V15" s="45">
        <v>5000</v>
      </c>
      <c r="W15" s="45">
        <v>6200</v>
      </c>
      <c r="X15" s="45">
        <v>6500</v>
      </c>
      <c r="Y15" s="45">
        <v>6400</v>
      </c>
      <c r="Z15" s="45">
        <v>5300</v>
      </c>
      <c r="AA15" s="45">
        <v>4700</v>
      </c>
      <c r="AB15" s="45">
        <v>4000</v>
      </c>
      <c r="AC15" s="45"/>
      <c r="AD15" s="45"/>
      <c r="AE15" s="45" t="s">
        <v>19</v>
      </c>
      <c r="AF15" s="45" t="s">
        <v>19</v>
      </c>
      <c r="AG15" s="45"/>
      <c r="AH15" s="45"/>
      <c r="AI15" s="45"/>
      <c r="AJ15" s="45"/>
      <c r="AK15" s="45"/>
      <c r="AL15" s="45"/>
      <c r="AM15" s="45"/>
      <c r="AN15" s="45"/>
      <c r="AO15" s="45"/>
      <c r="AP15" s="45" t="s">
        <v>19</v>
      </c>
      <c r="AQ15" s="45" t="s">
        <v>19</v>
      </c>
      <c r="AR15" s="57" t="s">
        <v>19</v>
      </c>
    </row>
    <row r="16" spans="1:44" ht="16.5" hidden="1" customHeight="1">
      <c r="A16" s="55"/>
      <c r="B16" s="47"/>
      <c r="C16" s="45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5"/>
      <c r="S16" s="45" t="s">
        <v>145</v>
      </c>
      <c r="T16" s="45" t="s">
        <v>19</v>
      </c>
      <c r="U16" s="45" t="s">
        <v>145</v>
      </c>
      <c r="V16" s="45" t="s">
        <v>19</v>
      </c>
      <c r="W16" s="45"/>
      <c r="X16" s="45"/>
      <c r="Y16" s="45"/>
      <c r="Z16" s="45"/>
      <c r="AA16" s="45"/>
      <c r="AB16" s="45"/>
      <c r="AC16" s="45"/>
      <c r="AD16" s="45"/>
      <c r="AE16" s="45" t="s">
        <v>19</v>
      </c>
      <c r="AF16" s="45" t="s">
        <v>19</v>
      </c>
      <c r="AG16" s="45"/>
      <c r="AH16" s="45"/>
      <c r="AI16" s="45"/>
      <c r="AJ16" s="45"/>
      <c r="AK16" s="45"/>
      <c r="AL16" s="45"/>
      <c r="AM16" s="45"/>
      <c r="AN16" s="45"/>
      <c r="AO16" s="45"/>
      <c r="AP16" s="45" t="s">
        <v>19</v>
      </c>
      <c r="AQ16" s="45" t="s">
        <v>19</v>
      </c>
      <c r="AR16" s="57" t="s">
        <v>19</v>
      </c>
    </row>
    <row r="17" spans="1:44" ht="16.5" hidden="1" customHeight="1">
      <c r="A17" s="55" t="s">
        <v>624</v>
      </c>
      <c r="B17" s="47" t="s">
        <v>151</v>
      </c>
      <c r="C17" s="45">
        <v>461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>
        <v>1600</v>
      </c>
      <c r="Q17" s="47">
        <v>1300</v>
      </c>
      <c r="R17" s="45">
        <v>1500</v>
      </c>
      <c r="S17" s="45">
        <v>1600</v>
      </c>
      <c r="T17" s="45" t="s">
        <v>146</v>
      </c>
      <c r="U17" s="45">
        <v>1500</v>
      </c>
      <c r="V17" s="45">
        <v>1600</v>
      </c>
      <c r="W17" s="45">
        <v>1700</v>
      </c>
      <c r="X17" s="45"/>
      <c r="Y17" s="45">
        <v>900</v>
      </c>
      <c r="Z17" s="45">
        <v>700</v>
      </c>
      <c r="AA17" s="45">
        <v>1400</v>
      </c>
      <c r="AB17" s="45">
        <v>1300</v>
      </c>
      <c r="AC17" s="45">
        <v>1200</v>
      </c>
      <c r="AD17" s="45"/>
      <c r="AE17" s="45" t="s">
        <v>19</v>
      </c>
      <c r="AF17" s="45" t="s">
        <v>19</v>
      </c>
      <c r="AG17" s="45"/>
      <c r="AH17" s="45"/>
      <c r="AI17" s="45"/>
      <c r="AJ17" s="45"/>
      <c r="AK17" s="45"/>
      <c r="AL17" s="45"/>
      <c r="AM17" s="45"/>
      <c r="AN17" s="45"/>
      <c r="AO17" s="45"/>
      <c r="AP17" s="45" t="s">
        <v>19</v>
      </c>
      <c r="AQ17" s="45" t="s">
        <v>19</v>
      </c>
      <c r="AR17" s="57" t="s">
        <v>19</v>
      </c>
    </row>
    <row r="18" spans="1:44" ht="16.5" hidden="1" customHeight="1">
      <c r="A18" s="55"/>
      <c r="B18" s="47"/>
      <c r="C18" s="45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5"/>
      <c r="S18" s="45" t="s">
        <v>145</v>
      </c>
      <c r="T18" s="45" t="s">
        <v>19</v>
      </c>
      <c r="U18" s="45" t="s">
        <v>145</v>
      </c>
      <c r="V18" s="45" t="s">
        <v>19</v>
      </c>
      <c r="W18" s="45"/>
      <c r="X18" s="45"/>
      <c r="Y18" s="45"/>
      <c r="Z18" s="45"/>
      <c r="AA18" s="45"/>
      <c r="AB18" s="45"/>
      <c r="AC18" s="45"/>
      <c r="AD18" s="45"/>
      <c r="AE18" s="45" t="s">
        <v>19</v>
      </c>
      <c r="AF18" s="45" t="s">
        <v>19</v>
      </c>
      <c r="AG18" s="45"/>
      <c r="AH18" s="45"/>
      <c r="AI18" s="45"/>
      <c r="AJ18" s="45"/>
      <c r="AK18" s="45"/>
      <c r="AL18" s="45"/>
      <c r="AM18" s="45"/>
      <c r="AN18" s="45"/>
      <c r="AO18" s="45"/>
      <c r="AP18" s="45" t="s">
        <v>19</v>
      </c>
      <c r="AQ18" s="45" t="s">
        <v>19</v>
      </c>
      <c r="AR18" s="57" t="s">
        <v>19</v>
      </c>
    </row>
    <row r="19" spans="1:44" ht="16.5" hidden="1" customHeight="1">
      <c r="A19" s="55" t="s">
        <v>623</v>
      </c>
      <c r="B19" s="47" t="s">
        <v>236</v>
      </c>
      <c r="C19" s="45">
        <v>504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>
        <v>4600</v>
      </c>
      <c r="Q19" s="47">
        <v>4800</v>
      </c>
      <c r="R19" s="45">
        <v>4900</v>
      </c>
      <c r="S19" s="45">
        <v>3500</v>
      </c>
      <c r="T19" s="45" t="s">
        <v>146</v>
      </c>
      <c r="U19" s="45">
        <v>5200</v>
      </c>
      <c r="V19" s="45">
        <v>5100</v>
      </c>
      <c r="W19" s="45">
        <v>5800</v>
      </c>
      <c r="X19" s="45">
        <v>5300</v>
      </c>
      <c r="Y19" s="45">
        <v>6400</v>
      </c>
      <c r="Z19" s="45">
        <v>4900</v>
      </c>
      <c r="AA19" s="45">
        <v>4100</v>
      </c>
      <c r="AB19" s="45">
        <v>3500</v>
      </c>
      <c r="AC19" s="45">
        <v>3400</v>
      </c>
      <c r="AD19" s="45"/>
      <c r="AE19" s="45" t="s">
        <v>19</v>
      </c>
      <c r="AF19" s="45" t="s">
        <v>19</v>
      </c>
      <c r="AG19" s="45"/>
      <c r="AH19" s="45"/>
      <c r="AI19" s="45"/>
      <c r="AJ19" s="45"/>
      <c r="AK19" s="45"/>
      <c r="AL19" s="45"/>
      <c r="AM19" s="45"/>
      <c r="AN19" s="45"/>
      <c r="AO19" s="45"/>
      <c r="AP19" s="45" t="s">
        <v>19</v>
      </c>
      <c r="AQ19" s="45" t="s">
        <v>19</v>
      </c>
      <c r="AR19" s="57" t="s">
        <v>19</v>
      </c>
    </row>
    <row r="20" spans="1:44" ht="16.5" customHeight="1">
      <c r="A20" s="55"/>
      <c r="B20" s="47"/>
      <c r="C20" s="45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5"/>
      <c r="S20" s="45" t="s">
        <v>145</v>
      </c>
      <c r="T20" s="45" t="s">
        <v>19</v>
      </c>
      <c r="U20" s="45" t="s">
        <v>145</v>
      </c>
      <c r="V20" s="45" t="s">
        <v>19</v>
      </c>
      <c r="W20" s="45"/>
      <c r="X20" s="45"/>
      <c r="Y20" s="45"/>
      <c r="Z20" s="45"/>
      <c r="AA20" s="45"/>
      <c r="AB20" s="45"/>
      <c r="AC20" s="45"/>
      <c r="AD20" s="45"/>
      <c r="AE20" s="45" t="s">
        <v>19</v>
      </c>
      <c r="AF20" s="45" t="s">
        <v>19</v>
      </c>
      <c r="AG20" s="45"/>
      <c r="AH20" s="45"/>
      <c r="AI20" s="45"/>
      <c r="AJ20" s="45"/>
      <c r="AK20" s="45"/>
      <c r="AL20" s="45"/>
      <c r="AM20" s="45"/>
      <c r="AN20" s="45"/>
      <c r="AO20" s="45"/>
      <c r="AP20" s="45" t="s">
        <v>19</v>
      </c>
      <c r="AQ20" s="45" t="s">
        <v>19</v>
      </c>
      <c r="AR20" s="57" t="s">
        <v>19</v>
      </c>
    </row>
    <row r="21" spans="1:44" ht="16.5" customHeight="1">
      <c r="A21" s="55" t="s">
        <v>622</v>
      </c>
      <c r="B21" s="47" t="s">
        <v>189</v>
      </c>
      <c r="C21" s="45">
        <v>509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>
        <v>2800</v>
      </c>
      <c r="Q21" s="47">
        <v>2700</v>
      </c>
      <c r="R21" s="45">
        <v>2900</v>
      </c>
      <c r="S21" s="45">
        <v>2500</v>
      </c>
      <c r="T21" s="45">
        <v>2800</v>
      </c>
      <c r="U21" s="45">
        <v>3300</v>
      </c>
      <c r="V21" s="45">
        <v>3100</v>
      </c>
      <c r="W21" s="45">
        <v>3300</v>
      </c>
      <c r="X21" s="45">
        <v>3200</v>
      </c>
      <c r="Y21" s="45">
        <v>3100</v>
      </c>
      <c r="Z21" s="45">
        <v>3200</v>
      </c>
      <c r="AA21" s="45">
        <v>2600</v>
      </c>
      <c r="AB21" s="45">
        <v>2300</v>
      </c>
      <c r="AC21" s="45"/>
      <c r="AD21" s="45"/>
      <c r="AE21" s="45" t="s">
        <v>19</v>
      </c>
      <c r="AF21" s="45" t="s">
        <v>19</v>
      </c>
      <c r="AG21" s="45"/>
      <c r="AH21" s="45"/>
      <c r="AI21" s="45"/>
      <c r="AJ21" s="45"/>
      <c r="AK21" s="45"/>
      <c r="AL21" s="45"/>
      <c r="AM21" s="45"/>
      <c r="AN21" s="45"/>
      <c r="AO21" s="45">
        <v>3200</v>
      </c>
      <c r="AP21" s="45">
        <v>3700</v>
      </c>
      <c r="AQ21" s="45" t="s">
        <v>19</v>
      </c>
      <c r="AR21" s="57">
        <v>4400</v>
      </c>
    </row>
    <row r="22" spans="1:44" ht="16.5" customHeight="1">
      <c r="A22" s="55"/>
      <c r="B22" s="47"/>
      <c r="C22" s="45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5"/>
      <c r="S22" s="45" t="s">
        <v>145</v>
      </c>
      <c r="T22" s="45" t="s">
        <v>19</v>
      </c>
      <c r="U22" s="45" t="s">
        <v>145</v>
      </c>
      <c r="V22" s="45" t="s">
        <v>19</v>
      </c>
      <c r="W22" s="45"/>
      <c r="X22" s="45"/>
      <c r="Y22" s="45"/>
      <c r="Z22" s="45"/>
      <c r="AA22" s="45"/>
      <c r="AB22" s="45"/>
      <c r="AC22" s="45"/>
      <c r="AD22" s="45"/>
      <c r="AE22" s="45" t="s">
        <v>19</v>
      </c>
      <c r="AF22" s="45" t="s">
        <v>19</v>
      </c>
      <c r="AG22" s="45"/>
      <c r="AH22" s="45"/>
      <c r="AI22" s="45"/>
      <c r="AJ22" s="45"/>
      <c r="AK22" s="45"/>
      <c r="AL22" s="45"/>
      <c r="AM22" s="45"/>
      <c r="AN22" s="45"/>
      <c r="AO22" s="45"/>
      <c r="AP22" s="45" t="s">
        <v>19</v>
      </c>
      <c r="AQ22" s="45" t="s">
        <v>19</v>
      </c>
      <c r="AR22" s="57" t="s">
        <v>19</v>
      </c>
    </row>
    <row r="23" spans="1:44">
      <c r="A23" s="34" t="s">
        <v>621</v>
      </c>
      <c r="B23" s="33" t="s">
        <v>160</v>
      </c>
      <c r="C23" s="45">
        <v>216</v>
      </c>
      <c r="D23" s="33"/>
      <c r="E23" s="33" t="s">
        <v>145</v>
      </c>
      <c r="F23" s="33" t="s">
        <v>145</v>
      </c>
      <c r="G23" s="33"/>
      <c r="H23" s="33"/>
      <c r="I23" s="33"/>
      <c r="J23" s="33">
        <v>2500</v>
      </c>
      <c r="K23" s="33">
        <v>4400</v>
      </c>
      <c r="L23" s="33">
        <v>4200</v>
      </c>
      <c r="M23" s="33">
        <v>4200</v>
      </c>
      <c r="N23" s="33">
        <v>3600</v>
      </c>
      <c r="O23" s="33">
        <v>4400</v>
      </c>
      <c r="P23" s="33">
        <v>6400</v>
      </c>
      <c r="Q23" s="33">
        <v>5700</v>
      </c>
      <c r="R23" s="32">
        <v>6800</v>
      </c>
      <c r="S23" s="32">
        <v>6200</v>
      </c>
      <c r="T23" s="32">
        <v>5700</v>
      </c>
      <c r="U23" s="32">
        <v>6000</v>
      </c>
      <c r="V23" s="32">
        <v>7600</v>
      </c>
      <c r="W23" s="32">
        <v>7400</v>
      </c>
      <c r="X23" s="32">
        <v>9200</v>
      </c>
      <c r="Y23" s="32">
        <v>5900</v>
      </c>
      <c r="Z23" s="32">
        <v>10900</v>
      </c>
      <c r="AA23" s="32">
        <v>9100</v>
      </c>
      <c r="AB23" s="32">
        <v>10400</v>
      </c>
      <c r="AC23" s="32">
        <v>10000</v>
      </c>
      <c r="AD23" s="32">
        <v>8200</v>
      </c>
      <c r="AE23" s="32" t="s">
        <v>19</v>
      </c>
      <c r="AF23" s="32">
        <v>8400</v>
      </c>
      <c r="AG23" s="32"/>
      <c r="AH23" s="32">
        <v>8200</v>
      </c>
      <c r="AI23" s="32"/>
      <c r="AJ23" s="32">
        <v>11500</v>
      </c>
      <c r="AK23" s="32"/>
      <c r="AL23" s="32">
        <v>11400</v>
      </c>
      <c r="AM23" s="32"/>
      <c r="AN23" s="32">
        <v>10600</v>
      </c>
      <c r="AO23" s="32"/>
      <c r="AP23" s="32" t="s">
        <v>19</v>
      </c>
      <c r="AQ23" s="31" t="s">
        <v>19</v>
      </c>
      <c r="AR23" s="35" t="s">
        <v>19</v>
      </c>
    </row>
    <row r="24" spans="1:44">
      <c r="A24" s="55"/>
      <c r="B24" s="47"/>
      <c r="C24" s="45"/>
      <c r="D24" s="47"/>
      <c r="E24" s="47"/>
      <c r="F24" s="47"/>
      <c r="G24" s="47"/>
      <c r="H24" s="47"/>
      <c r="I24" s="47" t="s">
        <v>19</v>
      </c>
      <c r="J24" s="47" t="s">
        <v>19</v>
      </c>
      <c r="K24" s="47" t="s">
        <v>19</v>
      </c>
      <c r="L24" s="47"/>
      <c r="M24" s="47"/>
      <c r="N24" s="47"/>
      <c r="O24" s="47"/>
      <c r="P24" s="47"/>
      <c r="Q24" s="47"/>
      <c r="R24" s="45"/>
      <c r="S24" s="45" t="s">
        <v>145</v>
      </c>
      <c r="T24" s="45" t="s">
        <v>19</v>
      </c>
      <c r="U24" s="45" t="s">
        <v>145</v>
      </c>
      <c r="V24" s="45" t="s">
        <v>19</v>
      </c>
      <c r="W24" s="45"/>
      <c r="X24" s="45"/>
      <c r="Y24" s="45"/>
      <c r="Z24" s="45"/>
      <c r="AA24" s="45"/>
      <c r="AB24" s="45"/>
      <c r="AC24" s="45"/>
      <c r="AD24" s="45"/>
      <c r="AE24" s="45" t="s">
        <v>19</v>
      </c>
      <c r="AF24" s="45" t="s">
        <v>19</v>
      </c>
      <c r="AG24" s="45"/>
      <c r="AH24" s="45"/>
      <c r="AI24" s="45"/>
      <c r="AJ24" s="45"/>
      <c r="AK24" s="45"/>
      <c r="AL24" s="45"/>
      <c r="AM24" s="45"/>
      <c r="AN24" s="45"/>
      <c r="AO24" s="45"/>
      <c r="AP24" s="45" t="s">
        <v>19</v>
      </c>
      <c r="AQ24" s="45" t="s">
        <v>19</v>
      </c>
      <c r="AR24" s="57" t="s">
        <v>19</v>
      </c>
    </row>
    <row r="25" spans="1:44" ht="16.5" customHeight="1">
      <c r="A25" s="55" t="s">
        <v>617</v>
      </c>
      <c r="B25" s="47" t="s">
        <v>425</v>
      </c>
      <c r="C25" s="45">
        <v>218</v>
      </c>
      <c r="D25" s="47"/>
      <c r="E25" s="47">
        <v>23300</v>
      </c>
      <c r="F25" s="47">
        <v>26000</v>
      </c>
      <c r="G25" s="47">
        <v>27900</v>
      </c>
      <c r="H25" s="47">
        <v>31600</v>
      </c>
      <c r="I25" s="47">
        <v>29800</v>
      </c>
      <c r="J25" s="47">
        <v>30700</v>
      </c>
      <c r="K25" s="47">
        <v>28600</v>
      </c>
      <c r="L25" s="47">
        <v>24800</v>
      </c>
      <c r="M25" s="47">
        <v>29100</v>
      </c>
      <c r="N25" s="47">
        <v>30600</v>
      </c>
      <c r="O25" s="47">
        <v>31400</v>
      </c>
      <c r="P25" s="47">
        <v>33100</v>
      </c>
      <c r="Q25" s="47">
        <v>27500</v>
      </c>
      <c r="R25" s="45">
        <v>31300</v>
      </c>
      <c r="S25" s="45">
        <v>31800</v>
      </c>
      <c r="T25" s="45">
        <v>32300</v>
      </c>
      <c r="U25" s="45">
        <v>34000</v>
      </c>
      <c r="V25" s="45">
        <v>31000</v>
      </c>
      <c r="W25" s="45">
        <v>35700</v>
      </c>
      <c r="X25" s="45">
        <v>37800</v>
      </c>
      <c r="Y25" s="45">
        <v>33400</v>
      </c>
      <c r="Z25" s="45">
        <v>34000</v>
      </c>
      <c r="AA25" s="45">
        <v>29500</v>
      </c>
      <c r="AB25" s="45">
        <v>28900</v>
      </c>
      <c r="AC25" s="45"/>
      <c r="AD25" s="45"/>
      <c r="AE25" s="45" t="s">
        <v>19</v>
      </c>
      <c r="AF25" s="45" t="s">
        <v>19</v>
      </c>
      <c r="AG25" s="45"/>
      <c r="AH25" s="45"/>
      <c r="AI25" s="45"/>
      <c r="AJ25" s="45"/>
      <c r="AK25" s="45"/>
      <c r="AL25" s="45"/>
      <c r="AM25" s="45"/>
      <c r="AN25" s="45"/>
      <c r="AO25" s="45"/>
      <c r="AP25" s="45" t="s">
        <v>19</v>
      </c>
      <c r="AQ25" s="45" t="s">
        <v>19</v>
      </c>
      <c r="AR25" s="57" t="s">
        <v>19</v>
      </c>
    </row>
    <row r="26" spans="1:44">
      <c r="A26" s="55" t="s">
        <v>617</v>
      </c>
      <c r="B26" s="47" t="s">
        <v>620</v>
      </c>
      <c r="C26" s="45">
        <v>104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>
        <v>28600</v>
      </c>
      <c r="AI26" s="45">
        <v>29900</v>
      </c>
      <c r="AJ26" s="45"/>
      <c r="AK26" s="45">
        <v>30800</v>
      </c>
      <c r="AL26" s="45">
        <v>30900</v>
      </c>
      <c r="AM26" s="45">
        <v>24200</v>
      </c>
      <c r="AN26" s="45">
        <v>26800</v>
      </c>
      <c r="AO26" s="45">
        <v>27200</v>
      </c>
      <c r="AP26" s="45">
        <v>28700</v>
      </c>
      <c r="AQ26" s="45">
        <v>36900</v>
      </c>
      <c r="AR26" s="57">
        <v>35400</v>
      </c>
    </row>
    <row r="27" spans="1:44" ht="16.5" customHeight="1">
      <c r="A27" s="55" t="s">
        <v>617</v>
      </c>
      <c r="B27" s="47" t="s">
        <v>619</v>
      </c>
      <c r="C27" s="45">
        <v>219</v>
      </c>
      <c r="D27" s="47"/>
      <c r="E27" s="47">
        <v>19200</v>
      </c>
      <c r="F27" s="47">
        <v>21700</v>
      </c>
      <c r="G27" s="47">
        <v>21700</v>
      </c>
      <c r="H27" s="47">
        <v>21300</v>
      </c>
      <c r="I27" s="47">
        <v>24400</v>
      </c>
      <c r="J27" s="47">
        <v>24500</v>
      </c>
      <c r="K27" s="47">
        <v>24300</v>
      </c>
      <c r="L27" s="47">
        <v>25700</v>
      </c>
      <c r="M27" s="47">
        <v>24500</v>
      </c>
      <c r="N27" s="47">
        <v>24200</v>
      </c>
      <c r="O27" s="47">
        <v>23500</v>
      </c>
      <c r="P27" s="47">
        <v>24200</v>
      </c>
      <c r="Q27" s="47">
        <v>24600</v>
      </c>
      <c r="R27" s="45">
        <v>26800</v>
      </c>
      <c r="S27" s="45">
        <v>26000</v>
      </c>
      <c r="T27" s="45">
        <v>24900</v>
      </c>
      <c r="U27" s="45">
        <v>27800</v>
      </c>
      <c r="V27" s="45">
        <v>25700</v>
      </c>
      <c r="W27" s="45">
        <v>27300</v>
      </c>
      <c r="X27" s="45">
        <v>28700</v>
      </c>
      <c r="Y27" s="45">
        <v>28500</v>
      </c>
      <c r="Z27" s="45">
        <v>27700</v>
      </c>
      <c r="AA27" s="45">
        <v>24800</v>
      </c>
      <c r="AB27" s="45">
        <v>23500</v>
      </c>
      <c r="AC27" s="45"/>
      <c r="AD27" s="45"/>
      <c r="AE27" s="45" t="s">
        <v>19</v>
      </c>
      <c r="AF27" s="45" t="s">
        <v>19</v>
      </c>
      <c r="AG27" s="45"/>
      <c r="AH27" s="45"/>
      <c r="AI27" s="45"/>
      <c r="AJ27" s="45"/>
      <c r="AK27" s="45"/>
      <c r="AL27" s="45"/>
      <c r="AM27" s="45" t="e">
        <v>#N/A</v>
      </c>
      <c r="AN27" s="45"/>
      <c r="AO27" s="45"/>
      <c r="AP27" s="45" t="s">
        <v>19</v>
      </c>
      <c r="AQ27" s="45" t="s">
        <v>19</v>
      </c>
      <c r="AR27" s="57" t="s">
        <v>19</v>
      </c>
    </row>
    <row r="28" spans="1:44" ht="16.5" customHeight="1">
      <c r="A28" s="55" t="s">
        <v>617</v>
      </c>
      <c r="B28" s="47" t="s">
        <v>618</v>
      </c>
      <c r="C28" s="45">
        <v>4</v>
      </c>
      <c r="D28" s="47"/>
      <c r="E28" s="47"/>
      <c r="F28" s="47"/>
      <c r="G28" s="47"/>
      <c r="H28" s="47"/>
      <c r="I28" s="47" t="s">
        <v>19</v>
      </c>
      <c r="J28" s="47" t="s">
        <v>19</v>
      </c>
      <c r="K28" s="47">
        <v>15300</v>
      </c>
      <c r="L28" s="47">
        <v>14400</v>
      </c>
      <c r="M28" s="47">
        <v>17600</v>
      </c>
      <c r="N28" s="47">
        <v>16500</v>
      </c>
      <c r="O28" s="47">
        <v>16200</v>
      </c>
      <c r="P28" s="47">
        <v>15900</v>
      </c>
      <c r="Q28" s="47">
        <v>16400</v>
      </c>
      <c r="R28" s="45">
        <v>17000</v>
      </c>
      <c r="S28" s="45">
        <v>18400</v>
      </c>
      <c r="T28" s="45">
        <v>19500</v>
      </c>
      <c r="U28" s="45">
        <v>20000</v>
      </c>
      <c r="V28" s="45">
        <v>20600</v>
      </c>
      <c r="W28" s="45">
        <v>22000</v>
      </c>
      <c r="X28" s="45">
        <v>22300</v>
      </c>
      <c r="Y28" s="45"/>
      <c r="Z28" s="45">
        <v>26700</v>
      </c>
      <c r="AA28" s="45"/>
      <c r="AB28" s="45"/>
      <c r="AC28" s="45"/>
      <c r="AD28" s="45"/>
      <c r="AE28" s="45" t="s">
        <v>19</v>
      </c>
      <c r="AF28" s="45" t="s">
        <v>19</v>
      </c>
      <c r="AG28" s="45"/>
      <c r="AH28" s="45"/>
      <c r="AI28" s="45"/>
      <c r="AJ28" s="45"/>
      <c r="AK28" s="45"/>
      <c r="AL28" s="45" t="e">
        <v>#N/A</v>
      </c>
      <c r="AM28" s="45" t="e">
        <v>#N/A</v>
      </c>
      <c r="AN28" s="45"/>
      <c r="AO28" s="45"/>
      <c r="AP28" s="45" t="s">
        <v>19</v>
      </c>
      <c r="AQ28" s="45" t="s">
        <v>19</v>
      </c>
      <c r="AR28" s="57" t="s">
        <v>19</v>
      </c>
    </row>
    <row r="29" spans="1:44" ht="15.75" customHeight="1">
      <c r="A29" s="55" t="s">
        <v>617</v>
      </c>
      <c r="B29" s="47" t="s">
        <v>618</v>
      </c>
      <c r="C29" s="45">
        <v>64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>
        <v>18300</v>
      </c>
      <c r="AC29" s="45">
        <v>19200</v>
      </c>
      <c r="AD29" s="45">
        <v>19300</v>
      </c>
      <c r="AE29" s="45">
        <v>18400</v>
      </c>
      <c r="AF29" s="45">
        <v>20100</v>
      </c>
      <c r="AG29" s="45">
        <v>21000</v>
      </c>
      <c r="AH29" s="45">
        <v>22900</v>
      </c>
      <c r="AI29" s="45">
        <v>23900</v>
      </c>
      <c r="AJ29" s="45">
        <v>21900</v>
      </c>
      <c r="AK29" s="45">
        <v>26300</v>
      </c>
      <c r="AL29" s="45">
        <v>28100</v>
      </c>
      <c r="AM29" s="45">
        <v>25800</v>
      </c>
      <c r="AN29" s="45">
        <v>29200</v>
      </c>
      <c r="AO29" s="45">
        <v>30600</v>
      </c>
      <c r="AP29" s="45">
        <v>32800</v>
      </c>
      <c r="AQ29" s="45">
        <v>33100</v>
      </c>
      <c r="AR29" s="57">
        <v>33400</v>
      </c>
    </row>
    <row r="30" spans="1:44" ht="16.5" customHeight="1">
      <c r="A30" s="55" t="s">
        <v>617</v>
      </c>
      <c r="B30" s="47" t="s">
        <v>616</v>
      </c>
      <c r="C30" s="45">
        <v>217</v>
      </c>
      <c r="D30" s="47"/>
      <c r="E30" s="47">
        <v>8730</v>
      </c>
      <c r="F30" s="47">
        <v>12100</v>
      </c>
      <c r="G30" s="47">
        <v>17200</v>
      </c>
      <c r="H30" s="47">
        <v>10600</v>
      </c>
      <c r="I30" s="47">
        <v>8800</v>
      </c>
      <c r="J30" s="47">
        <v>8800</v>
      </c>
      <c r="K30" s="47">
        <v>9100</v>
      </c>
      <c r="L30" s="47">
        <v>11500</v>
      </c>
      <c r="M30" s="47">
        <v>8300</v>
      </c>
      <c r="N30" s="47">
        <v>8700</v>
      </c>
      <c r="O30" s="47">
        <v>8800</v>
      </c>
      <c r="P30" s="47">
        <v>8900</v>
      </c>
      <c r="Q30" s="47">
        <v>8400</v>
      </c>
      <c r="R30" s="45">
        <v>8900</v>
      </c>
      <c r="S30" s="45">
        <v>9300</v>
      </c>
      <c r="T30" s="45">
        <v>10000</v>
      </c>
      <c r="U30" s="45">
        <v>9300</v>
      </c>
      <c r="V30" s="45">
        <v>10100</v>
      </c>
      <c r="W30" s="45">
        <v>11900</v>
      </c>
      <c r="X30" s="45">
        <v>11900</v>
      </c>
      <c r="Y30" s="45">
        <v>13700</v>
      </c>
      <c r="Z30" s="45">
        <v>11600</v>
      </c>
      <c r="AA30" s="45">
        <v>8700</v>
      </c>
      <c r="AB30" s="45">
        <v>10600</v>
      </c>
      <c r="AC30" s="45"/>
      <c r="AD30" s="45"/>
      <c r="AE30" s="45" t="s">
        <v>19</v>
      </c>
      <c r="AF30" s="45" t="s">
        <v>19</v>
      </c>
      <c r="AG30" s="45"/>
      <c r="AH30" s="45"/>
      <c r="AI30" s="45"/>
      <c r="AJ30" s="45"/>
      <c r="AK30" s="45"/>
      <c r="AL30" s="45"/>
      <c r="AM30" s="45"/>
      <c r="AN30" s="45"/>
      <c r="AO30" s="45"/>
      <c r="AP30" s="45" t="s">
        <v>19</v>
      </c>
      <c r="AQ30" s="45" t="s">
        <v>19</v>
      </c>
      <c r="AR30" s="57" t="s">
        <v>19</v>
      </c>
    </row>
    <row r="31" spans="1:44">
      <c r="A31" s="55"/>
      <c r="B31" s="47"/>
      <c r="C31" s="45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 t="s">
        <v>19</v>
      </c>
      <c r="AQ31" s="45" t="s">
        <v>19</v>
      </c>
      <c r="AR31" s="57" t="s">
        <v>19</v>
      </c>
    </row>
    <row r="32" spans="1:44" ht="16.5" customHeight="1">
      <c r="A32" s="55" t="s">
        <v>615</v>
      </c>
      <c r="B32" s="47" t="s">
        <v>247</v>
      </c>
      <c r="C32" s="45">
        <v>202</v>
      </c>
      <c r="D32" s="47"/>
      <c r="E32" s="47" t="s">
        <v>145</v>
      </c>
      <c r="F32" s="47" t="s">
        <v>145</v>
      </c>
      <c r="G32" s="47"/>
      <c r="H32" s="47"/>
      <c r="I32" s="47">
        <v>750</v>
      </c>
      <c r="J32" s="47">
        <v>850</v>
      </c>
      <c r="K32" s="47">
        <v>850</v>
      </c>
      <c r="L32" s="47">
        <v>900</v>
      </c>
      <c r="M32" s="47">
        <v>850</v>
      </c>
      <c r="N32" s="47">
        <v>900</v>
      </c>
      <c r="O32" s="47">
        <v>1000</v>
      </c>
      <c r="P32" s="47">
        <v>1000</v>
      </c>
      <c r="Q32" s="47">
        <v>1000</v>
      </c>
      <c r="R32" s="45">
        <v>1000</v>
      </c>
      <c r="S32" s="45">
        <v>1000</v>
      </c>
      <c r="T32" s="45">
        <v>1100</v>
      </c>
      <c r="U32" s="45">
        <v>1400</v>
      </c>
      <c r="V32" s="45">
        <v>1300</v>
      </c>
      <c r="W32" s="45">
        <v>2100</v>
      </c>
      <c r="X32" s="45">
        <v>2600</v>
      </c>
      <c r="Y32" s="45">
        <v>3200</v>
      </c>
      <c r="Z32" s="45">
        <v>2800</v>
      </c>
      <c r="AA32" s="45">
        <v>2400</v>
      </c>
      <c r="AB32" s="45">
        <v>1900</v>
      </c>
      <c r="AC32" s="45">
        <v>1900</v>
      </c>
      <c r="AD32" s="45"/>
      <c r="AE32" s="45" t="s">
        <v>19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 t="s">
        <v>19</v>
      </c>
      <c r="AQ32" s="45" t="s">
        <v>19</v>
      </c>
      <c r="AR32" s="57" t="s">
        <v>19</v>
      </c>
    </row>
    <row r="33" spans="1:44">
      <c r="A33" s="55" t="s">
        <v>615</v>
      </c>
      <c r="B33" s="47" t="s">
        <v>614</v>
      </c>
      <c r="C33" s="45">
        <v>203</v>
      </c>
      <c r="D33" s="47"/>
      <c r="E33" s="47">
        <v>1850</v>
      </c>
      <c r="F33" s="47">
        <v>2400</v>
      </c>
      <c r="G33" s="47">
        <v>2100</v>
      </c>
      <c r="H33" s="47">
        <v>2100</v>
      </c>
      <c r="I33" s="47">
        <v>2300</v>
      </c>
      <c r="J33" s="47">
        <v>2300</v>
      </c>
      <c r="K33" s="47">
        <v>2000</v>
      </c>
      <c r="L33" s="47">
        <v>2200</v>
      </c>
      <c r="M33" s="47">
        <v>2600</v>
      </c>
      <c r="N33" s="47">
        <v>2500</v>
      </c>
      <c r="O33" s="47">
        <v>2500</v>
      </c>
      <c r="P33" s="47">
        <v>2700</v>
      </c>
      <c r="Q33" s="47">
        <v>2600</v>
      </c>
      <c r="R33" s="45">
        <v>3000</v>
      </c>
      <c r="S33" s="45">
        <v>2700</v>
      </c>
      <c r="T33" s="45">
        <v>3200</v>
      </c>
      <c r="U33" s="45">
        <v>3700</v>
      </c>
      <c r="V33" s="45">
        <v>4000</v>
      </c>
      <c r="W33" s="45">
        <v>4900</v>
      </c>
      <c r="X33" s="45">
        <v>6100</v>
      </c>
      <c r="Y33" s="45">
        <v>8500</v>
      </c>
      <c r="Z33" s="45">
        <v>9100</v>
      </c>
      <c r="AA33" s="45">
        <v>7800</v>
      </c>
      <c r="AB33" s="45">
        <v>7200</v>
      </c>
      <c r="AC33" s="45">
        <v>7900</v>
      </c>
      <c r="AD33" s="45">
        <v>7900</v>
      </c>
      <c r="AE33" s="45">
        <v>9500</v>
      </c>
      <c r="AF33" s="45">
        <v>8100</v>
      </c>
      <c r="AG33" s="45">
        <v>8800</v>
      </c>
      <c r="AH33" s="45">
        <v>9600</v>
      </c>
      <c r="AI33" s="45">
        <v>9900</v>
      </c>
      <c r="AJ33" s="45">
        <v>10000</v>
      </c>
      <c r="AK33" s="45">
        <v>10800</v>
      </c>
      <c r="AL33" s="45">
        <v>12300</v>
      </c>
      <c r="AM33" s="45">
        <v>12700</v>
      </c>
      <c r="AN33" s="45"/>
      <c r="AO33" s="45"/>
      <c r="AP33" s="45">
        <v>13400</v>
      </c>
      <c r="AQ33" s="45">
        <v>11600</v>
      </c>
      <c r="AR33" s="57" t="s">
        <v>19</v>
      </c>
    </row>
    <row r="34" spans="1:44">
      <c r="A34" s="55"/>
      <c r="B34" s="47"/>
      <c r="C34" s="45"/>
      <c r="D34" s="47"/>
      <c r="E34" s="47"/>
      <c r="F34" s="47"/>
      <c r="G34" s="47"/>
      <c r="H34" s="47"/>
      <c r="I34" s="47" t="s">
        <v>19</v>
      </c>
      <c r="J34" s="47" t="s">
        <v>19</v>
      </c>
      <c r="K34" s="47" t="s">
        <v>19</v>
      </c>
      <c r="L34" s="47"/>
      <c r="M34" s="47"/>
      <c r="N34" s="47"/>
      <c r="O34" s="47"/>
      <c r="P34" s="47"/>
      <c r="Q34" s="47"/>
      <c r="R34" s="45"/>
      <c r="S34" s="45" t="s">
        <v>145</v>
      </c>
      <c r="T34" s="45" t="s">
        <v>19</v>
      </c>
      <c r="U34" s="45" t="s">
        <v>145</v>
      </c>
      <c r="V34" s="45" t="s">
        <v>19</v>
      </c>
      <c r="W34" s="45"/>
      <c r="X34" s="45"/>
      <c r="Y34" s="45"/>
      <c r="Z34" s="45"/>
      <c r="AA34" s="45"/>
      <c r="AB34" s="45"/>
      <c r="AC34" s="45"/>
      <c r="AD34" s="45"/>
      <c r="AE34" s="45" t="s">
        <v>19</v>
      </c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 t="s">
        <v>19</v>
      </c>
      <c r="AQ34" s="45" t="s">
        <v>19</v>
      </c>
      <c r="AR34" s="57" t="s">
        <v>19</v>
      </c>
    </row>
    <row r="35" spans="1:44">
      <c r="A35" s="55" t="s">
        <v>612</v>
      </c>
      <c r="B35" s="47" t="s">
        <v>237</v>
      </c>
      <c r="C35" s="45">
        <v>514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>
        <v>29900</v>
      </c>
      <c r="AH35" s="45"/>
      <c r="AI35" s="45">
        <v>22800</v>
      </c>
      <c r="AJ35" s="45"/>
      <c r="AK35" s="45">
        <v>24400</v>
      </c>
      <c r="AL35" s="45">
        <v>28400</v>
      </c>
      <c r="AM35" s="45">
        <v>21500</v>
      </c>
      <c r="AN35" s="45">
        <v>25600</v>
      </c>
      <c r="AO35" s="45"/>
      <c r="AP35" s="45">
        <v>28900</v>
      </c>
      <c r="AQ35" s="45" t="s">
        <v>19</v>
      </c>
      <c r="AR35" s="57">
        <v>25500</v>
      </c>
    </row>
    <row r="36" spans="1:44">
      <c r="A36" s="55" t="s">
        <v>612</v>
      </c>
      <c r="B36" s="47" t="s">
        <v>613</v>
      </c>
      <c r="C36" s="45">
        <v>71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>
        <v>18800</v>
      </c>
      <c r="AG36" s="45">
        <v>19100</v>
      </c>
      <c r="AH36" s="45">
        <v>19400</v>
      </c>
      <c r="AI36" s="45">
        <v>20800</v>
      </c>
      <c r="AJ36" s="45">
        <v>21000</v>
      </c>
      <c r="AK36" s="45">
        <v>22000</v>
      </c>
      <c r="AL36" s="45">
        <v>25200</v>
      </c>
      <c r="AM36" s="45">
        <v>21000</v>
      </c>
      <c r="AN36" s="45">
        <v>25200</v>
      </c>
      <c r="AO36" s="45">
        <v>26900</v>
      </c>
      <c r="AP36" s="45">
        <v>28100</v>
      </c>
      <c r="AQ36" s="45">
        <v>28700</v>
      </c>
      <c r="AR36" s="57">
        <v>29200</v>
      </c>
    </row>
    <row r="37" spans="1:44">
      <c r="A37" s="55" t="s">
        <v>612</v>
      </c>
      <c r="B37" s="47" t="s">
        <v>240</v>
      </c>
      <c r="C37" s="45">
        <v>517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>
        <v>1000</v>
      </c>
      <c r="R37" s="45">
        <v>2800</v>
      </c>
      <c r="S37" s="45">
        <v>3000</v>
      </c>
      <c r="T37" s="45">
        <v>4500</v>
      </c>
      <c r="U37" s="45">
        <v>5000</v>
      </c>
      <c r="V37" s="45">
        <v>7800</v>
      </c>
      <c r="W37" s="45">
        <v>10200</v>
      </c>
      <c r="X37" s="45">
        <v>17200</v>
      </c>
      <c r="Y37" s="45">
        <v>20500</v>
      </c>
      <c r="Z37" s="45">
        <v>26200</v>
      </c>
      <c r="AA37" s="45">
        <v>20300</v>
      </c>
      <c r="AB37" s="45">
        <v>18800</v>
      </c>
      <c r="AC37" s="45">
        <v>18000</v>
      </c>
      <c r="AD37" s="45">
        <v>17300</v>
      </c>
      <c r="AE37" s="45">
        <v>16200</v>
      </c>
      <c r="AF37" s="45">
        <v>15100</v>
      </c>
      <c r="AG37" s="45">
        <v>19500</v>
      </c>
      <c r="AH37" s="45">
        <v>19600</v>
      </c>
      <c r="AI37" s="45"/>
      <c r="AJ37" s="45">
        <v>21200</v>
      </c>
      <c r="AK37" s="45"/>
      <c r="AL37" s="45">
        <v>18900</v>
      </c>
      <c r="AM37" s="45"/>
      <c r="AN37" s="45"/>
      <c r="AO37" s="45"/>
      <c r="AP37" s="45">
        <v>23700</v>
      </c>
      <c r="AQ37" s="45" t="s">
        <v>19</v>
      </c>
      <c r="AR37" s="57" t="s">
        <v>19</v>
      </c>
    </row>
    <row r="38" spans="1:44">
      <c r="A38" s="55"/>
      <c r="B38" s="47"/>
      <c r="C38" s="45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5"/>
      <c r="S38" s="45" t="s">
        <v>145</v>
      </c>
      <c r="T38" s="45" t="s">
        <v>19</v>
      </c>
      <c r="U38" s="45" t="s">
        <v>145</v>
      </c>
      <c r="V38" s="45" t="s">
        <v>19</v>
      </c>
      <c r="W38" s="45"/>
      <c r="X38" s="45"/>
      <c r="Y38" s="45"/>
      <c r="Z38" s="45"/>
      <c r="AA38" s="45"/>
      <c r="AB38" s="45"/>
      <c r="AC38" s="45"/>
      <c r="AD38" s="45"/>
      <c r="AE38" s="45" t="s">
        <v>19</v>
      </c>
      <c r="AF38" s="45" t="s">
        <v>19</v>
      </c>
      <c r="AG38" s="45"/>
      <c r="AH38" s="45"/>
      <c r="AI38" s="45"/>
      <c r="AJ38" s="45"/>
      <c r="AK38" s="45"/>
      <c r="AL38" s="45"/>
      <c r="AM38" s="45"/>
      <c r="AN38" s="45"/>
      <c r="AO38" s="45"/>
      <c r="AP38" s="45" t="s">
        <v>19</v>
      </c>
      <c r="AQ38" s="45" t="s">
        <v>19</v>
      </c>
      <c r="AR38" s="57" t="s">
        <v>19</v>
      </c>
    </row>
    <row r="39" spans="1:44">
      <c r="A39" s="55" t="s">
        <v>611</v>
      </c>
      <c r="B39" s="47" t="s">
        <v>610</v>
      </c>
      <c r="C39" s="45">
        <v>220</v>
      </c>
      <c r="D39" s="47"/>
      <c r="E39" s="47" t="s">
        <v>145</v>
      </c>
      <c r="F39" s="47" t="s">
        <v>145</v>
      </c>
      <c r="G39" s="47"/>
      <c r="H39" s="47"/>
      <c r="I39" s="47">
        <v>2500</v>
      </c>
      <c r="J39" s="47">
        <v>2400</v>
      </c>
      <c r="K39" s="47">
        <v>3900</v>
      </c>
      <c r="L39" s="47">
        <v>4900</v>
      </c>
      <c r="M39" s="47">
        <v>3200</v>
      </c>
      <c r="N39" s="47">
        <v>3900</v>
      </c>
      <c r="O39" s="47">
        <v>4700</v>
      </c>
      <c r="P39" s="47">
        <v>4700</v>
      </c>
      <c r="Q39" s="47">
        <v>4600</v>
      </c>
      <c r="R39" s="45">
        <v>4100</v>
      </c>
      <c r="S39" s="45">
        <v>4000</v>
      </c>
      <c r="T39" s="45">
        <v>4600</v>
      </c>
      <c r="U39" s="45">
        <v>5200</v>
      </c>
      <c r="V39" s="45">
        <v>5200</v>
      </c>
      <c r="W39" s="45">
        <v>6500</v>
      </c>
      <c r="X39" s="45">
        <v>6900</v>
      </c>
      <c r="Y39" s="45">
        <v>7300</v>
      </c>
      <c r="Z39" s="45">
        <v>7400</v>
      </c>
      <c r="AA39" s="45">
        <v>7000</v>
      </c>
      <c r="AB39" s="45">
        <v>6300</v>
      </c>
      <c r="AC39" s="45">
        <v>6700</v>
      </c>
      <c r="AD39" s="45">
        <v>6800</v>
      </c>
      <c r="AE39" s="45" t="s">
        <v>19</v>
      </c>
      <c r="AF39" s="45">
        <v>7700</v>
      </c>
      <c r="AG39" s="45"/>
      <c r="AH39" s="45">
        <v>7500</v>
      </c>
      <c r="AI39" s="45"/>
      <c r="AJ39" s="45">
        <v>7500</v>
      </c>
      <c r="AK39" s="45"/>
      <c r="AL39" s="45">
        <v>7700</v>
      </c>
      <c r="AM39" s="45"/>
      <c r="AN39" s="45"/>
      <c r="AO39" s="45"/>
      <c r="AP39" s="45" t="s">
        <v>19</v>
      </c>
      <c r="AQ39" s="45" t="s">
        <v>19</v>
      </c>
      <c r="AR39" s="57" t="s">
        <v>19</v>
      </c>
    </row>
    <row r="40" spans="1:44">
      <c r="A40" s="55"/>
      <c r="B40" s="47"/>
      <c r="C40" s="45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5"/>
      <c r="S40" s="45"/>
      <c r="T40" s="45" t="s">
        <v>19</v>
      </c>
      <c r="U40" s="45" t="s">
        <v>145</v>
      </c>
      <c r="V40" s="45" t="s">
        <v>19</v>
      </c>
      <c r="W40" s="45"/>
      <c r="X40" s="45"/>
      <c r="Y40" s="45"/>
      <c r="Z40" s="45"/>
      <c r="AA40" s="45"/>
      <c r="AB40" s="45"/>
      <c r="AC40" s="45"/>
      <c r="AD40" s="45"/>
      <c r="AE40" s="45" t="s">
        <v>19</v>
      </c>
      <c r="AF40" s="45" t="s">
        <v>19</v>
      </c>
      <c r="AG40" s="45"/>
      <c r="AH40" s="45"/>
      <c r="AI40" s="45"/>
      <c r="AJ40" s="45"/>
      <c r="AK40" s="45"/>
      <c r="AL40" s="45"/>
      <c r="AM40" s="45"/>
      <c r="AN40" s="45"/>
      <c r="AO40" s="45"/>
      <c r="AP40" s="45" t="s">
        <v>19</v>
      </c>
      <c r="AQ40" s="45" t="s">
        <v>19</v>
      </c>
      <c r="AR40" s="57" t="s">
        <v>19</v>
      </c>
    </row>
    <row r="41" spans="1:44">
      <c r="A41" s="55" t="s">
        <v>601</v>
      </c>
      <c r="B41" s="47" t="s">
        <v>609</v>
      </c>
      <c r="C41" s="45">
        <v>132</v>
      </c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>
        <v>10500</v>
      </c>
      <c r="AN41" s="45">
        <v>14300</v>
      </c>
      <c r="AO41" s="45">
        <v>14500</v>
      </c>
      <c r="AP41" s="45">
        <v>10000</v>
      </c>
      <c r="AQ41" s="45"/>
      <c r="AR41" s="57">
        <v>12000</v>
      </c>
    </row>
    <row r="42" spans="1:44">
      <c r="A42" s="55" t="s">
        <v>601</v>
      </c>
      <c r="B42" s="47" t="s">
        <v>608</v>
      </c>
      <c r="C42" s="45">
        <v>7</v>
      </c>
      <c r="D42" s="47"/>
      <c r="E42" s="47"/>
      <c r="F42" s="47"/>
      <c r="G42" s="47"/>
      <c r="H42" s="47"/>
      <c r="I42" s="47" t="s">
        <v>19</v>
      </c>
      <c r="J42" s="47" t="s">
        <v>19</v>
      </c>
      <c r="K42" s="47">
        <v>19500</v>
      </c>
      <c r="L42" s="47">
        <v>18000</v>
      </c>
      <c r="M42" s="47">
        <v>20400</v>
      </c>
      <c r="N42" s="47">
        <v>21800</v>
      </c>
      <c r="O42" s="47">
        <v>21900</v>
      </c>
      <c r="P42" s="47">
        <v>22200</v>
      </c>
      <c r="Q42" s="47">
        <v>21500</v>
      </c>
      <c r="R42" s="45">
        <v>24700</v>
      </c>
      <c r="S42" s="45">
        <v>25300</v>
      </c>
      <c r="T42" s="45">
        <v>26400</v>
      </c>
      <c r="U42" s="45">
        <v>25800</v>
      </c>
      <c r="V42" s="45">
        <v>25600</v>
      </c>
      <c r="W42" s="45">
        <v>23900</v>
      </c>
      <c r="X42" s="45"/>
      <c r="Y42" s="45" t="s">
        <v>159</v>
      </c>
      <c r="Z42" s="45" t="s">
        <v>159</v>
      </c>
      <c r="AA42" s="45">
        <v>23400</v>
      </c>
      <c r="AB42" s="45">
        <v>24800</v>
      </c>
      <c r="AC42" s="45">
        <v>23000</v>
      </c>
      <c r="AD42" s="45">
        <v>23600</v>
      </c>
      <c r="AE42" s="45">
        <v>23500</v>
      </c>
      <c r="AF42" s="45">
        <v>23400</v>
      </c>
      <c r="AG42" s="45">
        <v>24600</v>
      </c>
      <c r="AH42" s="45">
        <v>25700</v>
      </c>
      <c r="AI42" s="45">
        <v>25900</v>
      </c>
      <c r="AJ42" s="45">
        <v>25600</v>
      </c>
      <c r="AK42" s="45">
        <v>25000</v>
      </c>
      <c r="AL42" s="45">
        <v>25100</v>
      </c>
      <c r="AM42" s="45">
        <v>22500</v>
      </c>
      <c r="AN42" s="45">
        <v>26000</v>
      </c>
      <c r="AO42" s="45">
        <v>23900</v>
      </c>
      <c r="AP42" s="45">
        <v>21400</v>
      </c>
      <c r="AQ42" s="45">
        <v>22800</v>
      </c>
      <c r="AR42" s="57">
        <v>24500</v>
      </c>
    </row>
    <row r="43" spans="1:44" ht="16.5" customHeight="1">
      <c r="A43" s="55" t="s">
        <v>601</v>
      </c>
      <c r="B43" s="47" t="s">
        <v>607</v>
      </c>
      <c r="C43" s="45">
        <v>221</v>
      </c>
      <c r="D43" s="47"/>
      <c r="E43" s="47">
        <v>12100</v>
      </c>
      <c r="F43" s="47">
        <v>13800</v>
      </c>
      <c r="G43" s="47">
        <v>14600</v>
      </c>
      <c r="H43" s="47">
        <v>13800</v>
      </c>
      <c r="I43" s="47">
        <v>21600</v>
      </c>
      <c r="J43" s="47">
        <v>23200</v>
      </c>
      <c r="K43" s="47">
        <v>24700</v>
      </c>
      <c r="L43" s="47">
        <v>24000</v>
      </c>
      <c r="M43" s="47">
        <v>22600</v>
      </c>
      <c r="N43" s="47">
        <v>22000</v>
      </c>
      <c r="O43" s="47">
        <v>22200</v>
      </c>
      <c r="P43" s="47">
        <v>25000</v>
      </c>
      <c r="Q43" s="47">
        <v>20700</v>
      </c>
      <c r="R43" s="45">
        <v>22000</v>
      </c>
      <c r="S43" s="45">
        <v>24200</v>
      </c>
      <c r="T43" s="45">
        <v>23700</v>
      </c>
      <c r="U43" s="45">
        <v>24700</v>
      </c>
      <c r="V43" s="45">
        <v>23600</v>
      </c>
      <c r="W43" s="45">
        <v>27000</v>
      </c>
      <c r="X43" s="45">
        <v>25200</v>
      </c>
      <c r="Y43" s="45">
        <v>25600</v>
      </c>
      <c r="Z43" s="45">
        <v>26300</v>
      </c>
      <c r="AA43" s="45">
        <v>26300</v>
      </c>
      <c r="AB43" s="45">
        <v>22900</v>
      </c>
      <c r="AC43" s="45">
        <v>23600</v>
      </c>
      <c r="AD43" s="45"/>
      <c r="AE43" s="45" t="s">
        <v>19</v>
      </c>
      <c r="AF43" s="45" t="s">
        <v>19</v>
      </c>
      <c r="AG43" s="45"/>
      <c r="AH43" s="45"/>
      <c r="AI43" s="45"/>
      <c r="AJ43" s="45"/>
      <c r="AK43" s="45"/>
      <c r="AL43" s="45"/>
      <c r="AM43" s="45"/>
      <c r="AN43" s="45"/>
      <c r="AO43" s="45"/>
      <c r="AP43" s="45" t="s">
        <v>19</v>
      </c>
      <c r="AQ43" s="45" t="s">
        <v>19</v>
      </c>
      <c r="AR43" s="57" t="s">
        <v>19</v>
      </c>
    </row>
    <row r="44" spans="1:44" ht="16.5" customHeight="1">
      <c r="A44" s="55" t="s">
        <v>601</v>
      </c>
      <c r="B44" s="47" t="s">
        <v>606</v>
      </c>
      <c r="C44" s="45"/>
      <c r="D44" s="47"/>
      <c r="E44" s="47">
        <v>11900</v>
      </c>
      <c r="F44" s="47">
        <v>14100</v>
      </c>
      <c r="G44" s="47">
        <v>14200</v>
      </c>
      <c r="H44" s="47" t="s">
        <v>145</v>
      </c>
      <c r="I44" s="47">
        <v>15900</v>
      </c>
      <c r="J44" s="47">
        <v>17900</v>
      </c>
      <c r="K44" s="47">
        <v>17400</v>
      </c>
      <c r="L44" s="47">
        <v>18300</v>
      </c>
      <c r="M44" s="47">
        <v>17300</v>
      </c>
      <c r="N44" s="47">
        <v>18000</v>
      </c>
      <c r="O44" s="47">
        <v>19900</v>
      </c>
      <c r="P44" s="47"/>
      <c r="Q44" s="47"/>
      <c r="R44" s="45"/>
      <c r="S44" s="45" t="s">
        <v>145</v>
      </c>
      <c r="T44" s="45" t="s">
        <v>19</v>
      </c>
      <c r="U44" s="45" t="s">
        <v>145</v>
      </c>
      <c r="V44" s="45" t="s">
        <v>19</v>
      </c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 t="e">
        <v>#N/A</v>
      </c>
      <c r="AJ44" s="45"/>
      <c r="AK44" s="45"/>
      <c r="AL44" s="45" t="e">
        <v>#N/A</v>
      </c>
      <c r="AM44" s="45"/>
      <c r="AN44" s="45"/>
      <c r="AO44" s="45"/>
      <c r="AP44" s="45" t="s">
        <v>19</v>
      </c>
      <c r="AQ44" s="45" t="s">
        <v>19</v>
      </c>
      <c r="AR44" s="57" t="s">
        <v>19</v>
      </c>
    </row>
    <row r="45" spans="1:44">
      <c r="A45" s="55" t="s">
        <v>601</v>
      </c>
      <c r="B45" s="47" t="s">
        <v>605</v>
      </c>
      <c r="C45" s="45">
        <v>131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>
        <v>24700</v>
      </c>
      <c r="AN45" s="45">
        <v>31800</v>
      </c>
      <c r="AO45" s="45">
        <v>32200</v>
      </c>
      <c r="AP45" s="45">
        <v>31400</v>
      </c>
      <c r="AQ45" s="45">
        <v>31000</v>
      </c>
      <c r="AR45" s="57">
        <v>31300</v>
      </c>
    </row>
    <row r="46" spans="1:44" ht="16.5" customHeight="1">
      <c r="A46" s="55" t="s">
        <v>601</v>
      </c>
      <c r="B46" s="47" t="s">
        <v>604</v>
      </c>
      <c r="C46" s="45">
        <v>226</v>
      </c>
      <c r="D46" s="47"/>
      <c r="E46" s="47">
        <v>7500</v>
      </c>
      <c r="F46" s="47">
        <v>10800</v>
      </c>
      <c r="G46" s="47">
        <v>12300</v>
      </c>
      <c r="H46" s="47" t="s">
        <v>145</v>
      </c>
      <c r="I46" s="47">
        <v>15900</v>
      </c>
      <c r="J46" s="47">
        <v>16900</v>
      </c>
      <c r="K46" s="47">
        <v>15900</v>
      </c>
      <c r="L46" s="47">
        <v>16800</v>
      </c>
      <c r="M46" s="47">
        <v>19200</v>
      </c>
      <c r="N46" s="47">
        <v>19400</v>
      </c>
      <c r="O46" s="47">
        <v>19100</v>
      </c>
      <c r="P46" s="47">
        <v>20700</v>
      </c>
      <c r="Q46" s="47">
        <v>19700</v>
      </c>
      <c r="R46" s="45">
        <v>25500</v>
      </c>
      <c r="S46" s="45">
        <v>26000</v>
      </c>
      <c r="T46" s="45">
        <v>24100</v>
      </c>
      <c r="U46" s="45">
        <v>28800</v>
      </c>
      <c r="V46" s="45">
        <v>26400</v>
      </c>
      <c r="W46" s="45">
        <v>30900</v>
      </c>
      <c r="X46" s="45">
        <v>28000</v>
      </c>
      <c r="Y46" s="45">
        <v>31100</v>
      </c>
      <c r="Z46" s="45">
        <v>33300</v>
      </c>
      <c r="AA46" s="45">
        <v>31400</v>
      </c>
      <c r="AB46" s="45">
        <v>29300</v>
      </c>
      <c r="AC46" s="45">
        <v>27400</v>
      </c>
      <c r="AD46" s="45"/>
      <c r="AE46" s="45" t="s">
        <v>19</v>
      </c>
      <c r="AF46" s="45" t="s">
        <v>19</v>
      </c>
      <c r="AG46" s="45"/>
      <c r="AH46" s="45"/>
      <c r="AI46" s="45"/>
      <c r="AJ46" s="45"/>
      <c r="AK46" s="45"/>
      <c r="AL46" s="45"/>
      <c r="AM46" s="45"/>
      <c r="AN46" s="45"/>
      <c r="AO46" s="45"/>
      <c r="AP46" s="45" t="s">
        <v>19</v>
      </c>
      <c r="AQ46" s="45" t="s">
        <v>19</v>
      </c>
      <c r="AR46" s="57" t="s">
        <v>19</v>
      </c>
    </row>
    <row r="47" spans="1:44" ht="15" customHeight="1">
      <c r="A47" s="55" t="s">
        <v>601</v>
      </c>
      <c r="B47" s="47" t="s">
        <v>603</v>
      </c>
      <c r="C47" s="45">
        <v>130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>
        <v>29300</v>
      </c>
      <c r="AN47" s="45">
        <v>39700</v>
      </c>
      <c r="AO47" s="45">
        <v>39700</v>
      </c>
      <c r="AP47" s="45">
        <v>40000</v>
      </c>
      <c r="AQ47" s="45">
        <v>40100</v>
      </c>
      <c r="AR47" s="57">
        <v>40300</v>
      </c>
    </row>
    <row r="48" spans="1:44" ht="16.5" customHeight="1">
      <c r="A48" s="55" t="s">
        <v>601</v>
      </c>
      <c r="B48" s="47" t="s">
        <v>412</v>
      </c>
      <c r="C48" s="45"/>
      <c r="D48" s="47"/>
      <c r="E48" s="47" t="s">
        <v>145</v>
      </c>
      <c r="F48" s="47" t="s">
        <v>145</v>
      </c>
      <c r="G48" s="47">
        <v>11300</v>
      </c>
      <c r="H48" s="47">
        <v>8600</v>
      </c>
      <c r="I48" s="47">
        <v>13300</v>
      </c>
      <c r="J48" s="47">
        <v>16100</v>
      </c>
      <c r="K48" s="47">
        <v>16300</v>
      </c>
      <c r="L48" s="47">
        <v>17819</v>
      </c>
      <c r="M48" s="47">
        <v>18800</v>
      </c>
      <c r="N48" s="47">
        <v>18200</v>
      </c>
      <c r="O48" s="47"/>
      <c r="P48" s="47"/>
      <c r="Q48" s="47"/>
      <c r="R48" s="45"/>
      <c r="S48" s="45" t="s">
        <v>145</v>
      </c>
      <c r="T48" s="45" t="s">
        <v>19</v>
      </c>
      <c r="U48" s="45" t="s">
        <v>145</v>
      </c>
      <c r="V48" s="45" t="s">
        <v>19</v>
      </c>
      <c r="W48" s="45"/>
      <c r="X48" s="45"/>
      <c r="Y48" s="45"/>
      <c r="Z48" s="45"/>
      <c r="AA48" s="45"/>
      <c r="AB48" s="45"/>
      <c r="AC48" s="45" t="e">
        <v>#N/A</v>
      </c>
      <c r="AD48" s="45" t="e">
        <v>#N/A</v>
      </c>
      <c r="AE48" s="45" t="s">
        <v>19</v>
      </c>
      <c r="AF48" s="45" t="e">
        <v>#N/A</v>
      </c>
      <c r="AG48" s="45" t="e">
        <v>#N/A</v>
      </c>
      <c r="AH48" s="45"/>
      <c r="AI48" s="45" t="e">
        <v>#N/A</v>
      </c>
      <c r="AJ48" s="45"/>
      <c r="AK48" s="45"/>
      <c r="AL48" s="45" t="e">
        <v>#N/A</v>
      </c>
      <c r="AM48" s="45" t="e">
        <v>#N/A</v>
      </c>
      <c r="AN48" s="45"/>
      <c r="AO48" s="45"/>
      <c r="AP48" s="45" t="s">
        <v>19</v>
      </c>
      <c r="AQ48" s="45" t="s">
        <v>19</v>
      </c>
      <c r="AR48" s="57" t="s">
        <v>19</v>
      </c>
    </row>
    <row r="49" spans="1:44" ht="15.75" customHeight="1">
      <c r="A49" s="55" t="s">
        <v>601</v>
      </c>
      <c r="B49" s="47" t="s">
        <v>602</v>
      </c>
      <c r="C49" s="45">
        <v>42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>
        <v>17700</v>
      </c>
      <c r="P49" s="47">
        <v>19100</v>
      </c>
      <c r="Q49" s="47">
        <v>21400</v>
      </c>
      <c r="R49" s="45">
        <v>24300</v>
      </c>
      <c r="S49" s="45">
        <v>26900</v>
      </c>
      <c r="T49" s="45">
        <v>26800</v>
      </c>
      <c r="U49" s="45">
        <v>27400</v>
      </c>
      <c r="V49" s="45">
        <v>28700</v>
      </c>
      <c r="W49" s="45">
        <v>29100</v>
      </c>
      <c r="X49" s="45"/>
      <c r="Y49" s="45">
        <v>29300</v>
      </c>
      <c r="Z49" s="45">
        <v>29000</v>
      </c>
      <c r="AA49" s="45">
        <v>24800</v>
      </c>
      <c r="AB49" s="45">
        <v>25400</v>
      </c>
      <c r="AC49" s="45">
        <v>26400</v>
      </c>
      <c r="AD49" s="45">
        <v>24200</v>
      </c>
      <c r="AE49" s="45">
        <v>26100</v>
      </c>
      <c r="AF49" s="45">
        <v>28800</v>
      </c>
      <c r="AG49" s="45">
        <v>35100</v>
      </c>
      <c r="AH49" s="45">
        <v>35300</v>
      </c>
      <c r="AI49" s="45"/>
      <c r="AJ49" s="45">
        <v>36400</v>
      </c>
      <c r="AK49" s="45">
        <v>38900</v>
      </c>
      <c r="AL49" s="45">
        <v>40500</v>
      </c>
      <c r="AM49" s="45">
        <v>37900</v>
      </c>
      <c r="AN49" s="45">
        <v>43500</v>
      </c>
      <c r="AO49" s="45">
        <v>44200</v>
      </c>
      <c r="AP49" s="45">
        <v>43500</v>
      </c>
      <c r="AQ49" s="45">
        <v>42800</v>
      </c>
      <c r="AR49" s="57">
        <v>42600</v>
      </c>
    </row>
    <row r="50" spans="1:44" ht="16.5" customHeight="1">
      <c r="A50" s="55" t="s">
        <v>601</v>
      </c>
      <c r="B50" s="47" t="s">
        <v>533</v>
      </c>
      <c r="C50" s="45">
        <v>235</v>
      </c>
      <c r="D50" s="47"/>
      <c r="E50" s="47" t="s">
        <v>145</v>
      </c>
      <c r="F50" s="47" t="s">
        <v>145</v>
      </c>
      <c r="G50" s="47"/>
      <c r="H50" s="47"/>
      <c r="I50" s="47">
        <v>4800</v>
      </c>
      <c r="J50" s="47">
        <v>5700</v>
      </c>
      <c r="K50" s="47">
        <v>6900</v>
      </c>
      <c r="L50" s="47">
        <v>8300</v>
      </c>
      <c r="M50" s="47">
        <v>7100</v>
      </c>
      <c r="N50" s="47">
        <v>8400</v>
      </c>
      <c r="O50" s="47">
        <v>7700</v>
      </c>
      <c r="P50" s="47">
        <v>8400</v>
      </c>
      <c r="Q50" s="47">
        <v>9300</v>
      </c>
      <c r="R50" s="45">
        <v>9700</v>
      </c>
      <c r="S50" s="45">
        <v>10200</v>
      </c>
      <c r="T50" s="45">
        <v>9900</v>
      </c>
      <c r="U50" s="45">
        <v>11600</v>
      </c>
      <c r="V50" s="45">
        <v>12400</v>
      </c>
      <c r="W50" s="45">
        <v>15300</v>
      </c>
      <c r="X50" s="45">
        <v>16500</v>
      </c>
      <c r="Y50" s="45">
        <v>18800</v>
      </c>
      <c r="Z50" s="45">
        <v>16300</v>
      </c>
      <c r="AA50" s="45">
        <v>15400</v>
      </c>
      <c r="AB50" s="45">
        <v>12800</v>
      </c>
      <c r="AC50" s="45">
        <v>12000</v>
      </c>
      <c r="AD50" s="45"/>
      <c r="AE50" s="45" t="s">
        <v>19</v>
      </c>
      <c r="AF50" s="45" t="s">
        <v>19</v>
      </c>
      <c r="AG50" s="45"/>
      <c r="AH50" s="45"/>
      <c r="AI50" s="45"/>
      <c r="AJ50" s="45"/>
      <c r="AK50" s="45"/>
      <c r="AL50" s="45"/>
      <c r="AM50" s="45"/>
      <c r="AN50" s="45"/>
      <c r="AO50" s="45">
        <v>22400</v>
      </c>
      <c r="AP50" s="45">
        <v>24300</v>
      </c>
      <c r="AQ50" s="45" t="s">
        <v>19</v>
      </c>
      <c r="AR50" s="57">
        <v>24300</v>
      </c>
    </row>
    <row r="51" spans="1:44" ht="13.5" customHeight="1">
      <c r="A51" s="55"/>
      <c r="B51" s="47"/>
      <c r="C51" s="45"/>
      <c r="D51" s="47"/>
      <c r="E51" s="47"/>
      <c r="F51" s="47"/>
      <c r="G51" s="47"/>
      <c r="H51" s="47"/>
      <c r="I51" s="47" t="s">
        <v>19</v>
      </c>
      <c r="J51" s="47" t="s">
        <v>19</v>
      </c>
      <c r="K51" s="47" t="s">
        <v>19</v>
      </c>
      <c r="L51" s="47"/>
      <c r="M51" s="47"/>
      <c r="N51" s="47"/>
      <c r="O51" s="47"/>
      <c r="P51" s="47"/>
      <c r="Q51" s="47"/>
      <c r="R51" s="45"/>
      <c r="S51" s="45" t="s">
        <v>145</v>
      </c>
      <c r="T51" s="45" t="s">
        <v>19</v>
      </c>
      <c r="U51" s="45" t="s">
        <v>145</v>
      </c>
      <c r="V51" s="45" t="s">
        <v>19</v>
      </c>
      <c r="W51" s="45"/>
      <c r="X51" s="45"/>
      <c r="Y51" s="45"/>
      <c r="Z51" s="45"/>
      <c r="AA51" s="45"/>
      <c r="AB51" s="45"/>
      <c r="AC51" s="45"/>
      <c r="AD51" s="45"/>
      <c r="AE51" s="45" t="s">
        <v>19</v>
      </c>
      <c r="AF51" s="45" t="s">
        <v>19</v>
      </c>
      <c r="AG51" s="45"/>
      <c r="AH51" s="45"/>
      <c r="AI51" s="45"/>
      <c r="AJ51" s="45"/>
      <c r="AK51" s="45"/>
      <c r="AL51" s="45"/>
      <c r="AM51" s="45"/>
      <c r="AN51" s="45"/>
      <c r="AO51" s="45"/>
      <c r="AP51" s="45" t="s">
        <v>19</v>
      </c>
      <c r="AQ51" s="45" t="s">
        <v>19</v>
      </c>
      <c r="AR51" s="57" t="s">
        <v>19</v>
      </c>
    </row>
    <row r="52" spans="1:44" ht="16.5" hidden="1" customHeight="1">
      <c r="A52" s="55" t="s">
        <v>600</v>
      </c>
      <c r="B52" s="47" t="s">
        <v>190</v>
      </c>
      <c r="C52" s="45">
        <v>493</v>
      </c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>
        <v>3000</v>
      </c>
      <c r="Q52" s="47">
        <v>2700</v>
      </c>
      <c r="R52" s="45">
        <v>3100</v>
      </c>
      <c r="S52" s="45">
        <v>3400</v>
      </c>
      <c r="T52" s="45">
        <v>3400</v>
      </c>
      <c r="U52" s="45">
        <v>3000</v>
      </c>
      <c r="V52" s="45">
        <v>3000</v>
      </c>
      <c r="W52" s="45">
        <v>3400</v>
      </c>
      <c r="X52" s="45">
        <v>3500</v>
      </c>
      <c r="Y52" s="45">
        <v>2900</v>
      </c>
      <c r="Z52" s="45">
        <v>3600</v>
      </c>
      <c r="AA52" s="45">
        <v>3000</v>
      </c>
      <c r="AB52" s="45">
        <v>3200</v>
      </c>
      <c r="AC52" s="45"/>
      <c r="AD52" s="45"/>
      <c r="AE52" s="45" t="s">
        <v>19</v>
      </c>
      <c r="AF52" s="45" t="s">
        <v>19</v>
      </c>
      <c r="AG52" s="45"/>
      <c r="AH52" s="45"/>
      <c r="AI52" s="45"/>
      <c r="AJ52" s="45"/>
      <c r="AK52" s="45"/>
      <c r="AL52" s="45"/>
      <c r="AM52" s="45"/>
      <c r="AN52" s="45"/>
      <c r="AO52" s="45"/>
      <c r="AP52" s="45" t="s">
        <v>19</v>
      </c>
      <c r="AQ52" s="45" t="s">
        <v>19</v>
      </c>
      <c r="AR52" s="57" t="s">
        <v>19</v>
      </c>
    </row>
    <row r="53" spans="1:44" ht="16.5" hidden="1" customHeight="1">
      <c r="A53" s="55" t="s">
        <v>600</v>
      </c>
      <c r="B53" s="47" t="s">
        <v>223</v>
      </c>
      <c r="C53" s="45">
        <v>519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5">
        <v>2100</v>
      </c>
      <c r="S53" s="45">
        <v>2000</v>
      </c>
      <c r="T53" s="45">
        <v>3900</v>
      </c>
      <c r="U53" s="45">
        <v>5800</v>
      </c>
      <c r="V53" s="45">
        <v>5400</v>
      </c>
      <c r="W53" s="45">
        <v>7400</v>
      </c>
      <c r="X53" s="45">
        <v>7100</v>
      </c>
      <c r="Y53" s="45">
        <v>8200</v>
      </c>
      <c r="Z53" s="45">
        <v>6800</v>
      </c>
      <c r="AA53" s="45">
        <v>5300</v>
      </c>
      <c r="AB53" s="45">
        <v>4500</v>
      </c>
      <c r="AC53" s="45"/>
      <c r="AD53" s="45"/>
      <c r="AE53" s="45" t="s">
        <v>19</v>
      </c>
      <c r="AF53" s="45" t="s">
        <v>19</v>
      </c>
      <c r="AG53" s="45"/>
      <c r="AH53" s="45"/>
      <c r="AI53" s="45"/>
      <c r="AJ53" s="45"/>
      <c r="AK53" s="45"/>
      <c r="AL53" s="45"/>
      <c r="AM53" s="45"/>
      <c r="AN53" s="45"/>
      <c r="AO53" s="45"/>
      <c r="AP53" s="45" t="s">
        <v>19</v>
      </c>
      <c r="AQ53" s="45" t="s">
        <v>19</v>
      </c>
      <c r="AR53" s="57" t="s">
        <v>19</v>
      </c>
    </row>
    <row r="54" spans="1:44" ht="16.5" hidden="1" customHeight="1">
      <c r="A54" s="55"/>
      <c r="B54" s="47"/>
      <c r="C54" s="45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5"/>
      <c r="S54" s="45" t="s">
        <v>145</v>
      </c>
      <c r="T54" s="45" t="s">
        <v>19</v>
      </c>
      <c r="U54" s="45" t="s">
        <v>145</v>
      </c>
      <c r="V54" s="45" t="s">
        <v>19</v>
      </c>
      <c r="W54" s="45"/>
      <c r="X54" s="45"/>
      <c r="Y54" s="45"/>
      <c r="Z54" s="45"/>
      <c r="AA54" s="45"/>
      <c r="AB54" s="45"/>
      <c r="AC54" s="45"/>
      <c r="AD54" s="45"/>
      <c r="AE54" s="45" t="s">
        <v>19</v>
      </c>
      <c r="AF54" s="45" t="s">
        <v>19</v>
      </c>
      <c r="AG54" s="45"/>
      <c r="AH54" s="45"/>
      <c r="AI54" s="45"/>
      <c r="AJ54" s="45"/>
      <c r="AK54" s="45"/>
      <c r="AL54" s="45"/>
      <c r="AM54" s="45"/>
      <c r="AN54" s="45"/>
      <c r="AO54" s="45"/>
      <c r="AP54" s="45" t="s">
        <v>19</v>
      </c>
      <c r="AQ54" s="45" t="s">
        <v>19</v>
      </c>
      <c r="AR54" s="57" t="s">
        <v>19</v>
      </c>
    </row>
    <row r="55" spans="1:44" ht="16.5" hidden="1" customHeight="1">
      <c r="A55" s="55" t="s">
        <v>599</v>
      </c>
      <c r="B55" s="47" t="s">
        <v>326</v>
      </c>
      <c r="C55" s="45">
        <v>229</v>
      </c>
      <c r="D55" s="47"/>
      <c r="E55" s="47" t="s">
        <v>145</v>
      </c>
      <c r="F55" s="47" t="s">
        <v>145</v>
      </c>
      <c r="G55" s="47">
        <v>14900</v>
      </c>
      <c r="H55" s="47">
        <v>16300</v>
      </c>
      <c r="I55" s="47">
        <v>19500</v>
      </c>
      <c r="J55" s="47">
        <v>17600</v>
      </c>
      <c r="K55" s="47">
        <v>16900</v>
      </c>
      <c r="L55" s="47">
        <v>17200</v>
      </c>
      <c r="M55" s="47">
        <v>16300</v>
      </c>
      <c r="N55" s="47">
        <v>14200</v>
      </c>
      <c r="O55" s="47">
        <v>17200</v>
      </c>
      <c r="P55" s="47">
        <v>25000</v>
      </c>
      <c r="Q55" s="47">
        <v>23100</v>
      </c>
      <c r="R55" s="45">
        <v>23300</v>
      </c>
      <c r="S55" s="45">
        <v>23700</v>
      </c>
      <c r="T55" s="45">
        <v>23200</v>
      </c>
      <c r="U55" s="45">
        <v>23300</v>
      </c>
      <c r="V55" s="45">
        <v>23400</v>
      </c>
      <c r="W55" s="45">
        <v>28500</v>
      </c>
      <c r="X55" s="45">
        <v>28000</v>
      </c>
      <c r="Y55" s="45">
        <v>27400</v>
      </c>
      <c r="Z55" s="45">
        <v>27400</v>
      </c>
      <c r="AA55" s="45">
        <v>28500</v>
      </c>
      <c r="AB55" s="45"/>
      <c r="AC55" s="45">
        <v>11500</v>
      </c>
      <c r="AD55" s="45"/>
      <c r="AE55" s="45" t="s">
        <v>19</v>
      </c>
      <c r="AF55" s="45" t="s">
        <v>19</v>
      </c>
      <c r="AG55" s="45"/>
      <c r="AH55" s="45"/>
      <c r="AI55" s="45"/>
      <c r="AJ55" s="45"/>
      <c r="AK55" s="45"/>
      <c r="AL55" s="45"/>
      <c r="AM55" s="45"/>
      <c r="AN55" s="45"/>
      <c r="AO55" s="45"/>
      <c r="AP55" s="45" t="s">
        <v>19</v>
      </c>
      <c r="AQ55" s="45" t="s">
        <v>19</v>
      </c>
      <c r="AR55" s="57" t="s">
        <v>19</v>
      </c>
    </row>
    <row r="56" spans="1:44" ht="16.5" hidden="1" customHeight="1">
      <c r="A56" s="55"/>
      <c r="B56" s="47"/>
      <c r="C56" s="45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5"/>
      <c r="S56" s="45" t="s">
        <v>145</v>
      </c>
      <c r="T56" s="45" t="s">
        <v>19</v>
      </c>
      <c r="U56" s="45" t="s">
        <v>145</v>
      </c>
      <c r="V56" s="45" t="s">
        <v>19</v>
      </c>
      <c r="W56" s="45"/>
      <c r="X56" s="45"/>
      <c r="Y56" s="45"/>
      <c r="Z56" s="45"/>
      <c r="AA56" s="45"/>
      <c r="AB56" s="45"/>
      <c r="AC56" s="45"/>
      <c r="AD56" s="45"/>
      <c r="AE56" s="45" t="s">
        <v>19</v>
      </c>
      <c r="AF56" s="45" t="s">
        <v>19</v>
      </c>
      <c r="AG56" s="45"/>
      <c r="AH56" s="45"/>
      <c r="AI56" s="45"/>
      <c r="AJ56" s="45"/>
      <c r="AK56" s="45"/>
      <c r="AL56" s="45"/>
      <c r="AM56" s="45"/>
      <c r="AN56" s="45"/>
      <c r="AO56" s="45"/>
      <c r="AP56" s="45" t="s">
        <v>19</v>
      </c>
      <c r="AQ56" s="45" t="s">
        <v>19</v>
      </c>
      <c r="AR56" s="57" t="s">
        <v>19</v>
      </c>
    </row>
    <row r="57" spans="1:44" ht="16.5" hidden="1" customHeight="1">
      <c r="A57" s="55" t="s">
        <v>598</v>
      </c>
      <c r="B57" s="47" t="s">
        <v>326</v>
      </c>
      <c r="C57" s="45">
        <v>616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5"/>
      <c r="S57" s="45">
        <v>800</v>
      </c>
      <c r="T57" s="45">
        <v>900</v>
      </c>
      <c r="U57" s="45">
        <v>800</v>
      </c>
      <c r="V57" s="45">
        <v>900</v>
      </c>
      <c r="W57" s="45">
        <v>1000</v>
      </c>
      <c r="X57" s="45"/>
      <c r="Y57" s="45">
        <v>800</v>
      </c>
      <c r="Z57" s="45">
        <v>1100</v>
      </c>
      <c r="AA57" s="45">
        <v>900</v>
      </c>
      <c r="AB57" s="45">
        <v>900</v>
      </c>
      <c r="AC57" s="45"/>
      <c r="AD57" s="45"/>
      <c r="AE57" s="45" t="s">
        <v>19</v>
      </c>
      <c r="AF57" s="45" t="s">
        <v>19</v>
      </c>
      <c r="AG57" s="45"/>
      <c r="AH57" s="45"/>
      <c r="AI57" s="45"/>
      <c r="AJ57" s="45"/>
      <c r="AK57" s="45"/>
      <c r="AL57" s="45"/>
      <c r="AM57" s="45"/>
      <c r="AN57" s="45"/>
      <c r="AO57" s="45"/>
      <c r="AP57" s="45" t="s">
        <v>19</v>
      </c>
      <c r="AQ57" s="45" t="s">
        <v>19</v>
      </c>
      <c r="AR57" s="57" t="s">
        <v>19</v>
      </c>
    </row>
    <row r="58" spans="1:44" ht="16.5" hidden="1" customHeight="1">
      <c r="A58" s="55"/>
      <c r="B58" s="47"/>
      <c r="C58" s="45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5"/>
      <c r="S58" s="45" t="s">
        <v>145</v>
      </c>
      <c r="T58" s="45" t="s">
        <v>19</v>
      </c>
      <c r="U58" s="45" t="s">
        <v>145</v>
      </c>
      <c r="V58" s="45" t="s">
        <v>19</v>
      </c>
      <c r="W58" s="45"/>
      <c r="X58" s="45"/>
      <c r="Y58" s="45"/>
      <c r="Z58" s="45"/>
      <c r="AA58" s="45"/>
      <c r="AB58" s="45"/>
      <c r="AC58" s="45"/>
      <c r="AD58" s="45"/>
      <c r="AE58" s="45" t="s">
        <v>19</v>
      </c>
      <c r="AF58" s="45" t="s">
        <v>19</v>
      </c>
      <c r="AG58" s="45"/>
      <c r="AH58" s="45"/>
      <c r="AI58" s="45"/>
      <c r="AJ58" s="45"/>
      <c r="AK58" s="45"/>
      <c r="AL58" s="45"/>
      <c r="AM58" s="45"/>
      <c r="AN58" s="45"/>
      <c r="AO58" s="45"/>
      <c r="AP58" s="45" t="s">
        <v>19</v>
      </c>
      <c r="AQ58" s="45" t="s">
        <v>19</v>
      </c>
      <c r="AR58" s="57" t="s">
        <v>19</v>
      </c>
    </row>
    <row r="59" spans="1:44" ht="16.5" hidden="1" customHeight="1">
      <c r="A59" s="55" t="s">
        <v>597</v>
      </c>
      <c r="B59" s="47" t="s">
        <v>326</v>
      </c>
      <c r="C59" s="45">
        <v>230</v>
      </c>
      <c r="D59" s="47"/>
      <c r="E59" s="47" t="s">
        <v>145</v>
      </c>
      <c r="F59" s="47" t="s">
        <v>145</v>
      </c>
      <c r="G59" s="47"/>
      <c r="H59" s="47"/>
      <c r="I59" s="47">
        <v>4200</v>
      </c>
      <c r="J59" s="47">
        <v>3700</v>
      </c>
      <c r="K59" s="47">
        <v>4400</v>
      </c>
      <c r="L59" s="47">
        <v>4400</v>
      </c>
      <c r="M59" s="47">
        <v>3800</v>
      </c>
      <c r="N59" s="47">
        <v>4600</v>
      </c>
      <c r="O59" s="47">
        <v>3600</v>
      </c>
      <c r="P59" s="47">
        <v>3600</v>
      </c>
      <c r="Q59" s="47">
        <v>3600</v>
      </c>
      <c r="R59" s="45">
        <v>4000</v>
      </c>
      <c r="S59" s="45">
        <v>3900</v>
      </c>
      <c r="T59" s="45">
        <v>4100</v>
      </c>
      <c r="U59" s="45">
        <v>3900</v>
      </c>
      <c r="V59" s="45">
        <v>3800</v>
      </c>
      <c r="W59" s="45">
        <v>4100</v>
      </c>
      <c r="X59" s="45">
        <v>3500</v>
      </c>
      <c r="Y59" s="45">
        <v>3900</v>
      </c>
      <c r="Z59" s="45">
        <v>3400</v>
      </c>
      <c r="AA59" s="45">
        <v>3600</v>
      </c>
      <c r="AB59" s="45">
        <v>3400</v>
      </c>
      <c r="AC59" s="45">
        <v>2700</v>
      </c>
      <c r="AD59" s="45"/>
      <c r="AE59" s="45" t="s">
        <v>19</v>
      </c>
      <c r="AF59" s="45" t="s">
        <v>19</v>
      </c>
      <c r="AG59" s="45"/>
      <c r="AH59" s="45"/>
      <c r="AI59" s="45"/>
      <c r="AJ59" s="45"/>
      <c r="AK59" s="45"/>
      <c r="AL59" s="45"/>
      <c r="AM59" s="45"/>
      <c r="AN59" s="45"/>
      <c r="AO59" s="45"/>
      <c r="AP59" s="45" t="s">
        <v>19</v>
      </c>
      <c r="AQ59" s="45" t="s">
        <v>19</v>
      </c>
      <c r="AR59" s="57" t="s">
        <v>19</v>
      </c>
    </row>
    <row r="60" spans="1:44" ht="16.5" hidden="1" customHeight="1">
      <c r="A60" s="55"/>
      <c r="B60" s="47"/>
      <c r="C60" s="45"/>
      <c r="D60" s="47"/>
      <c r="E60" s="47"/>
      <c r="F60" s="47"/>
      <c r="G60" s="47"/>
      <c r="H60" s="47"/>
      <c r="I60" s="47" t="s">
        <v>19</v>
      </c>
      <c r="J60" s="47" t="s">
        <v>19</v>
      </c>
      <c r="K60" s="47" t="s">
        <v>19</v>
      </c>
      <c r="L60" s="47"/>
      <c r="M60" s="47"/>
      <c r="N60" s="47"/>
      <c r="O60" s="47"/>
      <c r="P60" s="47"/>
      <c r="Q60" s="47"/>
      <c r="R60" s="45"/>
      <c r="S60" s="45" t="s">
        <v>145</v>
      </c>
      <c r="T60" s="45" t="s">
        <v>19</v>
      </c>
      <c r="U60" s="45" t="s">
        <v>145</v>
      </c>
      <c r="V60" s="45" t="s">
        <v>19</v>
      </c>
      <c r="W60" s="45"/>
      <c r="X60" s="45"/>
      <c r="Y60" s="45"/>
      <c r="Z60" s="45"/>
      <c r="AA60" s="45"/>
      <c r="AB60" s="45"/>
      <c r="AC60" s="45"/>
      <c r="AD60" s="45"/>
      <c r="AE60" s="45" t="s">
        <v>19</v>
      </c>
      <c r="AF60" s="45" t="s">
        <v>19</v>
      </c>
      <c r="AG60" s="45"/>
      <c r="AH60" s="45"/>
      <c r="AI60" s="45"/>
      <c r="AJ60" s="45"/>
      <c r="AK60" s="45"/>
      <c r="AL60" s="45"/>
      <c r="AM60" s="45"/>
      <c r="AN60" s="45"/>
      <c r="AO60" s="45"/>
      <c r="AP60" s="45" t="s">
        <v>19</v>
      </c>
      <c r="AQ60" s="45" t="s">
        <v>19</v>
      </c>
      <c r="AR60" s="57" t="s">
        <v>19</v>
      </c>
    </row>
    <row r="61" spans="1:44" ht="16.5" hidden="1" customHeight="1">
      <c r="A61" s="55" t="s">
        <v>596</v>
      </c>
      <c r="B61" s="47" t="s">
        <v>151</v>
      </c>
      <c r="C61" s="45">
        <v>460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>
        <v>3800</v>
      </c>
      <c r="Q61" s="47">
        <v>5000</v>
      </c>
      <c r="R61" s="45">
        <v>4100</v>
      </c>
      <c r="S61" s="45">
        <v>4200</v>
      </c>
      <c r="T61" s="45">
        <v>4600</v>
      </c>
      <c r="U61" s="45">
        <v>5100</v>
      </c>
      <c r="V61" s="45">
        <v>5100</v>
      </c>
      <c r="W61" s="45">
        <v>6400</v>
      </c>
      <c r="X61" s="45">
        <v>5900</v>
      </c>
      <c r="Y61" s="45">
        <v>5500</v>
      </c>
      <c r="Z61" s="45">
        <v>5600</v>
      </c>
      <c r="AA61" s="45">
        <v>4800</v>
      </c>
      <c r="AB61" s="45">
        <v>4700</v>
      </c>
      <c r="AC61" s="45"/>
      <c r="AD61" s="45"/>
      <c r="AE61" s="45" t="s">
        <v>19</v>
      </c>
      <c r="AF61" s="45" t="s">
        <v>19</v>
      </c>
      <c r="AG61" s="45"/>
      <c r="AH61" s="45"/>
      <c r="AI61" s="45"/>
      <c r="AJ61" s="45"/>
      <c r="AK61" s="45"/>
      <c r="AL61" s="45"/>
      <c r="AM61" s="45"/>
      <c r="AN61" s="45"/>
      <c r="AO61" s="45"/>
      <c r="AP61" s="45" t="s">
        <v>19</v>
      </c>
      <c r="AQ61" s="45" t="s">
        <v>19</v>
      </c>
      <c r="AR61" s="57" t="s">
        <v>19</v>
      </c>
    </row>
    <row r="62" spans="1:44">
      <c r="A62" s="55"/>
      <c r="B62" s="47"/>
      <c r="C62" s="45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5"/>
      <c r="S62" s="45" t="s">
        <v>145</v>
      </c>
      <c r="T62" s="45" t="s">
        <v>19</v>
      </c>
      <c r="U62" s="45" t="s">
        <v>145</v>
      </c>
      <c r="V62" s="45" t="s">
        <v>19</v>
      </c>
      <c r="W62" s="45"/>
      <c r="X62" s="45"/>
      <c r="Y62" s="45"/>
      <c r="Z62" s="45"/>
      <c r="AA62" s="45"/>
      <c r="AB62" s="45"/>
      <c r="AC62" s="45"/>
      <c r="AD62" s="45"/>
      <c r="AE62" s="45" t="s">
        <v>19</v>
      </c>
      <c r="AF62" s="45" t="s">
        <v>19</v>
      </c>
      <c r="AG62" s="45"/>
      <c r="AH62" s="45"/>
      <c r="AI62" s="45"/>
      <c r="AJ62" s="45"/>
      <c r="AK62" s="45"/>
      <c r="AL62" s="45"/>
      <c r="AM62" s="45"/>
      <c r="AN62" s="45"/>
      <c r="AO62" s="45"/>
      <c r="AP62" s="45" t="s">
        <v>19</v>
      </c>
      <c r="AQ62" s="45" t="s">
        <v>19</v>
      </c>
      <c r="AR62" s="57" t="s">
        <v>19</v>
      </c>
    </row>
    <row r="63" spans="1:44">
      <c r="A63" s="55" t="s">
        <v>595</v>
      </c>
      <c r="B63" s="47" t="s">
        <v>326</v>
      </c>
      <c r="C63" s="45">
        <v>463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>
        <v>1200</v>
      </c>
      <c r="Q63" s="47">
        <v>3100</v>
      </c>
      <c r="R63" s="45">
        <v>2200</v>
      </c>
      <c r="S63" s="45">
        <v>2500</v>
      </c>
      <c r="T63" s="45">
        <v>2700</v>
      </c>
      <c r="U63" s="45">
        <v>3200</v>
      </c>
      <c r="V63" s="45">
        <v>2600</v>
      </c>
      <c r="W63" s="45">
        <v>3700</v>
      </c>
      <c r="X63" s="45">
        <v>3400</v>
      </c>
      <c r="Y63" s="45">
        <v>3500</v>
      </c>
      <c r="Z63" s="45">
        <v>3600</v>
      </c>
      <c r="AA63" s="45">
        <v>4300</v>
      </c>
      <c r="AB63" s="45">
        <v>4400</v>
      </c>
      <c r="AC63" s="45">
        <v>5300</v>
      </c>
      <c r="AD63" s="45">
        <v>3500</v>
      </c>
      <c r="AE63" s="45" t="s">
        <v>19</v>
      </c>
      <c r="AF63" s="45">
        <v>5200</v>
      </c>
      <c r="AG63" s="45"/>
      <c r="AH63" s="45">
        <v>5700</v>
      </c>
      <c r="AI63" s="45"/>
      <c r="AJ63" s="45">
        <v>6200</v>
      </c>
      <c r="AK63" s="45"/>
      <c r="AL63" s="45">
        <v>6300</v>
      </c>
      <c r="AM63" s="45"/>
      <c r="AN63" s="45">
        <v>5700</v>
      </c>
      <c r="AO63" s="45"/>
      <c r="AP63" s="45" t="s">
        <v>19</v>
      </c>
      <c r="AQ63" s="45" t="s">
        <v>19</v>
      </c>
      <c r="AR63" s="57" t="s">
        <v>19</v>
      </c>
    </row>
    <row r="64" spans="1:44">
      <c r="A64" s="55"/>
      <c r="B64" s="47"/>
      <c r="C64" s="45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5"/>
      <c r="S64" s="45" t="s">
        <v>145</v>
      </c>
      <c r="T64" s="45" t="s">
        <v>19</v>
      </c>
      <c r="U64" s="45" t="s">
        <v>145</v>
      </c>
      <c r="V64" s="45" t="s">
        <v>19</v>
      </c>
      <c r="W64" s="45"/>
      <c r="X64" s="45"/>
      <c r="Y64" s="45"/>
      <c r="Z64" s="45"/>
      <c r="AA64" s="45"/>
      <c r="AB64" s="45"/>
      <c r="AC64" s="45"/>
      <c r="AD64" s="45"/>
      <c r="AE64" s="45" t="s">
        <v>19</v>
      </c>
      <c r="AF64" s="45" t="s">
        <v>19</v>
      </c>
      <c r="AG64" s="45"/>
      <c r="AH64" s="45"/>
      <c r="AI64" s="45"/>
      <c r="AJ64" s="45"/>
      <c r="AK64" s="45"/>
      <c r="AL64" s="45"/>
      <c r="AM64" s="45"/>
      <c r="AN64" s="45"/>
      <c r="AO64" s="45"/>
      <c r="AP64" s="45" t="s">
        <v>19</v>
      </c>
      <c r="AQ64" s="45" t="s">
        <v>19</v>
      </c>
      <c r="AR64" s="57" t="s">
        <v>19</v>
      </c>
    </row>
    <row r="65" spans="1:44" ht="16.5" hidden="1" customHeight="1">
      <c r="A65" s="55" t="s">
        <v>594</v>
      </c>
      <c r="B65" s="47" t="s">
        <v>486</v>
      </c>
      <c r="C65" s="45">
        <v>600</v>
      </c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5"/>
      <c r="S65" s="45">
        <v>3300</v>
      </c>
      <c r="T65" s="45">
        <v>3600</v>
      </c>
      <c r="U65" s="45">
        <v>3700</v>
      </c>
      <c r="V65" s="45">
        <v>3600</v>
      </c>
      <c r="W65" s="45">
        <v>4100</v>
      </c>
      <c r="X65" s="45">
        <v>2600</v>
      </c>
      <c r="Y65" s="45">
        <v>3700</v>
      </c>
      <c r="Z65" s="45">
        <v>3700</v>
      </c>
      <c r="AA65" s="45">
        <v>3100</v>
      </c>
      <c r="AB65" s="45">
        <v>2700</v>
      </c>
      <c r="AC65" s="45"/>
      <c r="AD65" s="45"/>
      <c r="AE65" s="45" t="s">
        <v>19</v>
      </c>
      <c r="AF65" s="45" t="s">
        <v>19</v>
      </c>
      <c r="AG65" s="45"/>
      <c r="AH65" s="45"/>
      <c r="AI65" s="45"/>
      <c r="AJ65" s="45"/>
      <c r="AK65" s="45"/>
      <c r="AL65" s="45"/>
      <c r="AM65" s="45"/>
      <c r="AN65" s="45"/>
      <c r="AO65" s="45"/>
      <c r="AP65" s="45" t="s">
        <v>19</v>
      </c>
      <c r="AQ65" s="45" t="s">
        <v>19</v>
      </c>
      <c r="AR65" s="57" t="s">
        <v>19</v>
      </c>
    </row>
    <row r="66" spans="1:44" ht="16.5" hidden="1" customHeight="1">
      <c r="A66" s="55" t="s">
        <v>594</v>
      </c>
      <c r="B66" s="47" t="s">
        <v>593</v>
      </c>
      <c r="C66" s="45">
        <v>601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5"/>
      <c r="S66" s="45">
        <v>6800</v>
      </c>
      <c r="T66" s="45">
        <v>5600</v>
      </c>
      <c r="U66" s="45">
        <v>8000</v>
      </c>
      <c r="V66" s="45">
        <v>6700</v>
      </c>
      <c r="W66" s="45">
        <v>8000</v>
      </c>
      <c r="X66" s="45">
        <v>7700</v>
      </c>
      <c r="Y66" s="45">
        <v>8300</v>
      </c>
      <c r="Z66" s="45">
        <v>7700</v>
      </c>
      <c r="AA66" s="45">
        <v>7000</v>
      </c>
      <c r="AB66" s="45">
        <v>6300</v>
      </c>
      <c r="AC66" s="45"/>
      <c r="AD66" s="45"/>
      <c r="AE66" s="45" t="s">
        <v>19</v>
      </c>
      <c r="AF66" s="45" t="s">
        <v>19</v>
      </c>
      <c r="AG66" s="45"/>
      <c r="AH66" s="45"/>
      <c r="AI66" s="45"/>
      <c r="AJ66" s="45"/>
      <c r="AK66" s="45"/>
      <c r="AL66" s="45"/>
      <c r="AM66" s="45"/>
      <c r="AN66" s="45"/>
      <c r="AO66" s="45"/>
      <c r="AP66" s="45" t="s">
        <v>19</v>
      </c>
      <c r="AQ66" s="45" t="s">
        <v>19</v>
      </c>
      <c r="AR66" s="57" t="s">
        <v>19</v>
      </c>
    </row>
    <row r="67" spans="1:44" ht="16.5" customHeight="1">
      <c r="A67" s="55"/>
      <c r="B67" s="47"/>
      <c r="C67" s="45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5"/>
      <c r="S67" s="45" t="s">
        <v>145</v>
      </c>
      <c r="T67" s="45" t="s">
        <v>19</v>
      </c>
      <c r="U67" s="45" t="s">
        <v>145</v>
      </c>
      <c r="V67" s="45" t="s">
        <v>19</v>
      </c>
      <c r="W67" s="45"/>
      <c r="X67" s="45"/>
      <c r="Y67" s="45"/>
      <c r="Z67" s="45"/>
      <c r="AA67" s="45"/>
      <c r="AB67" s="45"/>
      <c r="AC67" s="45"/>
      <c r="AD67" s="45"/>
      <c r="AE67" s="45" t="s">
        <v>19</v>
      </c>
      <c r="AF67" s="45" t="s">
        <v>19</v>
      </c>
      <c r="AG67" s="45"/>
      <c r="AH67" s="45"/>
      <c r="AI67" s="45"/>
      <c r="AJ67" s="45"/>
      <c r="AK67" s="45"/>
      <c r="AL67" s="45"/>
      <c r="AM67" s="45"/>
      <c r="AN67" s="45"/>
      <c r="AO67" s="45"/>
      <c r="AP67" s="45" t="s">
        <v>19</v>
      </c>
      <c r="AQ67" s="45" t="s">
        <v>19</v>
      </c>
      <c r="AR67" s="57" t="s">
        <v>19</v>
      </c>
    </row>
    <row r="68" spans="1:44">
      <c r="A68" s="55" t="s">
        <v>592</v>
      </c>
      <c r="B68" s="47" t="s">
        <v>591</v>
      </c>
      <c r="C68" s="45">
        <v>231</v>
      </c>
      <c r="D68" s="47"/>
      <c r="E68" s="47" t="s">
        <v>145</v>
      </c>
      <c r="F68" s="47" t="s">
        <v>145</v>
      </c>
      <c r="G68" s="47"/>
      <c r="H68" s="47"/>
      <c r="I68" s="47">
        <v>3500</v>
      </c>
      <c r="J68" s="47">
        <v>4000</v>
      </c>
      <c r="K68" s="47">
        <v>3700</v>
      </c>
      <c r="L68" s="47">
        <v>4200</v>
      </c>
      <c r="M68" s="47">
        <v>3400</v>
      </c>
      <c r="N68" s="47">
        <v>4100</v>
      </c>
      <c r="O68" s="47">
        <v>3800</v>
      </c>
      <c r="P68" s="47">
        <v>4300</v>
      </c>
      <c r="Q68" s="47">
        <v>3600</v>
      </c>
      <c r="R68" s="45">
        <v>5000</v>
      </c>
      <c r="S68" s="45">
        <v>4800</v>
      </c>
      <c r="T68" s="45">
        <v>4500</v>
      </c>
      <c r="U68" s="45">
        <v>5200</v>
      </c>
      <c r="V68" s="45">
        <v>5300</v>
      </c>
      <c r="W68" s="45">
        <v>5700</v>
      </c>
      <c r="X68" s="45">
        <v>5200</v>
      </c>
      <c r="Y68" s="45">
        <v>5800</v>
      </c>
      <c r="Z68" s="45">
        <v>4900</v>
      </c>
      <c r="AA68" s="45">
        <v>5300</v>
      </c>
      <c r="AB68" s="45">
        <v>3800</v>
      </c>
      <c r="AC68" s="45"/>
      <c r="AD68" s="45"/>
      <c r="AE68" s="45" t="s">
        <v>19</v>
      </c>
      <c r="AF68" s="45" t="s">
        <v>19</v>
      </c>
      <c r="AG68" s="45"/>
      <c r="AH68" s="45"/>
      <c r="AI68" s="45"/>
      <c r="AJ68" s="45"/>
      <c r="AK68" s="45"/>
      <c r="AL68" s="45">
        <v>6100</v>
      </c>
      <c r="AM68" s="45"/>
      <c r="AN68" s="45"/>
      <c r="AO68" s="45"/>
      <c r="AP68" s="45">
        <v>6400</v>
      </c>
      <c r="AQ68" s="45" t="s">
        <v>19</v>
      </c>
      <c r="AR68" s="57">
        <v>6900</v>
      </c>
    </row>
    <row r="69" spans="1:44">
      <c r="A69" s="55"/>
      <c r="B69" s="47"/>
      <c r="C69" s="45"/>
      <c r="D69" s="47"/>
      <c r="E69" s="47"/>
      <c r="F69" s="47"/>
      <c r="G69" s="47"/>
      <c r="H69" s="47"/>
      <c r="I69" s="47" t="s">
        <v>19</v>
      </c>
      <c r="J69" s="47" t="s">
        <v>19</v>
      </c>
      <c r="K69" s="47" t="s">
        <v>19</v>
      </c>
      <c r="L69" s="47"/>
      <c r="M69" s="47"/>
      <c r="N69" s="47"/>
      <c r="O69" s="47"/>
      <c r="P69" s="47"/>
      <c r="Q69" s="47"/>
      <c r="R69" s="45"/>
      <c r="S69" s="45" t="s">
        <v>145</v>
      </c>
      <c r="T69" s="45" t="s">
        <v>19</v>
      </c>
      <c r="U69" s="45" t="s">
        <v>145</v>
      </c>
      <c r="V69" s="45" t="s">
        <v>19</v>
      </c>
      <c r="W69" s="45"/>
      <c r="X69" s="45"/>
      <c r="Y69" s="45"/>
      <c r="Z69" s="45"/>
      <c r="AA69" s="45"/>
      <c r="AB69" s="45"/>
      <c r="AC69" s="45"/>
      <c r="AD69" s="45"/>
      <c r="AE69" s="45" t="s">
        <v>19</v>
      </c>
      <c r="AF69" s="45" t="s">
        <v>19</v>
      </c>
      <c r="AG69" s="45"/>
      <c r="AH69" s="45"/>
      <c r="AI69" s="45"/>
      <c r="AJ69" s="45"/>
      <c r="AK69" s="45"/>
      <c r="AL69" s="45"/>
      <c r="AM69" s="45"/>
      <c r="AN69" s="45"/>
      <c r="AO69" s="45"/>
      <c r="AP69" s="45" t="s">
        <v>19</v>
      </c>
      <c r="AQ69" s="45" t="s">
        <v>19</v>
      </c>
      <c r="AR69" s="57" t="s">
        <v>19</v>
      </c>
    </row>
    <row r="70" spans="1:44">
      <c r="A70" s="55" t="s">
        <v>571</v>
      </c>
      <c r="B70" s="47" t="s">
        <v>358</v>
      </c>
      <c r="C70" s="45">
        <v>11</v>
      </c>
      <c r="D70" s="47"/>
      <c r="E70" s="47"/>
      <c r="F70" s="47"/>
      <c r="G70" s="47">
        <v>0</v>
      </c>
      <c r="H70" s="47">
        <v>5000</v>
      </c>
      <c r="I70" s="47" t="s">
        <v>19</v>
      </c>
      <c r="J70" s="47">
        <v>4800</v>
      </c>
      <c r="K70" s="47">
        <v>5200</v>
      </c>
      <c r="L70" s="47">
        <v>5200</v>
      </c>
      <c r="M70" s="47">
        <v>5200</v>
      </c>
      <c r="N70" s="47">
        <v>5100</v>
      </c>
      <c r="O70" s="47">
        <v>5200</v>
      </c>
      <c r="P70" s="47">
        <v>5400</v>
      </c>
      <c r="Q70" s="47">
        <v>5300</v>
      </c>
      <c r="R70" s="45">
        <v>5700</v>
      </c>
      <c r="S70" s="45">
        <v>5900</v>
      </c>
      <c r="T70" s="45">
        <v>6200</v>
      </c>
      <c r="U70" s="45">
        <v>6900</v>
      </c>
      <c r="V70" s="45">
        <v>7300</v>
      </c>
      <c r="W70" s="45">
        <v>8000</v>
      </c>
      <c r="X70" s="45">
        <v>8700</v>
      </c>
      <c r="Y70" s="45">
        <v>9900</v>
      </c>
      <c r="Z70" s="45">
        <v>9600</v>
      </c>
      <c r="AA70" s="45">
        <v>8000</v>
      </c>
      <c r="AB70" s="45">
        <v>8200</v>
      </c>
      <c r="AC70" s="45">
        <v>8400</v>
      </c>
      <c r="AD70" s="45">
        <v>8400</v>
      </c>
      <c r="AE70" s="45">
        <v>8900</v>
      </c>
      <c r="AF70" s="45">
        <v>8800</v>
      </c>
      <c r="AG70" s="45">
        <v>9000</v>
      </c>
      <c r="AH70" s="45">
        <v>9300</v>
      </c>
      <c r="AI70" s="45">
        <v>9800</v>
      </c>
      <c r="AJ70" s="45">
        <v>9800</v>
      </c>
      <c r="AK70" s="45">
        <v>10400</v>
      </c>
      <c r="AL70" s="45">
        <v>11400</v>
      </c>
      <c r="AM70" s="45">
        <v>11100</v>
      </c>
      <c r="AN70" s="45">
        <v>13100</v>
      </c>
      <c r="AO70" s="45">
        <v>13800</v>
      </c>
      <c r="AP70" s="45">
        <v>15100</v>
      </c>
      <c r="AQ70" s="45"/>
      <c r="AR70" s="57">
        <v>16000</v>
      </c>
    </row>
    <row r="71" spans="1:44">
      <c r="A71" s="55" t="s">
        <v>571</v>
      </c>
      <c r="B71" s="47" t="s">
        <v>590</v>
      </c>
      <c r="C71" s="45">
        <v>227</v>
      </c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 t="s">
        <v>19</v>
      </c>
      <c r="AF71" s="45" t="s">
        <v>19</v>
      </c>
      <c r="AG71" s="45">
        <v>10600</v>
      </c>
      <c r="AH71" s="45"/>
      <c r="AI71" s="45">
        <v>9800</v>
      </c>
      <c r="AJ71" s="45"/>
      <c r="AK71" s="45">
        <v>9600</v>
      </c>
      <c r="AL71" s="45"/>
      <c r="AM71" s="45">
        <v>8600</v>
      </c>
      <c r="AN71" s="45"/>
      <c r="AO71" s="45">
        <v>7800</v>
      </c>
      <c r="AP71" s="45" t="s">
        <v>19</v>
      </c>
      <c r="AQ71" s="45">
        <v>12600</v>
      </c>
      <c r="AR71" s="57" t="s">
        <v>19</v>
      </c>
    </row>
    <row r="72" spans="1:44">
      <c r="A72" s="55" t="s">
        <v>571</v>
      </c>
      <c r="B72" s="47" t="s">
        <v>589</v>
      </c>
      <c r="C72" s="45">
        <v>232</v>
      </c>
      <c r="D72" s="47"/>
      <c r="E72" s="47" t="s">
        <v>145</v>
      </c>
      <c r="F72" s="47" t="s">
        <v>145</v>
      </c>
      <c r="G72" s="47"/>
      <c r="H72" s="47"/>
      <c r="I72" s="47">
        <v>2000</v>
      </c>
      <c r="J72" s="47">
        <v>1800</v>
      </c>
      <c r="K72" s="47">
        <v>2400</v>
      </c>
      <c r="L72" s="47">
        <v>2000</v>
      </c>
      <c r="M72" s="47">
        <v>1900</v>
      </c>
      <c r="N72" s="47">
        <v>2100</v>
      </c>
      <c r="O72" s="47">
        <v>2300</v>
      </c>
      <c r="P72" s="47">
        <v>2500</v>
      </c>
      <c r="Q72" s="47">
        <v>3200</v>
      </c>
      <c r="R72" s="45">
        <v>3000</v>
      </c>
      <c r="S72" s="45">
        <v>3000</v>
      </c>
      <c r="T72" s="45">
        <v>2800</v>
      </c>
      <c r="U72" s="45">
        <v>3300</v>
      </c>
      <c r="V72" s="45">
        <v>3600</v>
      </c>
      <c r="W72" s="45">
        <v>4500</v>
      </c>
      <c r="X72" s="45">
        <v>5200</v>
      </c>
      <c r="Y72" s="45">
        <v>7400</v>
      </c>
      <c r="Z72" s="45">
        <v>7600</v>
      </c>
      <c r="AA72" s="45">
        <v>5900</v>
      </c>
      <c r="AB72" s="45">
        <v>5700</v>
      </c>
      <c r="AC72" s="45">
        <v>5700</v>
      </c>
      <c r="AD72" s="45"/>
      <c r="AE72" s="45" t="s">
        <v>19</v>
      </c>
      <c r="AF72" s="45" t="s">
        <v>19</v>
      </c>
      <c r="AG72" s="45">
        <v>7000</v>
      </c>
      <c r="AH72" s="45"/>
      <c r="AI72" s="45">
        <v>8600</v>
      </c>
      <c r="AJ72" s="45"/>
      <c r="AK72" s="45">
        <v>9200</v>
      </c>
      <c r="AL72" s="45"/>
      <c r="AM72" s="45">
        <v>10700</v>
      </c>
      <c r="AN72" s="45"/>
      <c r="AO72" s="45">
        <v>10600</v>
      </c>
      <c r="AP72" s="45" t="s">
        <v>19</v>
      </c>
      <c r="AQ72" s="45">
        <v>12100</v>
      </c>
      <c r="AR72" s="57" t="s">
        <v>19</v>
      </c>
    </row>
    <row r="73" spans="1:44">
      <c r="A73" s="55"/>
      <c r="B73" s="47"/>
      <c r="C73" s="45"/>
      <c r="D73" s="47"/>
      <c r="E73" s="47"/>
      <c r="F73" s="47"/>
      <c r="G73" s="47"/>
      <c r="H73" s="47"/>
      <c r="I73" s="47" t="s">
        <v>19</v>
      </c>
      <c r="J73" s="47" t="s">
        <v>19</v>
      </c>
      <c r="K73" s="47" t="s">
        <v>19</v>
      </c>
      <c r="L73" s="47"/>
      <c r="M73" s="47"/>
      <c r="N73" s="47"/>
      <c r="O73" s="47"/>
      <c r="P73" s="47"/>
      <c r="Q73" s="47"/>
      <c r="R73" s="45"/>
      <c r="S73" s="45" t="s">
        <v>145</v>
      </c>
      <c r="T73" s="45" t="s">
        <v>19</v>
      </c>
      <c r="U73" s="45" t="s">
        <v>145</v>
      </c>
      <c r="V73" s="45" t="s">
        <v>19</v>
      </c>
      <c r="W73" s="45"/>
      <c r="X73" s="45"/>
      <c r="Y73" s="45"/>
      <c r="Z73" s="45"/>
      <c r="AA73" s="45"/>
      <c r="AB73" s="45"/>
      <c r="AC73" s="45"/>
      <c r="AD73" s="45"/>
      <c r="AE73" s="45" t="s">
        <v>19</v>
      </c>
      <c r="AF73" s="45" t="s">
        <v>19</v>
      </c>
      <c r="AG73" s="45"/>
      <c r="AH73" s="45"/>
      <c r="AI73" s="45"/>
      <c r="AJ73" s="45"/>
      <c r="AK73" s="45"/>
      <c r="AL73" s="45"/>
      <c r="AM73" s="45"/>
      <c r="AN73" s="45"/>
      <c r="AO73" s="45"/>
      <c r="AP73" s="45" t="s">
        <v>19</v>
      </c>
      <c r="AQ73" s="45" t="s">
        <v>19</v>
      </c>
      <c r="AR73" s="57" t="s">
        <v>19</v>
      </c>
    </row>
    <row r="74" spans="1:44">
      <c r="A74" s="55" t="s">
        <v>588</v>
      </c>
      <c r="B74" s="47" t="s">
        <v>196</v>
      </c>
      <c r="C74" s="45">
        <v>233</v>
      </c>
      <c r="D74" s="47"/>
      <c r="E74" s="47">
        <v>1600</v>
      </c>
      <c r="F74" s="47">
        <v>1800</v>
      </c>
      <c r="G74" s="47">
        <v>2100</v>
      </c>
      <c r="H74" s="47">
        <v>2600</v>
      </c>
      <c r="I74" s="47">
        <v>3100</v>
      </c>
      <c r="J74" s="47">
        <v>3000</v>
      </c>
      <c r="K74" s="47">
        <v>3300</v>
      </c>
      <c r="L74" s="47">
        <v>3500</v>
      </c>
      <c r="M74" s="47">
        <v>3400</v>
      </c>
      <c r="N74" s="47">
        <v>3400</v>
      </c>
      <c r="O74" s="47">
        <v>3300</v>
      </c>
      <c r="P74" s="47">
        <v>3500</v>
      </c>
      <c r="Q74" s="47">
        <v>3800</v>
      </c>
      <c r="R74" s="45">
        <v>3700</v>
      </c>
      <c r="S74" s="45">
        <v>4100</v>
      </c>
      <c r="T74" s="45">
        <v>4300</v>
      </c>
      <c r="U74" s="45">
        <v>5600</v>
      </c>
      <c r="V74" s="45">
        <v>7600</v>
      </c>
      <c r="W74" s="45">
        <v>11600</v>
      </c>
      <c r="X74" s="45">
        <v>11800</v>
      </c>
      <c r="Y74" s="45">
        <v>12200</v>
      </c>
      <c r="Z74" s="45">
        <v>11800</v>
      </c>
      <c r="AA74" s="45">
        <v>12800</v>
      </c>
      <c r="AB74" s="45">
        <v>11300</v>
      </c>
      <c r="AC74" s="45">
        <v>11700</v>
      </c>
      <c r="AD74" s="45">
        <v>11100</v>
      </c>
      <c r="AE74" s="45" t="s">
        <v>19</v>
      </c>
      <c r="AF74" s="45">
        <v>12600</v>
      </c>
      <c r="AG74" s="45">
        <v>12600</v>
      </c>
      <c r="AH74" s="45">
        <v>13600</v>
      </c>
      <c r="AI74" s="45">
        <v>14800</v>
      </c>
      <c r="AJ74" s="45">
        <v>15300</v>
      </c>
      <c r="AK74" s="45">
        <v>15100</v>
      </c>
      <c r="AL74" s="45">
        <v>19100</v>
      </c>
      <c r="AM74" s="45">
        <v>16800</v>
      </c>
      <c r="AN74" s="45"/>
      <c r="AO74" s="45"/>
      <c r="AP74" s="45" t="s">
        <v>19</v>
      </c>
      <c r="AQ74" s="45">
        <v>33500</v>
      </c>
      <c r="AR74" s="57">
        <v>28500</v>
      </c>
    </row>
    <row r="75" spans="1:44">
      <c r="A75" s="55" t="s">
        <v>588</v>
      </c>
      <c r="B75" s="47" t="s">
        <v>484</v>
      </c>
      <c r="C75" s="45">
        <v>12</v>
      </c>
      <c r="D75" s="47"/>
      <c r="E75" s="47"/>
      <c r="F75" s="47"/>
      <c r="G75" s="47"/>
      <c r="H75" s="47"/>
      <c r="I75" s="47" t="s">
        <v>19</v>
      </c>
      <c r="J75" s="47">
        <v>1900</v>
      </c>
      <c r="K75" s="47">
        <v>2200</v>
      </c>
      <c r="L75" s="47">
        <v>2200</v>
      </c>
      <c r="M75" s="47">
        <v>2500</v>
      </c>
      <c r="N75" s="47">
        <v>2600</v>
      </c>
      <c r="O75" s="47">
        <v>2600</v>
      </c>
      <c r="P75" s="47">
        <v>2700</v>
      </c>
      <c r="Q75" s="47">
        <v>2900</v>
      </c>
      <c r="R75" s="45">
        <v>3200</v>
      </c>
      <c r="S75" s="45">
        <v>3300</v>
      </c>
      <c r="T75" s="45">
        <v>3400</v>
      </c>
      <c r="U75" s="45">
        <v>3800</v>
      </c>
      <c r="V75" s="45">
        <v>4300</v>
      </c>
      <c r="W75" s="45">
        <v>4600</v>
      </c>
      <c r="X75" s="45">
        <v>5900</v>
      </c>
      <c r="Y75" s="45">
        <v>6100</v>
      </c>
      <c r="Z75" s="45">
        <v>5800</v>
      </c>
      <c r="AA75" s="45">
        <v>5400</v>
      </c>
      <c r="AB75" s="45">
        <v>5500</v>
      </c>
      <c r="AC75" s="45">
        <v>5600</v>
      </c>
      <c r="AD75" s="45">
        <v>5300</v>
      </c>
      <c r="AE75" s="45">
        <v>5000</v>
      </c>
      <c r="AF75" s="45">
        <v>5200</v>
      </c>
      <c r="AG75" s="45">
        <v>6300</v>
      </c>
      <c r="AH75" s="45">
        <v>7000</v>
      </c>
      <c r="AI75" s="45">
        <v>7700</v>
      </c>
      <c r="AJ75" s="45">
        <v>8000</v>
      </c>
      <c r="AK75" s="45">
        <v>8300</v>
      </c>
      <c r="AL75" s="45">
        <v>8800</v>
      </c>
      <c r="AM75" s="45">
        <v>8600</v>
      </c>
      <c r="AN75" s="45">
        <v>10000</v>
      </c>
      <c r="AO75" s="45">
        <v>11500</v>
      </c>
      <c r="AP75" s="45">
        <v>13400</v>
      </c>
      <c r="AQ75" s="45">
        <v>13900</v>
      </c>
      <c r="AR75" s="57">
        <v>13400</v>
      </c>
    </row>
    <row r="76" spans="1:44">
      <c r="A76" s="55"/>
      <c r="B76" s="47"/>
      <c r="C76" s="45"/>
      <c r="D76" s="47"/>
      <c r="E76" s="47"/>
      <c r="F76" s="47"/>
      <c r="G76" s="47"/>
      <c r="H76" s="47"/>
      <c r="I76" s="47" t="s">
        <v>19</v>
      </c>
      <c r="J76" s="47" t="s">
        <v>19</v>
      </c>
      <c r="K76" s="47" t="s">
        <v>19</v>
      </c>
      <c r="L76" s="47"/>
      <c r="M76" s="47"/>
      <c r="N76" s="47"/>
      <c r="O76" s="47"/>
      <c r="P76" s="47"/>
      <c r="Q76" s="47"/>
      <c r="R76" s="45"/>
      <c r="S76" s="45" t="s">
        <v>145</v>
      </c>
      <c r="T76" s="45" t="s">
        <v>19</v>
      </c>
      <c r="U76" s="45" t="s">
        <v>145</v>
      </c>
      <c r="V76" s="45" t="s">
        <v>19</v>
      </c>
      <c r="W76" s="45"/>
      <c r="X76" s="45"/>
      <c r="Y76" s="45"/>
      <c r="Z76" s="45"/>
      <c r="AA76" s="45"/>
      <c r="AB76" s="45"/>
      <c r="AC76" s="45"/>
      <c r="AD76" s="45"/>
      <c r="AE76" s="45" t="s">
        <v>19</v>
      </c>
      <c r="AF76" s="45" t="s">
        <v>19</v>
      </c>
      <c r="AG76" s="45"/>
      <c r="AH76" s="45"/>
      <c r="AI76" s="45"/>
      <c r="AJ76" s="45"/>
      <c r="AK76" s="45"/>
      <c r="AL76" s="45"/>
      <c r="AM76" s="45"/>
      <c r="AN76" s="45"/>
      <c r="AO76" s="45"/>
      <c r="AP76" s="45" t="s">
        <v>19</v>
      </c>
      <c r="AQ76" s="45" t="s">
        <v>19</v>
      </c>
      <c r="AR76" s="57" t="s">
        <v>19</v>
      </c>
    </row>
    <row r="77" spans="1:44" ht="16.5" hidden="1" customHeight="1">
      <c r="A77" s="55" t="s">
        <v>587</v>
      </c>
      <c r="B77" s="47" t="s">
        <v>586</v>
      </c>
      <c r="C77" s="45"/>
      <c r="D77" s="47"/>
      <c r="E77" s="47">
        <v>19700</v>
      </c>
      <c r="F77" s="47">
        <v>20300</v>
      </c>
      <c r="G77" s="47">
        <v>21400</v>
      </c>
      <c r="H77" s="47">
        <v>23200</v>
      </c>
      <c r="I77" s="47">
        <v>22600</v>
      </c>
      <c r="J77" s="47">
        <v>21800</v>
      </c>
      <c r="K77" s="47">
        <v>20000</v>
      </c>
      <c r="L77" s="47">
        <v>20900</v>
      </c>
      <c r="M77" s="47">
        <v>16600</v>
      </c>
      <c r="N77" s="47">
        <v>20600</v>
      </c>
      <c r="O77" s="47"/>
      <c r="P77" s="47"/>
      <c r="Q77" s="47"/>
      <c r="R77" s="45"/>
      <c r="S77" s="45" t="s">
        <v>145</v>
      </c>
      <c r="T77" s="45" t="s">
        <v>19</v>
      </c>
      <c r="U77" s="45" t="s">
        <v>145</v>
      </c>
      <c r="V77" s="45" t="s">
        <v>19</v>
      </c>
      <c r="W77" s="45"/>
      <c r="X77" s="45"/>
      <c r="Y77" s="45"/>
      <c r="Z77" s="45"/>
      <c r="AA77" s="45"/>
      <c r="AB77" s="45"/>
      <c r="AC77" s="45" t="e">
        <v>#N/A</v>
      </c>
      <c r="AD77" s="45" t="e">
        <v>#N/A</v>
      </c>
      <c r="AE77" s="45" t="s">
        <v>19</v>
      </c>
      <c r="AF77" s="45" t="e">
        <v>#N/A</v>
      </c>
      <c r="AG77" s="45" t="e">
        <v>#N/A</v>
      </c>
      <c r="AH77" s="45"/>
      <c r="AI77" s="45" t="e">
        <v>#N/A</v>
      </c>
      <c r="AJ77" s="45"/>
      <c r="AK77" s="45"/>
      <c r="AL77" s="45" t="e">
        <v>#N/A</v>
      </c>
      <c r="AM77" s="45" t="e">
        <v>#N/A</v>
      </c>
      <c r="AN77" s="45"/>
      <c r="AO77" s="45"/>
      <c r="AP77" s="45" t="s">
        <v>19</v>
      </c>
      <c r="AQ77" s="45" t="s">
        <v>19</v>
      </c>
      <c r="AR77" s="57" t="s">
        <v>19</v>
      </c>
    </row>
    <row r="78" spans="1:44">
      <c r="A78" s="55" t="s">
        <v>584</v>
      </c>
      <c r="B78" s="47" t="s">
        <v>586</v>
      </c>
      <c r="C78" s="45">
        <v>41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>
        <v>25100</v>
      </c>
      <c r="P78" s="47">
        <v>28200</v>
      </c>
      <c r="Q78" s="47">
        <v>27700</v>
      </c>
      <c r="R78" s="45">
        <v>29000</v>
      </c>
      <c r="S78" s="45">
        <v>28300</v>
      </c>
      <c r="T78" s="45">
        <v>27700</v>
      </c>
      <c r="U78" s="45">
        <v>28700</v>
      </c>
      <c r="V78" s="45">
        <v>29200</v>
      </c>
      <c r="W78" s="45">
        <v>30800</v>
      </c>
      <c r="X78" s="45">
        <v>33600</v>
      </c>
      <c r="Y78" s="45">
        <v>34900</v>
      </c>
      <c r="Z78" s="45">
        <v>29300</v>
      </c>
      <c r="AA78" s="45">
        <v>25000</v>
      </c>
      <c r="AB78" s="45">
        <v>25900</v>
      </c>
      <c r="AC78" s="45">
        <v>26100</v>
      </c>
      <c r="AD78" s="45">
        <v>25500</v>
      </c>
      <c r="AE78" s="45">
        <v>24800</v>
      </c>
      <c r="AF78" s="45">
        <v>25100</v>
      </c>
      <c r="AG78" s="45">
        <v>27200</v>
      </c>
      <c r="AH78" s="45">
        <v>28000</v>
      </c>
      <c r="AI78" s="45"/>
      <c r="AJ78" s="45"/>
      <c r="AK78" s="45"/>
      <c r="AL78" s="45">
        <v>35600</v>
      </c>
      <c r="AM78" s="45">
        <v>33500</v>
      </c>
      <c r="AN78" s="45">
        <v>38200</v>
      </c>
      <c r="AO78" s="45">
        <v>41500</v>
      </c>
      <c r="AP78" s="45">
        <v>44300</v>
      </c>
      <c r="AQ78" s="45">
        <v>50400</v>
      </c>
      <c r="AR78" s="57"/>
    </row>
    <row r="79" spans="1:44" hidden="1">
      <c r="A79" s="55" t="s">
        <v>584</v>
      </c>
      <c r="B79" s="47" t="s">
        <v>189</v>
      </c>
      <c r="C79" s="45">
        <v>77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>
        <v>22000</v>
      </c>
      <c r="AI79" s="45">
        <v>25500</v>
      </c>
      <c r="AJ79" s="45"/>
      <c r="AK79" s="45"/>
      <c r="AL79" s="45"/>
      <c r="AM79" s="45"/>
      <c r="AN79" s="45"/>
      <c r="AO79" s="45"/>
      <c r="AP79" s="45" t="s">
        <v>19</v>
      </c>
      <c r="AQ79" s="45" t="s">
        <v>19</v>
      </c>
      <c r="AR79" s="57" t="s">
        <v>19</v>
      </c>
    </row>
    <row r="80" spans="1:44" ht="16.5" hidden="1" customHeight="1">
      <c r="A80" s="55" t="s">
        <v>584</v>
      </c>
      <c r="B80" s="47" t="s">
        <v>197</v>
      </c>
      <c r="C80" s="45">
        <v>397</v>
      </c>
      <c r="D80" s="47"/>
      <c r="E80" s="47">
        <v>18400</v>
      </c>
      <c r="F80" s="47">
        <v>19700</v>
      </c>
      <c r="G80" s="47">
        <v>21500</v>
      </c>
      <c r="H80" s="47">
        <v>23500</v>
      </c>
      <c r="I80" s="47">
        <v>23300</v>
      </c>
      <c r="J80" s="47">
        <v>21600</v>
      </c>
      <c r="K80" s="47">
        <v>22400</v>
      </c>
      <c r="L80" s="47">
        <v>22500</v>
      </c>
      <c r="M80" s="47">
        <v>15200</v>
      </c>
      <c r="N80" s="47">
        <v>22100</v>
      </c>
      <c r="O80" s="47">
        <v>24600</v>
      </c>
      <c r="P80" s="47">
        <v>23300</v>
      </c>
      <c r="Q80" s="47">
        <v>25000</v>
      </c>
      <c r="R80" s="45">
        <v>26800</v>
      </c>
      <c r="S80" s="45">
        <v>24200</v>
      </c>
      <c r="T80" s="45">
        <v>25000</v>
      </c>
      <c r="U80" s="45">
        <v>25500</v>
      </c>
      <c r="V80" s="45">
        <v>26300</v>
      </c>
      <c r="W80" s="45">
        <v>26900</v>
      </c>
      <c r="X80" s="45">
        <v>27700</v>
      </c>
      <c r="Y80" s="45">
        <v>27900</v>
      </c>
      <c r="Z80" s="45">
        <v>24400</v>
      </c>
      <c r="AA80" s="45">
        <v>21600</v>
      </c>
      <c r="AB80" s="45">
        <v>22200</v>
      </c>
      <c r="AC80" s="45"/>
      <c r="AD80" s="45"/>
      <c r="AE80" s="45" t="s">
        <v>19</v>
      </c>
      <c r="AF80" s="45" t="s">
        <v>19</v>
      </c>
      <c r="AG80" s="45"/>
      <c r="AH80" s="45"/>
      <c r="AI80" s="45"/>
      <c r="AJ80" s="45"/>
      <c r="AK80" s="45"/>
      <c r="AL80" s="45"/>
      <c r="AM80" s="45"/>
      <c r="AN80" s="45"/>
      <c r="AO80" s="45"/>
      <c r="AP80" s="45" t="s">
        <v>19</v>
      </c>
      <c r="AQ80" s="45" t="s">
        <v>19</v>
      </c>
      <c r="AR80" s="57" t="s">
        <v>19</v>
      </c>
    </row>
    <row r="81" spans="1:44" ht="16.5" hidden="1" customHeight="1">
      <c r="A81" s="55" t="s">
        <v>584</v>
      </c>
      <c r="B81" s="47" t="s">
        <v>585</v>
      </c>
      <c r="C81" s="45">
        <v>394</v>
      </c>
      <c r="D81" s="47"/>
      <c r="E81" s="47">
        <v>13400</v>
      </c>
      <c r="F81" s="47">
        <v>14100</v>
      </c>
      <c r="G81" s="47">
        <v>14300</v>
      </c>
      <c r="H81" s="47">
        <v>15800</v>
      </c>
      <c r="I81" s="47">
        <v>18100</v>
      </c>
      <c r="J81" s="47">
        <v>17200</v>
      </c>
      <c r="K81" s="47">
        <v>17700</v>
      </c>
      <c r="L81" s="47">
        <v>18900</v>
      </c>
      <c r="M81" s="47">
        <v>13600</v>
      </c>
      <c r="N81" s="47">
        <v>16500</v>
      </c>
      <c r="O81" s="47">
        <v>24200</v>
      </c>
      <c r="P81" s="47">
        <v>18200</v>
      </c>
      <c r="Q81" s="47">
        <v>17400</v>
      </c>
      <c r="R81" s="45">
        <v>17900</v>
      </c>
      <c r="S81" s="45">
        <v>15100</v>
      </c>
      <c r="T81" s="45">
        <v>16500</v>
      </c>
      <c r="U81" s="45">
        <v>16800</v>
      </c>
      <c r="V81" s="45">
        <v>17000</v>
      </c>
      <c r="W81" s="45">
        <v>18600</v>
      </c>
      <c r="X81" s="45">
        <v>22100</v>
      </c>
      <c r="Y81" s="45">
        <v>19500</v>
      </c>
      <c r="Z81" s="45">
        <v>17400</v>
      </c>
      <c r="AA81" s="45">
        <v>14600</v>
      </c>
      <c r="AB81" s="45">
        <v>13300</v>
      </c>
      <c r="AC81" s="45"/>
      <c r="AD81" s="45"/>
      <c r="AE81" s="45" t="s">
        <v>19</v>
      </c>
      <c r="AF81" s="45" t="s">
        <v>19</v>
      </c>
      <c r="AG81" s="45"/>
      <c r="AH81" s="45"/>
      <c r="AI81" s="45"/>
      <c r="AJ81" s="45"/>
      <c r="AK81" s="45"/>
      <c r="AL81" s="45"/>
      <c r="AM81" s="45"/>
      <c r="AN81" s="45"/>
      <c r="AO81" s="45"/>
      <c r="AP81" s="45" t="s">
        <v>19</v>
      </c>
      <c r="AQ81" s="45" t="s">
        <v>19</v>
      </c>
      <c r="AR81" s="57" t="s">
        <v>19</v>
      </c>
    </row>
    <row r="82" spans="1:44" hidden="1">
      <c r="A82" s="55" t="s">
        <v>584</v>
      </c>
      <c r="B82" s="47" t="s">
        <v>195</v>
      </c>
      <c r="C82" s="45">
        <v>76</v>
      </c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>
        <v>11500</v>
      </c>
      <c r="AI82" s="45">
        <v>12800</v>
      </c>
      <c r="AJ82" s="45">
        <v>13200</v>
      </c>
      <c r="AK82" s="45"/>
      <c r="AL82" s="45"/>
      <c r="AM82" s="45"/>
      <c r="AN82" s="45"/>
      <c r="AO82" s="45"/>
      <c r="AP82" s="45" t="s">
        <v>19</v>
      </c>
      <c r="AQ82" s="45" t="s">
        <v>19</v>
      </c>
      <c r="AR82" s="57" t="s">
        <v>19</v>
      </c>
    </row>
    <row r="83" spans="1:44" ht="16.5" hidden="1" customHeight="1">
      <c r="A83" s="55" t="s">
        <v>584</v>
      </c>
      <c r="B83" s="47" t="s">
        <v>583</v>
      </c>
      <c r="C83" s="45">
        <v>396</v>
      </c>
      <c r="D83" s="47"/>
      <c r="E83" s="47">
        <v>7100</v>
      </c>
      <c r="F83" s="47">
        <v>8000</v>
      </c>
      <c r="G83" s="47">
        <v>12800</v>
      </c>
      <c r="H83" s="47">
        <v>8500</v>
      </c>
      <c r="I83" s="47">
        <v>9700</v>
      </c>
      <c r="J83" s="47">
        <v>9200</v>
      </c>
      <c r="K83" s="47">
        <v>10400</v>
      </c>
      <c r="L83" s="47">
        <v>9000</v>
      </c>
      <c r="M83" s="47">
        <v>8200</v>
      </c>
      <c r="N83" s="47">
        <v>9500</v>
      </c>
      <c r="O83" s="47">
        <v>9400</v>
      </c>
      <c r="P83" s="47">
        <v>10300</v>
      </c>
      <c r="Q83" s="47">
        <v>9900</v>
      </c>
      <c r="R83" s="45">
        <v>9900</v>
      </c>
      <c r="S83" s="45">
        <v>9200</v>
      </c>
      <c r="T83" s="45">
        <v>7800</v>
      </c>
      <c r="U83" s="45">
        <v>9000</v>
      </c>
      <c r="V83" s="45">
        <v>8200</v>
      </c>
      <c r="W83" s="45">
        <v>9800</v>
      </c>
      <c r="X83" s="45">
        <v>9300</v>
      </c>
      <c r="Y83" s="45">
        <v>8300</v>
      </c>
      <c r="Z83" s="45">
        <v>7700</v>
      </c>
      <c r="AA83" s="45">
        <v>8500</v>
      </c>
      <c r="AB83" s="45">
        <v>7300</v>
      </c>
      <c r="AC83" s="45"/>
      <c r="AD83" s="45"/>
      <c r="AE83" s="45" t="s">
        <v>19</v>
      </c>
      <c r="AF83" s="45" t="s">
        <v>19</v>
      </c>
      <c r="AG83" s="45"/>
      <c r="AH83" s="45"/>
      <c r="AI83" s="45"/>
      <c r="AJ83" s="45"/>
      <c r="AK83" s="45"/>
      <c r="AL83" s="45"/>
      <c r="AM83" s="45"/>
      <c r="AN83" s="45"/>
      <c r="AO83" s="45"/>
      <c r="AP83" s="45" t="s">
        <v>19</v>
      </c>
      <c r="AQ83" s="45" t="s">
        <v>19</v>
      </c>
      <c r="AR83" s="57" t="s">
        <v>19</v>
      </c>
    </row>
    <row r="84" spans="1:44">
      <c r="A84" s="55"/>
      <c r="B84" s="47"/>
      <c r="C84" s="45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5"/>
      <c r="S84" s="45" t="s">
        <v>145</v>
      </c>
      <c r="T84" s="45" t="s">
        <v>19</v>
      </c>
      <c r="U84" s="45" t="s">
        <v>145</v>
      </c>
      <c r="V84" s="45" t="s">
        <v>19</v>
      </c>
      <c r="W84" s="45"/>
      <c r="X84" s="45"/>
      <c r="Y84" s="45"/>
      <c r="Z84" s="45"/>
      <c r="AA84" s="45"/>
      <c r="AB84" s="45"/>
      <c r="AC84" s="45"/>
      <c r="AD84" s="45"/>
      <c r="AE84" s="45" t="s">
        <v>19</v>
      </c>
      <c r="AF84" s="45" t="s">
        <v>19</v>
      </c>
      <c r="AG84" s="45"/>
      <c r="AH84" s="45"/>
      <c r="AI84" s="45"/>
      <c r="AJ84" s="45"/>
      <c r="AK84" s="45"/>
      <c r="AL84" s="45"/>
      <c r="AM84" s="45"/>
      <c r="AN84" s="45"/>
      <c r="AO84" s="45"/>
      <c r="AP84" s="45" t="s">
        <v>19</v>
      </c>
      <c r="AQ84" s="45" t="s">
        <v>19</v>
      </c>
      <c r="AR84" s="57" t="s">
        <v>19</v>
      </c>
    </row>
    <row r="85" spans="1:44" ht="15.75" customHeight="1">
      <c r="A85" s="55" t="s">
        <v>544</v>
      </c>
      <c r="B85" s="47" t="s">
        <v>582</v>
      </c>
      <c r="C85" s="45">
        <v>114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>
        <v>20300</v>
      </c>
      <c r="AN85" s="45">
        <v>25300</v>
      </c>
      <c r="AO85" s="45">
        <v>25900</v>
      </c>
      <c r="AP85" s="45">
        <v>25200</v>
      </c>
      <c r="AQ85" s="45">
        <v>24800</v>
      </c>
      <c r="AR85" s="57">
        <v>24400</v>
      </c>
    </row>
    <row r="86" spans="1:44">
      <c r="A86" s="55" t="s">
        <v>544</v>
      </c>
      <c r="B86" s="47" t="s">
        <v>186</v>
      </c>
      <c r="C86" s="45">
        <v>13</v>
      </c>
      <c r="D86" s="47"/>
      <c r="E86" s="47"/>
      <c r="F86" s="47"/>
      <c r="G86" s="47"/>
      <c r="H86" s="47"/>
      <c r="I86" s="47">
        <v>15700</v>
      </c>
      <c r="J86" s="47">
        <v>17000</v>
      </c>
      <c r="K86" s="47">
        <v>18400</v>
      </c>
      <c r="L86" s="47">
        <v>18400</v>
      </c>
      <c r="M86" s="47">
        <v>21200</v>
      </c>
      <c r="N86" s="47">
        <v>22000</v>
      </c>
      <c r="O86" s="47">
        <v>22600</v>
      </c>
      <c r="P86" s="47">
        <v>22500</v>
      </c>
      <c r="Q86" s="47">
        <v>21800</v>
      </c>
      <c r="R86" s="45">
        <v>23400</v>
      </c>
      <c r="S86" s="45">
        <v>22900</v>
      </c>
      <c r="T86" s="45">
        <v>23900</v>
      </c>
      <c r="U86" s="45">
        <v>22100</v>
      </c>
      <c r="V86" s="45">
        <v>22200</v>
      </c>
      <c r="W86" s="45">
        <v>27100</v>
      </c>
      <c r="X86" s="45">
        <v>28800</v>
      </c>
      <c r="Y86" s="45">
        <v>30100</v>
      </c>
      <c r="Z86" s="45">
        <v>28200</v>
      </c>
      <c r="AA86" s="45">
        <v>25900</v>
      </c>
      <c r="AB86" s="45">
        <v>26800</v>
      </c>
      <c r="AC86" s="45">
        <v>26200</v>
      </c>
      <c r="AD86" s="45">
        <v>26700</v>
      </c>
      <c r="AE86" s="45">
        <v>25000</v>
      </c>
      <c r="AF86" s="45">
        <v>26400</v>
      </c>
      <c r="AG86" s="45">
        <v>27700</v>
      </c>
      <c r="AH86" s="45">
        <v>28800</v>
      </c>
      <c r="AI86" s="45">
        <v>29700</v>
      </c>
      <c r="AJ86" s="45">
        <v>28200</v>
      </c>
      <c r="AK86" s="45">
        <v>29600</v>
      </c>
      <c r="AL86" s="45">
        <v>30400</v>
      </c>
      <c r="AM86" s="45">
        <v>27700</v>
      </c>
      <c r="AN86" s="45">
        <v>31100</v>
      </c>
      <c r="AO86" s="45">
        <v>31600</v>
      </c>
      <c r="AP86" s="45">
        <v>30500</v>
      </c>
      <c r="AQ86" s="45">
        <v>29800</v>
      </c>
      <c r="AR86" s="57">
        <v>29700</v>
      </c>
    </row>
    <row r="87" spans="1:44">
      <c r="A87" s="55" t="s">
        <v>544</v>
      </c>
      <c r="B87" s="47" t="s">
        <v>581</v>
      </c>
      <c r="C87" s="45">
        <v>2112</v>
      </c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>
        <v>44600</v>
      </c>
      <c r="AP87" s="45">
        <v>46100</v>
      </c>
      <c r="AQ87" s="45">
        <v>45700</v>
      </c>
      <c r="AR87" s="57">
        <v>45300</v>
      </c>
    </row>
    <row r="88" spans="1:44" hidden="1">
      <c r="A88" s="55" t="s">
        <v>544</v>
      </c>
      <c r="B88" s="47" t="s">
        <v>580</v>
      </c>
      <c r="C88" s="45">
        <v>56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5">
        <v>39600</v>
      </c>
      <c r="S88" s="45">
        <v>41000</v>
      </c>
      <c r="T88" s="45" t="s">
        <v>19</v>
      </c>
      <c r="U88" s="45" t="s">
        <v>145</v>
      </c>
      <c r="V88" s="45">
        <v>41200</v>
      </c>
      <c r="W88" s="45">
        <v>48800</v>
      </c>
      <c r="X88" s="45">
        <v>54200</v>
      </c>
      <c r="Y88" s="45">
        <v>54000</v>
      </c>
      <c r="Z88" s="45">
        <v>51000</v>
      </c>
      <c r="AA88" s="45">
        <v>31900</v>
      </c>
      <c r="AB88" s="45">
        <v>31800</v>
      </c>
      <c r="AC88" s="45">
        <v>38500</v>
      </c>
      <c r="AD88" s="45">
        <v>40800</v>
      </c>
      <c r="AE88" s="45">
        <v>40100</v>
      </c>
      <c r="AF88" s="45">
        <v>44800</v>
      </c>
      <c r="AG88" s="45">
        <v>44100</v>
      </c>
      <c r="AH88" s="45"/>
      <c r="AI88" s="45"/>
      <c r="AJ88" s="45"/>
      <c r="AK88" s="45"/>
      <c r="AL88" s="45"/>
      <c r="AM88" s="45"/>
      <c r="AN88" s="45"/>
      <c r="AO88" s="45"/>
      <c r="AP88" s="45" t="s">
        <v>19</v>
      </c>
      <c r="AQ88" s="45" t="s">
        <v>19</v>
      </c>
      <c r="AR88" s="57" t="s">
        <v>19</v>
      </c>
    </row>
    <row r="89" spans="1:44" ht="16.5" hidden="1" customHeight="1">
      <c r="A89" s="55" t="s">
        <v>544</v>
      </c>
      <c r="B89" s="47" t="s">
        <v>579</v>
      </c>
      <c r="C89" s="45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5">
        <v>27900</v>
      </c>
      <c r="S89" s="45">
        <v>29300</v>
      </c>
      <c r="T89" s="45" t="s">
        <v>19</v>
      </c>
      <c r="U89" s="45" t="s">
        <v>145</v>
      </c>
      <c r="V89" s="45" t="s">
        <v>19</v>
      </c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 t="e">
        <v>#N/A</v>
      </c>
      <c r="AM89" s="45" t="e">
        <v>#N/A</v>
      </c>
      <c r="AN89" s="45"/>
      <c r="AO89" s="45"/>
      <c r="AP89" s="45" t="s">
        <v>19</v>
      </c>
      <c r="AQ89" s="45" t="s">
        <v>19</v>
      </c>
      <c r="AR89" s="57" t="s">
        <v>19</v>
      </c>
    </row>
    <row r="90" spans="1:44" ht="16.5" hidden="1" customHeight="1">
      <c r="A90" s="55" t="s">
        <v>544</v>
      </c>
      <c r="B90" s="47" t="s">
        <v>578</v>
      </c>
      <c r="C90" s="45"/>
      <c r="D90" s="47">
        <v>39500</v>
      </c>
      <c r="E90" s="47">
        <v>45400</v>
      </c>
      <c r="F90" s="47">
        <v>46600</v>
      </c>
      <c r="G90" s="47">
        <v>30100</v>
      </c>
      <c r="H90" s="47">
        <v>31800</v>
      </c>
      <c r="I90" s="47">
        <v>40400</v>
      </c>
      <c r="J90" s="47">
        <v>49600</v>
      </c>
      <c r="K90" s="47">
        <v>45600</v>
      </c>
      <c r="L90" s="47">
        <v>49500</v>
      </c>
      <c r="M90" s="47">
        <v>47000</v>
      </c>
      <c r="N90" s="47">
        <v>45500</v>
      </c>
      <c r="O90" s="47">
        <v>44800</v>
      </c>
      <c r="P90" s="47"/>
      <c r="Q90" s="47"/>
      <c r="R90" s="45"/>
      <c r="S90" s="45"/>
      <c r="T90" s="45" t="s">
        <v>19</v>
      </c>
      <c r="U90" s="45" t="s">
        <v>145</v>
      </c>
      <c r="V90" s="45" t="s">
        <v>19</v>
      </c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 t="e">
        <v>#N/A</v>
      </c>
      <c r="AM90" s="45" t="e">
        <v>#N/A</v>
      </c>
      <c r="AN90" s="45"/>
      <c r="AO90" s="45"/>
      <c r="AP90" s="45" t="s">
        <v>19</v>
      </c>
      <c r="AQ90" s="45" t="s">
        <v>19</v>
      </c>
      <c r="AR90" s="57" t="s">
        <v>19</v>
      </c>
    </row>
    <row r="91" spans="1:44" hidden="1">
      <c r="A91" s="55"/>
      <c r="B91" s="47"/>
      <c r="C91" s="45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5"/>
      <c r="S91" s="45" t="s">
        <v>145</v>
      </c>
      <c r="T91" s="45" t="s">
        <v>19</v>
      </c>
      <c r="U91" s="45" t="s">
        <v>145</v>
      </c>
      <c r="V91" s="45" t="s">
        <v>19</v>
      </c>
      <c r="W91" s="45"/>
      <c r="X91" s="45"/>
      <c r="Y91" s="45"/>
      <c r="Z91" s="45"/>
      <c r="AA91" s="45"/>
      <c r="AB91" s="45"/>
      <c r="AC91" s="45"/>
      <c r="AD91" s="45"/>
      <c r="AE91" s="45" t="s">
        <v>19</v>
      </c>
      <c r="AF91" s="45" t="s">
        <v>19</v>
      </c>
      <c r="AG91" s="45"/>
      <c r="AH91" s="45"/>
      <c r="AI91" s="45"/>
      <c r="AJ91" s="45"/>
      <c r="AK91" s="45"/>
      <c r="AL91" s="45"/>
      <c r="AM91" s="45"/>
      <c r="AN91" s="45"/>
      <c r="AO91" s="45"/>
      <c r="AP91" s="45" t="s">
        <v>19</v>
      </c>
      <c r="AQ91" s="45" t="s">
        <v>19</v>
      </c>
      <c r="AR91" s="57" t="s">
        <v>19</v>
      </c>
    </row>
    <row r="92" spans="1:44" hidden="1">
      <c r="A92" s="55" t="s">
        <v>576</v>
      </c>
      <c r="B92" s="47" t="s">
        <v>577</v>
      </c>
      <c r="C92" s="45">
        <v>234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>
        <v>44100</v>
      </c>
      <c r="O92" s="47">
        <v>45100</v>
      </c>
      <c r="P92" s="47">
        <v>46100</v>
      </c>
      <c r="Q92" s="47">
        <v>35100</v>
      </c>
      <c r="R92" s="45">
        <v>36000</v>
      </c>
      <c r="S92" s="45">
        <v>37400</v>
      </c>
      <c r="T92" s="45">
        <v>39700</v>
      </c>
      <c r="U92" s="45">
        <v>41200</v>
      </c>
      <c r="V92" s="45">
        <v>43300</v>
      </c>
      <c r="W92" s="45">
        <v>45700</v>
      </c>
      <c r="X92" s="45">
        <v>47900</v>
      </c>
      <c r="Y92" s="45">
        <v>48400</v>
      </c>
      <c r="Z92" s="45">
        <v>47500</v>
      </c>
      <c r="AA92" s="45"/>
      <c r="AB92" s="45"/>
      <c r="AC92" s="45">
        <v>39700</v>
      </c>
      <c r="AD92" s="45"/>
      <c r="AE92" s="45" t="s">
        <v>19</v>
      </c>
      <c r="AF92" s="45">
        <v>45600</v>
      </c>
      <c r="AG92" s="45">
        <v>51600</v>
      </c>
      <c r="AH92" s="45"/>
      <c r="AI92" s="45"/>
      <c r="AJ92" s="45"/>
      <c r="AK92" s="45"/>
      <c r="AL92" s="45"/>
      <c r="AM92" s="45"/>
      <c r="AN92" s="45"/>
      <c r="AO92" s="45"/>
      <c r="AP92" s="45" t="s">
        <v>19</v>
      </c>
      <c r="AQ92" s="45" t="s">
        <v>19</v>
      </c>
      <c r="AR92" s="57" t="s">
        <v>19</v>
      </c>
    </row>
    <row r="93" spans="1:44">
      <c r="A93" s="55" t="s">
        <v>576</v>
      </c>
      <c r="B93" s="47" t="s">
        <v>575</v>
      </c>
      <c r="C93" s="45">
        <v>122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>
        <v>44000</v>
      </c>
      <c r="AI93" s="45">
        <v>42600</v>
      </c>
      <c r="AJ93" s="45">
        <v>42000</v>
      </c>
      <c r="AK93" s="45">
        <v>43100</v>
      </c>
      <c r="AL93" s="45">
        <v>47800</v>
      </c>
      <c r="AM93" s="45">
        <v>43400</v>
      </c>
      <c r="AN93" s="45">
        <v>49700</v>
      </c>
      <c r="AO93" s="45">
        <v>49400</v>
      </c>
      <c r="AP93" s="45">
        <v>48800</v>
      </c>
      <c r="AQ93" s="45">
        <v>48500</v>
      </c>
      <c r="AR93" s="57">
        <v>47000</v>
      </c>
    </row>
    <row r="94" spans="1:44">
      <c r="A94" s="55"/>
      <c r="B94" s="47"/>
      <c r="C94" s="45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 t="s">
        <v>19</v>
      </c>
      <c r="AF94" s="45" t="s">
        <v>19</v>
      </c>
      <c r="AG94" s="45"/>
      <c r="AH94" s="45"/>
      <c r="AI94" s="45"/>
      <c r="AJ94" s="45"/>
      <c r="AK94" s="45"/>
      <c r="AL94" s="45"/>
      <c r="AM94" s="45"/>
      <c r="AN94" s="45"/>
      <c r="AO94" s="45"/>
      <c r="AP94" s="45" t="s">
        <v>19</v>
      </c>
      <c r="AQ94" s="45" t="s">
        <v>19</v>
      </c>
      <c r="AR94" s="57" t="s">
        <v>19</v>
      </c>
    </row>
    <row r="95" spans="1:44" ht="16.5" hidden="1" customHeight="1">
      <c r="A95" s="55" t="s">
        <v>574</v>
      </c>
      <c r="B95" s="47" t="s">
        <v>573</v>
      </c>
      <c r="C95" s="45">
        <v>319</v>
      </c>
      <c r="D95" s="47"/>
      <c r="E95" s="47"/>
      <c r="F95" s="47"/>
      <c r="G95" s="47"/>
      <c r="H95" s="47"/>
      <c r="I95" s="47">
        <v>7000</v>
      </c>
      <c r="J95" s="47">
        <v>6600</v>
      </c>
      <c r="K95" s="47">
        <v>6300</v>
      </c>
      <c r="L95" s="47">
        <v>6000</v>
      </c>
      <c r="M95" s="47">
        <v>6500</v>
      </c>
      <c r="N95" s="47">
        <v>6200</v>
      </c>
      <c r="O95" s="47">
        <v>6500</v>
      </c>
      <c r="P95" s="47">
        <v>6400</v>
      </c>
      <c r="Q95" s="47"/>
      <c r="R95" s="45">
        <v>6400</v>
      </c>
      <c r="S95" s="45">
        <v>6300</v>
      </c>
      <c r="T95" s="45">
        <v>6300</v>
      </c>
      <c r="U95" s="45">
        <v>5900</v>
      </c>
      <c r="V95" s="45">
        <v>5700</v>
      </c>
      <c r="W95" s="45">
        <v>5800</v>
      </c>
      <c r="X95" s="45">
        <v>5800</v>
      </c>
      <c r="Y95" s="45">
        <v>6000</v>
      </c>
      <c r="Z95" s="45">
        <v>6500</v>
      </c>
      <c r="AA95" s="45">
        <v>6500</v>
      </c>
      <c r="AB95" s="45">
        <v>4600</v>
      </c>
      <c r="AC95" s="45">
        <v>4700</v>
      </c>
      <c r="AD95" s="45"/>
      <c r="AE95" s="45" t="s">
        <v>19</v>
      </c>
      <c r="AF95" s="45" t="s">
        <v>19</v>
      </c>
      <c r="AG95" s="45"/>
      <c r="AH95" s="45"/>
      <c r="AI95" s="45"/>
      <c r="AJ95" s="45"/>
      <c r="AK95" s="45"/>
      <c r="AL95" s="45"/>
      <c r="AM95" s="45"/>
      <c r="AN95" s="45"/>
      <c r="AO95" s="45"/>
      <c r="AP95" s="45" t="s">
        <v>19</v>
      </c>
      <c r="AQ95" s="45" t="s">
        <v>19</v>
      </c>
      <c r="AR95" s="57" t="s">
        <v>19</v>
      </c>
    </row>
    <row r="96" spans="1:44" ht="16.5" hidden="1" customHeight="1">
      <c r="A96" s="55"/>
      <c r="B96" s="47"/>
      <c r="C96" s="45"/>
      <c r="D96" s="47"/>
      <c r="E96" s="47"/>
      <c r="F96" s="47"/>
      <c r="G96" s="47"/>
      <c r="H96" s="47"/>
      <c r="I96" s="47" t="s">
        <v>19</v>
      </c>
      <c r="J96" s="47" t="s">
        <v>19</v>
      </c>
      <c r="K96" s="47" t="s">
        <v>19</v>
      </c>
      <c r="L96" s="47"/>
      <c r="M96" s="47"/>
      <c r="N96" s="47"/>
      <c r="O96" s="47"/>
      <c r="P96" s="47"/>
      <c r="Q96" s="47"/>
      <c r="R96" s="45"/>
      <c r="S96" s="45" t="s">
        <v>145</v>
      </c>
      <c r="T96" s="45" t="s">
        <v>19</v>
      </c>
      <c r="U96" s="45" t="s">
        <v>145</v>
      </c>
      <c r="V96" s="45" t="s">
        <v>19</v>
      </c>
      <c r="W96" s="45"/>
      <c r="X96" s="45"/>
      <c r="Y96" s="45"/>
      <c r="Z96" s="45"/>
      <c r="AA96" s="45"/>
      <c r="AB96" s="45"/>
      <c r="AC96" s="45"/>
      <c r="AD96" s="45"/>
      <c r="AE96" s="45" t="s">
        <v>19</v>
      </c>
      <c r="AF96" s="45" t="s">
        <v>19</v>
      </c>
      <c r="AG96" s="45"/>
      <c r="AH96" s="45"/>
      <c r="AI96" s="45"/>
      <c r="AJ96" s="45"/>
      <c r="AK96" s="45"/>
      <c r="AL96" s="45"/>
      <c r="AM96" s="45"/>
      <c r="AN96" s="45"/>
      <c r="AO96" s="45"/>
      <c r="AP96" s="45" t="s">
        <v>19</v>
      </c>
      <c r="AQ96" s="45" t="s">
        <v>19</v>
      </c>
      <c r="AR96" s="57" t="s">
        <v>19</v>
      </c>
    </row>
    <row r="97" spans="1:44">
      <c r="A97" s="55" t="s">
        <v>572</v>
      </c>
      <c r="B97" s="47" t="s">
        <v>344</v>
      </c>
      <c r="C97" s="45">
        <v>486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>
        <v>2100</v>
      </c>
      <c r="Q97" s="47">
        <v>2300</v>
      </c>
      <c r="R97" s="45">
        <v>2800</v>
      </c>
      <c r="S97" s="45">
        <v>2600</v>
      </c>
      <c r="T97" s="45">
        <v>1300</v>
      </c>
      <c r="U97" s="45">
        <v>3400</v>
      </c>
      <c r="V97" s="45">
        <v>3400</v>
      </c>
      <c r="W97" s="45">
        <v>3800</v>
      </c>
      <c r="X97" s="45">
        <v>4100</v>
      </c>
      <c r="Y97" s="45">
        <v>5200</v>
      </c>
      <c r="Z97" s="45">
        <v>5400</v>
      </c>
      <c r="AA97" s="45">
        <v>4700</v>
      </c>
      <c r="AB97" s="45">
        <v>4700</v>
      </c>
      <c r="AC97" s="45">
        <v>5400</v>
      </c>
      <c r="AD97" s="45"/>
      <c r="AE97" s="45" t="s">
        <v>19</v>
      </c>
      <c r="AF97" s="45" t="s">
        <v>19</v>
      </c>
      <c r="AG97" s="45">
        <v>5700</v>
      </c>
      <c r="AH97" s="45"/>
      <c r="AI97" s="45">
        <v>5800</v>
      </c>
      <c r="AJ97" s="45"/>
      <c r="AK97" s="45">
        <v>5500</v>
      </c>
      <c r="AL97" s="45"/>
      <c r="AM97" s="45">
        <v>6700</v>
      </c>
      <c r="AN97" s="45"/>
      <c r="AO97" s="45">
        <v>7100</v>
      </c>
      <c r="AP97" s="45" t="s">
        <v>19</v>
      </c>
      <c r="AQ97" s="45">
        <v>8800</v>
      </c>
      <c r="AR97" s="57" t="s">
        <v>19</v>
      </c>
    </row>
    <row r="98" spans="1:44">
      <c r="A98" s="55"/>
      <c r="B98" s="47"/>
      <c r="C98" s="45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5"/>
      <c r="S98" s="45" t="s">
        <v>145</v>
      </c>
      <c r="T98" s="45" t="s">
        <v>19</v>
      </c>
      <c r="U98" s="45" t="s">
        <v>145</v>
      </c>
      <c r="V98" s="45" t="s">
        <v>19</v>
      </c>
      <c r="W98" s="45"/>
      <c r="X98" s="45"/>
      <c r="Y98" s="45"/>
      <c r="Z98" s="45"/>
      <c r="AA98" s="45"/>
      <c r="AB98" s="45"/>
      <c r="AC98" s="45"/>
      <c r="AD98" s="45"/>
      <c r="AE98" s="45" t="s">
        <v>19</v>
      </c>
      <c r="AF98" s="45" t="s">
        <v>19</v>
      </c>
      <c r="AG98" s="45"/>
      <c r="AH98" s="45"/>
      <c r="AI98" s="45"/>
      <c r="AJ98" s="45"/>
      <c r="AK98" s="45"/>
      <c r="AL98" s="45"/>
      <c r="AM98" s="45"/>
      <c r="AN98" s="45"/>
      <c r="AO98" s="45"/>
      <c r="AP98" s="45" t="s">
        <v>19</v>
      </c>
      <c r="AQ98" s="45" t="s">
        <v>19</v>
      </c>
      <c r="AR98" s="57" t="s">
        <v>19</v>
      </c>
    </row>
    <row r="99" spans="1:44" ht="16.5" hidden="1" customHeight="1">
      <c r="A99" s="55" t="s">
        <v>570</v>
      </c>
      <c r="B99" s="47" t="s">
        <v>569</v>
      </c>
      <c r="C99" s="45">
        <v>628</v>
      </c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5"/>
      <c r="S99" s="45">
        <v>400</v>
      </c>
      <c r="T99" s="45">
        <v>800</v>
      </c>
      <c r="U99" s="45">
        <v>1100</v>
      </c>
      <c r="V99" s="45">
        <v>1200</v>
      </c>
      <c r="W99" s="45">
        <v>1500</v>
      </c>
      <c r="X99" s="45">
        <v>1500</v>
      </c>
      <c r="Y99" s="45">
        <v>1700</v>
      </c>
      <c r="Z99" s="45">
        <v>1800</v>
      </c>
      <c r="AA99" s="45">
        <v>1500</v>
      </c>
      <c r="AB99" s="45">
        <v>1600</v>
      </c>
      <c r="AC99" s="45"/>
      <c r="AD99" s="45"/>
      <c r="AE99" s="45" t="s">
        <v>19</v>
      </c>
      <c r="AF99" s="45" t="s">
        <v>19</v>
      </c>
      <c r="AG99" s="45"/>
      <c r="AH99" s="45"/>
      <c r="AI99" s="45"/>
      <c r="AJ99" s="45"/>
      <c r="AK99" s="45"/>
      <c r="AL99" s="45"/>
      <c r="AM99" s="45"/>
      <c r="AN99" s="45"/>
      <c r="AO99" s="45"/>
      <c r="AP99" s="45" t="s">
        <v>19</v>
      </c>
      <c r="AQ99" s="45" t="s">
        <v>19</v>
      </c>
      <c r="AR99" s="57" t="s">
        <v>19</v>
      </c>
    </row>
    <row r="100" spans="1:44" ht="16.5" hidden="1" customHeight="1">
      <c r="A100" s="55"/>
      <c r="B100" s="47"/>
      <c r="C100" s="45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5"/>
      <c r="S100" s="45" t="s">
        <v>145</v>
      </c>
      <c r="T100" s="45" t="s">
        <v>19</v>
      </c>
      <c r="U100" s="45" t="s">
        <v>145</v>
      </c>
      <c r="V100" s="45" t="s">
        <v>19</v>
      </c>
      <c r="W100" s="45"/>
      <c r="X100" s="45"/>
      <c r="Y100" s="45"/>
      <c r="Z100" s="45"/>
      <c r="AA100" s="45"/>
      <c r="AB100" s="45"/>
      <c r="AC100" s="45"/>
      <c r="AD100" s="45"/>
      <c r="AE100" s="45" t="s">
        <v>19</v>
      </c>
      <c r="AF100" s="45" t="s">
        <v>19</v>
      </c>
      <c r="AG100" s="45"/>
      <c r="AH100" s="45"/>
      <c r="AI100" s="45"/>
      <c r="AJ100" s="45"/>
      <c r="AK100" s="45"/>
      <c r="AL100" s="45"/>
      <c r="AM100" s="45"/>
      <c r="AN100" s="45"/>
      <c r="AO100" s="45"/>
      <c r="AP100" s="45" t="s">
        <v>19</v>
      </c>
      <c r="AQ100" s="45" t="s">
        <v>19</v>
      </c>
      <c r="AR100" s="57" t="s">
        <v>19</v>
      </c>
    </row>
    <row r="101" spans="1:44" ht="15.75" hidden="1" customHeight="1">
      <c r="A101" s="55" t="s">
        <v>568</v>
      </c>
      <c r="B101" s="47" t="s">
        <v>231</v>
      </c>
      <c r="C101" s="45">
        <v>33</v>
      </c>
      <c r="D101" s="47"/>
      <c r="E101" s="47"/>
      <c r="F101" s="47"/>
      <c r="G101" s="47"/>
      <c r="H101" s="47"/>
      <c r="I101" s="47" t="s">
        <v>19</v>
      </c>
      <c r="J101" s="47" t="s">
        <v>19</v>
      </c>
      <c r="K101" s="47"/>
      <c r="L101" s="47">
        <v>14900</v>
      </c>
      <c r="M101" s="47">
        <v>15000</v>
      </c>
      <c r="N101" s="47">
        <v>16300</v>
      </c>
      <c r="O101" s="47">
        <v>17500</v>
      </c>
      <c r="P101" s="47">
        <v>15500</v>
      </c>
      <c r="Q101" s="47">
        <v>16800</v>
      </c>
      <c r="R101" s="45">
        <v>16600</v>
      </c>
      <c r="S101" s="45">
        <v>16600</v>
      </c>
      <c r="T101" s="45">
        <v>17900</v>
      </c>
      <c r="U101" s="45">
        <v>17500</v>
      </c>
      <c r="V101" s="45">
        <v>19700</v>
      </c>
      <c r="W101" s="45">
        <v>21200</v>
      </c>
      <c r="X101" s="45">
        <v>16800</v>
      </c>
      <c r="Y101" s="45">
        <v>2100</v>
      </c>
      <c r="Z101" s="45">
        <v>1800</v>
      </c>
      <c r="AA101" s="45">
        <v>1500</v>
      </c>
      <c r="AB101" s="45">
        <v>1400</v>
      </c>
      <c r="AC101" s="45">
        <v>1400</v>
      </c>
      <c r="AD101" s="45"/>
      <c r="AE101" s="45"/>
      <c r="AF101" s="45">
        <v>1200</v>
      </c>
      <c r="AG101" s="45">
        <v>1200</v>
      </c>
      <c r="AH101" s="45">
        <v>1200</v>
      </c>
      <c r="AI101" s="45">
        <v>1200</v>
      </c>
      <c r="AJ101" s="45"/>
      <c r="AK101" s="45"/>
      <c r="AL101" s="45"/>
      <c r="AM101" s="45"/>
      <c r="AN101" s="45"/>
      <c r="AO101" s="45"/>
      <c r="AP101" s="45" t="s">
        <v>19</v>
      </c>
      <c r="AQ101" s="45" t="s">
        <v>19</v>
      </c>
      <c r="AR101" s="57" t="s">
        <v>19</v>
      </c>
    </row>
    <row r="102" spans="1:44" hidden="1">
      <c r="A102" s="55"/>
      <c r="B102" s="47"/>
      <c r="C102" s="45"/>
      <c r="D102" s="47"/>
      <c r="E102" s="47"/>
      <c r="F102" s="47"/>
      <c r="G102" s="47"/>
      <c r="H102" s="47"/>
      <c r="I102" s="47" t="s">
        <v>19</v>
      </c>
      <c r="J102" s="47" t="s">
        <v>19</v>
      </c>
      <c r="K102" s="47" t="s">
        <v>19</v>
      </c>
      <c r="L102" s="47"/>
      <c r="M102" s="47"/>
      <c r="N102" s="47"/>
      <c r="O102" s="47"/>
      <c r="P102" s="47"/>
      <c r="Q102" s="47"/>
      <c r="R102" s="45"/>
      <c r="S102" s="45" t="s">
        <v>145</v>
      </c>
      <c r="T102" s="45" t="s">
        <v>19</v>
      </c>
      <c r="U102" s="45" t="s">
        <v>145</v>
      </c>
      <c r="V102" s="45" t="s">
        <v>19</v>
      </c>
      <c r="W102" s="45"/>
      <c r="X102" s="45"/>
      <c r="Y102" s="45"/>
      <c r="Z102" s="45"/>
      <c r="AA102" s="45"/>
      <c r="AB102" s="45"/>
      <c r="AC102" s="45"/>
      <c r="AD102" s="45"/>
      <c r="AE102" s="45" t="s">
        <v>19</v>
      </c>
      <c r="AF102" s="45" t="s">
        <v>19</v>
      </c>
      <c r="AG102" s="45"/>
      <c r="AH102" s="45"/>
      <c r="AI102" s="45"/>
      <c r="AJ102" s="45"/>
      <c r="AK102" s="45"/>
      <c r="AL102" s="45"/>
      <c r="AM102" s="45"/>
      <c r="AN102" s="45"/>
      <c r="AO102" s="45"/>
      <c r="AP102" s="45" t="s">
        <v>19</v>
      </c>
      <c r="AQ102" s="45" t="s">
        <v>19</v>
      </c>
      <c r="AR102" s="57" t="s">
        <v>19</v>
      </c>
    </row>
    <row r="103" spans="1:44" hidden="1">
      <c r="A103" s="55" t="s">
        <v>567</v>
      </c>
      <c r="B103" s="47" t="s">
        <v>566</v>
      </c>
      <c r="C103" s="45">
        <v>58</v>
      </c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5"/>
      <c r="S103" s="45"/>
      <c r="T103" s="45"/>
      <c r="U103" s="45"/>
      <c r="V103" s="45">
        <v>17100</v>
      </c>
      <c r="W103" s="45">
        <v>18500</v>
      </c>
      <c r="X103" s="45">
        <v>20000</v>
      </c>
      <c r="Y103" s="45">
        <v>19600</v>
      </c>
      <c r="Z103" s="45">
        <v>22200</v>
      </c>
      <c r="AA103" s="45">
        <v>16500</v>
      </c>
      <c r="AB103" s="45">
        <v>16700</v>
      </c>
      <c r="AC103" s="45">
        <v>16600</v>
      </c>
      <c r="AD103" s="45">
        <v>16500</v>
      </c>
      <c r="AE103" s="45">
        <v>22200</v>
      </c>
      <c r="AF103" s="45">
        <v>17100</v>
      </c>
      <c r="AG103" s="45">
        <v>17700</v>
      </c>
      <c r="AH103" s="45">
        <v>16800</v>
      </c>
      <c r="AI103" s="45">
        <v>16700</v>
      </c>
      <c r="AJ103" s="45"/>
      <c r="AK103" s="45"/>
      <c r="AL103" s="45"/>
      <c r="AM103" s="45"/>
      <c r="AN103" s="45"/>
      <c r="AO103" s="45"/>
      <c r="AP103" s="45" t="s">
        <v>19</v>
      </c>
      <c r="AQ103" s="45" t="s">
        <v>19</v>
      </c>
      <c r="AR103" s="57" t="s">
        <v>19</v>
      </c>
    </row>
    <row r="104" spans="1:44" hidden="1">
      <c r="A104" s="55"/>
      <c r="B104" s="47"/>
      <c r="C104" s="45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5"/>
      <c r="S104" s="45"/>
      <c r="T104" s="45"/>
      <c r="U104" s="45"/>
      <c r="V104" s="45" t="s">
        <v>19</v>
      </c>
      <c r="W104" s="45"/>
      <c r="X104" s="45"/>
      <c r="Y104" s="45"/>
      <c r="Z104" s="45"/>
      <c r="AA104" s="45"/>
      <c r="AB104" s="45"/>
      <c r="AC104" s="45"/>
      <c r="AD104" s="45"/>
      <c r="AE104" s="45" t="s">
        <v>19</v>
      </c>
      <c r="AF104" s="45" t="s">
        <v>19</v>
      </c>
      <c r="AG104" s="45"/>
      <c r="AH104" s="45"/>
      <c r="AI104" s="45"/>
      <c r="AJ104" s="45"/>
      <c r="AK104" s="45"/>
      <c r="AL104" s="45"/>
      <c r="AM104" s="45"/>
      <c r="AN104" s="45"/>
      <c r="AO104" s="45"/>
      <c r="AP104" s="45" t="s">
        <v>19</v>
      </c>
      <c r="AQ104" s="45" t="s">
        <v>19</v>
      </c>
      <c r="AR104" s="57" t="s">
        <v>19</v>
      </c>
    </row>
    <row r="105" spans="1:44">
      <c r="A105" s="55" t="s">
        <v>565</v>
      </c>
      <c r="B105" s="47" t="s">
        <v>326</v>
      </c>
      <c r="C105" s="45">
        <v>495</v>
      </c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>
        <v>2300</v>
      </c>
      <c r="Q105" s="47">
        <v>2200</v>
      </c>
      <c r="R105" s="45">
        <v>2600</v>
      </c>
      <c r="S105" s="45">
        <v>2500</v>
      </c>
      <c r="T105" s="45">
        <v>3400</v>
      </c>
      <c r="U105" s="45" t="s">
        <v>146</v>
      </c>
      <c r="V105" s="45">
        <v>9500</v>
      </c>
      <c r="W105" s="45">
        <v>8000</v>
      </c>
      <c r="X105" s="45">
        <v>7100</v>
      </c>
      <c r="Y105" s="45">
        <v>6000</v>
      </c>
      <c r="Z105" s="45">
        <v>9300</v>
      </c>
      <c r="AA105" s="45"/>
      <c r="AB105" s="45"/>
      <c r="AC105" s="45"/>
      <c r="AD105" s="45">
        <v>7800</v>
      </c>
      <c r="AE105" s="45" t="s">
        <v>19</v>
      </c>
      <c r="AF105" s="45">
        <v>7600</v>
      </c>
      <c r="AG105" s="45"/>
      <c r="AH105" s="45">
        <v>9200</v>
      </c>
      <c r="AI105" s="45"/>
      <c r="AJ105" s="45">
        <v>10600</v>
      </c>
      <c r="AK105" s="45"/>
      <c r="AL105" s="45">
        <v>9600</v>
      </c>
      <c r="AM105" s="45"/>
      <c r="AN105" s="45">
        <v>8500</v>
      </c>
      <c r="AO105" s="45"/>
      <c r="AP105" s="45" t="s">
        <v>19</v>
      </c>
      <c r="AQ105" s="45" t="s">
        <v>19</v>
      </c>
      <c r="AR105" s="57" t="s">
        <v>19</v>
      </c>
    </row>
    <row r="106" spans="1:44">
      <c r="A106" s="55" t="s">
        <v>565</v>
      </c>
      <c r="B106" s="47" t="s">
        <v>151</v>
      </c>
      <c r="C106" s="45">
        <v>490</v>
      </c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5"/>
      <c r="S106" s="45"/>
      <c r="T106" s="45"/>
      <c r="U106" s="45"/>
      <c r="V106" s="45"/>
      <c r="W106" s="45">
        <v>14100</v>
      </c>
      <c r="X106" s="45">
        <v>12100</v>
      </c>
      <c r="Y106" s="45">
        <v>15100</v>
      </c>
      <c r="Z106" s="45">
        <v>15500</v>
      </c>
      <c r="AA106" s="45">
        <v>12600</v>
      </c>
      <c r="AB106" s="45">
        <v>9900</v>
      </c>
      <c r="AC106" s="45">
        <v>10700</v>
      </c>
      <c r="AD106" s="45">
        <v>9900</v>
      </c>
      <c r="AE106" s="45" t="s">
        <v>19</v>
      </c>
      <c r="AF106" s="45">
        <v>12200</v>
      </c>
      <c r="AG106" s="45"/>
      <c r="AH106" s="45">
        <v>12200</v>
      </c>
      <c r="AI106" s="45"/>
      <c r="AJ106" s="45">
        <v>15700</v>
      </c>
      <c r="AK106" s="45"/>
      <c r="AL106" s="45"/>
      <c r="AM106" s="45"/>
      <c r="AN106" s="45">
        <v>12000</v>
      </c>
      <c r="AO106" s="45"/>
      <c r="AP106" s="45" t="s">
        <v>19</v>
      </c>
      <c r="AQ106" s="45" t="s">
        <v>19</v>
      </c>
      <c r="AR106" s="57" t="s">
        <v>19</v>
      </c>
    </row>
    <row r="107" spans="1:44" ht="15" customHeight="1">
      <c r="A107" s="55"/>
      <c r="B107" s="47"/>
      <c r="C107" s="45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5"/>
      <c r="S107" s="45" t="s">
        <v>145</v>
      </c>
      <c r="T107" s="45" t="s">
        <v>19</v>
      </c>
      <c r="U107" s="45" t="s">
        <v>145</v>
      </c>
      <c r="V107" s="45" t="s">
        <v>19</v>
      </c>
      <c r="W107" s="45"/>
      <c r="X107" s="45"/>
      <c r="Y107" s="45"/>
      <c r="Z107" s="45"/>
      <c r="AA107" s="45"/>
      <c r="AB107" s="45"/>
      <c r="AC107" s="45"/>
      <c r="AD107" s="45"/>
      <c r="AE107" s="45" t="s">
        <v>19</v>
      </c>
      <c r="AF107" s="45" t="s">
        <v>19</v>
      </c>
      <c r="AG107" s="45"/>
      <c r="AH107" s="45"/>
      <c r="AI107" s="45"/>
      <c r="AJ107" s="45"/>
      <c r="AK107" s="45"/>
      <c r="AL107" s="45"/>
      <c r="AM107" s="45"/>
      <c r="AN107" s="45"/>
      <c r="AO107" s="45"/>
      <c r="AP107" s="45" t="s">
        <v>19</v>
      </c>
      <c r="AQ107" s="45" t="s">
        <v>19</v>
      </c>
      <c r="AR107" s="57" t="s">
        <v>19</v>
      </c>
    </row>
    <row r="108" spans="1:44" ht="16.5" customHeight="1">
      <c r="A108" s="55" t="s">
        <v>564</v>
      </c>
      <c r="B108" s="47" t="s">
        <v>247</v>
      </c>
      <c r="C108" s="45">
        <v>473</v>
      </c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>
        <v>500</v>
      </c>
      <c r="Q108" s="47">
        <v>500</v>
      </c>
      <c r="R108" s="45">
        <v>500</v>
      </c>
      <c r="S108" s="45">
        <v>500</v>
      </c>
      <c r="T108" s="45">
        <v>500</v>
      </c>
      <c r="U108" s="45">
        <v>600</v>
      </c>
      <c r="V108" s="45">
        <v>700</v>
      </c>
      <c r="W108" s="45">
        <v>1000</v>
      </c>
      <c r="X108" s="45">
        <v>2000</v>
      </c>
      <c r="Y108" s="45">
        <v>2400</v>
      </c>
      <c r="Z108" s="45">
        <v>2200</v>
      </c>
      <c r="AA108" s="45">
        <v>1900</v>
      </c>
      <c r="AB108" s="45">
        <v>1500</v>
      </c>
      <c r="AC108" s="45">
        <v>1800</v>
      </c>
      <c r="AD108" s="45"/>
      <c r="AE108" s="45" t="s">
        <v>19</v>
      </c>
      <c r="AF108" s="45" t="s">
        <v>19</v>
      </c>
      <c r="AG108" s="45"/>
      <c r="AH108" s="45"/>
      <c r="AI108" s="45"/>
      <c r="AJ108" s="45"/>
      <c r="AK108" s="45"/>
      <c r="AL108" s="45"/>
      <c r="AM108" s="45"/>
      <c r="AN108" s="45"/>
      <c r="AO108" s="45"/>
      <c r="AP108" s="45">
        <v>3700</v>
      </c>
      <c r="AQ108" s="45" t="s">
        <v>19</v>
      </c>
      <c r="AR108" s="57">
        <v>4500</v>
      </c>
    </row>
    <row r="109" spans="1:44" ht="16.5" hidden="1" customHeight="1">
      <c r="A109" s="55"/>
      <c r="B109" s="47"/>
      <c r="C109" s="45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5"/>
      <c r="S109" s="45" t="s">
        <v>145</v>
      </c>
      <c r="T109" s="45" t="s">
        <v>19</v>
      </c>
      <c r="U109" s="45" t="s">
        <v>145</v>
      </c>
      <c r="V109" s="45" t="s">
        <v>19</v>
      </c>
      <c r="W109" s="45"/>
      <c r="X109" s="45"/>
      <c r="Y109" s="45"/>
      <c r="Z109" s="45"/>
      <c r="AA109" s="45"/>
      <c r="AB109" s="45"/>
      <c r="AC109" s="45"/>
      <c r="AD109" s="45"/>
      <c r="AE109" s="45" t="s">
        <v>19</v>
      </c>
      <c r="AF109" s="45" t="s">
        <v>19</v>
      </c>
      <c r="AG109" s="45"/>
      <c r="AH109" s="45"/>
      <c r="AI109" s="45"/>
      <c r="AJ109" s="45"/>
      <c r="AK109" s="45"/>
      <c r="AL109" s="45"/>
      <c r="AM109" s="45"/>
      <c r="AN109" s="45"/>
      <c r="AO109" s="45"/>
      <c r="AP109" s="45" t="s">
        <v>19</v>
      </c>
      <c r="AQ109" s="45" t="s">
        <v>19</v>
      </c>
      <c r="AR109" s="57" t="s">
        <v>19</v>
      </c>
    </row>
    <row r="110" spans="1:44" ht="16.5" hidden="1" customHeight="1">
      <c r="A110" s="55" t="s">
        <v>563</v>
      </c>
      <c r="B110" s="47" t="s">
        <v>151</v>
      </c>
      <c r="C110" s="45">
        <v>464</v>
      </c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>
        <v>4100</v>
      </c>
      <c r="Q110" s="47">
        <v>4400</v>
      </c>
      <c r="R110" s="45">
        <v>6400</v>
      </c>
      <c r="S110" s="45">
        <v>5200</v>
      </c>
      <c r="T110" s="45">
        <v>6700</v>
      </c>
      <c r="U110" s="45">
        <v>6000</v>
      </c>
      <c r="V110" s="45">
        <v>6400</v>
      </c>
      <c r="W110" s="45">
        <v>7700</v>
      </c>
      <c r="X110" s="45">
        <v>6800</v>
      </c>
      <c r="Y110" s="45">
        <v>6900</v>
      </c>
      <c r="Z110" s="45">
        <v>5700</v>
      </c>
      <c r="AA110" s="45">
        <v>5900</v>
      </c>
      <c r="AB110" s="45">
        <v>5500</v>
      </c>
      <c r="AC110" s="45">
        <v>4700</v>
      </c>
      <c r="AD110" s="45"/>
      <c r="AE110" s="45" t="s">
        <v>19</v>
      </c>
      <c r="AF110" s="45" t="s">
        <v>19</v>
      </c>
      <c r="AG110" s="45"/>
      <c r="AH110" s="45"/>
      <c r="AI110" s="45"/>
      <c r="AJ110" s="45"/>
      <c r="AK110" s="45"/>
      <c r="AL110" s="45"/>
      <c r="AM110" s="45"/>
      <c r="AN110" s="45"/>
      <c r="AO110" s="45"/>
      <c r="AP110" s="45" t="s">
        <v>19</v>
      </c>
      <c r="AQ110" s="45" t="s">
        <v>19</v>
      </c>
      <c r="AR110" s="57" t="s">
        <v>19</v>
      </c>
    </row>
    <row r="111" spans="1:44" ht="16.5" customHeight="1">
      <c r="A111" s="55"/>
      <c r="B111" s="47"/>
      <c r="C111" s="45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 t="s">
        <v>19</v>
      </c>
      <c r="AF111" s="45" t="s">
        <v>19</v>
      </c>
      <c r="AG111" s="45"/>
      <c r="AH111" s="45"/>
      <c r="AI111" s="45"/>
      <c r="AJ111" s="45"/>
      <c r="AK111" s="45"/>
      <c r="AL111" s="45"/>
      <c r="AM111" s="45"/>
      <c r="AN111" s="45"/>
      <c r="AO111" s="45"/>
      <c r="AP111" s="45" t="s">
        <v>19</v>
      </c>
      <c r="AQ111" s="45" t="s">
        <v>19</v>
      </c>
      <c r="AR111" s="57" t="s">
        <v>19</v>
      </c>
    </row>
    <row r="112" spans="1:44" ht="16.5" hidden="1" customHeight="1">
      <c r="A112" s="55" t="s">
        <v>560</v>
      </c>
      <c r="B112" s="47" t="s">
        <v>172</v>
      </c>
      <c r="C112" s="45">
        <v>236</v>
      </c>
      <c r="D112" s="47">
        <v>31400</v>
      </c>
      <c r="E112" s="47">
        <v>32500</v>
      </c>
      <c r="F112" s="47">
        <v>32400</v>
      </c>
      <c r="G112" s="47">
        <v>25800</v>
      </c>
      <c r="H112" s="47" t="s">
        <v>145</v>
      </c>
      <c r="I112" s="47">
        <v>33500</v>
      </c>
      <c r="J112" s="47">
        <v>40500</v>
      </c>
      <c r="K112" s="47">
        <v>39600</v>
      </c>
      <c r="L112" s="47">
        <v>48700</v>
      </c>
      <c r="M112" s="47">
        <v>39900</v>
      </c>
      <c r="N112" s="47">
        <v>39000</v>
      </c>
      <c r="O112" s="47">
        <v>35500</v>
      </c>
      <c r="P112" s="47">
        <v>39200</v>
      </c>
      <c r="Q112" s="47">
        <v>29400</v>
      </c>
      <c r="R112" s="45">
        <v>30000</v>
      </c>
      <c r="S112" s="45">
        <v>31300</v>
      </c>
      <c r="T112" s="45">
        <v>31100</v>
      </c>
      <c r="U112" s="45">
        <v>32800</v>
      </c>
      <c r="V112" s="45">
        <v>34700</v>
      </c>
      <c r="W112" s="45">
        <v>38000</v>
      </c>
      <c r="X112" s="45">
        <v>39400</v>
      </c>
      <c r="Y112" s="45">
        <v>38000</v>
      </c>
      <c r="Z112" s="45">
        <v>36200</v>
      </c>
      <c r="AA112" s="45">
        <v>32500</v>
      </c>
      <c r="AB112" s="45">
        <v>31100</v>
      </c>
      <c r="AC112" s="45">
        <v>32900</v>
      </c>
      <c r="AD112" s="45"/>
      <c r="AE112" s="45" t="s">
        <v>19</v>
      </c>
      <c r="AF112" s="45" t="s">
        <v>19</v>
      </c>
      <c r="AG112" s="45"/>
      <c r="AH112" s="45"/>
      <c r="AI112" s="45"/>
      <c r="AJ112" s="45"/>
      <c r="AK112" s="45"/>
      <c r="AL112" s="45"/>
      <c r="AM112" s="45"/>
      <c r="AN112" s="45"/>
      <c r="AO112" s="45"/>
      <c r="AP112" s="45" t="s">
        <v>19</v>
      </c>
      <c r="AQ112" s="45" t="s">
        <v>19</v>
      </c>
      <c r="AR112" s="57" t="s">
        <v>19</v>
      </c>
    </row>
    <row r="113" spans="1:44" hidden="1">
      <c r="A113" s="55" t="s">
        <v>560</v>
      </c>
      <c r="B113" s="47" t="s">
        <v>541</v>
      </c>
      <c r="C113" s="45">
        <v>83</v>
      </c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>
        <v>38000</v>
      </c>
      <c r="AI113" s="45">
        <v>40900</v>
      </c>
      <c r="AJ113" s="45"/>
      <c r="AK113" s="45"/>
      <c r="AL113" s="45"/>
      <c r="AM113" s="45"/>
      <c r="AN113" s="45"/>
      <c r="AO113" s="45"/>
      <c r="AP113" s="45" t="s">
        <v>19</v>
      </c>
      <c r="AQ113" s="45" t="s">
        <v>19</v>
      </c>
      <c r="AR113" s="57" t="s">
        <v>19</v>
      </c>
    </row>
    <row r="114" spans="1:44" ht="16.5" hidden="1" customHeight="1">
      <c r="A114" s="55"/>
      <c r="B114" s="47" t="s">
        <v>562</v>
      </c>
      <c r="C114" s="45"/>
      <c r="D114" s="47">
        <v>28300</v>
      </c>
      <c r="E114" s="47">
        <v>34900</v>
      </c>
      <c r="F114" s="47">
        <v>33700</v>
      </c>
      <c r="G114" s="47">
        <v>26200</v>
      </c>
      <c r="H114" s="47" t="s">
        <v>145</v>
      </c>
      <c r="I114" s="47">
        <v>38600</v>
      </c>
      <c r="J114" s="47">
        <v>47500</v>
      </c>
      <c r="K114" s="47">
        <v>45200</v>
      </c>
      <c r="L114" s="47">
        <v>55500</v>
      </c>
      <c r="M114" s="47">
        <v>43400</v>
      </c>
      <c r="N114" s="47">
        <v>44200</v>
      </c>
      <c r="O114" s="47"/>
      <c r="P114" s="47"/>
      <c r="Q114" s="47"/>
      <c r="R114" s="45"/>
      <c r="S114" s="45" t="s">
        <v>145</v>
      </c>
      <c r="T114" s="45" t="s">
        <v>19</v>
      </c>
      <c r="U114" s="45" t="s">
        <v>145</v>
      </c>
      <c r="V114" s="45" t="s">
        <v>19</v>
      </c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 t="e">
        <v>#N/A</v>
      </c>
      <c r="AJ114" s="45"/>
      <c r="AK114" s="45"/>
      <c r="AL114" s="45" t="e">
        <v>#N/A</v>
      </c>
      <c r="AM114" s="45"/>
      <c r="AN114" s="45"/>
      <c r="AO114" s="45"/>
      <c r="AP114" s="45" t="s">
        <v>19</v>
      </c>
      <c r="AQ114" s="45" t="s">
        <v>19</v>
      </c>
      <c r="AR114" s="57" t="s">
        <v>19</v>
      </c>
    </row>
    <row r="115" spans="1:44">
      <c r="A115" s="55" t="s">
        <v>560</v>
      </c>
      <c r="B115" s="47" t="s">
        <v>562</v>
      </c>
      <c r="C115" s="45">
        <v>43</v>
      </c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>
        <v>45500</v>
      </c>
      <c r="P115" s="47">
        <v>42900</v>
      </c>
      <c r="Q115" s="47">
        <v>35200</v>
      </c>
      <c r="R115" s="45">
        <v>42000</v>
      </c>
      <c r="S115" s="45">
        <v>36700</v>
      </c>
      <c r="T115" s="45">
        <v>38600</v>
      </c>
      <c r="U115" s="45">
        <v>39600</v>
      </c>
      <c r="V115" s="45">
        <v>39400</v>
      </c>
      <c r="W115" s="45">
        <v>39500</v>
      </c>
      <c r="X115" s="45">
        <v>40000</v>
      </c>
      <c r="Y115" s="45">
        <v>40500</v>
      </c>
      <c r="Z115" s="45">
        <v>37900</v>
      </c>
      <c r="AA115" s="45">
        <v>31400</v>
      </c>
      <c r="AB115" s="45">
        <v>32700</v>
      </c>
      <c r="AC115" s="45">
        <v>31600</v>
      </c>
      <c r="AD115" s="45">
        <v>30400</v>
      </c>
      <c r="AE115" s="45">
        <v>30400</v>
      </c>
      <c r="AF115" s="45">
        <v>31700</v>
      </c>
      <c r="AG115" s="45">
        <v>32300</v>
      </c>
      <c r="AH115" s="45">
        <v>36100</v>
      </c>
      <c r="AI115" s="45">
        <v>37600</v>
      </c>
      <c r="AJ115" s="45">
        <v>37100</v>
      </c>
      <c r="AK115" s="45">
        <v>37200</v>
      </c>
      <c r="AL115" s="45">
        <v>37500</v>
      </c>
      <c r="AM115" s="45"/>
      <c r="AN115" s="45"/>
      <c r="AO115" s="45">
        <v>37300</v>
      </c>
      <c r="AP115" s="45">
        <v>37000</v>
      </c>
      <c r="AQ115" s="45">
        <v>36500</v>
      </c>
      <c r="AR115" s="57">
        <v>36200</v>
      </c>
    </row>
    <row r="116" spans="1:44" ht="16.5" hidden="1" customHeight="1">
      <c r="A116" s="55" t="s">
        <v>560</v>
      </c>
      <c r="B116" s="47" t="s">
        <v>538</v>
      </c>
      <c r="C116" s="45">
        <v>238</v>
      </c>
      <c r="D116" s="47">
        <v>35200</v>
      </c>
      <c r="E116" s="47">
        <v>39100</v>
      </c>
      <c r="F116" s="47">
        <v>39500</v>
      </c>
      <c r="G116" s="47">
        <v>26900</v>
      </c>
      <c r="H116" s="47" t="s">
        <v>145</v>
      </c>
      <c r="I116" s="47">
        <v>45400</v>
      </c>
      <c r="J116" s="47">
        <v>51500</v>
      </c>
      <c r="K116" s="47">
        <v>54100</v>
      </c>
      <c r="L116" s="47">
        <v>52200</v>
      </c>
      <c r="M116" s="47">
        <v>43900</v>
      </c>
      <c r="N116" s="47">
        <v>47100</v>
      </c>
      <c r="O116" s="47">
        <v>44200</v>
      </c>
      <c r="P116" s="47">
        <v>46100</v>
      </c>
      <c r="Q116" s="47">
        <v>37400</v>
      </c>
      <c r="R116" s="45">
        <v>42200</v>
      </c>
      <c r="S116" s="45">
        <v>38900</v>
      </c>
      <c r="T116" s="45">
        <v>40100</v>
      </c>
      <c r="U116" s="45">
        <v>36700</v>
      </c>
      <c r="V116" s="45">
        <v>43600</v>
      </c>
      <c r="W116" s="45">
        <v>51300</v>
      </c>
      <c r="X116" s="45">
        <v>48900</v>
      </c>
      <c r="Y116" s="45">
        <v>50000</v>
      </c>
      <c r="Z116" s="45">
        <v>47500</v>
      </c>
      <c r="AA116" s="45">
        <v>42600</v>
      </c>
      <c r="AB116" s="45"/>
      <c r="AC116" s="45"/>
      <c r="AD116" s="45"/>
      <c r="AE116" s="45" t="s">
        <v>19</v>
      </c>
      <c r="AF116" s="45" t="s">
        <v>19</v>
      </c>
      <c r="AG116" s="45"/>
      <c r="AH116" s="45"/>
      <c r="AI116" s="45"/>
      <c r="AJ116" s="45"/>
      <c r="AK116" s="45"/>
      <c r="AL116" s="45"/>
      <c r="AM116" s="45" t="e">
        <v>#N/A</v>
      </c>
      <c r="AN116" s="45"/>
      <c r="AO116" s="45"/>
      <c r="AP116" s="45" t="s">
        <v>19</v>
      </c>
      <c r="AQ116" s="45" t="s">
        <v>19</v>
      </c>
      <c r="AR116" s="57" t="s">
        <v>19</v>
      </c>
    </row>
    <row r="117" spans="1:44">
      <c r="A117" s="55" t="s">
        <v>560</v>
      </c>
      <c r="B117" s="47" t="s">
        <v>561</v>
      </c>
      <c r="C117" s="45">
        <v>87</v>
      </c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>
        <v>33500</v>
      </c>
      <c r="AI117" s="45">
        <v>33300</v>
      </c>
      <c r="AJ117" s="45"/>
      <c r="AK117" s="45"/>
      <c r="AL117" s="45">
        <v>32200</v>
      </c>
      <c r="AM117" s="45">
        <v>28900</v>
      </c>
      <c r="AN117" s="45"/>
      <c r="AO117" s="45">
        <v>32300</v>
      </c>
      <c r="AP117" s="45">
        <v>33900</v>
      </c>
      <c r="AQ117" s="45">
        <v>33300</v>
      </c>
      <c r="AR117" s="57">
        <v>33100</v>
      </c>
    </row>
    <row r="118" spans="1:44" hidden="1">
      <c r="A118" s="55" t="s">
        <v>560</v>
      </c>
      <c r="B118" s="47" t="s">
        <v>559</v>
      </c>
      <c r="C118" s="45">
        <v>237</v>
      </c>
      <c r="D118" s="47">
        <v>27700</v>
      </c>
      <c r="E118" s="47">
        <v>30600</v>
      </c>
      <c r="F118" s="47">
        <v>33500</v>
      </c>
      <c r="G118" s="47">
        <v>25900</v>
      </c>
      <c r="H118" s="47" t="s">
        <v>145</v>
      </c>
      <c r="I118" s="47">
        <v>30700</v>
      </c>
      <c r="J118" s="47">
        <v>34900</v>
      </c>
      <c r="K118" s="47">
        <v>33400</v>
      </c>
      <c r="L118" s="47">
        <v>36700</v>
      </c>
      <c r="M118" s="47">
        <v>34700</v>
      </c>
      <c r="N118" s="47">
        <v>38700</v>
      </c>
      <c r="O118" s="47">
        <v>32600</v>
      </c>
      <c r="P118" s="47">
        <v>33700</v>
      </c>
      <c r="Q118" s="47">
        <v>30400</v>
      </c>
      <c r="R118" s="45">
        <v>29200</v>
      </c>
      <c r="S118" s="45">
        <v>25700</v>
      </c>
      <c r="T118" s="45">
        <v>31700</v>
      </c>
      <c r="U118" s="45">
        <v>31600</v>
      </c>
      <c r="V118" s="45">
        <v>32600</v>
      </c>
      <c r="W118" s="45">
        <v>36100</v>
      </c>
      <c r="X118" s="45">
        <v>36900</v>
      </c>
      <c r="Y118" s="45">
        <v>36500</v>
      </c>
      <c r="Z118" s="45">
        <v>33200</v>
      </c>
      <c r="AA118" s="45">
        <v>25500</v>
      </c>
      <c r="AB118" s="45">
        <v>29700</v>
      </c>
      <c r="AC118" s="45">
        <v>28700</v>
      </c>
      <c r="AD118" s="45"/>
      <c r="AE118" s="45" t="s">
        <v>19</v>
      </c>
      <c r="AF118" s="45" t="s">
        <v>19</v>
      </c>
      <c r="AG118" s="45">
        <v>26900</v>
      </c>
      <c r="AH118" s="45"/>
      <c r="AI118" s="45"/>
      <c r="AJ118" s="45"/>
      <c r="AK118" s="45"/>
      <c r="AL118" s="45"/>
      <c r="AM118" s="45"/>
      <c r="AN118" s="45"/>
      <c r="AO118" s="45"/>
      <c r="AP118" s="45" t="s">
        <v>19</v>
      </c>
      <c r="AQ118" s="45" t="s">
        <v>19</v>
      </c>
      <c r="AR118" s="57" t="s">
        <v>19</v>
      </c>
    </row>
    <row r="119" spans="1:44">
      <c r="A119" s="55"/>
      <c r="B119" s="47"/>
      <c r="C119" s="45"/>
      <c r="D119" s="47"/>
      <c r="E119" s="47"/>
      <c r="F119" s="47"/>
      <c r="G119" s="47"/>
      <c r="H119" s="47"/>
      <c r="I119" s="47" t="s">
        <v>19</v>
      </c>
      <c r="J119" s="47" t="s">
        <v>19</v>
      </c>
      <c r="K119" s="47" t="s">
        <v>19</v>
      </c>
      <c r="L119" s="47"/>
      <c r="M119" s="47"/>
      <c r="N119" s="47"/>
      <c r="O119" s="47"/>
      <c r="P119" s="47"/>
      <c r="Q119" s="47"/>
      <c r="R119" s="45"/>
      <c r="S119" s="45" t="s">
        <v>145</v>
      </c>
      <c r="T119" s="45" t="s">
        <v>19</v>
      </c>
      <c r="U119" s="45" t="s">
        <v>145</v>
      </c>
      <c r="V119" s="45" t="s">
        <v>19</v>
      </c>
      <c r="W119" s="45"/>
      <c r="X119" s="45"/>
      <c r="Y119" s="45"/>
      <c r="Z119" s="45"/>
      <c r="AA119" s="45"/>
      <c r="AB119" s="45"/>
      <c r="AC119" s="45"/>
      <c r="AD119" s="45"/>
      <c r="AE119" s="45" t="s">
        <v>19</v>
      </c>
      <c r="AF119" s="45" t="s">
        <v>19</v>
      </c>
      <c r="AG119" s="45"/>
      <c r="AH119" s="45"/>
      <c r="AI119" s="45"/>
      <c r="AJ119" s="45"/>
      <c r="AK119" s="45"/>
      <c r="AL119" s="45"/>
      <c r="AM119" s="45"/>
      <c r="AN119" s="45"/>
      <c r="AO119" s="45"/>
      <c r="AP119" s="45" t="s">
        <v>19</v>
      </c>
      <c r="AQ119" s="45" t="s">
        <v>19</v>
      </c>
      <c r="AR119" s="57" t="s">
        <v>19</v>
      </c>
    </row>
    <row r="120" spans="1:44" ht="16.5" hidden="1" customHeight="1">
      <c r="A120" s="55" t="s">
        <v>554</v>
      </c>
      <c r="B120" s="47" t="s">
        <v>172</v>
      </c>
      <c r="C120" s="45">
        <v>243</v>
      </c>
      <c r="D120" s="47">
        <v>19100</v>
      </c>
      <c r="E120" s="47">
        <v>21700</v>
      </c>
      <c r="F120" s="47" t="s">
        <v>145</v>
      </c>
      <c r="G120" s="47">
        <v>21100</v>
      </c>
      <c r="H120" s="47">
        <v>18400</v>
      </c>
      <c r="I120" s="47">
        <v>20800</v>
      </c>
      <c r="J120" s="47">
        <v>19800</v>
      </c>
      <c r="K120" s="47">
        <v>17500</v>
      </c>
      <c r="L120" s="47">
        <v>18600</v>
      </c>
      <c r="M120" s="47">
        <v>17200</v>
      </c>
      <c r="N120" s="47">
        <v>18200</v>
      </c>
      <c r="O120" s="47"/>
      <c r="P120" s="47"/>
      <c r="Q120" s="47">
        <v>39900</v>
      </c>
      <c r="R120" s="45">
        <v>46700</v>
      </c>
      <c r="S120" s="45">
        <v>44500</v>
      </c>
      <c r="T120" s="45">
        <v>48900</v>
      </c>
      <c r="U120" s="45">
        <v>51600</v>
      </c>
      <c r="V120" s="45">
        <v>52300</v>
      </c>
      <c r="W120" s="45">
        <v>60000</v>
      </c>
      <c r="X120" s="45">
        <v>63200</v>
      </c>
      <c r="Y120" s="45">
        <v>61400</v>
      </c>
      <c r="Z120" s="45">
        <v>58800</v>
      </c>
      <c r="AA120" s="45">
        <v>57400</v>
      </c>
      <c r="AB120" s="45">
        <v>49300</v>
      </c>
      <c r="AC120" s="45">
        <v>49600</v>
      </c>
      <c r="AD120" s="45"/>
      <c r="AE120" s="45" t="s">
        <v>19</v>
      </c>
      <c r="AF120" s="45" t="s">
        <v>19</v>
      </c>
      <c r="AG120" s="45"/>
      <c r="AH120" s="45"/>
      <c r="AI120" s="45"/>
      <c r="AJ120" s="45"/>
      <c r="AK120" s="45"/>
      <c r="AL120" s="45"/>
      <c r="AM120" s="45"/>
      <c r="AN120" s="45"/>
      <c r="AO120" s="45"/>
      <c r="AP120" s="45" t="s">
        <v>19</v>
      </c>
      <c r="AQ120" s="45" t="s">
        <v>19</v>
      </c>
      <c r="AR120" s="57" t="s">
        <v>19</v>
      </c>
    </row>
    <row r="121" spans="1:44" ht="15.75" customHeight="1">
      <c r="A121" s="55" t="s">
        <v>554</v>
      </c>
      <c r="B121" s="47" t="s">
        <v>408</v>
      </c>
      <c r="C121" s="45">
        <v>14</v>
      </c>
      <c r="D121" s="47"/>
      <c r="E121" s="47"/>
      <c r="F121" s="47"/>
      <c r="G121" s="47"/>
      <c r="H121" s="47"/>
      <c r="I121" s="47">
        <v>30300</v>
      </c>
      <c r="J121" s="47">
        <v>30000</v>
      </c>
      <c r="K121" s="47">
        <v>29500</v>
      </c>
      <c r="L121" s="47">
        <v>26900</v>
      </c>
      <c r="M121" s="47">
        <v>33200</v>
      </c>
      <c r="N121" s="47">
        <v>30100</v>
      </c>
      <c r="O121" s="47">
        <v>29100</v>
      </c>
      <c r="P121" s="47">
        <v>19500</v>
      </c>
      <c r="Q121" s="47">
        <v>41900</v>
      </c>
      <c r="R121" s="45">
        <v>45400</v>
      </c>
      <c r="S121" s="45">
        <v>47500</v>
      </c>
      <c r="T121" s="45">
        <v>48500</v>
      </c>
      <c r="U121" s="45">
        <v>50900</v>
      </c>
      <c r="V121" s="45">
        <v>53900</v>
      </c>
      <c r="W121" s="45">
        <v>58600</v>
      </c>
      <c r="X121" s="45">
        <v>59800</v>
      </c>
      <c r="Y121" s="45">
        <v>60400</v>
      </c>
      <c r="Z121" s="45">
        <v>57600</v>
      </c>
      <c r="AA121" s="45">
        <v>53800</v>
      </c>
      <c r="AB121" s="45">
        <v>51600</v>
      </c>
      <c r="AC121" s="45">
        <v>51600</v>
      </c>
      <c r="AD121" s="45">
        <v>51500</v>
      </c>
      <c r="AE121" s="45">
        <v>51500</v>
      </c>
      <c r="AF121" s="45">
        <v>52500</v>
      </c>
      <c r="AG121" s="45">
        <v>53100</v>
      </c>
      <c r="AH121" s="45">
        <v>54600</v>
      </c>
      <c r="AI121" s="45">
        <v>55600</v>
      </c>
      <c r="AJ121" s="45">
        <v>55900</v>
      </c>
      <c r="AK121" s="45">
        <v>56900</v>
      </c>
      <c r="AL121" s="45">
        <v>56500</v>
      </c>
      <c r="AM121" s="45">
        <v>51100</v>
      </c>
      <c r="AN121" s="45">
        <v>57700</v>
      </c>
      <c r="AO121" s="45">
        <v>58300</v>
      </c>
      <c r="AP121" s="45">
        <v>59200</v>
      </c>
      <c r="AQ121" s="45">
        <v>57600</v>
      </c>
      <c r="AR121" s="57">
        <v>59400</v>
      </c>
    </row>
    <row r="122" spans="1:44" ht="16.5" hidden="1" customHeight="1">
      <c r="A122" s="55" t="s">
        <v>554</v>
      </c>
      <c r="B122" s="47" t="s">
        <v>151</v>
      </c>
      <c r="C122" s="45">
        <v>245</v>
      </c>
      <c r="D122" s="47">
        <v>28100</v>
      </c>
      <c r="E122" s="47">
        <v>31100</v>
      </c>
      <c r="F122" s="47">
        <v>30000</v>
      </c>
      <c r="G122" s="47">
        <v>29600</v>
      </c>
      <c r="H122" s="47">
        <v>30100</v>
      </c>
      <c r="I122" s="47">
        <v>32100</v>
      </c>
      <c r="J122" s="47">
        <v>28600</v>
      </c>
      <c r="K122" s="47">
        <v>28900</v>
      </c>
      <c r="L122" s="47">
        <v>30900</v>
      </c>
      <c r="M122" s="47">
        <v>26000</v>
      </c>
      <c r="N122" s="47">
        <v>29100</v>
      </c>
      <c r="O122" s="47">
        <v>26000</v>
      </c>
      <c r="P122" s="47"/>
      <c r="Q122" s="47">
        <v>33400</v>
      </c>
      <c r="R122" s="45">
        <v>38000</v>
      </c>
      <c r="S122" s="45">
        <v>43400</v>
      </c>
      <c r="T122" s="45">
        <v>46300</v>
      </c>
      <c r="U122" s="45">
        <v>43500</v>
      </c>
      <c r="V122" s="45">
        <v>46100</v>
      </c>
      <c r="W122" s="45">
        <v>52000</v>
      </c>
      <c r="X122" s="45">
        <v>55500</v>
      </c>
      <c r="Y122" s="45">
        <v>53600</v>
      </c>
      <c r="Z122" s="45">
        <v>51000</v>
      </c>
      <c r="AA122" s="45">
        <v>47900</v>
      </c>
      <c r="AB122" s="45">
        <v>48400</v>
      </c>
      <c r="AC122" s="45">
        <v>45300</v>
      </c>
      <c r="AD122" s="45"/>
      <c r="AE122" s="45" t="s">
        <v>19</v>
      </c>
      <c r="AF122" s="45" t="s">
        <v>19</v>
      </c>
      <c r="AG122" s="45"/>
      <c r="AH122" s="45"/>
      <c r="AI122" s="45"/>
      <c r="AJ122" s="45"/>
      <c r="AK122" s="45"/>
      <c r="AL122" s="45"/>
      <c r="AM122" s="45"/>
      <c r="AN122" s="45"/>
      <c r="AO122" s="45"/>
      <c r="AP122" s="45" t="s">
        <v>19</v>
      </c>
      <c r="AQ122" s="45" t="s">
        <v>19</v>
      </c>
      <c r="AR122" s="57" t="s">
        <v>19</v>
      </c>
    </row>
    <row r="123" spans="1:44" ht="16.5" hidden="1" customHeight="1">
      <c r="A123" s="55" t="s">
        <v>554</v>
      </c>
      <c r="B123" s="47" t="s">
        <v>431</v>
      </c>
      <c r="C123" s="45">
        <v>244</v>
      </c>
      <c r="D123" s="47">
        <v>23100</v>
      </c>
      <c r="E123" s="47">
        <v>29400</v>
      </c>
      <c r="F123" s="47">
        <v>26600</v>
      </c>
      <c r="G123" s="47">
        <v>31800</v>
      </c>
      <c r="H123" s="47">
        <v>34900</v>
      </c>
      <c r="I123" s="47">
        <v>36200</v>
      </c>
      <c r="J123" s="47">
        <v>38900</v>
      </c>
      <c r="K123" s="47">
        <v>33700</v>
      </c>
      <c r="L123" s="47">
        <v>34600</v>
      </c>
      <c r="M123" s="47">
        <v>31700</v>
      </c>
      <c r="N123" s="47">
        <v>30700</v>
      </c>
      <c r="O123" s="47">
        <v>29800</v>
      </c>
      <c r="P123" s="47">
        <v>30100</v>
      </c>
      <c r="Q123" s="47">
        <v>41300</v>
      </c>
      <c r="R123" s="45">
        <v>41900</v>
      </c>
      <c r="S123" s="45">
        <v>48300</v>
      </c>
      <c r="T123" s="45">
        <v>49000</v>
      </c>
      <c r="U123" s="45">
        <v>43600</v>
      </c>
      <c r="V123" s="45">
        <v>53800</v>
      </c>
      <c r="W123" s="45">
        <v>58000</v>
      </c>
      <c r="X123" s="45">
        <v>59900</v>
      </c>
      <c r="Y123" s="45">
        <v>62300</v>
      </c>
      <c r="Z123" s="45">
        <v>59600</v>
      </c>
      <c r="AA123" s="45">
        <v>61800</v>
      </c>
      <c r="AB123" s="45">
        <v>50200</v>
      </c>
      <c r="AC123" s="45">
        <v>46000</v>
      </c>
      <c r="AD123" s="45"/>
      <c r="AE123" s="45" t="s">
        <v>19</v>
      </c>
      <c r="AF123" s="45" t="s">
        <v>19</v>
      </c>
      <c r="AG123" s="45"/>
      <c r="AH123" s="45"/>
      <c r="AI123" s="45"/>
      <c r="AJ123" s="45"/>
      <c r="AK123" s="45"/>
      <c r="AL123" s="45"/>
      <c r="AM123" s="45"/>
      <c r="AN123" s="45"/>
      <c r="AO123" s="45"/>
      <c r="AP123" s="45" t="s">
        <v>19</v>
      </c>
      <c r="AQ123" s="45" t="s">
        <v>19</v>
      </c>
      <c r="AR123" s="57" t="s">
        <v>19</v>
      </c>
    </row>
    <row r="124" spans="1:44" ht="16.5" customHeight="1">
      <c r="A124" s="55" t="s">
        <v>554</v>
      </c>
      <c r="B124" s="47" t="s">
        <v>161</v>
      </c>
      <c r="C124" s="45">
        <v>240</v>
      </c>
      <c r="D124" s="47">
        <v>22800</v>
      </c>
      <c r="E124" s="47">
        <v>24700</v>
      </c>
      <c r="F124" s="47">
        <v>25900</v>
      </c>
      <c r="G124" s="47">
        <v>28800</v>
      </c>
      <c r="H124" s="47">
        <v>25900</v>
      </c>
      <c r="I124" s="47">
        <v>25500</v>
      </c>
      <c r="J124" s="47">
        <v>27400</v>
      </c>
      <c r="K124" s="47">
        <v>26000</v>
      </c>
      <c r="L124" s="47">
        <v>27900</v>
      </c>
      <c r="M124" s="47">
        <v>25500</v>
      </c>
      <c r="N124" s="47">
        <v>26600</v>
      </c>
      <c r="O124" s="47">
        <v>29300</v>
      </c>
      <c r="P124" s="47">
        <v>29600</v>
      </c>
      <c r="Q124" s="47">
        <v>34800</v>
      </c>
      <c r="R124" s="45">
        <v>38800</v>
      </c>
      <c r="S124" s="45">
        <v>36800</v>
      </c>
      <c r="T124" s="45">
        <v>40300</v>
      </c>
      <c r="U124" s="45">
        <v>40000</v>
      </c>
      <c r="V124" s="45">
        <v>45300</v>
      </c>
      <c r="W124" s="45">
        <v>49600</v>
      </c>
      <c r="X124" s="45">
        <v>53300</v>
      </c>
      <c r="Y124" s="45">
        <v>54200</v>
      </c>
      <c r="Z124" s="45">
        <v>58600</v>
      </c>
      <c r="AA124" s="45">
        <v>48100</v>
      </c>
      <c r="AB124" s="45">
        <v>46000</v>
      </c>
      <c r="AC124" s="45">
        <v>45000</v>
      </c>
      <c r="AD124" s="45"/>
      <c r="AE124" s="45" t="s">
        <v>19</v>
      </c>
      <c r="AF124" s="45" t="s">
        <v>19</v>
      </c>
      <c r="AG124" s="45"/>
      <c r="AH124" s="45"/>
      <c r="AI124" s="45"/>
      <c r="AJ124" s="45"/>
      <c r="AK124" s="45"/>
      <c r="AL124" s="45"/>
      <c r="AM124" s="45"/>
      <c r="AN124" s="45"/>
      <c r="AO124" s="45"/>
      <c r="AP124" s="45" t="s">
        <v>19</v>
      </c>
      <c r="AQ124" s="45" t="s">
        <v>19</v>
      </c>
      <c r="AR124" s="57" t="s">
        <v>19</v>
      </c>
    </row>
    <row r="125" spans="1:44" ht="15.75" customHeight="1">
      <c r="A125" s="55" t="s">
        <v>554</v>
      </c>
      <c r="B125" s="47" t="s">
        <v>558</v>
      </c>
      <c r="C125" s="45">
        <v>78</v>
      </c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>
        <v>56000</v>
      </c>
      <c r="AI125" s="45"/>
      <c r="AJ125" s="45"/>
      <c r="AK125" s="45"/>
      <c r="AL125" s="45"/>
      <c r="AM125" s="45"/>
      <c r="AN125" s="45"/>
      <c r="AO125" s="45">
        <v>52600</v>
      </c>
      <c r="AP125" s="45">
        <v>51600</v>
      </c>
      <c r="AQ125" s="45">
        <v>50400</v>
      </c>
      <c r="AR125" s="57">
        <v>54300</v>
      </c>
    </row>
    <row r="126" spans="1:44" ht="16.5" hidden="1" customHeight="1">
      <c r="A126" s="55" t="s">
        <v>554</v>
      </c>
      <c r="B126" s="47" t="s">
        <v>557</v>
      </c>
      <c r="C126" s="45">
        <v>241</v>
      </c>
      <c r="D126" s="47"/>
      <c r="E126" s="47">
        <v>24300</v>
      </c>
      <c r="F126" s="47">
        <v>26000</v>
      </c>
      <c r="G126" s="47">
        <v>24100</v>
      </c>
      <c r="H126" s="47">
        <v>29200</v>
      </c>
      <c r="I126" s="47">
        <v>32000</v>
      </c>
      <c r="J126" s="47">
        <v>33600</v>
      </c>
      <c r="K126" s="47">
        <v>32600</v>
      </c>
      <c r="L126" s="47">
        <v>35700</v>
      </c>
      <c r="M126" s="47">
        <v>34600</v>
      </c>
      <c r="N126" s="47">
        <v>34300</v>
      </c>
      <c r="O126" s="47">
        <v>34000</v>
      </c>
      <c r="P126" s="47">
        <v>37800</v>
      </c>
      <c r="Q126" s="47">
        <v>40100</v>
      </c>
      <c r="R126" s="45">
        <v>46000</v>
      </c>
      <c r="S126" s="45">
        <v>43400</v>
      </c>
      <c r="T126" s="45">
        <v>46000</v>
      </c>
      <c r="U126" s="45">
        <v>46500</v>
      </c>
      <c r="V126" s="45">
        <v>54200</v>
      </c>
      <c r="W126" s="45">
        <v>60500</v>
      </c>
      <c r="X126" s="45">
        <v>62000</v>
      </c>
      <c r="Y126" s="45">
        <v>66700</v>
      </c>
      <c r="Z126" s="45">
        <v>64600</v>
      </c>
      <c r="AA126" s="45">
        <v>53400</v>
      </c>
      <c r="AB126" s="45">
        <v>52300</v>
      </c>
      <c r="AC126" s="45">
        <v>55800</v>
      </c>
      <c r="AD126" s="45"/>
      <c r="AE126" s="45" t="s">
        <v>19</v>
      </c>
      <c r="AF126" s="45" t="s">
        <v>19</v>
      </c>
      <c r="AG126" s="45"/>
      <c r="AH126" s="45"/>
      <c r="AI126" s="45"/>
      <c r="AJ126" s="45"/>
      <c r="AK126" s="45"/>
      <c r="AL126" s="45"/>
      <c r="AM126" s="45"/>
      <c r="AN126" s="45"/>
      <c r="AO126" s="45"/>
      <c r="AP126" s="45" t="s">
        <v>19</v>
      </c>
      <c r="AQ126" s="45" t="s">
        <v>19</v>
      </c>
      <c r="AR126" s="57" t="s">
        <v>19</v>
      </c>
    </row>
    <row r="127" spans="1:44" ht="16.5" hidden="1" customHeight="1">
      <c r="A127" s="55" t="s">
        <v>554</v>
      </c>
      <c r="B127" s="47" t="s">
        <v>412</v>
      </c>
      <c r="C127" s="45">
        <v>242</v>
      </c>
      <c r="D127" s="47">
        <v>21300</v>
      </c>
      <c r="E127" s="47">
        <v>19400</v>
      </c>
      <c r="F127" s="47">
        <v>20600</v>
      </c>
      <c r="G127" s="47">
        <v>23100</v>
      </c>
      <c r="H127" s="47">
        <v>25700</v>
      </c>
      <c r="I127" s="47">
        <v>29200</v>
      </c>
      <c r="J127" s="47">
        <v>29800</v>
      </c>
      <c r="K127" s="47">
        <v>31600</v>
      </c>
      <c r="L127" s="47">
        <v>36300</v>
      </c>
      <c r="M127" s="47">
        <v>32900</v>
      </c>
      <c r="N127" s="47">
        <v>32700</v>
      </c>
      <c r="O127" s="47">
        <v>33600</v>
      </c>
      <c r="P127" s="47">
        <v>35100</v>
      </c>
      <c r="Q127" s="47">
        <v>38800</v>
      </c>
      <c r="R127" s="45">
        <v>46600</v>
      </c>
      <c r="S127" s="45">
        <v>46400</v>
      </c>
      <c r="T127" s="45">
        <v>44200</v>
      </c>
      <c r="U127" s="45">
        <v>47500</v>
      </c>
      <c r="V127" s="45">
        <v>55400</v>
      </c>
      <c r="W127" s="45">
        <v>59000</v>
      </c>
      <c r="X127" s="45">
        <v>65700</v>
      </c>
      <c r="Y127" s="45">
        <v>71500</v>
      </c>
      <c r="Z127" s="45">
        <v>70500</v>
      </c>
      <c r="AA127" s="45">
        <v>64500</v>
      </c>
      <c r="AB127" s="45">
        <v>61100</v>
      </c>
      <c r="AC127" s="45">
        <v>61600</v>
      </c>
      <c r="AD127" s="45"/>
      <c r="AE127" s="45" t="s">
        <v>19</v>
      </c>
      <c r="AF127" s="45" t="s">
        <v>19</v>
      </c>
      <c r="AG127" s="45"/>
      <c r="AH127" s="45"/>
      <c r="AI127" s="45"/>
      <c r="AJ127" s="45"/>
      <c r="AK127" s="45"/>
      <c r="AL127" s="45"/>
      <c r="AM127" s="45"/>
      <c r="AN127" s="45"/>
      <c r="AO127" s="45"/>
      <c r="AP127" s="45" t="s">
        <v>19</v>
      </c>
      <c r="AQ127" s="45" t="s">
        <v>19</v>
      </c>
      <c r="AR127" s="57" t="s">
        <v>19</v>
      </c>
    </row>
    <row r="128" spans="1:44">
      <c r="A128" s="55" t="s">
        <v>554</v>
      </c>
      <c r="B128" s="47" t="s">
        <v>556</v>
      </c>
      <c r="C128" s="45">
        <v>91</v>
      </c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>
        <v>45100</v>
      </c>
      <c r="AI128" s="45">
        <v>45500</v>
      </c>
      <c r="AJ128" s="45"/>
      <c r="AK128" s="45"/>
      <c r="AL128" s="45">
        <v>48300</v>
      </c>
      <c r="AM128" s="45">
        <v>53400</v>
      </c>
      <c r="AN128" s="45"/>
      <c r="AO128" s="45">
        <v>58300</v>
      </c>
      <c r="AP128" s="45">
        <v>59500</v>
      </c>
      <c r="AQ128" s="45">
        <v>58100</v>
      </c>
      <c r="AR128" s="57">
        <v>61900</v>
      </c>
    </row>
    <row r="129" spans="1:44">
      <c r="A129" s="55" t="s">
        <v>554</v>
      </c>
      <c r="B129" s="47" t="s">
        <v>555</v>
      </c>
      <c r="C129" s="45">
        <v>246</v>
      </c>
      <c r="D129" s="47"/>
      <c r="E129" s="47" t="s">
        <v>145</v>
      </c>
      <c r="F129" s="47" t="s">
        <v>145</v>
      </c>
      <c r="G129" s="47"/>
      <c r="H129" s="47"/>
      <c r="I129" s="47" t="s">
        <v>145</v>
      </c>
      <c r="J129" s="47">
        <v>15900</v>
      </c>
      <c r="K129" s="47">
        <v>13800</v>
      </c>
      <c r="L129" s="47">
        <v>14200</v>
      </c>
      <c r="M129" s="47">
        <v>14000</v>
      </c>
      <c r="N129" s="47">
        <v>15800</v>
      </c>
      <c r="O129" s="47">
        <v>16300</v>
      </c>
      <c r="P129" s="47">
        <v>16100</v>
      </c>
      <c r="Q129" s="47">
        <v>15900</v>
      </c>
      <c r="R129" s="45">
        <v>19800</v>
      </c>
      <c r="S129" s="45">
        <v>19800</v>
      </c>
      <c r="T129" s="45">
        <v>21700</v>
      </c>
      <c r="U129" s="45">
        <v>21700</v>
      </c>
      <c r="V129" s="45">
        <v>25000</v>
      </c>
      <c r="W129" s="45">
        <v>30700</v>
      </c>
      <c r="X129" s="45">
        <v>34900</v>
      </c>
      <c r="Y129" s="45">
        <v>35400</v>
      </c>
      <c r="Z129" s="45">
        <v>39500</v>
      </c>
      <c r="AA129" s="45">
        <v>31700</v>
      </c>
      <c r="AB129" s="45">
        <v>35300</v>
      </c>
      <c r="AC129" s="45"/>
      <c r="AD129" s="45"/>
      <c r="AE129" s="45" t="s">
        <v>19</v>
      </c>
      <c r="AF129" s="45">
        <v>35400</v>
      </c>
      <c r="AG129" s="45">
        <v>39500</v>
      </c>
      <c r="AH129" s="45">
        <v>41500</v>
      </c>
      <c r="AI129" s="45"/>
      <c r="AJ129" s="45">
        <v>43000</v>
      </c>
      <c r="AK129" s="45"/>
      <c r="AL129" s="28"/>
      <c r="AM129" s="45"/>
      <c r="AN129" s="45">
        <v>44500</v>
      </c>
      <c r="AO129" s="45"/>
      <c r="AP129" s="45" t="s">
        <v>19</v>
      </c>
      <c r="AQ129" s="45" t="s">
        <v>19</v>
      </c>
      <c r="AR129" s="57" t="s">
        <v>19</v>
      </c>
    </row>
    <row r="130" spans="1:44">
      <c r="A130" s="55" t="s">
        <v>554</v>
      </c>
      <c r="B130" s="47" t="s">
        <v>535</v>
      </c>
      <c r="C130" s="45">
        <v>1606</v>
      </c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30"/>
      <c r="AM130" s="45"/>
      <c r="AN130" s="45"/>
      <c r="AO130" s="45">
        <v>57000</v>
      </c>
      <c r="AP130" s="45">
        <v>55400</v>
      </c>
      <c r="AQ130" s="45">
        <v>53400</v>
      </c>
      <c r="AR130" s="57">
        <v>58600</v>
      </c>
    </row>
    <row r="131" spans="1:44">
      <c r="A131" s="55"/>
      <c r="B131" s="47"/>
      <c r="C131" s="45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5"/>
      <c r="S131" s="45" t="s">
        <v>145</v>
      </c>
      <c r="T131" s="45" t="s">
        <v>19</v>
      </c>
      <c r="U131" s="45" t="s">
        <v>145</v>
      </c>
      <c r="V131" s="45" t="s">
        <v>19</v>
      </c>
      <c r="W131" s="45"/>
      <c r="X131" s="45"/>
      <c r="Y131" s="45"/>
      <c r="Z131" s="45"/>
      <c r="AA131" s="45"/>
      <c r="AB131" s="45"/>
      <c r="AC131" s="45"/>
      <c r="AD131" s="45"/>
      <c r="AE131" s="45" t="s">
        <v>19</v>
      </c>
      <c r="AF131" s="45" t="s">
        <v>19</v>
      </c>
      <c r="AG131" s="45"/>
      <c r="AH131" s="45"/>
      <c r="AI131" s="45"/>
      <c r="AJ131" s="45"/>
      <c r="AK131" s="45"/>
      <c r="AL131" s="45"/>
      <c r="AM131" s="45"/>
      <c r="AN131" s="45"/>
      <c r="AO131" s="45"/>
      <c r="AP131" s="45" t="s">
        <v>19</v>
      </c>
      <c r="AQ131" s="45" t="s">
        <v>19</v>
      </c>
      <c r="AR131" s="57" t="s">
        <v>19</v>
      </c>
    </row>
    <row r="132" spans="1:44" ht="16.5" hidden="1" customHeight="1">
      <c r="A132" s="55" t="s">
        <v>553</v>
      </c>
      <c r="B132" s="47" t="s">
        <v>196</v>
      </c>
      <c r="C132" s="45">
        <v>508</v>
      </c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>
        <v>500</v>
      </c>
      <c r="Q132" s="47">
        <v>700</v>
      </c>
      <c r="R132" s="45">
        <v>500</v>
      </c>
      <c r="S132" s="45">
        <v>400</v>
      </c>
      <c r="T132" s="45">
        <v>300</v>
      </c>
      <c r="U132" s="45">
        <v>1000</v>
      </c>
      <c r="V132" s="45">
        <v>500</v>
      </c>
      <c r="W132" s="45">
        <v>600</v>
      </c>
      <c r="X132" s="45">
        <v>600</v>
      </c>
      <c r="Y132" s="45">
        <v>900</v>
      </c>
      <c r="Z132" s="45">
        <v>500</v>
      </c>
      <c r="AA132" s="45">
        <v>600</v>
      </c>
      <c r="AB132" s="45">
        <v>500</v>
      </c>
      <c r="AC132" s="45"/>
      <c r="AD132" s="45"/>
      <c r="AE132" s="45" t="s">
        <v>19</v>
      </c>
      <c r="AF132" s="45" t="s">
        <v>19</v>
      </c>
      <c r="AG132" s="45"/>
      <c r="AH132" s="45"/>
      <c r="AI132" s="45"/>
      <c r="AJ132" s="45"/>
      <c r="AK132" s="45"/>
      <c r="AL132" s="45"/>
      <c r="AM132" s="45"/>
      <c r="AN132" s="45"/>
      <c r="AO132" s="45"/>
      <c r="AP132" s="45" t="s">
        <v>19</v>
      </c>
      <c r="AQ132" s="45" t="s">
        <v>19</v>
      </c>
      <c r="AR132" s="57" t="s">
        <v>19</v>
      </c>
    </row>
    <row r="133" spans="1:44" ht="16.5" hidden="1" customHeight="1">
      <c r="A133" s="55"/>
      <c r="B133" s="47"/>
      <c r="C133" s="45"/>
      <c r="D133" s="47"/>
      <c r="E133" s="47"/>
      <c r="F133" s="47"/>
      <c r="G133" s="47"/>
      <c r="H133" s="47"/>
      <c r="I133" s="47" t="s">
        <v>19</v>
      </c>
      <c r="J133" s="47" t="s">
        <v>19</v>
      </c>
      <c r="K133" s="47" t="s">
        <v>19</v>
      </c>
      <c r="L133" s="47"/>
      <c r="M133" s="47"/>
      <c r="N133" s="47"/>
      <c r="O133" s="47"/>
      <c r="P133" s="47"/>
      <c r="Q133" s="47"/>
      <c r="R133" s="45"/>
      <c r="S133" s="45" t="s">
        <v>145</v>
      </c>
      <c r="T133" s="45" t="s">
        <v>19</v>
      </c>
      <c r="U133" s="45" t="s">
        <v>145</v>
      </c>
      <c r="V133" s="45" t="s">
        <v>19</v>
      </c>
      <c r="W133" s="45"/>
      <c r="X133" s="45"/>
      <c r="Y133" s="45"/>
      <c r="Z133" s="45"/>
      <c r="AA133" s="45"/>
      <c r="AB133" s="45"/>
      <c r="AC133" s="45"/>
      <c r="AD133" s="45"/>
      <c r="AE133" s="45" t="s">
        <v>19</v>
      </c>
      <c r="AF133" s="45" t="s">
        <v>19</v>
      </c>
      <c r="AG133" s="45"/>
      <c r="AH133" s="45"/>
      <c r="AI133" s="45"/>
      <c r="AJ133" s="45"/>
      <c r="AK133" s="45"/>
      <c r="AL133" s="45"/>
      <c r="AM133" s="45"/>
      <c r="AN133" s="45"/>
      <c r="AO133" s="45"/>
      <c r="AP133" s="45" t="s">
        <v>19</v>
      </c>
      <c r="AQ133" s="45" t="s">
        <v>19</v>
      </c>
      <c r="AR133" s="57" t="s">
        <v>19</v>
      </c>
    </row>
    <row r="134" spans="1:44">
      <c r="A134" s="55" t="s">
        <v>548</v>
      </c>
      <c r="B134" s="47" t="s">
        <v>151</v>
      </c>
      <c r="C134" s="45">
        <v>247</v>
      </c>
      <c r="D134" s="47">
        <v>2900</v>
      </c>
      <c r="E134" s="47">
        <v>3300</v>
      </c>
      <c r="F134" s="47">
        <v>4700</v>
      </c>
      <c r="G134" s="47">
        <v>5600</v>
      </c>
      <c r="H134" s="47">
        <v>6400</v>
      </c>
      <c r="I134" s="47">
        <v>6100</v>
      </c>
      <c r="J134" s="47">
        <v>5800</v>
      </c>
      <c r="K134" s="47">
        <v>5400</v>
      </c>
      <c r="L134" s="47">
        <v>6600</v>
      </c>
      <c r="M134" s="47">
        <v>6400</v>
      </c>
      <c r="N134" s="47">
        <v>7200</v>
      </c>
      <c r="O134" s="47">
        <v>7000</v>
      </c>
      <c r="P134" s="47">
        <v>8300</v>
      </c>
      <c r="Q134" s="47">
        <v>7800</v>
      </c>
      <c r="R134" s="45">
        <v>13200</v>
      </c>
      <c r="S134" s="45">
        <v>14700</v>
      </c>
      <c r="T134" s="45">
        <v>16900</v>
      </c>
      <c r="U134" s="45">
        <v>15800</v>
      </c>
      <c r="V134" s="45">
        <v>15000</v>
      </c>
      <c r="W134" s="45">
        <v>13200</v>
      </c>
      <c r="X134" s="45">
        <v>13900</v>
      </c>
      <c r="Y134" s="45">
        <v>17700</v>
      </c>
      <c r="Z134" s="45">
        <v>19200</v>
      </c>
      <c r="AA134" s="45">
        <v>15400</v>
      </c>
      <c r="AB134" s="45">
        <v>13800</v>
      </c>
      <c r="AC134" s="45">
        <v>13700</v>
      </c>
      <c r="AD134" s="45">
        <v>18600</v>
      </c>
      <c r="AE134" s="45" t="s">
        <v>19</v>
      </c>
      <c r="AF134" s="45">
        <v>14300</v>
      </c>
      <c r="AG134" s="45"/>
      <c r="AH134" s="45">
        <v>16600</v>
      </c>
      <c r="AI134" s="45"/>
      <c r="AJ134" s="45">
        <v>17000</v>
      </c>
      <c r="AK134" s="45"/>
      <c r="AL134" s="45">
        <v>20000</v>
      </c>
      <c r="AM134" s="45"/>
      <c r="AN134" s="45">
        <v>20800</v>
      </c>
      <c r="AO134" s="45"/>
      <c r="AP134" s="45">
        <v>21100</v>
      </c>
      <c r="AQ134" s="45" t="s">
        <v>19</v>
      </c>
      <c r="AR134" s="57">
        <v>25300</v>
      </c>
    </row>
    <row r="135" spans="1:44" ht="16.5" customHeight="1">
      <c r="A135" s="55" t="s">
        <v>548</v>
      </c>
      <c r="B135" s="47" t="s">
        <v>552</v>
      </c>
      <c r="C135" s="45">
        <v>260</v>
      </c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>
        <v>16900</v>
      </c>
      <c r="AD135" s="45"/>
      <c r="AE135" s="45" t="s">
        <v>19</v>
      </c>
      <c r="AF135" s="45" t="s">
        <v>19</v>
      </c>
      <c r="AG135" s="45"/>
      <c r="AH135" s="45"/>
      <c r="AI135" s="45"/>
      <c r="AJ135" s="45"/>
      <c r="AK135" s="45"/>
      <c r="AL135" s="45"/>
      <c r="AM135" s="45"/>
      <c r="AN135" s="45"/>
      <c r="AO135" s="45"/>
      <c r="AP135" s="45" t="s">
        <v>19</v>
      </c>
      <c r="AQ135" s="45" t="s">
        <v>19</v>
      </c>
      <c r="AR135" s="57" t="s">
        <v>19</v>
      </c>
    </row>
    <row r="136" spans="1:44">
      <c r="A136" s="55" t="s">
        <v>548</v>
      </c>
      <c r="B136" s="47" t="s">
        <v>412</v>
      </c>
      <c r="C136" s="45">
        <v>15</v>
      </c>
      <c r="D136" s="47"/>
      <c r="E136" s="47"/>
      <c r="F136" s="47"/>
      <c r="G136" s="47"/>
      <c r="H136" s="47"/>
      <c r="I136" s="47">
        <v>4400</v>
      </c>
      <c r="J136" s="47">
        <v>4400</v>
      </c>
      <c r="K136" s="47">
        <v>4500</v>
      </c>
      <c r="L136" s="47">
        <v>4400</v>
      </c>
      <c r="M136" s="47">
        <v>5700</v>
      </c>
      <c r="N136" s="47">
        <v>6600</v>
      </c>
      <c r="O136" s="47">
        <v>7500</v>
      </c>
      <c r="P136" s="47">
        <v>8300</v>
      </c>
      <c r="Q136" s="47">
        <v>10800</v>
      </c>
      <c r="R136" s="45">
        <v>14100</v>
      </c>
      <c r="S136" s="45">
        <v>15200</v>
      </c>
      <c r="T136" s="45">
        <v>18600</v>
      </c>
      <c r="U136" s="45">
        <v>21800</v>
      </c>
      <c r="V136" s="45">
        <v>25000</v>
      </c>
      <c r="W136" s="45">
        <v>26100</v>
      </c>
      <c r="X136" s="45">
        <v>29400</v>
      </c>
      <c r="Y136" s="45"/>
      <c r="Z136" s="45"/>
      <c r="AA136" s="45">
        <v>32700</v>
      </c>
      <c r="AB136" s="45">
        <v>27300</v>
      </c>
      <c r="AC136" s="45">
        <v>23600</v>
      </c>
      <c r="AD136" s="45">
        <v>27200</v>
      </c>
      <c r="AE136" s="45">
        <v>29500</v>
      </c>
      <c r="AF136" s="45">
        <v>28800</v>
      </c>
      <c r="AG136" s="45">
        <v>30600</v>
      </c>
      <c r="AH136" s="45">
        <v>31600</v>
      </c>
      <c r="AI136" s="45">
        <v>33400</v>
      </c>
      <c r="AJ136" s="45">
        <v>34200</v>
      </c>
      <c r="AK136" s="45">
        <v>36500</v>
      </c>
      <c r="AL136" s="45">
        <v>39500</v>
      </c>
      <c r="AM136" s="45"/>
      <c r="AN136" s="45"/>
      <c r="AO136" s="45">
        <v>31200</v>
      </c>
      <c r="AP136" s="45">
        <v>32100</v>
      </c>
      <c r="AQ136" s="45">
        <v>32400</v>
      </c>
      <c r="AR136" s="57">
        <v>33000</v>
      </c>
    </row>
    <row r="137" spans="1:44">
      <c r="A137" s="55" t="s">
        <v>548</v>
      </c>
      <c r="B137" s="47" t="s">
        <v>551</v>
      </c>
      <c r="C137" s="45"/>
      <c r="D137" s="47"/>
      <c r="E137" s="47" t="s">
        <v>145</v>
      </c>
      <c r="F137" s="47" t="s">
        <v>145</v>
      </c>
      <c r="G137" s="47"/>
      <c r="H137" s="47"/>
      <c r="I137" s="47">
        <v>1700</v>
      </c>
      <c r="J137" s="47">
        <v>1300</v>
      </c>
      <c r="K137" s="47">
        <v>1300</v>
      </c>
      <c r="L137" s="47">
        <v>2100</v>
      </c>
      <c r="M137" s="47">
        <v>2000</v>
      </c>
      <c r="N137" s="47">
        <v>2300</v>
      </c>
      <c r="O137" s="47">
        <v>2100</v>
      </c>
      <c r="P137" s="47">
        <v>3100</v>
      </c>
      <c r="Q137" s="47">
        <v>3500</v>
      </c>
      <c r="R137" s="45">
        <v>4900</v>
      </c>
      <c r="S137" s="45">
        <v>5400</v>
      </c>
      <c r="T137" s="45">
        <v>7700</v>
      </c>
      <c r="U137" s="45">
        <v>7400</v>
      </c>
      <c r="V137" s="45">
        <v>15000</v>
      </c>
      <c r="W137" s="45">
        <v>13300</v>
      </c>
      <c r="X137" s="45">
        <v>10100</v>
      </c>
      <c r="Y137" s="45">
        <v>13500</v>
      </c>
      <c r="Z137" s="45">
        <v>14900</v>
      </c>
      <c r="AA137" s="45">
        <v>12900</v>
      </c>
      <c r="AB137" s="45">
        <v>10900</v>
      </c>
      <c r="AC137" s="45">
        <v>10400</v>
      </c>
      <c r="AD137" s="45"/>
      <c r="AE137" s="45" t="s">
        <v>19</v>
      </c>
      <c r="AF137" s="45">
        <v>13000</v>
      </c>
      <c r="AG137" s="45"/>
      <c r="AH137" s="45"/>
      <c r="AI137" s="45"/>
      <c r="AJ137" s="45"/>
      <c r="AK137" s="45"/>
      <c r="AL137" s="45"/>
      <c r="AM137" s="45"/>
      <c r="AN137" s="45"/>
      <c r="AO137" s="45"/>
      <c r="AP137" s="45" t="s">
        <v>19</v>
      </c>
      <c r="AQ137" s="45" t="s">
        <v>19</v>
      </c>
      <c r="AR137" s="57" t="s">
        <v>19</v>
      </c>
    </row>
    <row r="138" spans="1:44">
      <c r="A138" s="55" t="s">
        <v>548</v>
      </c>
      <c r="B138" s="47" t="s">
        <v>410</v>
      </c>
      <c r="C138" s="45">
        <v>70</v>
      </c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>
        <v>21900</v>
      </c>
      <c r="AG138" s="45">
        <v>21900</v>
      </c>
      <c r="AH138" s="45">
        <v>22000</v>
      </c>
      <c r="AI138" s="45">
        <v>22200</v>
      </c>
      <c r="AJ138" s="45">
        <v>22000</v>
      </c>
      <c r="AK138" s="45">
        <v>22900</v>
      </c>
      <c r="AL138" s="45">
        <v>20300</v>
      </c>
      <c r="AM138" s="45">
        <v>16900</v>
      </c>
      <c r="AN138" s="45">
        <v>17600</v>
      </c>
      <c r="AO138" s="45"/>
      <c r="AP138" s="45" t="s">
        <v>19</v>
      </c>
      <c r="AQ138" s="45">
        <v>30300</v>
      </c>
      <c r="AR138" s="57">
        <v>32200</v>
      </c>
    </row>
    <row r="139" spans="1:44">
      <c r="A139" s="55" t="s">
        <v>548</v>
      </c>
      <c r="B139" s="47" t="s">
        <v>550</v>
      </c>
      <c r="C139" s="45">
        <v>249</v>
      </c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>
        <v>15600</v>
      </c>
      <c r="AI139" s="45"/>
      <c r="AJ139" s="45">
        <v>18900</v>
      </c>
      <c r="AK139" s="45"/>
      <c r="AL139" s="45">
        <v>20900</v>
      </c>
      <c r="AM139" s="45"/>
      <c r="AN139" s="45"/>
      <c r="AO139" s="45"/>
      <c r="AP139" s="45" t="s">
        <v>19</v>
      </c>
      <c r="AQ139" s="45" t="s">
        <v>19</v>
      </c>
      <c r="AR139" s="57" t="s">
        <v>19</v>
      </c>
    </row>
    <row r="140" spans="1:44">
      <c r="A140" s="55" t="s">
        <v>548</v>
      </c>
      <c r="B140" s="47" t="s">
        <v>549</v>
      </c>
      <c r="C140" s="45">
        <v>248</v>
      </c>
      <c r="D140" s="47"/>
      <c r="E140" s="47"/>
      <c r="F140" s="47"/>
      <c r="G140" s="47"/>
      <c r="H140" s="47"/>
      <c r="I140" s="47">
        <v>700</v>
      </c>
      <c r="J140" s="47">
        <v>600</v>
      </c>
      <c r="K140" s="47">
        <v>650</v>
      </c>
      <c r="L140" s="47">
        <v>800</v>
      </c>
      <c r="M140" s="47">
        <v>1300</v>
      </c>
      <c r="N140" s="47">
        <v>1100</v>
      </c>
      <c r="O140" s="47">
        <v>900</v>
      </c>
      <c r="P140" s="47"/>
      <c r="Q140" s="47"/>
      <c r="R140" s="45"/>
      <c r="S140" s="45" t="s">
        <v>145</v>
      </c>
      <c r="T140" s="45" t="s">
        <v>19</v>
      </c>
      <c r="U140" s="45" t="s">
        <v>145</v>
      </c>
      <c r="V140" s="45" t="s">
        <v>19</v>
      </c>
      <c r="W140" s="45"/>
      <c r="X140" s="45"/>
      <c r="Y140" s="45"/>
      <c r="Z140" s="45"/>
      <c r="AA140" s="45"/>
      <c r="AB140" s="45"/>
      <c r="AC140" s="45"/>
      <c r="AD140" s="45"/>
      <c r="AE140" s="45" t="s">
        <v>19</v>
      </c>
      <c r="AF140" s="45">
        <v>3800</v>
      </c>
      <c r="AG140" s="45"/>
      <c r="AH140" s="45"/>
      <c r="AI140" s="45"/>
      <c r="AJ140" s="45"/>
      <c r="AK140" s="45"/>
      <c r="AL140" s="45"/>
      <c r="AM140" s="45"/>
      <c r="AN140" s="45"/>
      <c r="AO140" s="45"/>
      <c r="AP140" s="45" t="s">
        <v>19</v>
      </c>
      <c r="AQ140" s="45" t="s">
        <v>19</v>
      </c>
      <c r="AR140" s="57" t="s">
        <v>19</v>
      </c>
    </row>
    <row r="141" spans="1:44">
      <c r="A141" s="55" t="s">
        <v>548</v>
      </c>
      <c r="B141" s="47" t="s">
        <v>547</v>
      </c>
      <c r="C141" s="45">
        <v>250</v>
      </c>
      <c r="D141" s="47"/>
      <c r="E141" s="47"/>
      <c r="F141" s="47"/>
      <c r="G141" s="47"/>
      <c r="H141" s="47"/>
      <c r="I141" s="47">
        <v>550</v>
      </c>
      <c r="J141" s="47">
        <v>550</v>
      </c>
      <c r="K141" s="47">
        <v>550</v>
      </c>
      <c r="L141" s="47">
        <v>500</v>
      </c>
      <c r="M141" s="47">
        <v>850</v>
      </c>
      <c r="N141" s="47">
        <v>850</v>
      </c>
      <c r="O141" s="47">
        <v>1000</v>
      </c>
      <c r="P141" s="47">
        <v>1300</v>
      </c>
      <c r="Q141" s="47">
        <v>1200</v>
      </c>
      <c r="R141" s="45">
        <v>1600</v>
      </c>
      <c r="S141" s="45">
        <v>2000</v>
      </c>
      <c r="T141" s="45">
        <v>2400</v>
      </c>
      <c r="U141" s="45">
        <v>2900</v>
      </c>
      <c r="V141" s="45">
        <v>3600</v>
      </c>
      <c r="W141" s="45">
        <v>4200</v>
      </c>
      <c r="X141" s="45">
        <v>3900</v>
      </c>
      <c r="Y141" s="45">
        <v>4600</v>
      </c>
      <c r="Z141" s="45">
        <v>4500</v>
      </c>
      <c r="AA141" s="45">
        <v>3700</v>
      </c>
      <c r="AB141" s="45">
        <v>2900</v>
      </c>
      <c r="AC141" s="45">
        <v>2900</v>
      </c>
      <c r="AD141" s="45"/>
      <c r="AE141" s="45" t="s">
        <v>19</v>
      </c>
      <c r="AF141" s="45" t="s">
        <v>19</v>
      </c>
      <c r="AG141" s="45">
        <v>3100</v>
      </c>
      <c r="AH141" s="45"/>
      <c r="AI141" s="45">
        <v>4400</v>
      </c>
      <c r="AJ141" s="45"/>
      <c r="AK141" s="45">
        <v>6700</v>
      </c>
      <c r="AL141" s="45"/>
      <c r="AM141" s="45"/>
      <c r="AN141" s="45"/>
      <c r="AO141" s="45">
        <v>11000</v>
      </c>
      <c r="AP141" s="45" t="s">
        <v>19</v>
      </c>
      <c r="AQ141" s="45">
        <v>13000</v>
      </c>
      <c r="AR141" s="57" t="s">
        <v>19</v>
      </c>
    </row>
    <row r="142" spans="1:44" ht="16.5" customHeight="1">
      <c r="A142" s="55"/>
      <c r="B142" s="47"/>
      <c r="C142" s="45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5"/>
      <c r="S142" s="45" t="s">
        <v>145</v>
      </c>
      <c r="T142" s="45" t="s">
        <v>19</v>
      </c>
      <c r="U142" s="45" t="s">
        <v>145</v>
      </c>
      <c r="V142" s="45" t="s">
        <v>19</v>
      </c>
      <c r="W142" s="45"/>
      <c r="X142" s="45"/>
      <c r="Y142" s="45"/>
      <c r="Z142" s="45"/>
      <c r="AA142" s="45"/>
      <c r="AB142" s="45"/>
      <c r="AC142" s="45"/>
      <c r="AD142" s="45"/>
      <c r="AE142" s="45" t="s">
        <v>19</v>
      </c>
      <c r="AF142" s="45" t="s">
        <v>19</v>
      </c>
      <c r="AG142" s="45"/>
      <c r="AH142" s="45"/>
      <c r="AI142" s="45"/>
      <c r="AJ142" s="45"/>
      <c r="AK142" s="45"/>
      <c r="AL142" s="45"/>
      <c r="AM142" s="45"/>
      <c r="AN142" s="45"/>
      <c r="AO142" s="45"/>
      <c r="AP142" s="45" t="s">
        <v>19</v>
      </c>
      <c r="AQ142" s="45" t="s">
        <v>19</v>
      </c>
      <c r="AR142" s="57" t="s">
        <v>19</v>
      </c>
    </row>
    <row r="143" spans="1:44" ht="16.5" hidden="1" customHeight="1">
      <c r="A143" s="55" t="s">
        <v>546</v>
      </c>
      <c r="B143" s="47" t="s">
        <v>326</v>
      </c>
      <c r="C143" s="45">
        <v>614</v>
      </c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5"/>
      <c r="S143" s="45">
        <v>2600</v>
      </c>
      <c r="T143" s="45">
        <v>2400</v>
      </c>
      <c r="U143" s="45">
        <v>2300</v>
      </c>
      <c r="V143" s="45">
        <v>2700</v>
      </c>
      <c r="W143" s="45">
        <v>2600</v>
      </c>
      <c r="X143" s="45"/>
      <c r="Y143" s="45">
        <v>2400</v>
      </c>
      <c r="Z143" s="45">
        <v>2700</v>
      </c>
      <c r="AA143" s="45">
        <v>2200</v>
      </c>
      <c r="AB143" s="45">
        <v>1700</v>
      </c>
      <c r="AC143" s="45"/>
      <c r="AD143" s="45"/>
      <c r="AE143" s="45" t="s">
        <v>19</v>
      </c>
      <c r="AF143" s="45" t="s">
        <v>19</v>
      </c>
      <c r="AG143" s="45"/>
      <c r="AH143" s="45"/>
      <c r="AI143" s="45"/>
      <c r="AJ143" s="45"/>
      <c r="AK143" s="45"/>
      <c r="AL143" s="45"/>
      <c r="AM143" s="45"/>
      <c r="AN143" s="45"/>
      <c r="AO143" s="45"/>
      <c r="AP143" s="45" t="s">
        <v>19</v>
      </c>
      <c r="AQ143" s="45" t="s">
        <v>19</v>
      </c>
      <c r="AR143" s="57" t="s">
        <v>19</v>
      </c>
    </row>
    <row r="144" spans="1:44" hidden="1">
      <c r="A144" s="55"/>
      <c r="B144" s="47"/>
      <c r="C144" s="45"/>
      <c r="D144" s="47"/>
      <c r="E144" s="47"/>
      <c r="F144" s="47"/>
      <c r="G144" s="47"/>
      <c r="H144" s="47"/>
      <c r="I144" s="47" t="s">
        <v>19</v>
      </c>
      <c r="J144" s="47" t="s">
        <v>19</v>
      </c>
      <c r="K144" s="47" t="s">
        <v>19</v>
      </c>
      <c r="L144" s="47"/>
      <c r="M144" s="47"/>
      <c r="N144" s="47"/>
      <c r="O144" s="47"/>
      <c r="P144" s="47"/>
      <c r="Q144" s="47"/>
      <c r="R144" s="45"/>
      <c r="S144" s="45" t="s">
        <v>145</v>
      </c>
      <c r="T144" s="45" t="s">
        <v>19</v>
      </c>
      <c r="U144" s="45" t="s">
        <v>145</v>
      </c>
      <c r="V144" s="45" t="s">
        <v>19</v>
      </c>
      <c r="W144" s="45"/>
      <c r="X144" s="45"/>
      <c r="Y144" s="45"/>
      <c r="Z144" s="45"/>
      <c r="AA144" s="45"/>
      <c r="AB144" s="45"/>
      <c r="AC144" s="45"/>
      <c r="AD144" s="45"/>
      <c r="AE144" s="45" t="s">
        <v>19</v>
      </c>
      <c r="AF144" s="45" t="s">
        <v>19</v>
      </c>
      <c r="AG144" s="45"/>
      <c r="AH144" s="45"/>
      <c r="AI144" s="45"/>
      <c r="AJ144" s="45"/>
      <c r="AK144" s="45"/>
      <c r="AL144" s="45"/>
      <c r="AM144" s="45"/>
      <c r="AN144" s="45"/>
      <c r="AO144" s="45"/>
      <c r="AP144" s="45" t="s">
        <v>19</v>
      </c>
      <c r="AQ144" s="45" t="s">
        <v>19</v>
      </c>
      <c r="AR144" s="57" t="s">
        <v>19</v>
      </c>
    </row>
    <row r="145" spans="1:44">
      <c r="A145" s="55" t="s">
        <v>545</v>
      </c>
      <c r="B145" s="47" t="s">
        <v>151</v>
      </c>
      <c r="C145" s="45">
        <v>254</v>
      </c>
      <c r="D145" s="47"/>
      <c r="E145" s="47"/>
      <c r="F145" s="47"/>
      <c r="G145" s="47"/>
      <c r="H145" s="47"/>
      <c r="I145" s="47">
        <v>10100</v>
      </c>
      <c r="J145" s="47">
        <v>10800</v>
      </c>
      <c r="K145" s="47">
        <v>11700</v>
      </c>
      <c r="L145" s="47">
        <v>14500</v>
      </c>
      <c r="M145" s="47">
        <v>11600</v>
      </c>
      <c r="N145" s="47">
        <v>12700</v>
      </c>
      <c r="O145" s="47">
        <v>13900</v>
      </c>
      <c r="P145" s="47">
        <v>14900</v>
      </c>
      <c r="Q145" s="47">
        <v>12500</v>
      </c>
      <c r="R145" s="45">
        <v>13100</v>
      </c>
      <c r="S145" s="45">
        <v>13500</v>
      </c>
      <c r="T145" s="45">
        <v>12200</v>
      </c>
      <c r="U145" s="45">
        <v>13200</v>
      </c>
      <c r="V145" s="45">
        <v>12200</v>
      </c>
      <c r="W145" s="45">
        <v>13200</v>
      </c>
      <c r="X145" s="45">
        <v>13400</v>
      </c>
      <c r="Y145" s="45">
        <v>13500</v>
      </c>
      <c r="Z145" s="45">
        <v>12700</v>
      </c>
      <c r="AA145" s="45">
        <v>10800</v>
      </c>
      <c r="AB145" s="45">
        <v>9700</v>
      </c>
      <c r="AC145" s="45">
        <v>10100</v>
      </c>
      <c r="AD145" s="45"/>
      <c r="AE145" s="45" t="s">
        <v>19</v>
      </c>
      <c r="AF145" s="45">
        <v>8600</v>
      </c>
      <c r="AG145" s="45">
        <v>11200</v>
      </c>
      <c r="AH145" s="45"/>
      <c r="AI145" s="45">
        <v>12300</v>
      </c>
      <c r="AJ145" s="45"/>
      <c r="AK145" s="45">
        <v>12100</v>
      </c>
      <c r="AL145" s="45"/>
      <c r="AM145" s="45">
        <v>8200</v>
      </c>
      <c r="AN145" s="45"/>
      <c r="AO145" s="45">
        <v>12000</v>
      </c>
      <c r="AP145" s="45" t="s">
        <v>19</v>
      </c>
      <c r="AQ145" s="45">
        <v>12000</v>
      </c>
      <c r="AR145" s="57" t="s">
        <v>19</v>
      </c>
    </row>
    <row r="146" spans="1:44" hidden="1">
      <c r="A146" s="55" t="s">
        <v>545</v>
      </c>
      <c r="B146" s="47" t="s">
        <v>166</v>
      </c>
      <c r="C146" s="45"/>
      <c r="D146" s="47"/>
      <c r="E146" s="47"/>
      <c r="F146" s="47"/>
      <c r="G146" s="47"/>
      <c r="H146" s="47"/>
      <c r="I146" s="47">
        <v>8400</v>
      </c>
      <c r="J146" s="47">
        <v>11100</v>
      </c>
      <c r="K146" s="47">
        <v>11700</v>
      </c>
      <c r="L146" s="47">
        <v>13700</v>
      </c>
      <c r="M146" s="47">
        <v>12500</v>
      </c>
      <c r="N146" s="47">
        <v>13600</v>
      </c>
      <c r="O146" s="47"/>
      <c r="P146" s="47"/>
      <c r="Q146" s="47"/>
      <c r="R146" s="45"/>
      <c r="S146" s="45" t="s">
        <v>145</v>
      </c>
      <c r="T146" s="45" t="s">
        <v>19</v>
      </c>
      <c r="U146" s="45" t="s">
        <v>145</v>
      </c>
      <c r="V146" s="45" t="s">
        <v>19</v>
      </c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 t="e">
        <v>#N/A</v>
      </c>
      <c r="AM146" s="45" t="e">
        <v>#N/A</v>
      </c>
      <c r="AN146" s="45"/>
      <c r="AO146" s="45"/>
      <c r="AP146" s="45" t="s">
        <v>19</v>
      </c>
      <c r="AQ146" s="45" t="s">
        <v>19</v>
      </c>
      <c r="AR146" s="57" t="s">
        <v>19</v>
      </c>
    </row>
    <row r="147" spans="1:44">
      <c r="A147" s="55" t="s">
        <v>545</v>
      </c>
      <c r="B147" s="47" t="s">
        <v>161</v>
      </c>
      <c r="C147" s="45">
        <v>255</v>
      </c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5"/>
      <c r="S147" s="45"/>
      <c r="T147" s="45"/>
      <c r="U147" s="45"/>
      <c r="V147" s="45">
        <v>6200</v>
      </c>
      <c r="W147" s="45">
        <v>4600</v>
      </c>
      <c r="X147" s="45">
        <v>4600</v>
      </c>
      <c r="Y147" s="45">
        <v>5800</v>
      </c>
      <c r="Z147" s="45">
        <v>4900</v>
      </c>
      <c r="AA147" s="45">
        <v>4000</v>
      </c>
      <c r="AB147" s="45">
        <v>4500</v>
      </c>
      <c r="AC147" s="45">
        <v>5200</v>
      </c>
      <c r="AD147" s="45"/>
      <c r="AE147" s="45" t="s">
        <v>19</v>
      </c>
      <c r="AF147" s="45" t="s">
        <v>19</v>
      </c>
      <c r="AG147" s="45">
        <v>6100</v>
      </c>
      <c r="AH147" s="45"/>
      <c r="AI147" s="45">
        <v>6400</v>
      </c>
      <c r="AJ147" s="45"/>
      <c r="AK147" s="45">
        <v>7900</v>
      </c>
      <c r="AL147" s="45"/>
      <c r="AM147" s="45">
        <v>5500</v>
      </c>
      <c r="AN147" s="45"/>
      <c r="AO147" s="45">
        <v>8700</v>
      </c>
      <c r="AP147" s="45" t="s">
        <v>19</v>
      </c>
      <c r="AQ147" s="45">
        <v>9200</v>
      </c>
      <c r="AR147" s="57" t="s">
        <v>19</v>
      </c>
    </row>
    <row r="148" spans="1:44" ht="15.75" customHeight="1">
      <c r="A148" s="55"/>
      <c r="B148" s="47"/>
      <c r="C148" s="45"/>
      <c r="D148" s="47"/>
      <c r="E148" s="47"/>
      <c r="F148" s="47"/>
      <c r="G148" s="47"/>
      <c r="H148" s="47"/>
      <c r="I148" s="47" t="s">
        <v>19</v>
      </c>
      <c r="J148" s="47" t="s">
        <v>19</v>
      </c>
      <c r="K148" s="47" t="s">
        <v>19</v>
      </c>
      <c r="L148" s="47"/>
      <c r="M148" s="47"/>
      <c r="N148" s="47"/>
      <c r="O148" s="47"/>
      <c r="P148" s="47"/>
      <c r="Q148" s="47"/>
      <c r="R148" s="45"/>
      <c r="S148" s="45" t="s">
        <v>145</v>
      </c>
      <c r="T148" s="45" t="s">
        <v>19</v>
      </c>
      <c r="U148" s="45" t="s">
        <v>145</v>
      </c>
      <c r="V148" s="45" t="s">
        <v>19</v>
      </c>
      <c r="W148" s="45"/>
      <c r="X148" s="45"/>
      <c r="Y148" s="45"/>
      <c r="Z148" s="45"/>
      <c r="AA148" s="45"/>
      <c r="AB148" s="45"/>
      <c r="AC148" s="45"/>
      <c r="AD148" s="45"/>
      <c r="AE148" s="45" t="s">
        <v>19</v>
      </c>
      <c r="AF148" s="45" t="s">
        <v>19</v>
      </c>
      <c r="AG148" s="45"/>
      <c r="AH148" s="45"/>
      <c r="AI148" s="45"/>
      <c r="AJ148" s="45"/>
      <c r="AK148" s="45"/>
      <c r="AL148" s="45"/>
      <c r="AM148" s="45"/>
      <c r="AN148" s="45"/>
      <c r="AO148" s="45"/>
      <c r="AP148" s="45" t="s">
        <v>19</v>
      </c>
      <c r="AQ148" s="45" t="s">
        <v>19</v>
      </c>
      <c r="AR148" s="57" t="s">
        <v>19</v>
      </c>
    </row>
    <row r="149" spans="1:44" ht="16.5" hidden="1" customHeight="1">
      <c r="A149" s="55" t="s">
        <v>543</v>
      </c>
      <c r="B149" s="47" t="s">
        <v>542</v>
      </c>
      <c r="C149" s="45">
        <v>505</v>
      </c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>
        <v>1800</v>
      </c>
      <c r="Q149" s="47">
        <v>1800</v>
      </c>
      <c r="R149" s="45">
        <v>1900</v>
      </c>
      <c r="S149" s="45">
        <v>1900</v>
      </c>
      <c r="T149" s="45" t="s">
        <v>146</v>
      </c>
      <c r="U149" s="45">
        <v>2400</v>
      </c>
      <c r="V149" s="45">
        <v>2400</v>
      </c>
      <c r="W149" s="45"/>
      <c r="X149" s="45"/>
      <c r="Y149" s="45">
        <v>3300</v>
      </c>
      <c r="Z149" s="45">
        <v>3900</v>
      </c>
      <c r="AA149" s="45">
        <v>3300</v>
      </c>
      <c r="AB149" s="45">
        <v>2900</v>
      </c>
      <c r="AC149" s="45">
        <v>3000</v>
      </c>
      <c r="AD149" s="45"/>
      <c r="AE149" s="45" t="s">
        <v>19</v>
      </c>
      <c r="AF149" s="45" t="s">
        <v>19</v>
      </c>
      <c r="AG149" s="45"/>
      <c r="AH149" s="45"/>
      <c r="AI149" s="45"/>
      <c r="AJ149" s="45"/>
      <c r="AK149" s="45"/>
      <c r="AL149" s="45"/>
      <c r="AM149" s="45"/>
      <c r="AN149" s="45"/>
      <c r="AO149" s="45"/>
      <c r="AP149" s="45" t="s">
        <v>19</v>
      </c>
      <c r="AQ149" s="45" t="s">
        <v>19</v>
      </c>
      <c r="AR149" s="57" t="s">
        <v>19</v>
      </c>
    </row>
    <row r="150" spans="1:44" ht="16.5" hidden="1" customHeight="1">
      <c r="A150" s="55"/>
      <c r="B150" s="47"/>
      <c r="C150" s="45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5"/>
      <c r="S150" s="45" t="s">
        <v>145</v>
      </c>
      <c r="T150" s="45" t="s">
        <v>19</v>
      </c>
      <c r="U150" s="45" t="s">
        <v>145</v>
      </c>
      <c r="V150" s="45" t="s">
        <v>19</v>
      </c>
      <c r="W150" s="45"/>
      <c r="X150" s="45"/>
      <c r="Y150" s="45"/>
      <c r="Z150" s="45"/>
      <c r="AA150" s="45"/>
      <c r="AB150" s="45"/>
      <c r="AC150" s="45"/>
      <c r="AD150" s="45"/>
      <c r="AE150" s="45" t="s">
        <v>19</v>
      </c>
      <c r="AF150" s="45" t="s">
        <v>19</v>
      </c>
      <c r="AG150" s="45"/>
      <c r="AH150" s="45"/>
      <c r="AI150" s="45"/>
      <c r="AJ150" s="45"/>
      <c r="AK150" s="45"/>
      <c r="AL150" s="45"/>
      <c r="AM150" s="45"/>
      <c r="AN150" s="45"/>
      <c r="AO150" s="45"/>
      <c r="AP150" s="45" t="s">
        <v>19</v>
      </c>
      <c r="AQ150" s="45" t="s">
        <v>19</v>
      </c>
      <c r="AR150" s="57" t="s">
        <v>19</v>
      </c>
    </row>
    <row r="151" spans="1:44" ht="16.5" hidden="1" customHeight="1">
      <c r="A151" s="55" t="s">
        <v>536</v>
      </c>
      <c r="B151" s="47" t="s">
        <v>541</v>
      </c>
      <c r="C151" s="45">
        <v>256</v>
      </c>
      <c r="D151" s="47">
        <v>10000</v>
      </c>
      <c r="E151" s="47">
        <v>9800</v>
      </c>
      <c r="F151" s="47">
        <v>12200</v>
      </c>
      <c r="G151" s="47">
        <v>11200</v>
      </c>
      <c r="H151" s="47">
        <v>13500</v>
      </c>
      <c r="I151" s="47">
        <v>11900</v>
      </c>
      <c r="J151" s="47">
        <v>8800</v>
      </c>
      <c r="K151" s="47">
        <v>12200</v>
      </c>
      <c r="L151" s="47">
        <v>14100</v>
      </c>
      <c r="M151" s="47">
        <v>12900</v>
      </c>
      <c r="N151" s="47">
        <v>13000</v>
      </c>
      <c r="O151" s="47">
        <v>11600</v>
      </c>
      <c r="P151" s="47">
        <v>14300</v>
      </c>
      <c r="Q151" s="47">
        <v>13900</v>
      </c>
      <c r="R151" s="45">
        <v>13800</v>
      </c>
      <c r="S151" s="45">
        <v>12800</v>
      </c>
      <c r="T151" s="45">
        <v>14600</v>
      </c>
      <c r="U151" s="45">
        <v>16800</v>
      </c>
      <c r="V151" s="45">
        <v>17200</v>
      </c>
      <c r="W151" s="45">
        <v>19000</v>
      </c>
      <c r="X151" s="45">
        <v>21900</v>
      </c>
      <c r="Y151" s="45">
        <v>22500</v>
      </c>
      <c r="Z151" s="45">
        <v>21600</v>
      </c>
      <c r="AA151" s="45">
        <v>19300</v>
      </c>
      <c r="AB151" s="45">
        <v>17000</v>
      </c>
      <c r="AC151" s="45">
        <v>19700</v>
      </c>
      <c r="AD151" s="45"/>
      <c r="AE151" s="45" t="s">
        <v>19</v>
      </c>
      <c r="AF151" s="45" t="s">
        <v>19</v>
      </c>
      <c r="AG151" s="45"/>
      <c r="AH151" s="45"/>
      <c r="AI151" s="45"/>
      <c r="AJ151" s="45"/>
      <c r="AK151" s="45"/>
      <c r="AL151" s="45"/>
      <c r="AM151" s="45"/>
      <c r="AN151" s="45"/>
      <c r="AO151" s="45"/>
      <c r="AP151" s="45" t="s">
        <v>19</v>
      </c>
      <c r="AQ151" s="45" t="s">
        <v>19</v>
      </c>
      <c r="AR151" s="57" t="s">
        <v>19</v>
      </c>
    </row>
    <row r="152" spans="1:44" ht="16.5" hidden="1" customHeight="1">
      <c r="A152" s="55" t="s">
        <v>536</v>
      </c>
      <c r="B152" s="47" t="s">
        <v>540</v>
      </c>
      <c r="C152" s="45">
        <v>257</v>
      </c>
      <c r="D152" s="47"/>
      <c r="E152" s="47"/>
      <c r="F152" s="47"/>
      <c r="G152" s="47">
        <v>13100</v>
      </c>
      <c r="H152" s="47">
        <v>16800</v>
      </c>
      <c r="I152" s="47">
        <v>15600</v>
      </c>
      <c r="J152" s="47">
        <v>11700</v>
      </c>
      <c r="K152" s="47">
        <v>14800</v>
      </c>
      <c r="L152" s="47">
        <v>17900</v>
      </c>
      <c r="M152" s="47">
        <v>16600</v>
      </c>
      <c r="N152" s="47">
        <v>18700</v>
      </c>
      <c r="O152" s="47">
        <v>17800</v>
      </c>
      <c r="P152" s="47">
        <v>18700</v>
      </c>
      <c r="Q152" s="47">
        <v>19900</v>
      </c>
      <c r="R152" s="45">
        <v>20400</v>
      </c>
      <c r="S152" s="45">
        <v>19000</v>
      </c>
      <c r="T152" s="45">
        <v>18500</v>
      </c>
      <c r="U152" s="45">
        <v>22900</v>
      </c>
      <c r="V152" s="45">
        <v>22100</v>
      </c>
      <c r="W152" s="45">
        <v>23800</v>
      </c>
      <c r="X152" s="45">
        <v>27600</v>
      </c>
      <c r="Y152" s="45">
        <v>26400</v>
      </c>
      <c r="Z152" s="45">
        <v>29100</v>
      </c>
      <c r="AA152" s="45">
        <v>24800</v>
      </c>
      <c r="AB152" s="45">
        <v>21500</v>
      </c>
      <c r="AC152" s="45">
        <v>25500</v>
      </c>
      <c r="AD152" s="45"/>
      <c r="AE152" s="45" t="s">
        <v>19</v>
      </c>
      <c r="AF152" s="45" t="s">
        <v>19</v>
      </c>
      <c r="AG152" s="45"/>
      <c r="AH152" s="45"/>
      <c r="AI152" s="45"/>
      <c r="AJ152" s="45"/>
      <c r="AK152" s="45"/>
      <c r="AL152" s="45"/>
      <c r="AM152" s="45"/>
      <c r="AN152" s="45"/>
      <c r="AO152" s="45"/>
      <c r="AP152" s="45" t="s">
        <v>19</v>
      </c>
      <c r="AQ152" s="45" t="s">
        <v>19</v>
      </c>
      <c r="AR152" s="57" t="s">
        <v>19</v>
      </c>
    </row>
    <row r="153" spans="1:44">
      <c r="A153" s="55" t="s">
        <v>536</v>
      </c>
      <c r="B153" s="47" t="s">
        <v>540</v>
      </c>
      <c r="C153" s="45">
        <v>81</v>
      </c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>
        <v>20300</v>
      </c>
      <c r="AI153" s="45">
        <v>22300</v>
      </c>
      <c r="AJ153" s="45">
        <v>22300</v>
      </c>
      <c r="AK153" s="45"/>
      <c r="AL153" s="45">
        <v>20900</v>
      </c>
      <c r="AM153" s="45">
        <v>18200</v>
      </c>
      <c r="AN153" s="45">
        <v>20000</v>
      </c>
      <c r="AO153" s="45">
        <v>20500</v>
      </c>
      <c r="AP153" s="45">
        <v>19800</v>
      </c>
      <c r="AQ153" s="45">
        <v>19400</v>
      </c>
      <c r="AR153" s="57">
        <v>19400</v>
      </c>
    </row>
    <row r="154" spans="1:44">
      <c r="A154" s="55" t="s">
        <v>536</v>
      </c>
      <c r="B154" s="47" t="s">
        <v>539</v>
      </c>
      <c r="C154" s="45">
        <v>73</v>
      </c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>
        <v>29400</v>
      </c>
      <c r="AG154" s="45">
        <v>24700</v>
      </c>
      <c r="AH154" s="45">
        <v>25800</v>
      </c>
      <c r="AI154" s="45">
        <v>24200</v>
      </c>
      <c r="AJ154" s="45">
        <v>27100</v>
      </c>
      <c r="AK154" s="45">
        <v>27200</v>
      </c>
      <c r="AL154" s="45">
        <v>27100</v>
      </c>
      <c r="AM154" s="45">
        <v>22600</v>
      </c>
      <c r="AN154" s="45">
        <v>25400</v>
      </c>
      <c r="AO154" s="45">
        <v>26100</v>
      </c>
      <c r="AP154" s="45">
        <v>26400</v>
      </c>
      <c r="AQ154" s="45">
        <v>25700</v>
      </c>
      <c r="AR154" s="57">
        <v>26000</v>
      </c>
    </row>
    <row r="155" spans="1:44">
      <c r="A155" s="55" t="s">
        <v>536</v>
      </c>
      <c r="B155" s="47" t="s">
        <v>538</v>
      </c>
      <c r="C155" s="45">
        <v>259</v>
      </c>
      <c r="D155" s="47">
        <v>12200</v>
      </c>
      <c r="E155" s="47">
        <v>18000</v>
      </c>
      <c r="F155" s="47">
        <v>18100</v>
      </c>
      <c r="G155" s="47">
        <v>19700</v>
      </c>
      <c r="H155" s="47">
        <v>21700</v>
      </c>
      <c r="I155" s="47">
        <v>20700</v>
      </c>
      <c r="J155" s="47">
        <v>20700</v>
      </c>
      <c r="K155" s="47">
        <v>20600</v>
      </c>
      <c r="L155" s="47">
        <v>25100</v>
      </c>
      <c r="M155" s="47">
        <v>24200</v>
      </c>
      <c r="N155" s="47">
        <v>24400</v>
      </c>
      <c r="O155" s="47">
        <v>25300</v>
      </c>
      <c r="P155" s="47">
        <v>25600</v>
      </c>
      <c r="Q155" s="47">
        <v>26400</v>
      </c>
      <c r="R155" s="45">
        <v>25400</v>
      </c>
      <c r="S155" s="45">
        <v>23400</v>
      </c>
      <c r="T155" s="45">
        <v>25500</v>
      </c>
      <c r="U155" s="45">
        <v>28400</v>
      </c>
      <c r="V155" s="45">
        <v>25700</v>
      </c>
      <c r="W155" s="45">
        <v>30900</v>
      </c>
      <c r="X155" s="45">
        <v>34300</v>
      </c>
      <c r="Y155" s="45">
        <v>34200</v>
      </c>
      <c r="Z155" s="45">
        <v>34600</v>
      </c>
      <c r="AA155" s="45">
        <v>28800</v>
      </c>
      <c r="AB155" s="45">
        <v>36300</v>
      </c>
      <c r="AC155" s="45">
        <v>30400</v>
      </c>
      <c r="AD155" s="45">
        <v>28700</v>
      </c>
      <c r="AE155" s="45">
        <v>27900</v>
      </c>
      <c r="AF155" s="45">
        <v>27800</v>
      </c>
      <c r="AG155" s="45"/>
      <c r="AH155" s="45"/>
      <c r="AI155" s="45"/>
      <c r="AJ155" s="45">
        <v>27700</v>
      </c>
      <c r="AK155" s="45"/>
      <c r="AL155" s="45">
        <v>29000</v>
      </c>
      <c r="AM155" s="45"/>
      <c r="AN155" s="45">
        <v>28900</v>
      </c>
      <c r="AO155" s="45"/>
      <c r="AP155" s="45" t="s">
        <v>19</v>
      </c>
      <c r="AQ155" s="45" t="s">
        <v>19</v>
      </c>
      <c r="AR155" s="57" t="s">
        <v>19</v>
      </c>
    </row>
    <row r="156" spans="1:44">
      <c r="A156" s="55" t="s">
        <v>536</v>
      </c>
      <c r="B156" s="47" t="s">
        <v>537</v>
      </c>
      <c r="C156" s="45">
        <v>82</v>
      </c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>
        <v>42300</v>
      </c>
      <c r="AI156" s="45">
        <v>38900</v>
      </c>
      <c r="AJ156" s="45">
        <v>39900</v>
      </c>
      <c r="AK156" s="45">
        <v>40700</v>
      </c>
      <c r="AL156" s="45"/>
      <c r="AM156" s="45">
        <v>35100</v>
      </c>
      <c r="AN156" s="45">
        <v>39800</v>
      </c>
      <c r="AO156" s="45">
        <v>40700</v>
      </c>
      <c r="AP156" s="45">
        <v>41000</v>
      </c>
      <c r="AQ156" s="45">
        <v>41100</v>
      </c>
      <c r="AR156" s="57">
        <v>41800</v>
      </c>
    </row>
    <row r="157" spans="1:44">
      <c r="A157" s="55" t="s">
        <v>536</v>
      </c>
      <c r="B157" s="47" t="s">
        <v>326</v>
      </c>
      <c r="C157" s="45">
        <v>258</v>
      </c>
      <c r="D157" s="47">
        <v>18900</v>
      </c>
      <c r="E157" s="47">
        <v>18200</v>
      </c>
      <c r="F157" s="47">
        <v>20800</v>
      </c>
      <c r="G157" s="47">
        <v>22100</v>
      </c>
      <c r="H157" s="47">
        <v>25300</v>
      </c>
      <c r="I157" s="47">
        <v>28200</v>
      </c>
      <c r="J157" s="47">
        <v>24500</v>
      </c>
      <c r="K157" s="47">
        <v>29100</v>
      </c>
      <c r="L157" s="47">
        <v>31700</v>
      </c>
      <c r="M157" s="47">
        <v>29200</v>
      </c>
      <c r="N157" s="47">
        <v>30500</v>
      </c>
      <c r="O157" s="47">
        <v>30900</v>
      </c>
      <c r="P157" s="47">
        <v>29500</v>
      </c>
      <c r="Q157" s="47">
        <v>31100</v>
      </c>
      <c r="R157" s="45">
        <v>29100</v>
      </c>
      <c r="S157" s="45">
        <v>28000</v>
      </c>
      <c r="T157" s="45">
        <v>33400</v>
      </c>
      <c r="U157" s="45">
        <v>31400</v>
      </c>
      <c r="V157" s="45">
        <v>31900</v>
      </c>
      <c r="W157" s="45">
        <v>32200</v>
      </c>
      <c r="X157" s="45">
        <v>43100</v>
      </c>
      <c r="Y157" s="45">
        <v>43600</v>
      </c>
      <c r="Z157" s="45">
        <v>43500</v>
      </c>
      <c r="AA157" s="45">
        <v>34200</v>
      </c>
      <c r="AB157" s="45">
        <v>34500</v>
      </c>
      <c r="AC157" s="45">
        <v>37100</v>
      </c>
      <c r="AD157" s="45">
        <v>33700</v>
      </c>
      <c r="AE157" s="45">
        <v>31700</v>
      </c>
      <c r="AF157" s="45">
        <v>34000</v>
      </c>
      <c r="AG157" s="45">
        <v>35900</v>
      </c>
      <c r="AH157" s="45">
        <v>35200</v>
      </c>
      <c r="AI157" s="45"/>
      <c r="AJ157" s="45"/>
      <c r="AK157" s="45"/>
      <c r="AL157" s="45">
        <v>36000</v>
      </c>
      <c r="AM157" s="45"/>
      <c r="AN157" s="45">
        <v>35400</v>
      </c>
      <c r="AO157" s="45"/>
      <c r="AP157" s="45" t="s">
        <v>19</v>
      </c>
      <c r="AQ157" s="45" t="s">
        <v>19</v>
      </c>
      <c r="AR157" s="57" t="s">
        <v>19</v>
      </c>
    </row>
    <row r="158" spans="1:44">
      <c r="A158" s="55"/>
      <c r="B158" s="47"/>
      <c r="C158" s="45"/>
      <c r="D158" s="47">
        <v>0</v>
      </c>
      <c r="E158" s="47"/>
      <c r="F158" s="47"/>
      <c r="G158" s="47"/>
      <c r="H158" s="47"/>
      <c r="I158" s="47" t="s">
        <v>19</v>
      </c>
      <c r="J158" s="47" t="s">
        <v>19</v>
      </c>
      <c r="K158" s="47" t="s">
        <v>19</v>
      </c>
      <c r="L158" s="47"/>
      <c r="M158" s="47"/>
      <c r="N158" s="47"/>
      <c r="O158" s="47"/>
      <c r="P158" s="47"/>
      <c r="Q158" s="47"/>
      <c r="R158" s="45"/>
      <c r="S158" s="45" t="s">
        <v>145</v>
      </c>
      <c r="T158" s="45" t="s">
        <v>19</v>
      </c>
      <c r="U158" s="45" t="s">
        <v>145</v>
      </c>
      <c r="V158" s="45" t="s">
        <v>19</v>
      </c>
      <c r="W158" s="45"/>
      <c r="X158" s="45"/>
      <c r="Y158" s="45"/>
      <c r="Z158" s="45"/>
      <c r="AA158" s="45"/>
      <c r="AB158" s="45"/>
      <c r="AC158" s="45"/>
      <c r="AD158" s="45"/>
      <c r="AE158" s="45" t="s">
        <v>19</v>
      </c>
      <c r="AF158" s="45" t="s">
        <v>19</v>
      </c>
      <c r="AG158" s="45"/>
      <c r="AH158" s="45"/>
      <c r="AI158" s="45"/>
      <c r="AJ158" s="45"/>
      <c r="AK158" s="45"/>
      <c r="AL158" s="45"/>
      <c r="AM158" s="45"/>
      <c r="AN158" s="45"/>
      <c r="AO158" s="45"/>
      <c r="AP158" s="45" t="s">
        <v>19</v>
      </c>
      <c r="AQ158" s="45" t="s">
        <v>19</v>
      </c>
      <c r="AR158" s="57" t="s">
        <v>19</v>
      </c>
    </row>
    <row r="159" spans="1:44">
      <c r="A159" s="55" t="s">
        <v>529</v>
      </c>
      <c r="B159" s="47" t="s">
        <v>166</v>
      </c>
      <c r="C159" s="45">
        <v>30</v>
      </c>
      <c r="D159" s="47"/>
      <c r="E159" s="47"/>
      <c r="F159" s="47"/>
      <c r="G159" s="47"/>
      <c r="H159" s="47"/>
      <c r="I159" s="47"/>
      <c r="J159" s="47"/>
      <c r="K159" s="47">
        <v>24000</v>
      </c>
      <c r="L159" s="47">
        <v>26600</v>
      </c>
      <c r="M159" s="47">
        <v>28400</v>
      </c>
      <c r="N159" s="47">
        <v>31600</v>
      </c>
      <c r="O159" s="47">
        <v>32800</v>
      </c>
      <c r="P159" s="47">
        <v>34500</v>
      </c>
      <c r="Q159" s="47">
        <v>32800</v>
      </c>
      <c r="R159" s="45">
        <v>33800</v>
      </c>
      <c r="S159" s="45">
        <v>34400</v>
      </c>
      <c r="T159" s="45">
        <v>35500</v>
      </c>
      <c r="U159" s="45">
        <v>38100</v>
      </c>
      <c r="V159" s="45">
        <v>36700</v>
      </c>
      <c r="W159" s="45">
        <v>39900</v>
      </c>
      <c r="X159" s="45">
        <v>48300</v>
      </c>
      <c r="Y159" s="45">
        <v>49900</v>
      </c>
      <c r="Z159" s="45">
        <v>48300</v>
      </c>
      <c r="AA159" s="45">
        <v>41200</v>
      </c>
      <c r="AB159" s="45">
        <v>44100</v>
      </c>
      <c r="AC159" s="45">
        <v>43400</v>
      </c>
      <c r="AD159" s="45">
        <v>43100</v>
      </c>
      <c r="AE159" s="45">
        <v>40500</v>
      </c>
      <c r="AF159" s="45">
        <v>40100</v>
      </c>
      <c r="AG159" s="45">
        <v>46400</v>
      </c>
      <c r="AH159" s="45">
        <v>47400</v>
      </c>
      <c r="AI159" s="45">
        <v>48300</v>
      </c>
      <c r="AJ159" s="45">
        <v>48300</v>
      </c>
      <c r="AK159" s="45">
        <v>49400</v>
      </c>
      <c r="AL159" s="45">
        <v>49900</v>
      </c>
      <c r="AM159" s="45">
        <v>41900</v>
      </c>
      <c r="AN159" s="45">
        <v>49300</v>
      </c>
      <c r="AO159" s="45">
        <v>49400</v>
      </c>
      <c r="AP159" s="45">
        <v>49700</v>
      </c>
      <c r="AQ159" s="45"/>
      <c r="AR159" s="57" t="s">
        <v>19</v>
      </c>
    </row>
    <row r="160" spans="1:44">
      <c r="A160" s="55" t="s">
        <v>529</v>
      </c>
      <c r="B160" s="47" t="s">
        <v>535</v>
      </c>
      <c r="C160" s="45">
        <v>263</v>
      </c>
      <c r="D160" s="47">
        <v>14000</v>
      </c>
      <c r="E160" s="47">
        <v>14800</v>
      </c>
      <c r="F160" s="47">
        <v>17100</v>
      </c>
      <c r="G160" s="47">
        <v>16500</v>
      </c>
      <c r="H160" s="47">
        <v>22700</v>
      </c>
      <c r="I160" s="47">
        <v>21000</v>
      </c>
      <c r="J160" s="47">
        <v>24900</v>
      </c>
      <c r="K160" s="47">
        <v>29600</v>
      </c>
      <c r="L160" s="47">
        <v>29600</v>
      </c>
      <c r="M160" s="47">
        <v>27800</v>
      </c>
      <c r="N160" s="47"/>
      <c r="O160" s="47"/>
      <c r="P160" s="47"/>
      <c r="Q160" s="47"/>
      <c r="R160" s="45"/>
      <c r="S160" s="45" t="s">
        <v>145</v>
      </c>
      <c r="T160" s="45" t="s">
        <v>19</v>
      </c>
      <c r="U160" s="45" t="s">
        <v>145</v>
      </c>
      <c r="V160" s="45" t="s">
        <v>19</v>
      </c>
      <c r="W160" s="45">
        <v>49700</v>
      </c>
      <c r="X160" s="45">
        <v>56800</v>
      </c>
      <c r="Y160" s="45">
        <v>54100</v>
      </c>
      <c r="Z160" s="45">
        <v>52500</v>
      </c>
      <c r="AA160" s="45">
        <v>43300</v>
      </c>
      <c r="AB160" s="45">
        <v>47100</v>
      </c>
      <c r="AC160" s="45">
        <v>46700</v>
      </c>
      <c r="AD160" s="45"/>
      <c r="AE160" s="45" t="s">
        <v>19</v>
      </c>
      <c r="AF160" s="45" t="s">
        <v>19</v>
      </c>
      <c r="AG160" s="45">
        <v>48000</v>
      </c>
      <c r="AH160" s="45"/>
      <c r="AI160" s="45">
        <v>47600</v>
      </c>
      <c r="AJ160" s="45"/>
      <c r="AK160" s="45"/>
      <c r="AL160" s="45"/>
      <c r="AM160" s="45"/>
      <c r="AN160" s="45"/>
      <c r="AO160" s="45"/>
      <c r="AP160" s="45" t="s">
        <v>19</v>
      </c>
      <c r="AQ160" s="45" t="s">
        <v>19</v>
      </c>
      <c r="AR160" s="57" t="s">
        <v>19</v>
      </c>
    </row>
    <row r="161" spans="1:44">
      <c r="A161" s="55" t="s">
        <v>529</v>
      </c>
      <c r="B161" s="47" t="s">
        <v>534</v>
      </c>
      <c r="C161" s="45">
        <v>31</v>
      </c>
      <c r="D161" s="47"/>
      <c r="E161" s="47"/>
      <c r="F161" s="47"/>
      <c r="G161" s="47"/>
      <c r="H161" s="47"/>
      <c r="I161" s="47"/>
      <c r="J161" s="47" t="s">
        <v>145</v>
      </c>
      <c r="K161" s="47">
        <v>26500</v>
      </c>
      <c r="L161" s="47">
        <v>29400</v>
      </c>
      <c r="M161" s="47">
        <v>26800</v>
      </c>
      <c r="N161" s="47">
        <v>33100</v>
      </c>
      <c r="O161" s="47">
        <v>35100</v>
      </c>
      <c r="P161" s="47">
        <v>39100</v>
      </c>
      <c r="Q161" s="47">
        <v>42800</v>
      </c>
      <c r="R161" s="45">
        <v>43900</v>
      </c>
      <c r="S161" s="45">
        <v>43700</v>
      </c>
      <c r="T161" s="45">
        <v>45500</v>
      </c>
      <c r="U161" s="45">
        <v>48400</v>
      </c>
      <c r="V161" s="45">
        <v>54100</v>
      </c>
      <c r="W161" s="45">
        <v>60700</v>
      </c>
      <c r="X161" s="45">
        <v>65000</v>
      </c>
      <c r="Y161" s="45">
        <v>65200</v>
      </c>
      <c r="Z161" s="45">
        <v>65300</v>
      </c>
      <c r="AA161" s="45">
        <v>58600</v>
      </c>
      <c r="AB161" s="45">
        <v>56100</v>
      </c>
      <c r="AC161" s="45">
        <v>55600</v>
      </c>
      <c r="AD161" s="45">
        <v>53600</v>
      </c>
      <c r="AE161" s="45">
        <v>52200</v>
      </c>
      <c r="AF161" s="45">
        <v>53200</v>
      </c>
      <c r="AG161" s="45">
        <v>51800</v>
      </c>
      <c r="AH161" s="45">
        <v>53200</v>
      </c>
      <c r="AI161" s="45">
        <v>59700</v>
      </c>
      <c r="AJ161" s="45"/>
      <c r="AK161" s="45">
        <v>60700</v>
      </c>
      <c r="AL161" s="45">
        <v>62500</v>
      </c>
      <c r="AM161" s="45">
        <v>54100</v>
      </c>
      <c r="AN161" s="45">
        <v>63100</v>
      </c>
      <c r="AO161" s="45">
        <v>65800</v>
      </c>
      <c r="AP161" s="45">
        <v>66700</v>
      </c>
      <c r="AQ161" s="45">
        <v>68000</v>
      </c>
      <c r="AR161" s="57">
        <v>66400</v>
      </c>
    </row>
    <row r="162" spans="1:44">
      <c r="A162" s="55" t="s">
        <v>529</v>
      </c>
      <c r="B162" s="47" t="s">
        <v>412</v>
      </c>
      <c r="C162" s="45">
        <v>264</v>
      </c>
      <c r="D162" s="47"/>
      <c r="E162" s="47"/>
      <c r="F162" s="47"/>
      <c r="G162" s="47"/>
      <c r="H162" s="47"/>
      <c r="I162" s="47">
        <v>23500</v>
      </c>
      <c r="J162" s="47">
        <v>24100</v>
      </c>
      <c r="K162" s="47">
        <v>28200</v>
      </c>
      <c r="L162" s="47">
        <v>29700</v>
      </c>
      <c r="M162" s="47">
        <v>29000</v>
      </c>
      <c r="N162" s="47">
        <v>29400</v>
      </c>
      <c r="O162" s="47">
        <v>28700</v>
      </c>
      <c r="P162" s="47">
        <v>32700</v>
      </c>
      <c r="Q162" s="47">
        <v>37100</v>
      </c>
      <c r="R162" s="45">
        <v>38400</v>
      </c>
      <c r="S162" s="45">
        <v>39300</v>
      </c>
      <c r="T162" s="45">
        <v>43300</v>
      </c>
      <c r="U162" s="45">
        <v>46400</v>
      </c>
      <c r="V162" s="45">
        <v>46800</v>
      </c>
      <c r="W162" s="45">
        <v>53700</v>
      </c>
      <c r="X162" s="45">
        <v>56500</v>
      </c>
      <c r="Y162" s="45">
        <v>57300</v>
      </c>
      <c r="Z162" s="45">
        <v>59300</v>
      </c>
      <c r="AA162" s="45">
        <v>49300</v>
      </c>
      <c r="AB162" s="45">
        <v>52000</v>
      </c>
      <c r="AC162" s="45">
        <v>47900</v>
      </c>
      <c r="AD162" s="45">
        <v>58400</v>
      </c>
      <c r="AE162" s="45">
        <v>60900</v>
      </c>
      <c r="AF162" s="45">
        <v>48700</v>
      </c>
      <c r="AG162" s="45">
        <v>51500</v>
      </c>
      <c r="AH162" s="45">
        <v>60600</v>
      </c>
      <c r="AI162" s="45"/>
      <c r="AJ162" s="45">
        <v>52400</v>
      </c>
      <c r="AK162" s="45"/>
      <c r="AL162" s="45"/>
      <c r="AM162" s="45"/>
      <c r="AN162" s="45"/>
      <c r="AO162" s="45"/>
      <c r="AP162" s="45" t="s">
        <v>19</v>
      </c>
      <c r="AQ162" s="45" t="s">
        <v>19</v>
      </c>
      <c r="AR162" s="57" t="s">
        <v>19</v>
      </c>
    </row>
    <row r="163" spans="1:44">
      <c r="A163" s="27" t="s">
        <v>529</v>
      </c>
      <c r="B163" s="26" t="s">
        <v>533</v>
      </c>
      <c r="C163" s="45">
        <v>52</v>
      </c>
      <c r="D163" s="26">
        <v>11100</v>
      </c>
      <c r="E163" s="26">
        <v>12500</v>
      </c>
      <c r="F163" s="26">
        <v>14200</v>
      </c>
      <c r="G163" s="26">
        <v>13000</v>
      </c>
      <c r="H163" s="26">
        <v>14900</v>
      </c>
      <c r="I163" s="26">
        <v>18500</v>
      </c>
      <c r="J163" s="26">
        <v>23300</v>
      </c>
      <c r="K163" s="26" t="s">
        <v>145</v>
      </c>
      <c r="L163" s="26"/>
      <c r="M163" s="26"/>
      <c r="N163" s="26"/>
      <c r="O163" s="26"/>
      <c r="P163" s="26"/>
      <c r="Q163" s="26"/>
      <c r="R163" s="25"/>
      <c r="S163" s="25" t="s">
        <v>145</v>
      </c>
      <c r="T163" s="25" t="s">
        <v>19</v>
      </c>
      <c r="U163" s="25">
        <v>42300</v>
      </c>
      <c r="V163" s="25">
        <v>44700</v>
      </c>
      <c r="W163" s="25">
        <v>53500</v>
      </c>
      <c r="X163" s="25">
        <v>54200</v>
      </c>
      <c r="Y163" s="25" t="s">
        <v>159</v>
      </c>
      <c r="Z163" s="25">
        <v>45400</v>
      </c>
      <c r="AA163" s="25">
        <v>33400</v>
      </c>
      <c r="AB163" s="25">
        <v>48000</v>
      </c>
      <c r="AC163" s="25">
        <v>49000</v>
      </c>
      <c r="AD163" s="25">
        <v>48000</v>
      </c>
      <c r="AE163" s="25">
        <v>49500</v>
      </c>
      <c r="AF163" s="25">
        <v>44800</v>
      </c>
      <c r="AG163" s="25">
        <v>47100</v>
      </c>
      <c r="AH163" s="25">
        <v>44200</v>
      </c>
      <c r="AI163" s="25"/>
      <c r="AJ163" s="25">
        <v>52600</v>
      </c>
      <c r="AK163" s="25">
        <v>51800</v>
      </c>
      <c r="AL163" s="25">
        <v>54500</v>
      </c>
      <c r="AM163" s="45">
        <v>48400</v>
      </c>
      <c r="AN163" s="45">
        <v>55800</v>
      </c>
      <c r="AO163" s="45">
        <v>56400</v>
      </c>
      <c r="AP163" s="45">
        <v>58400</v>
      </c>
      <c r="AQ163" s="45">
        <v>60400</v>
      </c>
      <c r="AR163" s="57">
        <v>60200</v>
      </c>
    </row>
    <row r="164" spans="1:44" ht="16.5" customHeight="1">
      <c r="A164" s="55" t="s">
        <v>529</v>
      </c>
      <c r="B164" s="47" t="s">
        <v>532</v>
      </c>
      <c r="C164" s="45">
        <v>32</v>
      </c>
      <c r="D164" s="47"/>
      <c r="E164" s="47"/>
      <c r="F164" s="47"/>
      <c r="G164" s="47"/>
      <c r="H164" s="47"/>
      <c r="I164" s="47"/>
      <c r="J164" s="47" t="s">
        <v>145</v>
      </c>
      <c r="K164" s="47" t="s">
        <v>145</v>
      </c>
      <c r="L164" s="47">
        <v>16800</v>
      </c>
      <c r="M164" s="47">
        <v>19200</v>
      </c>
      <c r="N164" s="47">
        <v>18500</v>
      </c>
      <c r="O164" s="47">
        <v>22000</v>
      </c>
      <c r="P164" s="47">
        <v>24500</v>
      </c>
      <c r="Q164" s="47">
        <v>26500</v>
      </c>
      <c r="R164" s="45">
        <v>28100</v>
      </c>
      <c r="S164" s="45">
        <v>28900</v>
      </c>
      <c r="T164" s="45">
        <v>35200</v>
      </c>
      <c r="U164" s="45">
        <v>36400</v>
      </c>
      <c r="V164" s="45">
        <v>39500</v>
      </c>
      <c r="W164" s="45"/>
      <c r="X164" s="45"/>
      <c r="Y164" s="45"/>
      <c r="Z164" s="45"/>
      <c r="AA164" s="45"/>
      <c r="AB164" s="45"/>
      <c r="AC164" s="45"/>
      <c r="AD164" s="45"/>
      <c r="AE164" s="45" t="s">
        <v>19</v>
      </c>
      <c r="AF164" s="45" t="s">
        <v>19</v>
      </c>
      <c r="AG164" s="45"/>
      <c r="AH164" s="45"/>
      <c r="AI164" s="45"/>
      <c r="AJ164" s="45"/>
      <c r="AK164" s="45"/>
      <c r="AL164" s="45"/>
      <c r="AM164" s="45"/>
      <c r="AN164" s="45"/>
      <c r="AO164" s="45"/>
      <c r="AP164" s="45" t="s">
        <v>19</v>
      </c>
      <c r="AQ164" s="45" t="s">
        <v>19</v>
      </c>
      <c r="AR164" s="57" t="s">
        <v>19</v>
      </c>
    </row>
    <row r="165" spans="1:44">
      <c r="A165" s="55" t="s">
        <v>529</v>
      </c>
      <c r="B165" s="47" t="s">
        <v>531</v>
      </c>
      <c r="C165" s="45">
        <v>48</v>
      </c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>
        <v>8100</v>
      </c>
      <c r="P165" s="47">
        <v>9700</v>
      </c>
      <c r="Q165" s="47">
        <v>11400</v>
      </c>
      <c r="R165" s="45">
        <v>12400</v>
      </c>
      <c r="S165" s="45">
        <v>13100</v>
      </c>
      <c r="T165" s="45">
        <v>18000</v>
      </c>
      <c r="U165" s="45">
        <v>21200</v>
      </c>
      <c r="V165" s="45">
        <v>23900</v>
      </c>
      <c r="W165" s="45">
        <v>25600</v>
      </c>
      <c r="X165" s="45">
        <v>31800</v>
      </c>
      <c r="Y165" s="45">
        <v>37200</v>
      </c>
      <c r="Z165" s="45">
        <v>38100</v>
      </c>
      <c r="AA165" s="45">
        <v>35100</v>
      </c>
      <c r="AB165" s="45">
        <v>34200</v>
      </c>
      <c r="AC165" s="45">
        <v>36100</v>
      </c>
      <c r="AD165" s="45">
        <v>35700</v>
      </c>
      <c r="AE165" s="45" t="s">
        <v>19</v>
      </c>
      <c r="AF165" s="45">
        <v>35800</v>
      </c>
      <c r="AG165" s="45">
        <v>38100</v>
      </c>
      <c r="AH165" s="45">
        <v>37300</v>
      </c>
      <c r="AI165" s="45">
        <v>41900</v>
      </c>
      <c r="AJ165" s="45">
        <v>45600</v>
      </c>
      <c r="AK165" s="45">
        <v>41400</v>
      </c>
      <c r="AL165" s="45">
        <v>41900</v>
      </c>
      <c r="AM165" s="45">
        <v>40600</v>
      </c>
      <c r="AN165" s="45">
        <v>46200</v>
      </c>
      <c r="AO165" s="45">
        <v>48600</v>
      </c>
      <c r="AP165" s="45">
        <v>54300</v>
      </c>
      <c r="AQ165" s="45">
        <v>56800</v>
      </c>
      <c r="AR165" s="57">
        <v>56200</v>
      </c>
    </row>
    <row r="166" spans="1:44">
      <c r="A166" s="55" t="s">
        <v>529</v>
      </c>
      <c r="B166" s="47" t="s">
        <v>530</v>
      </c>
      <c r="C166" s="45">
        <v>89</v>
      </c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>
        <v>35800</v>
      </c>
      <c r="AI166" s="45">
        <v>34500</v>
      </c>
      <c r="AJ166" s="45"/>
      <c r="AK166" s="45">
        <v>35700</v>
      </c>
      <c r="AL166" s="45">
        <v>39000</v>
      </c>
      <c r="AM166" s="45"/>
      <c r="AN166" s="45"/>
      <c r="AO166" s="45"/>
      <c r="AP166" s="45" t="s">
        <v>19</v>
      </c>
      <c r="AQ166" s="45" t="s">
        <v>19</v>
      </c>
      <c r="AR166" s="57" t="s">
        <v>19</v>
      </c>
    </row>
    <row r="167" spans="1:44">
      <c r="A167" s="55" t="s">
        <v>529</v>
      </c>
      <c r="B167" s="47" t="s">
        <v>528</v>
      </c>
      <c r="C167" s="45">
        <v>524</v>
      </c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5"/>
      <c r="S167" s="45"/>
      <c r="T167" s="45">
        <v>9200</v>
      </c>
      <c r="U167" s="45">
        <v>12800</v>
      </c>
      <c r="V167" s="45">
        <v>14100</v>
      </c>
      <c r="W167" s="45">
        <v>16800</v>
      </c>
      <c r="X167" s="45">
        <v>17500</v>
      </c>
      <c r="Y167" s="45">
        <v>22300</v>
      </c>
      <c r="Z167" s="45">
        <v>22000</v>
      </c>
      <c r="AA167" s="45">
        <v>17400</v>
      </c>
      <c r="AB167" s="45">
        <v>23400</v>
      </c>
      <c r="AC167" s="45">
        <v>25800</v>
      </c>
      <c r="AD167" s="45">
        <v>24400</v>
      </c>
      <c r="AE167" s="45">
        <v>29800</v>
      </c>
      <c r="AF167" s="45">
        <v>20600</v>
      </c>
      <c r="AG167" s="45">
        <v>28200</v>
      </c>
      <c r="AH167" s="45">
        <v>29000</v>
      </c>
      <c r="AI167" s="45">
        <v>33400</v>
      </c>
      <c r="AJ167" s="45">
        <v>32100</v>
      </c>
      <c r="AK167" s="45"/>
      <c r="AL167" s="43"/>
      <c r="AM167" s="45">
        <v>37400</v>
      </c>
      <c r="AN167" s="45">
        <v>38700</v>
      </c>
      <c r="AO167" s="45">
        <v>41900</v>
      </c>
      <c r="AP167" s="45" t="s">
        <v>19</v>
      </c>
      <c r="AQ167" s="45">
        <v>49600</v>
      </c>
      <c r="AR167" s="57">
        <v>48300</v>
      </c>
    </row>
    <row r="168" spans="1:44">
      <c r="A168" s="55"/>
      <c r="B168" s="47"/>
      <c r="C168" s="45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5"/>
      <c r="S168" s="45" t="s">
        <v>145</v>
      </c>
      <c r="T168" s="45" t="s">
        <v>19</v>
      </c>
      <c r="U168" s="45" t="s">
        <v>145</v>
      </c>
      <c r="V168" s="45" t="s">
        <v>19</v>
      </c>
      <c r="W168" s="45"/>
      <c r="X168" s="45"/>
      <c r="Y168" s="45"/>
      <c r="Z168" s="45"/>
      <c r="AA168" s="45"/>
      <c r="AB168" s="45"/>
      <c r="AC168" s="45"/>
      <c r="AD168" s="45"/>
      <c r="AE168" s="45" t="s">
        <v>19</v>
      </c>
      <c r="AF168" s="45" t="s">
        <v>19</v>
      </c>
      <c r="AG168" s="45"/>
      <c r="AH168" s="45"/>
      <c r="AI168" s="45"/>
      <c r="AJ168" s="45"/>
      <c r="AK168" s="45"/>
      <c r="AL168" s="45"/>
      <c r="AM168" s="45"/>
      <c r="AN168" s="45"/>
      <c r="AO168" s="45"/>
      <c r="AP168" s="45" t="s">
        <v>19</v>
      </c>
      <c r="AQ168" s="45" t="s">
        <v>19</v>
      </c>
      <c r="AR168" s="57" t="s">
        <v>19</v>
      </c>
    </row>
    <row r="169" spans="1:44">
      <c r="A169" s="55" t="s">
        <v>527</v>
      </c>
      <c r="B169" s="47" t="s">
        <v>166</v>
      </c>
      <c r="C169" s="45">
        <v>518</v>
      </c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5">
        <v>5800</v>
      </c>
      <c r="S169" s="45">
        <v>4900</v>
      </c>
      <c r="T169" s="45">
        <v>5500</v>
      </c>
      <c r="U169" s="45">
        <v>6000</v>
      </c>
      <c r="V169" s="45">
        <v>9900</v>
      </c>
      <c r="W169" s="45">
        <v>7000</v>
      </c>
      <c r="X169" s="45">
        <v>5500</v>
      </c>
      <c r="Y169" s="45">
        <v>7700</v>
      </c>
      <c r="Z169" s="45">
        <v>6400</v>
      </c>
      <c r="AA169" s="45">
        <v>4300</v>
      </c>
      <c r="AB169" s="45">
        <v>4900</v>
      </c>
      <c r="AC169" s="45">
        <v>4500</v>
      </c>
      <c r="AD169" s="45"/>
      <c r="AE169" s="45" t="s">
        <v>19</v>
      </c>
      <c r="AF169" s="45" t="s">
        <v>19</v>
      </c>
      <c r="AG169" s="45">
        <v>4900</v>
      </c>
      <c r="AH169" s="45"/>
      <c r="AI169" s="45">
        <v>6300</v>
      </c>
      <c r="AJ169" s="45"/>
      <c r="AK169" s="45">
        <v>6700</v>
      </c>
      <c r="AL169" s="45"/>
      <c r="AM169" s="45">
        <v>4500</v>
      </c>
      <c r="AN169" s="45"/>
      <c r="AO169" s="45">
        <v>7100</v>
      </c>
      <c r="AP169" s="45" t="s">
        <v>19</v>
      </c>
      <c r="AQ169" s="45">
        <v>8500</v>
      </c>
      <c r="AR169" s="57" t="s">
        <v>19</v>
      </c>
    </row>
    <row r="170" spans="1:44">
      <c r="A170" s="55"/>
      <c r="B170" s="47"/>
      <c r="C170" s="45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 t="s">
        <v>19</v>
      </c>
      <c r="AQ170" s="45" t="s">
        <v>19</v>
      </c>
      <c r="AR170" s="57" t="s">
        <v>19</v>
      </c>
    </row>
    <row r="171" spans="1:44" ht="16.5" hidden="1" customHeight="1">
      <c r="A171" s="55" t="s">
        <v>526</v>
      </c>
      <c r="B171" s="47" t="s">
        <v>525</v>
      </c>
      <c r="C171" s="45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 t="s">
        <v>19</v>
      </c>
      <c r="AQ171" s="45" t="s">
        <v>19</v>
      </c>
      <c r="AR171" s="57" t="s">
        <v>19</v>
      </c>
    </row>
    <row r="172" spans="1:44" ht="16.5" hidden="1" customHeight="1">
      <c r="A172" s="55"/>
      <c r="B172" s="47"/>
      <c r="C172" s="45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5"/>
      <c r="S172" s="45" t="s">
        <v>145</v>
      </c>
      <c r="T172" s="45" t="s">
        <v>19</v>
      </c>
      <c r="U172" s="45" t="s">
        <v>145</v>
      </c>
      <c r="V172" s="45" t="s">
        <v>19</v>
      </c>
      <c r="W172" s="45"/>
      <c r="X172" s="45"/>
      <c r="Y172" s="45"/>
      <c r="Z172" s="45"/>
      <c r="AA172" s="45"/>
      <c r="AB172" s="45"/>
      <c r="AC172" s="45"/>
      <c r="AD172" s="45"/>
      <c r="AE172" s="45" t="s">
        <v>19</v>
      </c>
      <c r="AF172" s="45" t="s">
        <v>19</v>
      </c>
      <c r="AG172" s="45"/>
      <c r="AH172" s="45"/>
      <c r="AI172" s="45"/>
      <c r="AJ172" s="45"/>
      <c r="AK172" s="45"/>
      <c r="AL172" s="45"/>
      <c r="AM172" s="45"/>
      <c r="AN172" s="45"/>
      <c r="AO172" s="45"/>
      <c r="AP172" s="45" t="s">
        <v>19</v>
      </c>
      <c r="AQ172" s="45" t="s">
        <v>19</v>
      </c>
      <c r="AR172" s="57" t="s">
        <v>19</v>
      </c>
    </row>
    <row r="173" spans="1:44" ht="16.5" hidden="1" customHeight="1">
      <c r="A173" s="55" t="s">
        <v>524</v>
      </c>
      <c r="B173" s="47" t="s">
        <v>311</v>
      </c>
      <c r="C173" s="45">
        <v>265</v>
      </c>
      <c r="D173" s="47">
        <v>2200</v>
      </c>
      <c r="E173" s="47">
        <v>8500</v>
      </c>
      <c r="F173" s="47">
        <v>6100</v>
      </c>
      <c r="G173" s="47">
        <v>6900</v>
      </c>
      <c r="H173" s="47">
        <v>2500</v>
      </c>
      <c r="I173" s="47">
        <v>2600</v>
      </c>
      <c r="J173" s="47">
        <v>2900</v>
      </c>
      <c r="K173" s="47">
        <v>2500</v>
      </c>
      <c r="L173" s="47">
        <v>2900</v>
      </c>
      <c r="M173" s="47">
        <v>2200</v>
      </c>
      <c r="N173" s="47">
        <v>2300</v>
      </c>
      <c r="O173" s="47">
        <v>2400</v>
      </c>
      <c r="P173" s="47">
        <v>2000</v>
      </c>
      <c r="Q173" s="47">
        <v>1800</v>
      </c>
      <c r="R173" s="45">
        <v>2100</v>
      </c>
      <c r="S173" s="45">
        <v>2200</v>
      </c>
      <c r="T173" s="45">
        <v>2200</v>
      </c>
      <c r="U173" s="45">
        <v>2100</v>
      </c>
      <c r="V173" s="45">
        <v>2200</v>
      </c>
      <c r="W173" s="45">
        <v>1900</v>
      </c>
      <c r="X173" s="45">
        <v>2100</v>
      </c>
      <c r="Y173" s="45">
        <v>2100</v>
      </c>
      <c r="Z173" s="45">
        <v>2300</v>
      </c>
      <c r="AA173" s="45">
        <v>1900</v>
      </c>
      <c r="AB173" s="45">
        <v>2200</v>
      </c>
      <c r="AC173" s="45">
        <v>2000</v>
      </c>
      <c r="AD173" s="45"/>
      <c r="AE173" s="45" t="s">
        <v>19</v>
      </c>
      <c r="AF173" s="45" t="s">
        <v>19</v>
      </c>
      <c r="AG173" s="45"/>
      <c r="AH173" s="45"/>
      <c r="AI173" s="45"/>
      <c r="AJ173" s="45"/>
      <c r="AK173" s="45"/>
      <c r="AL173" s="45"/>
      <c r="AM173" s="45"/>
      <c r="AN173" s="45"/>
      <c r="AO173" s="45"/>
      <c r="AP173" s="45" t="s">
        <v>19</v>
      </c>
      <c r="AQ173" s="45" t="s">
        <v>19</v>
      </c>
      <c r="AR173" s="57" t="s">
        <v>19</v>
      </c>
    </row>
    <row r="174" spans="1:44" ht="16.5" hidden="1" customHeight="1">
      <c r="A174" s="55"/>
      <c r="B174" s="47"/>
      <c r="C174" s="45"/>
      <c r="D174" s="47"/>
      <c r="E174" s="47"/>
      <c r="F174" s="47"/>
      <c r="G174" s="47"/>
      <c r="H174" s="47"/>
      <c r="I174" s="47" t="s">
        <v>19</v>
      </c>
      <c r="J174" s="47" t="s">
        <v>19</v>
      </c>
      <c r="K174" s="47" t="s">
        <v>19</v>
      </c>
      <c r="L174" s="47"/>
      <c r="M174" s="47"/>
      <c r="N174" s="47"/>
      <c r="O174" s="47"/>
      <c r="P174" s="47"/>
      <c r="Q174" s="47"/>
      <c r="R174" s="45"/>
      <c r="S174" s="45" t="s">
        <v>145</v>
      </c>
      <c r="T174" s="45" t="s">
        <v>19</v>
      </c>
      <c r="U174" s="45" t="s">
        <v>145</v>
      </c>
      <c r="V174" s="45" t="s">
        <v>19</v>
      </c>
      <c r="W174" s="45"/>
      <c r="X174" s="45"/>
      <c r="Y174" s="45"/>
      <c r="Z174" s="45"/>
      <c r="AA174" s="45"/>
      <c r="AB174" s="45"/>
      <c r="AC174" s="45"/>
      <c r="AD174" s="45"/>
      <c r="AE174" s="45" t="s">
        <v>19</v>
      </c>
      <c r="AF174" s="45" t="s">
        <v>19</v>
      </c>
      <c r="AG174" s="45"/>
      <c r="AH174" s="45"/>
      <c r="AI174" s="45"/>
      <c r="AJ174" s="45"/>
      <c r="AK174" s="45"/>
      <c r="AL174" s="45"/>
      <c r="AM174" s="45"/>
      <c r="AN174" s="45"/>
      <c r="AO174" s="45"/>
      <c r="AP174" s="45" t="s">
        <v>19</v>
      </c>
      <c r="AQ174" s="45" t="s">
        <v>19</v>
      </c>
      <c r="AR174" s="57" t="s">
        <v>19</v>
      </c>
    </row>
    <row r="175" spans="1:44" ht="16.5" hidden="1" customHeight="1">
      <c r="A175" s="55" t="s">
        <v>514</v>
      </c>
      <c r="B175" s="47" t="s">
        <v>523</v>
      </c>
      <c r="C175" s="45">
        <v>266</v>
      </c>
      <c r="D175" s="47">
        <v>23000</v>
      </c>
      <c r="E175" s="47">
        <v>25200</v>
      </c>
      <c r="F175" s="47">
        <v>25800</v>
      </c>
      <c r="G175" s="47">
        <v>25700</v>
      </c>
      <c r="H175" s="47">
        <v>28100</v>
      </c>
      <c r="I175" s="47">
        <v>28000</v>
      </c>
      <c r="J175" s="47">
        <v>29700</v>
      </c>
      <c r="K175" s="47">
        <v>30900</v>
      </c>
      <c r="L175" s="47">
        <v>26000</v>
      </c>
      <c r="M175" s="47">
        <v>28600</v>
      </c>
      <c r="N175" s="47">
        <v>25800</v>
      </c>
      <c r="O175" s="47">
        <v>26800</v>
      </c>
      <c r="P175" s="47">
        <v>25100</v>
      </c>
      <c r="Q175" s="47">
        <v>21200</v>
      </c>
      <c r="R175" s="45">
        <v>23900</v>
      </c>
      <c r="S175" s="45">
        <v>26800</v>
      </c>
      <c r="T175" s="45">
        <v>26700</v>
      </c>
      <c r="U175" s="45">
        <v>27800</v>
      </c>
      <c r="V175" s="45">
        <v>28400</v>
      </c>
      <c r="W175" s="45">
        <v>30700</v>
      </c>
      <c r="X175" s="45">
        <v>29400</v>
      </c>
      <c r="Y175" s="45">
        <v>31100</v>
      </c>
      <c r="Z175" s="45">
        <v>29600</v>
      </c>
      <c r="AA175" s="45">
        <v>26400</v>
      </c>
      <c r="AB175" s="45">
        <v>28100</v>
      </c>
      <c r="AC175" s="45"/>
      <c r="AD175" s="45"/>
      <c r="AE175" s="45" t="s">
        <v>19</v>
      </c>
      <c r="AF175" s="45" t="s">
        <v>19</v>
      </c>
      <c r="AG175" s="45"/>
      <c r="AH175" s="45"/>
      <c r="AI175" s="45"/>
      <c r="AJ175" s="45"/>
      <c r="AK175" s="45"/>
      <c r="AL175" s="45"/>
      <c r="AM175" s="45" t="e">
        <v>#N/A</v>
      </c>
      <c r="AN175" s="45"/>
      <c r="AO175" s="45"/>
      <c r="AP175" s="45" t="s">
        <v>19</v>
      </c>
      <c r="AQ175" s="45" t="s">
        <v>19</v>
      </c>
      <c r="AR175" s="57" t="s">
        <v>19</v>
      </c>
    </row>
    <row r="176" spans="1:44">
      <c r="A176" s="55" t="s">
        <v>514</v>
      </c>
      <c r="B176" s="47" t="s">
        <v>522</v>
      </c>
      <c r="C176" s="45">
        <v>86</v>
      </c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>
        <v>25500</v>
      </c>
      <c r="AM176" s="45">
        <v>25500</v>
      </c>
      <c r="AN176" s="45"/>
      <c r="AO176" s="45"/>
      <c r="AP176" s="45" t="s">
        <v>19</v>
      </c>
      <c r="AQ176" s="45"/>
      <c r="AR176" s="57">
        <v>25700</v>
      </c>
    </row>
    <row r="177" spans="1:44" ht="16.5" hidden="1" customHeight="1">
      <c r="A177" s="55" t="s">
        <v>514</v>
      </c>
      <c r="B177" s="47" t="s">
        <v>521</v>
      </c>
      <c r="C177" s="45">
        <v>268</v>
      </c>
      <c r="D177" s="47">
        <v>26600</v>
      </c>
      <c r="E177" s="47">
        <v>27000</v>
      </c>
      <c r="F177" s="47">
        <v>26300</v>
      </c>
      <c r="G177" s="47">
        <v>30100</v>
      </c>
      <c r="H177" s="47">
        <v>30000</v>
      </c>
      <c r="I177" s="47">
        <v>30600</v>
      </c>
      <c r="J177" s="47">
        <v>32200</v>
      </c>
      <c r="K177" s="47">
        <v>29300</v>
      </c>
      <c r="L177" s="47">
        <v>32900</v>
      </c>
      <c r="M177" s="47">
        <v>29200</v>
      </c>
      <c r="N177" s="47">
        <v>27500</v>
      </c>
      <c r="O177" s="47">
        <v>29600</v>
      </c>
      <c r="P177" s="47">
        <v>28600</v>
      </c>
      <c r="Q177" s="47">
        <v>25200</v>
      </c>
      <c r="R177" s="45">
        <v>27800</v>
      </c>
      <c r="S177" s="45">
        <v>26200</v>
      </c>
      <c r="T177" s="45">
        <v>27800</v>
      </c>
      <c r="U177" s="45">
        <v>29300</v>
      </c>
      <c r="V177" s="45">
        <v>29500</v>
      </c>
      <c r="W177" s="45">
        <v>33100</v>
      </c>
      <c r="X177" s="45">
        <v>30900</v>
      </c>
      <c r="Y177" s="45">
        <v>30400</v>
      </c>
      <c r="Z177" s="45">
        <v>30100</v>
      </c>
      <c r="AA177" s="45">
        <v>32200</v>
      </c>
      <c r="AB177" s="45">
        <v>30000</v>
      </c>
      <c r="AC177" s="45"/>
      <c r="AD177" s="45"/>
      <c r="AE177" s="45" t="s">
        <v>19</v>
      </c>
      <c r="AF177" s="45" t="s">
        <v>19</v>
      </c>
      <c r="AG177" s="45"/>
      <c r="AH177" s="45"/>
      <c r="AI177" s="45"/>
      <c r="AJ177" s="45"/>
      <c r="AK177" s="45"/>
      <c r="AL177" s="45"/>
      <c r="AM177" s="45" t="e">
        <v>#N/A</v>
      </c>
      <c r="AN177" s="45"/>
      <c r="AO177" s="45"/>
      <c r="AP177" s="45" t="s">
        <v>19</v>
      </c>
      <c r="AQ177" s="45" t="s">
        <v>19</v>
      </c>
      <c r="AR177" s="57" t="s">
        <v>19</v>
      </c>
    </row>
    <row r="178" spans="1:44">
      <c r="A178" s="55" t="s">
        <v>514</v>
      </c>
      <c r="B178" s="47" t="s">
        <v>520</v>
      </c>
      <c r="C178" s="45">
        <v>2</v>
      </c>
      <c r="D178" s="47"/>
      <c r="E178" s="47"/>
      <c r="F178" s="47"/>
      <c r="G178" s="47"/>
      <c r="H178" s="47"/>
      <c r="I178" s="47">
        <v>34000</v>
      </c>
      <c r="J178" s="47">
        <v>36000</v>
      </c>
      <c r="K178" s="47" t="s">
        <v>145</v>
      </c>
      <c r="L178" s="47">
        <v>32700</v>
      </c>
      <c r="M178" s="47">
        <v>39600</v>
      </c>
      <c r="N178" s="47">
        <v>39400</v>
      </c>
      <c r="O178" s="47">
        <v>39600</v>
      </c>
      <c r="P178" s="47">
        <v>40400</v>
      </c>
      <c r="Q178" s="47">
        <v>37000</v>
      </c>
      <c r="R178" s="45">
        <v>38000</v>
      </c>
      <c r="S178" s="45">
        <v>37800</v>
      </c>
      <c r="T178" s="45">
        <v>40300</v>
      </c>
      <c r="U178" s="45">
        <v>41600</v>
      </c>
      <c r="V178" s="45">
        <v>42000</v>
      </c>
      <c r="W178" s="45">
        <v>43700</v>
      </c>
      <c r="X178" s="45">
        <v>44900</v>
      </c>
      <c r="Y178" s="45">
        <v>44300</v>
      </c>
      <c r="Z178" s="45">
        <v>42800</v>
      </c>
      <c r="AA178" s="45">
        <v>39700</v>
      </c>
      <c r="AB178" s="45">
        <v>38600</v>
      </c>
      <c r="AC178" s="45">
        <v>37800</v>
      </c>
      <c r="AD178" s="45">
        <v>37400</v>
      </c>
      <c r="AE178" s="45">
        <v>36600</v>
      </c>
      <c r="AF178" s="45">
        <v>37100</v>
      </c>
      <c r="AG178" s="45">
        <v>37800</v>
      </c>
      <c r="AH178" s="45">
        <v>38300</v>
      </c>
      <c r="AI178" s="45"/>
      <c r="AJ178" s="45"/>
      <c r="AK178" s="45">
        <v>40700</v>
      </c>
      <c r="AL178" s="45">
        <v>40700</v>
      </c>
      <c r="AM178" s="45">
        <v>36000</v>
      </c>
      <c r="AN178" s="45">
        <v>45800</v>
      </c>
      <c r="AO178" s="45">
        <v>42100</v>
      </c>
      <c r="AP178" s="45" t="s">
        <v>19</v>
      </c>
      <c r="AQ178" s="45" t="s">
        <v>19</v>
      </c>
      <c r="AR178" s="57">
        <v>40200</v>
      </c>
    </row>
    <row r="179" spans="1:44" ht="16.5" hidden="1" customHeight="1">
      <c r="A179" s="55" t="s">
        <v>514</v>
      </c>
      <c r="B179" s="47" t="s">
        <v>519</v>
      </c>
      <c r="C179" s="45">
        <v>515</v>
      </c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>
        <v>44400</v>
      </c>
      <c r="R179" s="45">
        <v>41000</v>
      </c>
      <c r="S179" s="45">
        <v>48200</v>
      </c>
      <c r="T179" s="45">
        <v>45500</v>
      </c>
      <c r="U179" s="45">
        <v>47700</v>
      </c>
      <c r="V179" s="45">
        <v>51100</v>
      </c>
      <c r="W179" s="45">
        <v>53900</v>
      </c>
      <c r="X179" s="45">
        <v>49800</v>
      </c>
      <c r="Y179" s="45">
        <v>49900</v>
      </c>
      <c r="Z179" s="45">
        <v>47700</v>
      </c>
      <c r="AA179" s="45">
        <v>46700</v>
      </c>
      <c r="AB179" s="45">
        <v>49000</v>
      </c>
      <c r="AC179" s="45"/>
      <c r="AD179" s="45"/>
      <c r="AE179" s="45" t="s">
        <v>19</v>
      </c>
      <c r="AF179" s="45" t="s">
        <v>19</v>
      </c>
      <c r="AG179" s="45"/>
      <c r="AH179" s="45"/>
      <c r="AI179" s="45"/>
      <c r="AJ179" s="45"/>
      <c r="AK179" s="45"/>
      <c r="AL179" s="45"/>
      <c r="AM179" s="45" t="e">
        <v>#N/A</v>
      </c>
      <c r="AN179" s="45"/>
      <c r="AO179" s="45"/>
      <c r="AP179" s="45" t="s">
        <v>19</v>
      </c>
      <c r="AQ179" s="45" t="s">
        <v>19</v>
      </c>
      <c r="AR179" s="57" t="s">
        <v>19</v>
      </c>
    </row>
    <row r="180" spans="1:44" ht="13.9" hidden="1" customHeight="1">
      <c r="A180" s="55" t="s">
        <v>514</v>
      </c>
      <c r="B180" s="47" t="s">
        <v>518</v>
      </c>
      <c r="C180" s="45">
        <v>516</v>
      </c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>
        <v>42800</v>
      </c>
      <c r="R180" s="45">
        <v>49100</v>
      </c>
      <c r="S180" s="45">
        <v>51300</v>
      </c>
      <c r="T180" s="45">
        <v>51700</v>
      </c>
      <c r="U180" s="45">
        <v>53800</v>
      </c>
      <c r="V180" s="45">
        <v>53900</v>
      </c>
      <c r="W180" s="45">
        <v>57700</v>
      </c>
      <c r="X180" s="45">
        <v>51000</v>
      </c>
      <c r="Y180" s="45">
        <v>58400</v>
      </c>
      <c r="Z180" s="45">
        <v>56000</v>
      </c>
      <c r="AA180" s="45">
        <v>49600</v>
      </c>
      <c r="AB180" s="45">
        <v>51300</v>
      </c>
      <c r="AC180" s="45"/>
      <c r="AD180" s="45"/>
      <c r="AE180" s="45" t="s">
        <v>19</v>
      </c>
      <c r="AF180" s="45" t="s">
        <v>19</v>
      </c>
      <c r="AG180" s="45"/>
      <c r="AH180" s="45"/>
      <c r="AI180" s="45"/>
      <c r="AJ180" s="45"/>
      <c r="AK180" s="45"/>
      <c r="AL180" s="45"/>
      <c r="AM180" s="45" t="e">
        <v>#N/A</v>
      </c>
      <c r="AN180" s="45"/>
      <c r="AO180" s="45"/>
      <c r="AP180" s="45" t="s">
        <v>19</v>
      </c>
      <c r="AQ180" s="45" t="s">
        <v>19</v>
      </c>
      <c r="AR180" s="57" t="s">
        <v>19</v>
      </c>
    </row>
    <row r="181" spans="1:44" ht="16.5" hidden="1" customHeight="1">
      <c r="A181" s="55" t="s">
        <v>514</v>
      </c>
      <c r="B181" s="47" t="s">
        <v>517</v>
      </c>
      <c r="C181" s="45"/>
      <c r="D181" s="47">
        <v>31500</v>
      </c>
      <c r="E181" s="47">
        <v>34500</v>
      </c>
      <c r="F181" s="47">
        <v>36600</v>
      </c>
      <c r="G181" s="47">
        <v>35200</v>
      </c>
      <c r="H181" s="47">
        <v>40100</v>
      </c>
      <c r="I181" s="47">
        <v>40300</v>
      </c>
      <c r="J181" s="47">
        <v>46100</v>
      </c>
      <c r="K181" s="47">
        <v>43900</v>
      </c>
      <c r="L181" s="47">
        <v>46300</v>
      </c>
      <c r="M181" s="47">
        <v>40200</v>
      </c>
      <c r="N181" s="47">
        <v>44500</v>
      </c>
      <c r="O181" s="47">
        <v>44100</v>
      </c>
      <c r="P181" s="47">
        <v>41900</v>
      </c>
      <c r="Q181" s="47">
        <v>46000</v>
      </c>
      <c r="R181" s="45">
        <v>48300</v>
      </c>
      <c r="S181" s="45">
        <v>50700</v>
      </c>
      <c r="T181" s="45">
        <v>48700</v>
      </c>
      <c r="U181" s="45"/>
      <c r="V181" s="45" t="s">
        <v>19</v>
      </c>
      <c r="W181" s="45"/>
      <c r="X181" s="45"/>
      <c r="Y181" s="45"/>
      <c r="Z181" s="45"/>
      <c r="AA181" s="45"/>
      <c r="AB181" s="45"/>
      <c r="AC181" s="45"/>
      <c r="AD181" s="45"/>
      <c r="AE181" s="45" t="s">
        <v>19</v>
      </c>
      <c r="AF181" s="45" t="s">
        <v>19</v>
      </c>
      <c r="AG181" s="45"/>
      <c r="AH181" s="45"/>
      <c r="AI181" s="45"/>
      <c r="AJ181" s="45"/>
      <c r="AK181" s="45"/>
      <c r="AL181" s="45"/>
      <c r="AM181" s="45" t="e">
        <v>#N/A</v>
      </c>
      <c r="AN181" s="45"/>
      <c r="AO181" s="45"/>
      <c r="AP181" s="45" t="s">
        <v>19</v>
      </c>
      <c r="AQ181" s="45" t="s">
        <v>19</v>
      </c>
      <c r="AR181" s="57" t="s">
        <v>19</v>
      </c>
    </row>
    <row r="182" spans="1:44">
      <c r="A182" s="55" t="s">
        <v>514</v>
      </c>
      <c r="B182" s="47" t="s">
        <v>516</v>
      </c>
      <c r="C182" s="45">
        <v>40</v>
      </c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5"/>
      <c r="S182" s="45">
        <v>44800</v>
      </c>
      <c r="T182" s="45">
        <v>46100</v>
      </c>
      <c r="U182" s="45">
        <v>49800</v>
      </c>
      <c r="V182" s="45">
        <v>53700</v>
      </c>
      <c r="W182" s="45">
        <v>56800</v>
      </c>
      <c r="X182" s="45">
        <v>56700</v>
      </c>
      <c r="Y182" s="45">
        <v>55900</v>
      </c>
      <c r="Z182" s="45">
        <v>53000</v>
      </c>
      <c r="AA182" s="45">
        <v>50000</v>
      </c>
      <c r="AB182" s="45">
        <v>47100</v>
      </c>
      <c r="AC182" s="45">
        <v>48600</v>
      </c>
      <c r="AD182" s="45">
        <v>48300</v>
      </c>
      <c r="AE182" s="45">
        <v>45200</v>
      </c>
      <c r="AF182" s="45">
        <v>45800</v>
      </c>
      <c r="AG182" s="45">
        <v>46500</v>
      </c>
      <c r="AH182" s="45">
        <v>45600</v>
      </c>
      <c r="AI182" s="45">
        <v>46500</v>
      </c>
      <c r="AJ182" s="45">
        <v>46400</v>
      </c>
      <c r="AK182" s="45">
        <v>45200</v>
      </c>
      <c r="AL182" s="45">
        <v>45100</v>
      </c>
      <c r="AM182" s="45">
        <v>40400</v>
      </c>
      <c r="AN182" s="45">
        <v>45000</v>
      </c>
      <c r="AO182" s="45">
        <v>45100</v>
      </c>
      <c r="AP182" s="45">
        <v>44100</v>
      </c>
      <c r="AQ182" s="45">
        <v>43300</v>
      </c>
      <c r="AR182" s="57">
        <v>42500</v>
      </c>
    </row>
    <row r="183" spans="1:44" ht="16.5" hidden="1" customHeight="1">
      <c r="A183" s="55" t="s">
        <v>514</v>
      </c>
      <c r="B183" s="47" t="s">
        <v>515</v>
      </c>
      <c r="C183" s="45">
        <v>270</v>
      </c>
      <c r="D183" s="47">
        <v>21500</v>
      </c>
      <c r="E183" s="47">
        <v>28000</v>
      </c>
      <c r="F183" s="47">
        <v>26800</v>
      </c>
      <c r="G183" s="47">
        <v>28100</v>
      </c>
      <c r="H183" s="47">
        <v>32100</v>
      </c>
      <c r="I183" s="47">
        <v>35300</v>
      </c>
      <c r="J183" s="47">
        <v>28800</v>
      </c>
      <c r="K183" s="47">
        <v>33800</v>
      </c>
      <c r="L183" s="47">
        <v>36600</v>
      </c>
      <c r="M183" s="47">
        <v>35000</v>
      </c>
      <c r="N183" s="47">
        <v>33500</v>
      </c>
      <c r="O183" s="47">
        <v>31200</v>
      </c>
      <c r="P183" s="47">
        <v>31500</v>
      </c>
      <c r="Q183" s="47">
        <v>30200</v>
      </c>
      <c r="R183" s="45">
        <v>34000</v>
      </c>
      <c r="S183" s="45">
        <v>32700</v>
      </c>
      <c r="T183" s="45">
        <v>33500</v>
      </c>
      <c r="U183" s="45">
        <v>35100</v>
      </c>
      <c r="V183" s="45">
        <v>37400</v>
      </c>
      <c r="W183" s="45">
        <v>40500</v>
      </c>
      <c r="X183" s="45">
        <v>40700</v>
      </c>
      <c r="Y183" s="45">
        <v>42200</v>
      </c>
      <c r="Z183" s="45">
        <v>42900</v>
      </c>
      <c r="AA183" s="45">
        <v>46500</v>
      </c>
      <c r="AB183" s="45">
        <v>42600</v>
      </c>
      <c r="AC183" s="45"/>
      <c r="AD183" s="45"/>
      <c r="AE183" s="45" t="s">
        <v>19</v>
      </c>
      <c r="AF183" s="45" t="s">
        <v>19</v>
      </c>
      <c r="AG183" s="45"/>
      <c r="AH183" s="45"/>
      <c r="AI183" s="45"/>
      <c r="AJ183" s="45"/>
      <c r="AK183" s="45"/>
      <c r="AL183" s="45"/>
      <c r="AM183" s="45" t="e">
        <v>#N/A</v>
      </c>
      <c r="AN183" s="45"/>
      <c r="AO183" s="45"/>
      <c r="AP183" s="45" t="s">
        <v>19</v>
      </c>
      <c r="AQ183" s="45" t="s">
        <v>19</v>
      </c>
      <c r="AR183" s="57" t="s">
        <v>19</v>
      </c>
    </row>
    <row r="184" spans="1:44" ht="16.5" hidden="1" customHeight="1">
      <c r="A184" s="55" t="s">
        <v>514</v>
      </c>
      <c r="B184" s="47" t="s">
        <v>189</v>
      </c>
      <c r="C184" s="45">
        <v>267</v>
      </c>
      <c r="D184" s="47">
        <v>10600</v>
      </c>
      <c r="E184" s="47">
        <v>14200</v>
      </c>
      <c r="F184" s="47">
        <v>13300</v>
      </c>
      <c r="G184" s="47">
        <v>12200</v>
      </c>
      <c r="H184" s="47">
        <v>17000</v>
      </c>
      <c r="I184" s="47">
        <v>17800</v>
      </c>
      <c r="J184" s="47">
        <v>15700</v>
      </c>
      <c r="K184" s="47">
        <v>17300</v>
      </c>
      <c r="L184" s="47">
        <v>18200</v>
      </c>
      <c r="M184" s="47">
        <v>17100</v>
      </c>
      <c r="N184" s="47">
        <v>16700</v>
      </c>
      <c r="O184" s="47">
        <v>17200</v>
      </c>
      <c r="P184" s="47">
        <v>17400</v>
      </c>
      <c r="Q184" s="47">
        <v>19300</v>
      </c>
      <c r="R184" s="45">
        <v>20100</v>
      </c>
      <c r="S184" s="45">
        <v>21800</v>
      </c>
      <c r="T184" s="45">
        <v>20400</v>
      </c>
      <c r="U184" s="45">
        <v>20600</v>
      </c>
      <c r="V184" s="45">
        <v>22300</v>
      </c>
      <c r="W184" s="45">
        <v>25000</v>
      </c>
      <c r="X184" s="45">
        <v>27300</v>
      </c>
      <c r="Y184" s="45">
        <v>28700</v>
      </c>
      <c r="Z184" s="45">
        <v>30600</v>
      </c>
      <c r="AA184" s="45">
        <v>35500</v>
      </c>
      <c r="AB184" s="45">
        <v>29600</v>
      </c>
      <c r="AC184" s="45">
        <v>29000</v>
      </c>
      <c r="AD184" s="45"/>
      <c r="AE184" s="45" t="s">
        <v>19</v>
      </c>
      <c r="AF184" s="45" t="s">
        <v>19</v>
      </c>
      <c r="AG184" s="45"/>
      <c r="AH184" s="45"/>
      <c r="AI184" s="45"/>
      <c r="AJ184" s="45"/>
      <c r="AK184" s="45"/>
      <c r="AL184" s="45"/>
      <c r="AM184" s="45"/>
      <c r="AN184" s="45"/>
      <c r="AO184" s="45"/>
      <c r="AP184" s="45" t="s">
        <v>19</v>
      </c>
      <c r="AQ184" s="45" t="s">
        <v>19</v>
      </c>
      <c r="AR184" s="57" t="s">
        <v>19</v>
      </c>
    </row>
    <row r="185" spans="1:44" ht="16.5" hidden="1" customHeight="1">
      <c r="A185" s="55" t="s">
        <v>514</v>
      </c>
      <c r="B185" s="47" t="s">
        <v>196</v>
      </c>
      <c r="C185" s="45">
        <v>24</v>
      </c>
      <c r="D185" s="47"/>
      <c r="E185" s="47"/>
      <c r="F185" s="47"/>
      <c r="G185" s="47"/>
      <c r="H185" s="47"/>
      <c r="I185" s="47" t="s">
        <v>19</v>
      </c>
      <c r="J185" s="47" t="s">
        <v>19</v>
      </c>
      <c r="K185" s="47">
        <v>5700</v>
      </c>
      <c r="L185" s="47">
        <v>5300</v>
      </c>
      <c r="M185" s="47">
        <v>6300</v>
      </c>
      <c r="N185" s="47">
        <v>6900</v>
      </c>
      <c r="O185" s="47">
        <v>8400</v>
      </c>
      <c r="P185" s="47">
        <v>9300</v>
      </c>
      <c r="Q185" s="47">
        <v>10100</v>
      </c>
      <c r="R185" s="45">
        <v>11000</v>
      </c>
      <c r="S185" s="45">
        <v>12000</v>
      </c>
      <c r="T185" s="45">
        <v>12800</v>
      </c>
      <c r="U185" s="45">
        <v>13900</v>
      </c>
      <c r="V185" s="45">
        <v>14200</v>
      </c>
      <c r="W185" s="45">
        <v>16500</v>
      </c>
      <c r="X185" s="45">
        <v>18100</v>
      </c>
      <c r="Y185" s="45">
        <v>22100</v>
      </c>
      <c r="Z185" s="45">
        <v>23200</v>
      </c>
      <c r="AA185" s="45"/>
      <c r="AB185" s="45"/>
      <c r="AC185" s="45"/>
      <c r="AD185" s="45"/>
      <c r="AE185" s="45" t="s">
        <v>19</v>
      </c>
      <c r="AF185" s="45" t="s">
        <v>19</v>
      </c>
      <c r="AG185" s="45"/>
      <c r="AH185" s="45"/>
      <c r="AI185" s="45"/>
      <c r="AJ185" s="45"/>
      <c r="AK185" s="45"/>
      <c r="AL185" s="45"/>
      <c r="AM185" s="45" t="e">
        <v>#N/A</v>
      </c>
      <c r="AN185" s="45"/>
      <c r="AO185" s="45"/>
      <c r="AP185" s="45" t="s">
        <v>19</v>
      </c>
      <c r="AQ185" s="45" t="s">
        <v>19</v>
      </c>
      <c r="AR185" s="57" t="s">
        <v>19</v>
      </c>
    </row>
    <row r="186" spans="1:44">
      <c r="A186" s="55" t="s">
        <v>514</v>
      </c>
      <c r="B186" s="47" t="s">
        <v>151</v>
      </c>
      <c r="C186" s="45">
        <v>443</v>
      </c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5"/>
      <c r="S186" s="45">
        <v>2200</v>
      </c>
      <c r="T186" s="45">
        <v>3500</v>
      </c>
      <c r="U186" s="45">
        <v>4400</v>
      </c>
      <c r="V186" s="45">
        <v>5500</v>
      </c>
      <c r="W186" s="45">
        <v>4900</v>
      </c>
      <c r="X186" s="45">
        <v>4800</v>
      </c>
      <c r="Y186" s="45">
        <v>5800</v>
      </c>
      <c r="Z186" s="45">
        <v>5900</v>
      </c>
      <c r="AA186" s="45">
        <v>5000</v>
      </c>
      <c r="AB186" s="45">
        <v>4900</v>
      </c>
      <c r="AC186" s="45"/>
      <c r="AD186" s="45"/>
      <c r="AE186" s="45" t="s">
        <v>19</v>
      </c>
      <c r="AF186" s="45">
        <v>4700</v>
      </c>
      <c r="AG186" s="45">
        <v>5400</v>
      </c>
      <c r="AH186" s="45">
        <v>6000</v>
      </c>
      <c r="AI186" s="45">
        <v>6600</v>
      </c>
      <c r="AJ186" s="45">
        <v>7200</v>
      </c>
      <c r="AK186" s="45">
        <v>7800</v>
      </c>
      <c r="AL186" s="45">
        <v>7800</v>
      </c>
      <c r="AM186" s="45">
        <v>8800</v>
      </c>
      <c r="AN186" s="45"/>
      <c r="AO186" s="45">
        <v>9600</v>
      </c>
      <c r="AP186" s="45">
        <v>11100</v>
      </c>
      <c r="AQ186" s="45">
        <v>12000</v>
      </c>
      <c r="AR186" s="57">
        <v>13300</v>
      </c>
    </row>
    <row r="187" spans="1:44">
      <c r="A187" s="55"/>
      <c r="B187" s="47"/>
      <c r="C187" s="45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 t="s">
        <v>19</v>
      </c>
      <c r="AF187" s="45" t="s">
        <v>19</v>
      </c>
      <c r="AG187" s="45"/>
      <c r="AH187" s="45"/>
      <c r="AI187" s="45"/>
      <c r="AJ187" s="45"/>
      <c r="AK187" s="45"/>
      <c r="AL187" s="45"/>
      <c r="AM187" s="45"/>
      <c r="AN187" s="45"/>
      <c r="AO187" s="45"/>
      <c r="AP187" s="45" t="s">
        <v>19</v>
      </c>
      <c r="AQ187" s="45" t="s">
        <v>19</v>
      </c>
      <c r="AR187" s="57" t="s">
        <v>19</v>
      </c>
    </row>
    <row r="188" spans="1:44" ht="16.5" hidden="1" customHeight="1">
      <c r="A188" s="55" t="s">
        <v>513</v>
      </c>
      <c r="B188" s="47" t="s">
        <v>512</v>
      </c>
      <c r="C188" s="45">
        <v>475</v>
      </c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>
        <v>300</v>
      </c>
      <c r="Q188" s="47">
        <v>200</v>
      </c>
      <c r="R188" s="45">
        <v>300</v>
      </c>
      <c r="S188" s="45">
        <v>300</v>
      </c>
      <c r="T188" s="45">
        <v>500</v>
      </c>
      <c r="U188" s="45">
        <v>400</v>
      </c>
      <c r="V188" s="45">
        <v>400</v>
      </c>
      <c r="W188" s="45"/>
      <c r="X188" s="45">
        <v>600</v>
      </c>
      <c r="Y188" s="45">
        <v>600</v>
      </c>
      <c r="Z188" s="45">
        <v>800</v>
      </c>
      <c r="AA188" s="45">
        <v>500</v>
      </c>
      <c r="AB188" s="45">
        <v>500</v>
      </c>
      <c r="AC188" s="45"/>
      <c r="AD188" s="45"/>
      <c r="AE188" s="45" t="s">
        <v>19</v>
      </c>
      <c r="AF188" s="45" t="s">
        <v>19</v>
      </c>
      <c r="AG188" s="45"/>
      <c r="AH188" s="45"/>
      <c r="AI188" s="45"/>
      <c r="AJ188" s="45"/>
      <c r="AK188" s="45"/>
      <c r="AL188" s="45"/>
      <c r="AM188" s="45"/>
      <c r="AN188" s="45"/>
      <c r="AO188" s="45"/>
      <c r="AP188" s="45" t="s">
        <v>19</v>
      </c>
      <c r="AQ188" s="45" t="s">
        <v>19</v>
      </c>
      <c r="AR188" s="57" t="s">
        <v>19</v>
      </c>
    </row>
    <row r="189" spans="1:44" ht="16.5" hidden="1" customHeight="1">
      <c r="A189" s="55"/>
      <c r="B189" s="47"/>
      <c r="C189" s="45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 t="s">
        <v>19</v>
      </c>
      <c r="AF189" s="45" t="s">
        <v>19</v>
      </c>
      <c r="AG189" s="45"/>
      <c r="AH189" s="45"/>
      <c r="AI189" s="45"/>
      <c r="AJ189" s="45"/>
      <c r="AK189" s="45"/>
      <c r="AL189" s="45"/>
      <c r="AM189" s="45"/>
      <c r="AN189" s="45"/>
      <c r="AO189" s="45"/>
      <c r="AP189" s="45" t="s">
        <v>19</v>
      </c>
      <c r="AQ189" s="45" t="s">
        <v>19</v>
      </c>
      <c r="AR189" s="57" t="s">
        <v>19</v>
      </c>
    </row>
    <row r="190" spans="1:44" ht="16.5" hidden="1" customHeight="1">
      <c r="A190" s="55" t="s">
        <v>511</v>
      </c>
      <c r="B190" s="47" t="s">
        <v>510</v>
      </c>
      <c r="C190" s="45">
        <v>271</v>
      </c>
      <c r="D190" s="47"/>
      <c r="E190" s="47"/>
      <c r="F190" s="47"/>
      <c r="G190" s="47"/>
      <c r="H190" s="47"/>
      <c r="I190" s="47">
        <v>900</v>
      </c>
      <c r="J190" s="47">
        <v>1600</v>
      </c>
      <c r="K190" s="47">
        <v>1500</v>
      </c>
      <c r="L190" s="47">
        <v>5100</v>
      </c>
      <c r="M190" s="47">
        <v>6000</v>
      </c>
      <c r="N190" s="47">
        <v>6400</v>
      </c>
      <c r="O190" s="47">
        <v>6900</v>
      </c>
      <c r="P190" s="47">
        <v>6100</v>
      </c>
      <c r="Q190" s="47">
        <v>6700</v>
      </c>
      <c r="R190" s="45">
        <v>7400</v>
      </c>
      <c r="S190" s="45">
        <v>9500</v>
      </c>
      <c r="T190" s="45">
        <v>8800</v>
      </c>
      <c r="U190" s="45">
        <v>11200</v>
      </c>
      <c r="V190" s="45">
        <v>9900</v>
      </c>
      <c r="W190" s="45">
        <v>12000</v>
      </c>
      <c r="X190" s="45">
        <v>13800</v>
      </c>
      <c r="Y190" s="45" t="s">
        <v>159</v>
      </c>
      <c r="Z190" s="45">
        <v>10000</v>
      </c>
      <c r="AA190" s="45">
        <v>13000</v>
      </c>
      <c r="AB190" s="45">
        <v>11900</v>
      </c>
      <c r="AC190" s="45"/>
      <c r="AD190" s="45"/>
      <c r="AE190" s="45" t="s">
        <v>19</v>
      </c>
      <c r="AF190" s="45" t="s">
        <v>19</v>
      </c>
      <c r="AG190" s="45"/>
      <c r="AH190" s="45"/>
      <c r="AI190" s="45"/>
      <c r="AJ190" s="45"/>
      <c r="AK190" s="45"/>
      <c r="AL190" s="45"/>
      <c r="AM190" s="45"/>
      <c r="AN190" s="45"/>
      <c r="AO190" s="45"/>
      <c r="AP190" s="45" t="s">
        <v>19</v>
      </c>
      <c r="AQ190" s="45" t="s">
        <v>19</v>
      </c>
      <c r="AR190" s="57" t="s">
        <v>19</v>
      </c>
    </row>
    <row r="191" spans="1:44" ht="16.5" hidden="1" customHeight="1">
      <c r="A191" s="55"/>
      <c r="B191" s="47"/>
      <c r="C191" s="45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 t="s">
        <v>19</v>
      </c>
      <c r="AF191" s="45" t="s">
        <v>19</v>
      </c>
      <c r="AG191" s="45"/>
      <c r="AH191" s="45"/>
      <c r="AI191" s="45"/>
      <c r="AJ191" s="45"/>
      <c r="AK191" s="45"/>
      <c r="AL191" s="45"/>
      <c r="AM191" s="45"/>
      <c r="AN191" s="45"/>
      <c r="AO191" s="45"/>
      <c r="AP191" s="45" t="s">
        <v>19</v>
      </c>
      <c r="AQ191" s="45" t="s">
        <v>19</v>
      </c>
      <c r="AR191" s="57" t="s">
        <v>19</v>
      </c>
    </row>
    <row r="192" spans="1:44" ht="16.5" hidden="1" customHeight="1">
      <c r="A192" s="55" t="s">
        <v>509</v>
      </c>
      <c r="B192" s="47" t="s">
        <v>350</v>
      </c>
      <c r="C192" s="45">
        <v>632</v>
      </c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5"/>
      <c r="S192" s="45"/>
      <c r="T192" s="45"/>
      <c r="U192" s="45"/>
      <c r="V192" s="45">
        <v>1600</v>
      </c>
      <c r="W192" s="45">
        <v>1600</v>
      </c>
      <c r="X192" s="45">
        <v>1600</v>
      </c>
      <c r="Y192" s="45">
        <v>2000</v>
      </c>
      <c r="Z192" s="45">
        <v>1500</v>
      </c>
      <c r="AA192" s="45">
        <v>1500</v>
      </c>
      <c r="AB192" s="45">
        <v>1100</v>
      </c>
      <c r="AC192" s="45"/>
      <c r="AD192" s="45"/>
      <c r="AE192" s="45" t="s">
        <v>19</v>
      </c>
      <c r="AF192" s="45" t="s">
        <v>19</v>
      </c>
      <c r="AG192" s="45"/>
      <c r="AH192" s="45"/>
      <c r="AI192" s="45"/>
      <c r="AJ192" s="45"/>
      <c r="AK192" s="45"/>
      <c r="AL192" s="45"/>
      <c r="AM192" s="45"/>
      <c r="AN192" s="45"/>
      <c r="AO192" s="45"/>
      <c r="AP192" s="45" t="s">
        <v>19</v>
      </c>
      <c r="AQ192" s="45" t="s">
        <v>19</v>
      </c>
      <c r="AR192" s="57" t="s">
        <v>19</v>
      </c>
    </row>
    <row r="193" spans="1:44" ht="16.5" hidden="1" customHeight="1">
      <c r="A193" s="55"/>
      <c r="B193" s="47"/>
      <c r="C193" s="45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 t="s">
        <v>19</v>
      </c>
      <c r="AF193" s="45" t="s">
        <v>19</v>
      </c>
      <c r="AG193" s="45"/>
      <c r="AH193" s="45"/>
      <c r="AI193" s="45"/>
      <c r="AJ193" s="45"/>
      <c r="AK193" s="45"/>
      <c r="AL193" s="45"/>
      <c r="AM193" s="45"/>
      <c r="AN193" s="45"/>
      <c r="AO193" s="45"/>
      <c r="AP193" s="45" t="s">
        <v>19</v>
      </c>
      <c r="AQ193" s="45" t="s">
        <v>19</v>
      </c>
      <c r="AR193" s="57" t="s">
        <v>19</v>
      </c>
    </row>
    <row r="194" spans="1:44" ht="15.6" hidden="1" customHeight="1">
      <c r="A194" s="55" t="s">
        <v>506</v>
      </c>
      <c r="B194" s="47" t="s">
        <v>508</v>
      </c>
      <c r="C194" s="45">
        <v>604</v>
      </c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5"/>
      <c r="S194" s="45"/>
      <c r="T194" s="45">
        <v>5800</v>
      </c>
      <c r="U194" s="45">
        <v>4200</v>
      </c>
      <c r="V194" s="45">
        <v>3900</v>
      </c>
      <c r="W194" s="45">
        <v>4100</v>
      </c>
      <c r="X194" s="45">
        <v>4500</v>
      </c>
      <c r="Y194" s="45">
        <v>5100</v>
      </c>
      <c r="Z194" s="45">
        <v>3400</v>
      </c>
      <c r="AA194" s="45">
        <v>3800</v>
      </c>
      <c r="AB194" s="45">
        <v>2800</v>
      </c>
      <c r="AC194" s="45"/>
      <c r="AD194" s="45"/>
      <c r="AE194" s="45" t="s">
        <v>19</v>
      </c>
      <c r="AF194" s="45" t="s">
        <v>19</v>
      </c>
      <c r="AG194" s="45"/>
      <c r="AH194" s="45"/>
      <c r="AI194" s="45"/>
      <c r="AJ194" s="45"/>
      <c r="AK194" s="45"/>
      <c r="AL194" s="45"/>
      <c r="AM194" s="45"/>
      <c r="AN194" s="45"/>
      <c r="AO194" s="45"/>
      <c r="AP194" s="45" t="s">
        <v>19</v>
      </c>
      <c r="AQ194" s="45" t="s">
        <v>19</v>
      </c>
      <c r="AR194" s="57" t="s">
        <v>19</v>
      </c>
    </row>
    <row r="195" spans="1:44" ht="16.5" hidden="1" customHeight="1">
      <c r="A195" s="55" t="s">
        <v>506</v>
      </c>
      <c r="B195" s="47" t="s">
        <v>507</v>
      </c>
      <c r="C195" s="45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>
        <v>7200</v>
      </c>
      <c r="Q195" s="47">
        <v>11500</v>
      </c>
      <c r="R195" s="45">
        <v>10400</v>
      </c>
      <c r="S195" s="45">
        <v>11900</v>
      </c>
      <c r="T195" s="45" t="s">
        <v>19</v>
      </c>
      <c r="U195" s="45" t="s">
        <v>145</v>
      </c>
      <c r="V195" s="45" t="s">
        <v>19</v>
      </c>
      <c r="W195" s="45"/>
      <c r="X195" s="45"/>
      <c r="Y195" s="45"/>
      <c r="Z195" s="45"/>
      <c r="AA195" s="45"/>
      <c r="AB195" s="45"/>
      <c r="AC195" s="45"/>
      <c r="AD195" s="45"/>
      <c r="AE195" s="45" t="s">
        <v>19</v>
      </c>
      <c r="AF195" s="45" t="s">
        <v>19</v>
      </c>
      <c r="AG195" s="45"/>
      <c r="AH195" s="45"/>
      <c r="AI195" s="45"/>
      <c r="AJ195" s="45"/>
      <c r="AK195" s="45"/>
      <c r="AL195" s="45"/>
      <c r="AM195" s="45"/>
      <c r="AN195" s="45"/>
      <c r="AO195" s="45"/>
      <c r="AP195" s="45" t="s">
        <v>19</v>
      </c>
      <c r="AQ195" s="45" t="s">
        <v>19</v>
      </c>
      <c r="AR195" s="57" t="s">
        <v>19</v>
      </c>
    </row>
    <row r="196" spans="1:44" ht="16.5" hidden="1" customHeight="1">
      <c r="A196" s="55" t="s">
        <v>506</v>
      </c>
      <c r="B196" s="47" t="s">
        <v>431</v>
      </c>
      <c r="C196" s="45">
        <v>512</v>
      </c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>
        <v>5700</v>
      </c>
      <c r="AC196" s="45"/>
      <c r="AD196" s="45"/>
      <c r="AE196" s="45" t="s">
        <v>19</v>
      </c>
      <c r="AF196" s="45" t="s">
        <v>19</v>
      </c>
      <c r="AG196" s="45"/>
      <c r="AH196" s="45"/>
      <c r="AI196" s="45"/>
      <c r="AJ196" s="45"/>
      <c r="AK196" s="45"/>
      <c r="AL196" s="45"/>
      <c r="AM196" s="45"/>
      <c r="AN196" s="45"/>
      <c r="AO196" s="45"/>
      <c r="AP196" s="45" t="s">
        <v>19</v>
      </c>
      <c r="AQ196" s="45" t="s">
        <v>19</v>
      </c>
      <c r="AR196" s="57" t="s">
        <v>19</v>
      </c>
    </row>
    <row r="197" spans="1:44" ht="16.5" hidden="1" customHeight="1">
      <c r="A197" s="55" t="s">
        <v>506</v>
      </c>
      <c r="B197" s="47" t="s">
        <v>167</v>
      </c>
      <c r="C197" s="45">
        <v>603</v>
      </c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5"/>
      <c r="S197" s="45">
        <v>8000</v>
      </c>
      <c r="T197" s="45">
        <v>8000</v>
      </c>
      <c r="U197" s="45">
        <v>6400</v>
      </c>
      <c r="V197" s="45">
        <v>7100</v>
      </c>
      <c r="W197" s="45">
        <v>8100</v>
      </c>
      <c r="X197" s="45">
        <v>7100</v>
      </c>
      <c r="Y197" s="45">
        <v>8600</v>
      </c>
      <c r="Z197" s="45">
        <v>5600</v>
      </c>
      <c r="AA197" s="45">
        <v>6700</v>
      </c>
      <c r="AB197" s="45">
        <v>5700</v>
      </c>
      <c r="AC197" s="45"/>
      <c r="AD197" s="45"/>
      <c r="AE197" s="45" t="s">
        <v>19</v>
      </c>
      <c r="AF197" s="45" t="s">
        <v>19</v>
      </c>
      <c r="AG197" s="45"/>
      <c r="AH197" s="45"/>
      <c r="AI197" s="45"/>
      <c r="AJ197" s="45"/>
      <c r="AK197" s="45"/>
      <c r="AL197" s="45"/>
      <c r="AM197" s="45"/>
      <c r="AN197" s="45"/>
      <c r="AO197" s="45"/>
      <c r="AP197" s="45" t="s">
        <v>19</v>
      </c>
      <c r="AQ197" s="45" t="s">
        <v>19</v>
      </c>
      <c r="AR197" s="57" t="s">
        <v>19</v>
      </c>
    </row>
    <row r="198" spans="1:44" ht="16.5" hidden="1" customHeight="1">
      <c r="A198" s="55" t="s">
        <v>506</v>
      </c>
      <c r="B198" s="47" t="s">
        <v>151</v>
      </c>
      <c r="C198" s="45">
        <v>602</v>
      </c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5"/>
      <c r="S198" s="45">
        <v>4900</v>
      </c>
      <c r="T198" s="45">
        <v>4500</v>
      </c>
      <c r="U198" s="45">
        <v>4800</v>
      </c>
      <c r="V198" s="45">
        <v>4800</v>
      </c>
      <c r="W198" s="45">
        <v>5900</v>
      </c>
      <c r="X198" s="45">
        <v>5100</v>
      </c>
      <c r="Y198" s="45">
        <v>5500</v>
      </c>
      <c r="Z198" s="45">
        <v>4300</v>
      </c>
      <c r="AA198" s="45">
        <v>5600</v>
      </c>
      <c r="AB198" s="45">
        <v>4700</v>
      </c>
      <c r="AC198" s="45"/>
      <c r="AD198" s="45"/>
      <c r="AE198" s="45" t="s">
        <v>19</v>
      </c>
      <c r="AF198" s="45" t="s">
        <v>19</v>
      </c>
      <c r="AG198" s="45"/>
      <c r="AH198" s="45"/>
      <c r="AI198" s="45"/>
      <c r="AJ198" s="45"/>
      <c r="AK198" s="45"/>
      <c r="AL198" s="45"/>
      <c r="AM198" s="45"/>
      <c r="AN198" s="45"/>
      <c r="AO198" s="45"/>
      <c r="AP198" s="45" t="s">
        <v>19</v>
      </c>
      <c r="AQ198" s="45" t="s">
        <v>19</v>
      </c>
      <c r="AR198" s="57" t="s">
        <v>19</v>
      </c>
    </row>
    <row r="199" spans="1:44" ht="16.5" hidden="1" customHeight="1">
      <c r="A199" s="55"/>
      <c r="B199" s="47"/>
      <c r="C199" s="45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5"/>
      <c r="S199" s="45"/>
      <c r="T199" s="45" t="s">
        <v>19</v>
      </c>
      <c r="U199" s="45" t="s">
        <v>145</v>
      </c>
      <c r="V199" s="45" t="s">
        <v>19</v>
      </c>
      <c r="W199" s="45"/>
      <c r="X199" s="45"/>
      <c r="Y199" s="45"/>
      <c r="Z199" s="45"/>
      <c r="AA199" s="45"/>
      <c r="AB199" s="45"/>
      <c r="AC199" s="45"/>
      <c r="AD199" s="45"/>
      <c r="AE199" s="45" t="s">
        <v>19</v>
      </c>
      <c r="AF199" s="45" t="s">
        <v>19</v>
      </c>
      <c r="AG199" s="45"/>
      <c r="AH199" s="45"/>
      <c r="AI199" s="45"/>
      <c r="AJ199" s="45"/>
      <c r="AK199" s="45"/>
      <c r="AL199" s="45"/>
      <c r="AM199" s="45"/>
      <c r="AN199" s="45"/>
      <c r="AO199" s="45"/>
      <c r="AP199" s="45" t="s">
        <v>19</v>
      </c>
      <c r="AQ199" s="45" t="s">
        <v>19</v>
      </c>
      <c r="AR199" s="57" t="s">
        <v>19</v>
      </c>
    </row>
    <row r="200" spans="1:44">
      <c r="A200" s="55" t="s">
        <v>502</v>
      </c>
      <c r="B200" s="47" t="s">
        <v>505</v>
      </c>
      <c r="C200" s="45">
        <v>274</v>
      </c>
      <c r="D200" s="47">
        <v>7900</v>
      </c>
      <c r="E200" s="47">
        <v>6100</v>
      </c>
      <c r="F200" s="47">
        <v>6200</v>
      </c>
      <c r="G200" s="47">
        <v>6600</v>
      </c>
      <c r="H200" s="47">
        <v>5900</v>
      </c>
      <c r="I200" s="47">
        <v>6100</v>
      </c>
      <c r="J200" s="47">
        <v>6200</v>
      </c>
      <c r="K200" s="47">
        <v>6700</v>
      </c>
      <c r="L200" s="47">
        <v>6400</v>
      </c>
      <c r="M200" s="47">
        <v>7100</v>
      </c>
      <c r="N200" s="47">
        <v>7600</v>
      </c>
      <c r="O200" s="47">
        <v>6400</v>
      </c>
      <c r="P200" s="47">
        <v>7200</v>
      </c>
      <c r="Q200" s="47">
        <v>7500</v>
      </c>
      <c r="R200" s="45">
        <v>7300</v>
      </c>
      <c r="S200" s="45">
        <v>8100</v>
      </c>
      <c r="T200" s="45">
        <v>7100</v>
      </c>
      <c r="U200" s="45">
        <v>7700</v>
      </c>
      <c r="V200" s="45">
        <v>7900</v>
      </c>
      <c r="W200" s="45">
        <v>8300</v>
      </c>
      <c r="X200" s="45">
        <v>7800</v>
      </c>
      <c r="Y200" s="45">
        <v>9200</v>
      </c>
      <c r="Z200" s="45">
        <v>8100</v>
      </c>
      <c r="AA200" s="45">
        <v>6200</v>
      </c>
      <c r="AB200" s="45">
        <v>6500</v>
      </c>
      <c r="AC200" s="45">
        <v>9100</v>
      </c>
      <c r="AD200" s="45"/>
      <c r="AE200" s="45" t="s">
        <v>19</v>
      </c>
      <c r="AF200" s="45">
        <v>9600</v>
      </c>
      <c r="AG200" s="45"/>
      <c r="AH200" s="45"/>
      <c r="AI200" s="45"/>
      <c r="AJ200" s="45">
        <v>9400</v>
      </c>
      <c r="AK200" s="45"/>
      <c r="AL200" s="45">
        <v>10200</v>
      </c>
      <c r="AM200" s="45"/>
      <c r="AN200" s="45"/>
      <c r="AO200" s="45"/>
      <c r="AP200" s="45">
        <v>6300</v>
      </c>
      <c r="AQ200" s="45" t="s">
        <v>19</v>
      </c>
      <c r="AR200" s="57">
        <v>7900</v>
      </c>
    </row>
    <row r="201" spans="1:44" ht="16.5" hidden="1" customHeight="1">
      <c r="A201" s="55" t="s">
        <v>502</v>
      </c>
      <c r="B201" s="47" t="s">
        <v>504</v>
      </c>
      <c r="C201" s="45">
        <v>272</v>
      </c>
      <c r="D201" s="47"/>
      <c r="E201" s="47">
        <v>12000</v>
      </c>
      <c r="F201" s="47">
        <v>10800</v>
      </c>
      <c r="G201" s="47">
        <v>12000</v>
      </c>
      <c r="H201" s="47">
        <v>14300</v>
      </c>
      <c r="I201" s="47">
        <v>14200</v>
      </c>
      <c r="J201" s="47">
        <v>14100</v>
      </c>
      <c r="K201" s="47">
        <v>15000</v>
      </c>
      <c r="L201" s="47">
        <v>13200</v>
      </c>
      <c r="M201" s="47">
        <v>14400</v>
      </c>
      <c r="N201" s="47">
        <v>14700</v>
      </c>
      <c r="O201" s="47">
        <v>13500</v>
      </c>
      <c r="P201" s="47">
        <v>13400</v>
      </c>
      <c r="Q201" s="47">
        <v>13500</v>
      </c>
      <c r="R201" s="45">
        <v>13400</v>
      </c>
      <c r="S201" s="45">
        <v>14000</v>
      </c>
      <c r="T201" s="45">
        <v>15000</v>
      </c>
      <c r="U201" s="45">
        <v>14100</v>
      </c>
      <c r="V201" s="45">
        <v>13800</v>
      </c>
      <c r="W201" s="45">
        <v>13900</v>
      </c>
      <c r="X201" s="45">
        <v>13900</v>
      </c>
      <c r="Y201" s="45">
        <v>14700</v>
      </c>
      <c r="Z201" s="45">
        <v>13900</v>
      </c>
      <c r="AA201" s="45">
        <v>12300</v>
      </c>
      <c r="AB201" s="45">
        <v>12000</v>
      </c>
      <c r="AC201" s="45">
        <v>12600</v>
      </c>
      <c r="AD201" s="45"/>
      <c r="AE201" s="45" t="s">
        <v>19</v>
      </c>
      <c r="AF201" s="45" t="s">
        <v>19</v>
      </c>
      <c r="AG201" s="45"/>
      <c r="AH201" s="45"/>
      <c r="AI201" s="45"/>
      <c r="AJ201" s="45"/>
      <c r="AK201" s="45"/>
      <c r="AL201" s="45"/>
      <c r="AM201" s="45"/>
      <c r="AN201" s="45"/>
      <c r="AO201" s="45"/>
      <c r="AP201" s="45" t="s">
        <v>19</v>
      </c>
      <c r="AQ201" s="45" t="s">
        <v>19</v>
      </c>
      <c r="AR201" s="57" t="s">
        <v>19</v>
      </c>
    </row>
    <row r="202" spans="1:44" ht="16.5" hidden="1" customHeight="1">
      <c r="A202" s="55" t="s">
        <v>502</v>
      </c>
      <c r="B202" s="47" t="s">
        <v>503</v>
      </c>
      <c r="C202" s="45"/>
      <c r="D202" s="47">
        <v>18900</v>
      </c>
      <c r="E202" s="47">
        <v>26600</v>
      </c>
      <c r="F202" s="47">
        <v>13900</v>
      </c>
      <c r="G202" s="47">
        <v>16600</v>
      </c>
      <c r="H202" s="47">
        <v>16700</v>
      </c>
      <c r="I202" s="47">
        <v>17600</v>
      </c>
      <c r="J202" s="47">
        <v>16800</v>
      </c>
      <c r="K202" s="47">
        <v>18500</v>
      </c>
      <c r="L202" s="47">
        <v>16500</v>
      </c>
      <c r="M202" s="47">
        <v>17000</v>
      </c>
      <c r="N202" s="47">
        <v>17500</v>
      </c>
      <c r="O202" s="47"/>
      <c r="P202" s="47"/>
      <c r="Q202" s="47"/>
      <c r="R202" s="45"/>
      <c r="S202" s="45" t="s">
        <v>145</v>
      </c>
      <c r="T202" s="45" t="s">
        <v>19</v>
      </c>
      <c r="U202" s="45" t="s">
        <v>145</v>
      </c>
      <c r="V202" s="45" t="s">
        <v>19</v>
      </c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 t="e">
        <v>#N/A</v>
      </c>
      <c r="AN202" s="45"/>
      <c r="AO202" s="45"/>
      <c r="AP202" s="45" t="s">
        <v>19</v>
      </c>
      <c r="AQ202" s="45" t="s">
        <v>19</v>
      </c>
      <c r="AR202" s="57" t="s">
        <v>19</v>
      </c>
    </row>
    <row r="203" spans="1:44">
      <c r="A203" s="55" t="s">
        <v>502</v>
      </c>
      <c r="B203" s="47" t="s">
        <v>503</v>
      </c>
      <c r="C203" s="45">
        <v>44</v>
      </c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>
        <v>16900</v>
      </c>
      <c r="P203" s="47">
        <v>16700</v>
      </c>
      <c r="Q203" s="47">
        <v>16700</v>
      </c>
      <c r="R203" s="45">
        <v>16800</v>
      </c>
      <c r="S203" s="45">
        <v>16700</v>
      </c>
      <c r="T203" s="45">
        <v>16500</v>
      </c>
      <c r="U203" s="45">
        <v>16300</v>
      </c>
      <c r="V203" s="45">
        <v>16100</v>
      </c>
      <c r="W203" s="45">
        <v>16100</v>
      </c>
      <c r="X203" s="45">
        <v>16400</v>
      </c>
      <c r="Y203" s="45">
        <v>15300</v>
      </c>
      <c r="Z203" s="45">
        <v>14900</v>
      </c>
      <c r="AA203" s="45">
        <v>14200</v>
      </c>
      <c r="AB203" s="45">
        <v>14200</v>
      </c>
      <c r="AC203" s="45">
        <v>13700</v>
      </c>
      <c r="AD203" s="45">
        <v>13500</v>
      </c>
      <c r="AE203" s="45">
        <v>13700</v>
      </c>
      <c r="AF203" s="45">
        <v>13500</v>
      </c>
      <c r="AG203" s="45">
        <v>13500</v>
      </c>
      <c r="AH203" s="45">
        <v>12700</v>
      </c>
      <c r="AI203" s="45">
        <v>12400</v>
      </c>
      <c r="AJ203" s="45"/>
      <c r="AK203" s="45"/>
      <c r="AL203" s="45">
        <v>11000</v>
      </c>
      <c r="AM203" s="45">
        <v>11400</v>
      </c>
      <c r="AN203" s="45">
        <v>13400</v>
      </c>
      <c r="AO203" s="45">
        <v>12200</v>
      </c>
      <c r="AP203" s="45" t="s">
        <v>19</v>
      </c>
      <c r="AQ203" s="45" t="s">
        <v>19</v>
      </c>
      <c r="AR203" s="57" t="s">
        <v>19</v>
      </c>
    </row>
    <row r="204" spans="1:44" ht="16.5" hidden="1" customHeight="1">
      <c r="A204" s="55" t="s">
        <v>502</v>
      </c>
      <c r="B204" s="47" t="s">
        <v>501</v>
      </c>
      <c r="C204" s="45">
        <v>520</v>
      </c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5">
        <v>19200</v>
      </c>
      <c r="S204" s="45">
        <v>19900</v>
      </c>
      <c r="T204" s="45">
        <v>19000</v>
      </c>
      <c r="U204" s="45">
        <v>18400</v>
      </c>
      <c r="V204" s="45">
        <v>18000</v>
      </c>
      <c r="W204" s="45">
        <v>17400</v>
      </c>
      <c r="X204" s="45">
        <v>16200</v>
      </c>
      <c r="Y204" s="45">
        <v>16400</v>
      </c>
      <c r="Z204" s="45">
        <v>18500</v>
      </c>
      <c r="AA204" s="45">
        <v>16600</v>
      </c>
      <c r="AB204" s="45">
        <v>15600</v>
      </c>
      <c r="AC204" s="45">
        <v>14500</v>
      </c>
      <c r="AD204" s="45"/>
      <c r="AE204" s="45" t="s">
        <v>19</v>
      </c>
      <c r="AF204" s="45" t="s">
        <v>19</v>
      </c>
      <c r="AG204" s="45"/>
      <c r="AH204" s="45"/>
      <c r="AI204" s="45"/>
      <c r="AJ204" s="45"/>
      <c r="AK204" s="45"/>
      <c r="AL204" s="45"/>
      <c r="AM204" s="45"/>
      <c r="AN204" s="45"/>
      <c r="AO204" s="45"/>
      <c r="AP204" s="45" t="s">
        <v>19</v>
      </c>
      <c r="AQ204" s="45" t="s">
        <v>19</v>
      </c>
      <c r="AR204" s="57" t="s">
        <v>19</v>
      </c>
    </row>
    <row r="205" spans="1:44">
      <c r="A205" s="55"/>
      <c r="B205" s="47"/>
      <c r="C205" s="45"/>
      <c r="D205" s="47"/>
      <c r="E205" s="47"/>
      <c r="F205" s="47"/>
      <c r="G205" s="47"/>
      <c r="H205" s="47"/>
      <c r="I205" s="47" t="s">
        <v>19</v>
      </c>
      <c r="J205" s="47" t="s">
        <v>19</v>
      </c>
      <c r="K205" s="47" t="s">
        <v>19</v>
      </c>
      <c r="L205" s="47"/>
      <c r="M205" s="47"/>
      <c r="N205" s="47"/>
      <c r="O205" s="47"/>
      <c r="P205" s="47"/>
      <c r="Q205" s="47"/>
      <c r="R205" s="45"/>
      <c r="S205" s="45" t="s">
        <v>145</v>
      </c>
      <c r="T205" s="45" t="s">
        <v>19</v>
      </c>
      <c r="U205" s="45" t="s">
        <v>145</v>
      </c>
      <c r="V205" s="45" t="s">
        <v>19</v>
      </c>
      <c r="W205" s="45"/>
      <c r="X205" s="45"/>
      <c r="Y205" s="45"/>
      <c r="Z205" s="45"/>
      <c r="AA205" s="45"/>
      <c r="AB205" s="45"/>
      <c r="AC205" s="45"/>
      <c r="AD205" s="45"/>
      <c r="AE205" s="45" t="s">
        <v>19</v>
      </c>
      <c r="AF205" s="45" t="s">
        <v>19</v>
      </c>
      <c r="AG205" s="45"/>
      <c r="AH205" s="45"/>
      <c r="AI205" s="45"/>
      <c r="AJ205" s="45"/>
      <c r="AK205" s="45"/>
      <c r="AL205" s="45"/>
      <c r="AM205" s="45"/>
      <c r="AN205" s="45"/>
      <c r="AO205" s="45"/>
      <c r="AP205" s="45" t="s">
        <v>19</v>
      </c>
      <c r="AQ205" s="45" t="s">
        <v>19</v>
      </c>
      <c r="AR205" s="57" t="s">
        <v>19</v>
      </c>
    </row>
    <row r="206" spans="1:44">
      <c r="A206" s="55" t="s">
        <v>499</v>
      </c>
      <c r="B206" s="47" t="s">
        <v>500</v>
      </c>
      <c r="C206" s="45">
        <v>459</v>
      </c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>
        <v>9100</v>
      </c>
      <c r="AC206" s="45">
        <v>9400</v>
      </c>
      <c r="AD206" s="45">
        <v>11800</v>
      </c>
      <c r="AE206" s="45" t="s">
        <v>19</v>
      </c>
      <c r="AF206" s="45">
        <v>15700</v>
      </c>
      <c r="AG206" s="45"/>
      <c r="AH206" s="45">
        <v>15800</v>
      </c>
      <c r="AI206" s="45"/>
      <c r="AJ206" s="45">
        <v>19500</v>
      </c>
      <c r="AK206" s="45"/>
      <c r="AL206" s="45">
        <v>17400</v>
      </c>
      <c r="AM206" s="45"/>
      <c r="AN206" s="45">
        <v>12500</v>
      </c>
      <c r="AO206" s="45"/>
      <c r="AP206" s="45">
        <v>22600</v>
      </c>
      <c r="AQ206" s="45" t="s">
        <v>19</v>
      </c>
      <c r="AR206" s="57">
        <v>25100</v>
      </c>
    </row>
    <row r="207" spans="1:44">
      <c r="A207" s="55" t="s">
        <v>499</v>
      </c>
      <c r="B207" s="47" t="s">
        <v>151</v>
      </c>
      <c r="C207" s="45">
        <v>465</v>
      </c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>
        <v>1800</v>
      </c>
      <c r="Q207" s="47">
        <v>1700</v>
      </c>
      <c r="R207" s="45">
        <v>2100</v>
      </c>
      <c r="S207" s="45">
        <v>2400</v>
      </c>
      <c r="T207" s="45">
        <v>2100</v>
      </c>
      <c r="U207" s="45">
        <v>2900</v>
      </c>
      <c r="V207" s="45">
        <v>3700</v>
      </c>
      <c r="W207" s="45">
        <v>5900</v>
      </c>
      <c r="X207" s="45">
        <v>5900</v>
      </c>
      <c r="Y207" s="45">
        <v>7000</v>
      </c>
      <c r="Z207" s="45">
        <v>6700</v>
      </c>
      <c r="AA207" s="45">
        <v>6600</v>
      </c>
      <c r="AB207" s="45">
        <v>8300</v>
      </c>
      <c r="AC207" s="45">
        <v>9000</v>
      </c>
      <c r="AD207" s="45">
        <v>8300</v>
      </c>
      <c r="AE207" s="45" t="s">
        <v>19</v>
      </c>
      <c r="AF207" s="45">
        <v>8200</v>
      </c>
      <c r="AG207" s="45"/>
      <c r="AH207" s="45">
        <v>11500</v>
      </c>
      <c r="AI207" s="45"/>
      <c r="AJ207" s="45">
        <v>16200</v>
      </c>
      <c r="AK207" s="45"/>
      <c r="AL207" s="45">
        <v>15700</v>
      </c>
      <c r="AM207" s="45"/>
      <c r="AN207" s="45">
        <v>17100</v>
      </c>
      <c r="AO207" s="45"/>
      <c r="AP207" s="45">
        <v>20000</v>
      </c>
      <c r="AQ207" s="45" t="s">
        <v>19</v>
      </c>
      <c r="AR207" s="57">
        <v>20700</v>
      </c>
    </row>
    <row r="208" spans="1:44">
      <c r="A208" s="55"/>
      <c r="B208" s="47"/>
      <c r="C208" s="45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5"/>
      <c r="S208" s="45" t="s">
        <v>145</v>
      </c>
      <c r="T208" s="45" t="s">
        <v>19</v>
      </c>
      <c r="U208" s="45" t="s">
        <v>145</v>
      </c>
      <c r="V208" s="45" t="s">
        <v>19</v>
      </c>
      <c r="W208" s="45"/>
      <c r="X208" s="45"/>
      <c r="Y208" s="45"/>
      <c r="Z208" s="45"/>
      <c r="AA208" s="45"/>
      <c r="AB208" s="45"/>
      <c r="AC208" s="45"/>
      <c r="AD208" s="45"/>
      <c r="AE208" s="45" t="s">
        <v>19</v>
      </c>
      <c r="AF208" s="45" t="s">
        <v>19</v>
      </c>
      <c r="AG208" s="45"/>
      <c r="AH208" s="45"/>
      <c r="AI208" s="45"/>
      <c r="AJ208" s="45"/>
      <c r="AK208" s="45"/>
      <c r="AL208" s="45"/>
      <c r="AM208" s="45"/>
      <c r="AN208" s="45"/>
      <c r="AO208" s="45"/>
      <c r="AP208" s="45" t="s">
        <v>19</v>
      </c>
      <c r="AQ208" s="45" t="s">
        <v>19</v>
      </c>
      <c r="AR208" s="57" t="s">
        <v>19</v>
      </c>
    </row>
    <row r="209" spans="1:44" ht="16.5" hidden="1" customHeight="1">
      <c r="A209" s="55" t="s">
        <v>498</v>
      </c>
      <c r="B209" s="47" t="s">
        <v>202</v>
      </c>
      <c r="C209" s="45">
        <v>625</v>
      </c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5"/>
      <c r="S209" s="45">
        <v>5400</v>
      </c>
      <c r="T209" s="45">
        <v>5600</v>
      </c>
      <c r="U209" s="45">
        <v>5200</v>
      </c>
      <c r="V209" s="45">
        <v>5100</v>
      </c>
      <c r="W209" s="45">
        <v>5800</v>
      </c>
      <c r="X209" s="45">
        <v>5900</v>
      </c>
      <c r="Y209" s="45">
        <v>6800</v>
      </c>
      <c r="Z209" s="45">
        <v>3400</v>
      </c>
      <c r="AA209" s="45"/>
      <c r="AB209" s="45">
        <v>4000</v>
      </c>
      <c r="AC209" s="45"/>
      <c r="AD209" s="45"/>
      <c r="AE209" s="45" t="s">
        <v>19</v>
      </c>
      <c r="AF209" s="45" t="s">
        <v>19</v>
      </c>
      <c r="AG209" s="45"/>
      <c r="AH209" s="45"/>
      <c r="AI209" s="45"/>
      <c r="AJ209" s="45"/>
      <c r="AK209" s="45"/>
      <c r="AL209" s="45"/>
      <c r="AM209" s="45"/>
      <c r="AN209" s="45"/>
      <c r="AO209" s="45"/>
      <c r="AP209" s="45" t="s">
        <v>19</v>
      </c>
      <c r="AQ209" s="45" t="s">
        <v>19</v>
      </c>
      <c r="AR209" s="57" t="s">
        <v>19</v>
      </c>
    </row>
    <row r="210" spans="1:44" ht="16.5" hidden="1" customHeight="1">
      <c r="A210" s="55" t="s">
        <v>498</v>
      </c>
      <c r="B210" s="47" t="s">
        <v>388</v>
      </c>
      <c r="C210" s="45">
        <v>626</v>
      </c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5"/>
      <c r="S210" s="45">
        <v>8100</v>
      </c>
      <c r="T210" s="45">
        <v>8700</v>
      </c>
      <c r="U210" s="45">
        <v>9300</v>
      </c>
      <c r="V210" s="45">
        <v>8200</v>
      </c>
      <c r="W210" s="45">
        <v>8600</v>
      </c>
      <c r="X210" s="45">
        <v>8900</v>
      </c>
      <c r="Y210" s="45">
        <v>9800</v>
      </c>
      <c r="Z210" s="45">
        <v>8200</v>
      </c>
      <c r="AA210" s="45">
        <v>6800</v>
      </c>
      <c r="AB210" s="45">
        <v>6600</v>
      </c>
      <c r="AC210" s="45"/>
      <c r="AD210" s="45"/>
      <c r="AE210" s="45" t="s">
        <v>19</v>
      </c>
      <c r="AF210" s="45" t="s">
        <v>19</v>
      </c>
      <c r="AG210" s="45"/>
      <c r="AH210" s="45"/>
      <c r="AI210" s="45"/>
      <c r="AJ210" s="45"/>
      <c r="AK210" s="45"/>
      <c r="AL210" s="45"/>
      <c r="AM210" s="45"/>
      <c r="AN210" s="45"/>
      <c r="AO210" s="45"/>
      <c r="AP210" s="45" t="s">
        <v>19</v>
      </c>
      <c r="AQ210" s="45" t="s">
        <v>19</v>
      </c>
      <c r="AR210" s="57" t="s">
        <v>19</v>
      </c>
    </row>
    <row r="211" spans="1:44" ht="16.5" hidden="1" customHeight="1">
      <c r="A211" s="55" t="s">
        <v>498</v>
      </c>
      <c r="B211" s="47" t="s">
        <v>165</v>
      </c>
      <c r="C211" s="45">
        <v>627</v>
      </c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5"/>
      <c r="S211" s="45">
        <v>7000</v>
      </c>
      <c r="T211" s="45">
        <v>7200</v>
      </c>
      <c r="U211" s="45">
        <v>6700</v>
      </c>
      <c r="V211" s="45">
        <v>6600</v>
      </c>
      <c r="W211" s="45">
        <v>7000</v>
      </c>
      <c r="X211" s="45">
        <v>6200</v>
      </c>
      <c r="Y211" s="45">
        <v>7600</v>
      </c>
      <c r="Z211" s="45">
        <v>6700</v>
      </c>
      <c r="AA211" s="45">
        <v>5000</v>
      </c>
      <c r="AB211" s="45">
        <v>4600</v>
      </c>
      <c r="AC211" s="45"/>
      <c r="AD211" s="45"/>
      <c r="AE211" s="45" t="s">
        <v>19</v>
      </c>
      <c r="AF211" s="45" t="s">
        <v>19</v>
      </c>
      <c r="AG211" s="45"/>
      <c r="AH211" s="45"/>
      <c r="AI211" s="45"/>
      <c r="AJ211" s="45"/>
      <c r="AK211" s="45"/>
      <c r="AL211" s="45"/>
      <c r="AM211" s="45"/>
      <c r="AN211" s="45"/>
      <c r="AO211" s="45"/>
      <c r="AP211" s="45" t="s">
        <v>19</v>
      </c>
      <c r="AQ211" s="45" t="s">
        <v>19</v>
      </c>
      <c r="AR211" s="57" t="s">
        <v>19</v>
      </c>
    </row>
    <row r="212" spans="1:44" ht="16.5" hidden="1" customHeight="1">
      <c r="A212" s="55"/>
      <c r="B212" s="47"/>
      <c r="C212" s="45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5"/>
      <c r="S212" s="45" t="s">
        <v>145</v>
      </c>
      <c r="T212" s="45" t="s">
        <v>19</v>
      </c>
      <c r="U212" s="45" t="s">
        <v>145</v>
      </c>
      <c r="V212" s="45" t="s">
        <v>19</v>
      </c>
      <c r="W212" s="45"/>
      <c r="X212" s="45"/>
      <c r="Y212" s="45"/>
      <c r="Z212" s="45"/>
      <c r="AA212" s="45"/>
      <c r="AB212" s="45"/>
      <c r="AC212" s="45"/>
      <c r="AD212" s="45"/>
      <c r="AE212" s="45" t="s">
        <v>19</v>
      </c>
      <c r="AF212" s="45" t="s">
        <v>19</v>
      </c>
      <c r="AG212" s="45"/>
      <c r="AH212" s="45"/>
      <c r="AI212" s="45"/>
      <c r="AJ212" s="45"/>
      <c r="AK212" s="45"/>
      <c r="AL212" s="45"/>
      <c r="AM212" s="45"/>
      <c r="AN212" s="45"/>
      <c r="AO212" s="45"/>
      <c r="AP212" s="45" t="s">
        <v>19</v>
      </c>
      <c r="AQ212" s="45" t="s">
        <v>19</v>
      </c>
      <c r="AR212" s="57" t="s">
        <v>19</v>
      </c>
    </row>
    <row r="213" spans="1:44" ht="16.5" hidden="1" customHeight="1">
      <c r="A213" s="55" t="s">
        <v>497</v>
      </c>
      <c r="B213" s="47" t="s">
        <v>496</v>
      </c>
      <c r="C213" s="45">
        <v>499</v>
      </c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>
        <v>1600</v>
      </c>
      <c r="Q213" s="47">
        <v>1500</v>
      </c>
      <c r="R213" s="45">
        <v>2100</v>
      </c>
      <c r="S213" s="45">
        <v>1500</v>
      </c>
      <c r="T213" s="45">
        <v>1100</v>
      </c>
      <c r="U213" s="45">
        <v>1300</v>
      </c>
      <c r="V213" s="45">
        <v>1500</v>
      </c>
      <c r="W213" s="45">
        <v>1600</v>
      </c>
      <c r="X213" s="45"/>
      <c r="Y213" s="45">
        <v>1800</v>
      </c>
      <c r="Z213" s="45">
        <v>1400</v>
      </c>
      <c r="AA213" s="45">
        <v>1200</v>
      </c>
      <c r="AB213" s="45">
        <v>1400</v>
      </c>
      <c r="AC213" s="45"/>
      <c r="AD213" s="45"/>
      <c r="AE213" s="45" t="s">
        <v>19</v>
      </c>
      <c r="AF213" s="45" t="s">
        <v>19</v>
      </c>
      <c r="AG213" s="45"/>
      <c r="AH213" s="45"/>
      <c r="AI213" s="45"/>
      <c r="AJ213" s="45"/>
      <c r="AK213" s="45"/>
      <c r="AL213" s="45"/>
      <c r="AM213" s="45"/>
      <c r="AN213" s="45"/>
      <c r="AO213" s="45"/>
      <c r="AP213" s="45" t="s">
        <v>19</v>
      </c>
      <c r="AQ213" s="45" t="s">
        <v>19</v>
      </c>
      <c r="AR213" s="57" t="s">
        <v>19</v>
      </c>
    </row>
    <row r="214" spans="1:44" ht="15" hidden="1" customHeight="1">
      <c r="A214" s="55"/>
      <c r="B214" s="47"/>
      <c r="C214" s="45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5"/>
      <c r="S214" s="45" t="s">
        <v>145</v>
      </c>
      <c r="T214" s="45" t="s">
        <v>19</v>
      </c>
      <c r="U214" s="45" t="s">
        <v>145</v>
      </c>
      <c r="V214" s="45" t="s">
        <v>19</v>
      </c>
      <c r="W214" s="45"/>
      <c r="X214" s="45"/>
      <c r="Y214" s="45"/>
      <c r="Z214" s="45"/>
      <c r="AA214" s="45"/>
      <c r="AB214" s="45"/>
      <c r="AC214" s="45"/>
      <c r="AD214" s="45"/>
      <c r="AE214" s="45" t="s">
        <v>19</v>
      </c>
      <c r="AF214" s="45" t="s">
        <v>19</v>
      </c>
      <c r="AG214" s="45"/>
      <c r="AH214" s="45"/>
      <c r="AI214" s="45"/>
      <c r="AJ214" s="45"/>
      <c r="AK214" s="45"/>
      <c r="AL214" s="45"/>
      <c r="AM214" s="45"/>
      <c r="AN214" s="45"/>
      <c r="AO214" s="45"/>
      <c r="AP214" s="45" t="s">
        <v>19</v>
      </c>
      <c r="AQ214" s="45" t="s">
        <v>19</v>
      </c>
      <c r="AR214" s="57" t="s">
        <v>19</v>
      </c>
    </row>
    <row r="215" spans="1:44">
      <c r="A215" s="55" t="s">
        <v>495</v>
      </c>
      <c r="B215" s="47" t="s">
        <v>231</v>
      </c>
      <c r="C215" s="45">
        <v>276</v>
      </c>
      <c r="D215" s="47"/>
      <c r="E215" s="47"/>
      <c r="F215" s="47"/>
      <c r="G215" s="47"/>
      <c r="H215" s="47"/>
      <c r="I215" s="47">
        <v>2600</v>
      </c>
      <c r="J215" s="47">
        <v>3000</v>
      </c>
      <c r="K215" s="47">
        <v>3700</v>
      </c>
      <c r="L215" s="47">
        <v>4400</v>
      </c>
      <c r="M215" s="47">
        <v>4200</v>
      </c>
      <c r="N215" s="47">
        <v>4400</v>
      </c>
      <c r="O215" s="47">
        <v>4100</v>
      </c>
      <c r="P215" s="47">
        <v>4600</v>
      </c>
      <c r="Q215" s="47">
        <v>4500</v>
      </c>
      <c r="R215" s="45">
        <v>5500</v>
      </c>
      <c r="S215" s="45">
        <v>6000</v>
      </c>
      <c r="T215" s="45" t="s">
        <v>146</v>
      </c>
      <c r="U215" s="45">
        <v>7700</v>
      </c>
      <c r="V215" s="45">
        <v>7500</v>
      </c>
      <c r="W215" s="45">
        <v>8500</v>
      </c>
      <c r="X215" s="45">
        <v>9000</v>
      </c>
      <c r="Y215" s="45">
        <v>8000</v>
      </c>
      <c r="Z215" s="45">
        <v>8100</v>
      </c>
      <c r="AA215" s="45">
        <v>6800</v>
      </c>
      <c r="AB215" s="45">
        <v>8000</v>
      </c>
      <c r="AC215" s="45">
        <v>6900</v>
      </c>
      <c r="AD215" s="45"/>
      <c r="AE215" s="45" t="s">
        <v>19</v>
      </c>
      <c r="AF215" s="45" t="s">
        <v>19</v>
      </c>
      <c r="AG215" s="45">
        <v>7200</v>
      </c>
      <c r="AH215" s="45"/>
      <c r="AI215" s="45">
        <v>7700</v>
      </c>
      <c r="AJ215" s="45"/>
      <c r="AK215" s="45">
        <v>7800</v>
      </c>
      <c r="AL215" s="45"/>
      <c r="AM215" s="45">
        <v>7700</v>
      </c>
      <c r="AN215" s="45"/>
      <c r="AO215" s="45">
        <v>7000</v>
      </c>
      <c r="AP215" s="45" t="s">
        <v>19</v>
      </c>
      <c r="AQ215" s="45">
        <v>8800</v>
      </c>
      <c r="AR215" s="57" t="s">
        <v>19</v>
      </c>
    </row>
    <row r="216" spans="1:44" ht="16.5" customHeight="1">
      <c r="A216" s="55"/>
      <c r="B216" s="47"/>
      <c r="C216" s="45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5"/>
      <c r="S216" s="45"/>
      <c r="T216" s="45"/>
      <c r="U216" s="45"/>
      <c r="V216" s="45" t="s">
        <v>19</v>
      </c>
      <c r="W216" s="45"/>
      <c r="X216" s="45"/>
      <c r="Y216" s="45"/>
      <c r="Z216" s="45"/>
      <c r="AA216" s="45"/>
      <c r="AB216" s="45"/>
      <c r="AC216" s="45"/>
      <c r="AD216" s="45"/>
      <c r="AE216" s="45" t="s">
        <v>19</v>
      </c>
      <c r="AF216" s="45" t="s">
        <v>19</v>
      </c>
      <c r="AG216" s="45"/>
      <c r="AH216" s="45"/>
      <c r="AI216" s="45"/>
      <c r="AJ216" s="45"/>
      <c r="AK216" s="45"/>
      <c r="AL216" s="45"/>
      <c r="AM216" s="45"/>
      <c r="AN216" s="45"/>
      <c r="AO216" s="45"/>
      <c r="AP216" s="45" t="s">
        <v>19</v>
      </c>
      <c r="AQ216" s="45" t="s">
        <v>19</v>
      </c>
      <c r="AR216" s="57" t="s">
        <v>19</v>
      </c>
    </row>
    <row r="217" spans="1:44" ht="16.5" hidden="1" customHeight="1">
      <c r="A217" s="55" t="s">
        <v>493</v>
      </c>
      <c r="B217" s="47" t="s">
        <v>494</v>
      </c>
      <c r="C217" s="45">
        <v>630</v>
      </c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5"/>
      <c r="S217" s="45"/>
      <c r="T217" s="45"/>
      <c r="U217" s="45"/>
      <c r="V217" s="45">
        <v>4700</v>
      </c>
      <c r="W217" s="45">
        <v>4900</v>
      </c>
      <c r="X217" s="45">
        <v>4800</v>
      </c>
      <c r="Y217" s="45">
        <v>4400</v>
      </c>
      <c r="Z217" s="45">
        <v>3100</v>
      </c>
      <c r="AA217" s="45">
        <v>4500</v>
      </c>
      <c r="AB217" s="45">
        <v>3400</v>
      </c>
      <c r="AC217" s="45"/>
      <c r="AD217" s="45"/>
      <c r="AE217" s="45" t="s">
        <v>19</v>
      </c>
      <c r="AF217" s="45" t="s">
        <v>19</v>
      </c>
      <c r="AG217" s="45"/>
      <c r="AH217" s="45"/>
      <c r="AI217" s="45"/>
      <c r="AJ217" s="45"/>
      <c r="AK217" s="45"/>
      <c r="AL217" s="45"/>
      <c r="AM217" s="45"/>
      <c r="AN217" s="45"/>
      <c r="AO217" s="45"/>
      <c r="AP217" s="45" t="s">
        <v>19</v>
      </c>
      <c r="AQ217" s="45" t="s">
        <v>19</v>
      </c>
      <c r="AR217" s="57" t="s">
        <v>19</v>
      </c>
    </row>
    <row r="218" spans="1:44" ht="16.5" hidden="1" customHeight="1">
      <c r="A218" s="55" t="s">
        <v>493</v>
      </c>
      <c r="B218" s="47" t="s">
        <v>462</v>
      </c>
      <c r="C218" s="45">
        <v>631</v>
      </c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5"/>
      <c r="S218" s="45"/>
      <c r="T218" s="45"/>
      <c r="U218" s="45"/>
      <c r="V218" s="45">
        <v>14100</v>
      </c>
      <c r="W218" s="45">
        <v>14800</v>
      </c>
      <c r="X218" s="45">
        <v>14900</v>
      </c>
      <c r="Y218" s="45">
        <v>16300</v>
      </c>
      <c r="Z218" s="45" t="s">
        <v>159</v>
      </c>
      <c r="AA218" s="45" t="s">
        <v>159</v>
      </c>
      <c r="AB218" s="45">
        <v>8200</v>
      </c>
      <c r="AC218" s="45"/>
      <c r="AD218" s="45"/>
      <c r="AE218" s="45" t="s">
        <v>19</v>
      </c>
      <c r="AF218" s="45" t="s">
        <v>19</v>
      </c>
      <c r="AG218" s="45"/>
      <c r="AH218" s="45"/>
      <c r="AI218" s="45"/>
      <c r="AJ218" s="45"/>
      <c r="AK218" s="45"/>
      <c r="AL218" s="45"/>
      <c r="AM218" s="45"/>
      <c r="AN218" s="45"/>
      <c r="AO218" s="45"/>
      <c r="AP218" s="45" t="s">
        <v>19</v>
      </c>
      <c r="AQ218" s="45" t="s">
        <v>19</v>
      </c>
      <c r="AR218" s="57" t="s">
        <v>19</v>
      </c>
    </row>
    <row r="219" spans="1:44" ht="16.5" hidden="1" customHeight="1">
      <c r="A219" s="55"/>
      <c r="B219" s="47"/>
      <c r="C219" s="45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5"/>
      <c r="S219" s="45" t="s">
        <v>145</v>
      </c>
      <c r="T219" s="45" t="s">
        <v>19</v>
      </c>
      <c r="U219" s="45" t="s">
        <v>145</v>
      </c>
      <c r="V219" s="45" t="s">
        <v>19</v>
      </c>
      <c r="W219" s="45"/>
      <c r="X219" s="45"/>
      <c r="Y219" s="45"/>
      <c r="Z219" s="45"/>
      <c r="AA219" s="45"/>
      <c r="AB219" s="45"/>
      <c r="AC219" s="45"/>
      <c r="AD219" s="45"/>
      <c r="AE219" s="45" t="s">
        <v>19</v>
      </c>
      <c r="AF219" s="45" t="s">
        <v>19</v>
      </c>
      <c r="AG219" s="45"/>
      <c r="AH219" s="45"/>
      <c r="AI219" s="45"/>
      <c r="AJ219" s="45"/>
      <c r="AK219" s="45"/>
      <c r="AL219" s="45"/>
      <c r="AM219" s="45"/>
      <c r="AN219" s="45"/>
      <c r="AO219" s="45"/>
      <c r="AP219" s="45" t="s">
        <v>19</v>
      </c>
      <c r="AQ219" s="45" t="s">
        <v>19</v>
      </c>
      <c r="AR219" s="57" t="s">
        <v>19</v>
      </c>
    </row>
    <row r="220" spans="1:44" ht="16.5" hidden="1" customHeight="1">
      <c r="A220" s="55" t="s">
        <v>491</v>
      </c>
      <c r="B220" s="47" t="s">
        <v>486</v>
      </c>
      <c r="C220" s="45">
        <v>611</v>
      </c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5"/>
      <c r="S220" s="45">
        <v>5300</v>
      </c>
      <c r="T220" s="45">
        <v>5200</v>
      </c>
      <c r="U220" s="45">
        <v>6900</v>
      </c>
      <c r="V220" s="45">
        <v>8300</v>
      </c>
      <c r="W220" s="45">
        <v>9800</v>
      </c>
      <c r="X220" s="45">
        <v>10600</v>
      </c>
      <c r="Y220" s="45">
        <v>12000</v>
      </c>
      <c r="Z220" s="45">
        <v>7800</v>
      </c>
      <c r="AA220" s="45">
        <v>5400</v>
      </c>
      <c r="AB220" s="45">
        <v>5200</v>
      </c>
      <c r="AC220" s="45"/>
      <c r="AD220" s="45"/>
      <c r="AE220" s="45" t="s">
        <v>19</v>
      </c>
      <c r="AF220" s="45" t="s">
        <v>19</v>
      </c>
      <c r="AG220" s="45"/>
      <c r="AH220" s="45"/>
      <c r="AI220" s="45"/>
      <c r="AJ220" s="45"/>
      <c r="AK220" s="45"/>
      <c r="AL220" s="45"/>
      <c r="AM220" s="45"/>
      <c r="AN220" s="45"/>
      <c r="AO220" s="45"/>
      <c r="AP220" s="45" t="s">
        <v>19</v>
      </c>
      <c r="AQ220" s="45" t="s">
        <v>19</v>
      </c>
      <c r="AR220" s="57" t="s">
        <v>19</v>
      </c>
    </row>
    <row r="221" spans="1:44" ht="16.5" hidden="1" customHeight="1">
      <c r="A221" s="55" t="s">
        <v>491</v>
      </c>
      <c r="B221" s="47" t="s">
        <v>492</v>
      </c>
      <c r="C221" s="45">
        <v>612</v>
      </c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5"/>
      <c r="S221" s="45">
        <v>8200</v>
      </c>
      <c r="T221" s="45">
        <v>8400</v>
      </c>
      <c r="U221" s="45">
        <v>8700</v>
      </c>
      <c r="V221" s="45">
        <v>9700</v>
      </c>
      <c r="W221" s="45">
        <v>11000</v>
      </c>
      <c r="X221" s="45">
        <v>10300</v>
      </c>
      <c r="Y221" s="45">
        <v>12700</v>
      </c>
      <c r="Z221" s="45">
        <v>8300</v>
      </c>
      <c r="AA221" s="45">
        <v>6400</v>
      </c>
      <c r="AB221" s="45">
        <v>5400</v>
      </c>
      <c r="AC221" s="45"/>
      <c r="AD221" s="45"/>
      <c r="AE221" s="45" t="s">
        <v>19</v>
      </c>
      <c r="AF221" s="45" t="s">
        <v>19</v>
      </c>
      <c r="AG221" s="45"/>
      <c r="AH221" s="45"/>
      <c r="AI221" s="45"/>
      <c r="AJ221" s="45"/>
      <c r="AK221" s="45"/>
      <c r="AL221" s="45"/>
      <c r="AM221" s="45"/>
      <c r="AN221" s="45"/>
      <c r="AO221" s="45"/>
      <c r="AP221" s="45" t="s">
        <v>19</v>
      </c>
      <c r="AQ221" s="45" t="s">
        <v>19</v>
      </c>
      <c r="AR221" s="57" t="s">
        <v>19</v>
      </c>
    </row>
    <row r="222" spans="1:44" ht="16.5" hidden="1" customHeight="1">
      <c r="A222" s="55" t="s">
        <v>491</v>
      </c>
      <c r="B222" s="47" t="s">
        <v>165</v>
      </c>
      <c r="C222" s="45">
        <v>613</v>
      </c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5"/>
      <c r="S222" s="45">
        <v>1400</v>
      </c>
      <c r="T222" s="45">
        <v>1300</v>
      </c>
      <c r="U222" s="45">
        <v>1400</v>
      </c>
      <c r="V222" s="45">
        <v>1400</v>
      </c>
      <c r="W222" s="45">
        <v>2000</v>
      </c>
      <c r="X222" s="45">
        <v>2000</v>
      </c>
      <c r="Y222" s="45">
        <v>2900</v>
      </c>
      <c r="Z222" s="45">
        <v>1800</v>
      </c>
      <c r="AA222" s="45">
        <v>2500</v>
      </c>
      <c r="AB222" s="45">
        <v>2300</v>
      </c>
      <c r="AC222" s="45"/>
      <c r="AD222" s="45"/>
      <c r="AE222" s="45" t="s">
        <v>19</v>
      </c>
      <c r="AF222" s="45" t="s">
        <v>19</v>
      </c>
      <c r="AG222" s="45"/>
      <c r="AH222" s="45"/>
      <c r="AI222" s="45"/>
      <c r="AJ222" s="45"/>
      <c r="AK222" s="45"/>
      <c r="AL222" s="45"/>
      <c r="AM222" s="45"/>
      <c r="AN222" s="45"/>
      <c r="AO222" s="45"/>
      <c r="AP222" s="45" t="s">
        <v>19</v>
      </c>
      <c r="AQ222" s="45" t="s">
        <v>19</v>
      </c>
      <c r="AR222" s="57" t="s">
        <v>19</v>
      </c>
    </row>
    <row r="223" spans="1:44" ht="16.5" hidden="1" customHeight="1">
      <c r="A223" s="55"/>
      <c r="B223" s="47"/>
      <c r="C223" s="45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 t="s">
        <v>19</v>
      </c>
      <c r="AF223" s="45" t="s">
        <v>19</v>
      </c>
      <c r="AG223" s="45"/>
      <c r="AH223" s="45"/>
      <c r="AI223" s="45"/>
      <c r="AJ223" s="45"/>
      <c r="AK223" s="45"/>
      <c r="AL223" s="45"/>
      <c r="AM223" s="45"/>
      <c r="AN223" s="45"/>
      <c r="AO223" s="45"/>
      <c r="AP223" s="45" t="s">
        <v>19</v>
      </c>
      <c r="AQ223" s="45" t="s">
        <v>19</v>
      </c>
      <c r="AR223" s="57" t="s">
        <v>19</v>
      </c>
    </row>
    <row r="224" spans="1:44" ht="16.5" hidden="1" customHeight="1">
      <c r="A224" s="55" t="s">
        <v>490</v>
      </c>
      <c r="B224" s="47" t="s">
        <v>165</v>
      </c>
      <c r="C224" s="45">
        <v>629</v>
      </c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5"/>
      <c r="S224" s="45">
        <v>1000</v>
      </c>
      <c r="T224" s="45">
        <v>1000</v>
      </c>
      <c r="U224" s="45">
        <v>1100</v>
      </c>
      <c r="V224" s="45">
        <v>1500</v>
      </c>
      <c r="W224" s="45">
        <v>2300</v>
      </c>
      <c r="X224" s="45">
        <v>6400</v>
      </c>
      <c r="Y224" s="45">
        <v>6200</v>
      </c>
      <c r="Z224" s="45">
        <v>7700</v>
      </c>
      <c r="AA224" s="45">
        <v>4700</v>
      </c>
      <c r="AB224" s="45">
        <v>4400</v>
      </c>
      <c r="AC224" s="45"/>
      <c r="AD224" s="45"/>
      <c r="AE224" s="45" t="s">
        <v>19</v>
      </c>
      <c r="AF224" s="45" t="s">
        <v>19</v>
      </c>
      <c r="AG224" s="45"/>
      <c r="AH224" s="45"/>
      <c r="AI224" s="45"/>
      <c r="AJ224" s="45"/>
      <c r="AK224" s="45"/>
      <c r="AL224" s="45"/>
      <c r="AM224" s="45"/>
      <c r="AN224" s="45"/>
      <c r="AO224" s="45"/>
      <c r="AP224" s="45" t="s">
        <v>19</v>
      </c>
      <c r="AQ224" s="45" t="s">
        <v>19</v>
      </c>
      <c r="AR224" s="57" t="s">
        <v>19</v>
      </c>
    </row>
    <row r="225" spans="1:44" hidden="1">
      <c r="A225" s="55"/>
      <c r="B225" s="47"/>
      <c r="C225" s="45"/>
      <c r="D225" s="47"/>
      <c r="E225" s="47"/>
      <c r="F225" s="47"/>
      <c r="G225" s="47"/>
      <c r="H225" s="47"/>
      <c r="I225" s="47" t="s">
        <v>19</v>
      </c>
      <c r="J225" s="47" t="s">
        <v>19</v>
      </c>
      <c r="K225" s="47" t="s">
        <v>19</v>
      </c>
      <c r="L225" s="47"/>
      <c r="M225" s="47"/>
      <c r="N225" s="47"/>
      <c r="O225" s="47"/>
      <c r="P225" s="47"/>
      <c r="Q225" s="47"/>
      <c r="R225" s="45"/>
      <c r="S225" s="45" t="s">
        <v>145</v>
      </c>
      <c r="T225" s="45" t="s">
        <v>19</v>
      </c>
      <c r="U225" s="45" t="s">
        <v>145</v>
      </c>
      <c r="V225" s="45" t="s">
        <v>19</v>
      </c>
      <c r="W225" s="45"/>
      <c r="X225" s="45"/>
      <c r="Y225" s="45"/>
      <c r="Z225" s="45"/>
      <c r="AA225" s="45"/>
      <c r="AB225" s="45"/>
      <c r="AC225" s="45"/>
      <c r="AD225" s="45"/>
      <c r="AE225" s="45" t="s">
        <v>19</v>
      </c>
      <c r="AF225" s="45" t="s">
        <v>19</v>
      </c>
      <c r="AG225" s="45"/>
      <c r="AH225" s="45"/>
      <c r="AI225" s="45"/>
      <c r="AJ225" s="45"/>
      <c r="AK225" s="45"/>
      <c r="AL225" s="45"/>
      <c r="AM225" s="45"/>
      <c r="AN225" s="45"/>
      <c r="AO225" s="45"/>
      <c r="AP225" s="45" t="s">
        <v>19</v>
      </c>
      <c r="AQ225" s="45" t="s">
        <v>19</v>
      </c>
      <c r="AR225" s="57" t="s">
        <v>19</v>
      </c>
    </row>
    <row r="226" spans="1:44">
      <c r="A226" s="55" t="s">
        <v>487</v>
      </c>
      <c r="B226" s="47" t="s">
        <v>151</v>
      </c>
      <c r="C226" s="45">
        <v>511</v>
      </c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>
        <v>25600</v>
      </c>
      <c r="Q226" s="47">
        <v>21600</v>
      </c>
      <c r="R226" s="45">
        <v>23500</v>
      </c>
      <c r="S226" s="45">
        <v>20000</v>
      </c>
      <c r="T226" s="45">
        <v>19600</v>
      </c>
      <c r="U226" s="45">
        <v>23000</v>
      </c>
      <c r="V226" s="45">
        <v>23600</v>
      </c>
      <c r="W226" s="45">
        <v>27900</v>
      </c>
      <c r="X226" s="45">
        <v>27700</v>
      </c>
      <c r="Y226" s="45">
        <v>32000</v>
      </c>
      <c r="Z226" s="45">
        <v>26400</v>
      </c>
      <c r="AA226" s="45">
        <v>21300</v>
      </c>
      <c r="AB226" s="45">
        <v>22500</v>
      </c>
      <c r="AC226" s="45">
        <v>19800</v>
      </c>
      <c r="AD226" s="45"/>
      <c r="AE226" s="45" t="s">
        <v>19</v>
      </c>
      <c r="AF226" s="45" t="s">
        <v>19</v>
      </c>
      <c r="AG226" s="45">
        <v>20700</v>
      </c>
      <c r="AH226" s="45"/>
      <c r="AI226" s="45">
        <v>23300</v>
      </c>
      <c r="AJ226" s="45"/>
      <c r="AK226" s="45">
        <v>22100</v>
      </c>
      <c r="AL226" s="45"/>
      <c r="AM226" s="45">
        <v>18800</v>
      </c>
      <c r="AN226" s="45"/>
      <c r="AO226" s="45">
        <v>21700</v>
      </c>
      <c r="AP226" s="45" t="s">
        <v>19</v>
      </c>
      <c r="AQ226" s="45">
        <v>20100</v>
      </c>
      <c r="AR226" s="57" t="s">
        <v>19</v>
      </c>
    </row>
    <row r="227" spans="1:44" ht="16.5" hidden="1" customHeight="1">
      <c r="A227" s="55" t="s">
        <v>487</v>
      </c>
      <c r="B227" s="47" t="s">
        <v>489</v>
      </c>
      <c r="C227" s="45">
        <v>280</v>
      </c>
      <c r="D227" s="47">
        <v>12200</v>
      </c>
      <c r="E227" s="47">
        <v>14300</v>
      </c>
      <c r="F227" s="47">
        <v>14300</v>
      </c>
      <c r="G227" s="47">
        <v>18200</v>
      </c>
      <c r="H227" s="47">
        <v>21200</v>
      </c>
      <c r="I227" s="47">
        <v>21700</v>
      </c>
      <c r="J227" s="47">
        <v>18900</v>
      </c>
      <c r="K227" s="47">
        <v>18000</v>
      </c>
      <c r="L227" s="47">
        <v>17000</v>
      </c>
      <c r="M227" s="47">
        <v>14100</v>
      </c>
      <c r="N227" s="47">
        <v>14800</v>
      </c>
      <c r="O227" s="47">
        <v>15200</v>
      </c>
      <c r="P227" s="47">
        <v>28200</v>
      </c>
      <c r="Q227" s="47">
        <v>24500</v>
      </c>
      <c r="R227" s="45">
        <v>24500</v>
      </c>
      <c r="S227" s="45">
        <v>23700</v>
      </c>
      <c r="T227" s="45">
        <v>24100</v>
      </c>
      <c r="U227" s="45">
        <v>26300</v>
      </c>
      <c r="V227" s="45">
        <v>27700</v>
      </c>
      <c r="W227" s="45">
        <v>29100</v>
      </c>
      <c r="X227" s="45">
        <v>31800</v>
      </c>
      <c r="Y227" s="45">
        <v>34700</v>
      </c>
      <c r="Z227" s="45">
        <v>29100</v>
      </c>
      <c r="AA227" s="45">
        <v>26600</v>
      </c>
      <c r="AB227" s="45">
        <v>22300</v>
      </c>
      <c r="AC227" s="45">
        <v>22100</v>
      </c>
      <c r="AD227" s="45"/>
      <c r="AE227" s="45" t="s">
        <v>19</v>
      </c>
      <c r="AF227" s="45" t="s">
        <v>19</v>
      </c>
      <c r="AG227" s="45"/>
      <c r="AH227" s="45"/>
      <c r="AI227" s="45"/>
      <c r="AJ227" s="45"/>
      <c r="AK227" s="45"/>
      <c r="AL227" s="45"/>
      <c r="AM227" s="45"/>
      <c r="AN227" s="45"/>
      <c r="AO227" s="45"/>
      <c r="AP227" s="45" t="s">
        <v>19</v>
      </c>
      <c r="AQ227" s="45" t="s">
        <v>19</v>
      </c>
      <c r="AR227" s="57" t="s">
        <v>19</v>
      </c>
    </row>
    <row r="228" spans="1:44" ht="16.5" hidden="1" customHeight="1">
      <c r="A228" s="55" t="s">
        <v>487</v>
      </c>
      <c r="B228" s="47" t="s">
        <v>165</v>
      </c>
      <c r="C228" s="45">
        <v>278</v>
      </c>
      <c r="D228" s="47">
        <v>21900</v>
      </c>
      <c r="E228" s="47">
        <v>21700</v>
      </c>
      <c r="F228" s="47">
        <v>22300</v>
      </c>
      <c r="G228" s="47">
        <v>21700</v>
      </c>
      <c r="H228" s="47">
        <v>22200</v>
      </c>
      <c r="I228" s="47">
        <v>22600</v>
      </c>
      <c r="J228" s="47">
        <v>19900</v>
      </c>
      <c r="K228" s="47">
        <v>21200</v>
      </c>
      <c r="L228" s="47">
        <v>18800</v>
      </c>
      <c r="M228" s="47">
        <v>15800</v>
      </c>
      <c r="N228" s="47">
        <v>17500</v>
      </c>
      <c r="O228" s="47">
        <v>18400</v>
      </c>
      <c r="P228" s="47">
        <v>24700</v>
      </c>
      <c r="Q228" s="47">
        <v>25000</v>
      </c>
      <c r="R228" s="45">
        <v>25400</v>
      </c>
      <c r="S228" s="45">
        <v>21100</v>
      </c>
      <c r="T228" s="45">
        <v>20000</v>
      </c>
      <c r="U228" s="45">
        <v>24600</v>
      </c>
      <c r="V228" s="45">
        <v>25100</v>
      </c>
      <c r="W228" s="45">
        <v>26600</v>
      </c>
      <c r="X228" s="45">
        <v>26400</v>
      </c>
      <c r="Y228" s="45">
        <v>30700</v>
      </c>
      <c r="Z228" s="45">
        <v>26000</v>
      </c>
      <c r="AA228" s="45">
        <v>23800</v>
      </c>
      <c r="AB228" s="45">
        <v>22200</v>
      </c>
      <c r="AC228" s="45">
        <v>18400</v>
      </c>
      <c r="AD228" s="45"/>
      <c r="AE228" s="45" t="s">
        <v>19</v>
      </c>
      <c r="AF228" s="45" t="s">
        <v>19</v>
      </c>
      <c r="AG228" s="45"/>
      <c r="AH228" s="45"/>
      <c r="AI228" s="45"/>
      <c r="AJ228" s="45"/>
      <c r="AK228" s="45"/>
      <c r="AL228" s="45"/>
      <c r="AM228" s="45"/>
      <c r="AN228" s="45"/>
      <c r="AO228" s="45"/>
      <c r="AP228" s="45" t="s">
        <v>19</v>
      </c>
      <c r="AQ228" s="45" t="s">
        <v>19</v>
      </c>
      <c r="AR228" s="57" t="s">
        <v>19</v>
      </c>
    </row>
    <row r="229" spans="1:44">
      <c r="A229" s="55" t="s">
        <v>487</v>
      </c>
      <c r="B229" s="47" t="s">
        <v>488</v>
      </c>
      <c r="C229" s="45">
        <v>28</v>
      </c>
      <c r="D229" s="47"/>
      <c r="E229" s="47"/>
      <c r="F229" s="47"/>
      <c r="G229" s="47"/>
      <c r="H229" s="47"/>
      <c r="I229" s="47" t="s">
        <v>19</v>
      </c>
      <c r="J229" s="47" t="s">
        <v>19</v>
      </c>
      <c r="K229" s="47">
        <v>20900</v>
      </c>
      <c r="L229" s="47">
        <v>19600</v>
      </c>
      <c r="M229" s="47">
        <v>17500</v>
      </c>
      <c r="N229" s="47">
        <v>18200</v>
      </c>
      <c r="O229" s="47">
        <v>20700</v>
      </c>
      <c r="P229" s="47">
        <v>23200</v>
      </c>
      <c r="Q229" s="47">
        <v>24100</v>
      </c>
      <c r="R229" s="45">
        <v>25100</v>
      </c>
      <c r="S229" s="45">
        <v>24600</v>
      </c>
      <c r="T229" s="45">
        <v>25800</v>
      </c>
      <c r="U229" s="45">
        <v>25900</v>
      </c>
      <c r="V229" s="45">
        <v>25400</v>
      </c>
      <c r="W229" s="45">
        <v>26900</v>
      </c>
      <c r="X229" s="45">
        <v>26200</v>
      </c>
      <c r="Y229" s="45">
        <v>31400</v>
      </c>
      <c r="Z229" s="45">
        <v>32000</v>
      </c>
      <c r="AA229" s="45" t="s">
        <v>159</v>
      </c>
      <c r="AB229" s="45">
        <v>22700</v>
      </c>
      <c r="AC229" s="45">
        <v>19300</v>
      </c>
      <c r="AD229" s="45">
        <v>19000</v>
      </c>
      <c r="AE229" s="45">
        <v>19400</v>
      </c>
      <c r="AF229" s="45">
        <v>21700</v>
      </c>
      <c r="AG229" s="45">
        <v>23000</v>
      </c>
      <c r="AH229" s="45">
        <v>24500</v>
      </c>
      <c r="AI229" s="45">
        <v>23700</v>
      </c>
      <c r="AJ229" s="45">
        <v>24900</v>
      </c>
      <c r="AK229" s="45">
        <v>23900</v>
      </c>
      <c r="AL229" s="45">
        <v>27400</v>
      </c>
      <c r="AM229" s="45">
        <v>24800</v>
      </c>
      <c r="AN229" s="45">
        <v>27700</v>
      </c>
      <c r="AO229" s="45">
        <v>28700</v>
      </c>
      <c r="AP229" s="45">
        <v>29700</v>
      </c>
      <c r="AQ229" s="45" t="s">
        <v>19</v>
      </c>
      <c r="AR229" s="57"/>
    </row>
    <row r="230" spans="1:44" ht="16.5" hidden="1" customHeight="1">
      <c r="A230" s="55" t="s">
        <v>487</v>
      </c>
      <c r="B230" s="47" t="s">
        <v>202</v>
      </c>
      <c r="C230" s="45">
        <v>282</v>
      </c>
      <c r="D230" s="47">
        <v>21300</v>
      </c>
      <c r="E230" s="47">
        <v>20900</v>
      </c>
      <c r="F230" s="47">
        <v>20800</v>
      </c>
      <c r="G230" s="47">
        <v>22200</v>
      </c>
      <c r="H230" s="47">
        <v>26100</v>
      </c>
      <c r="I230" s="47">
        <v>23800</v>
      </c>
      <c r="J230" s="47">
        <v>23300</v>
      </c>
      <c r="K230" s="47">
        <v>23800</v>
      </c>
      <c r="L230" s="47">
        <v>21500</v>
      </c>
      <c r="M230" s="47">
        <v>16100</v>
      </c>
      <c r="N230" s="47">
        <v>19400</v>
      </c>
      <c r="O230" s="47">
        <v>20700</v>
      </c>
      <c r="P230" s="47">
        <v>23300</v>
      </c>
      <c r="Q230" s="47">
        <v>23600</v>
      </c>
      <c r="R230" s="45">
        <v>23700</v>
      </c>
      <c r="S230" s="45">
        <v>23200</v>
      </c>
      <c r="T230" s="45">
        <v>24300</v>
      </c>
      <c r="U230" s="45">
        <v>23300</v>
      </c>
      <c r="V230" s="45">
        <v>23300</v>
      </c>
      <c r="W230" s="45">
        <v>26200</v>
      </c>
      <c r="X230" s="45">
        <v>26600</v>
      </c>
      <c r="Y230" s="45">
        <v>31400</v>
      </c>
      <c r="Z230" s="45">
        <v>27300</v>
      </c>
      <c r="AA230" s="45">
        <v>22600</v>
      </c>
      <c r="AB230" s="45">
        <v>18600</v>
      </c>
      <c r="AC230" s="45"/>
      <c r="AD230" s="45"/>
      <c r="AE230" s="45" t="s">
        <v>19</v>
      </c>
      <c r="AF230" s="45" t="s">
        <v>19</v>
      </c>
      <c r="AG230" s="45"/>
      <c r="AH230" s="45"/>
      <c r="AI230" s="45"/>
      <c r="AJ230" s="45"/>
      <c r="AK230" s="45"/>
      <c r="AL230" s="45"/>
      <c r="AM230" s="45" t="e">
        <v>#N/A</v>
      </c>
      <c r="AN230" s="45"/>
      <c r="AO230" s="45"/>
      <c r="AP230" s="45" t="s">
        <v>19</v>
      </c>
      <c r="AQ230" s="45" t="s">
        <v>19</v>
      </c>
      <c r="AR230" s="57" t="s">
        <v>19</v>
      </c>
    </row>
    <row r="231" spans="1:44" ht="16.5" hidden="1" customHeight="1">
      <c r="A231" s="55" t="s">
        <v>487</v>
      </c>
      <c r="B231" s="47" t="s">
        <v>486</v>
      </c>
      <c r="C231" s="45">
        <v>279</v>
      </c>
      <c r="D231" s="47">
        <v>16200</v>
      </c>
      <c r="E231" s="47">
        <v>14900</v>
      </c>
      <c r="F231" s="47">
        <v>15000</v>
      </c>
      <c r="G231" s="47">
        <v>18000</v>
      </c>
      <c r="H231" s="47">
        <v>19000</v>
      </c>
      <c r="I231" s="47">
        <v>19600</v>
      </c>
      <c r="J231" s="47">
        <v>19900</v>
      </c>
      <c r="K231" s="47">
        <v>19900</v>
      </c>
      <c r="L231" s="47">
        <v>16900</v>
      </c>
      <c r="M231" s="47">
        <v>11600</v>
      </c>
      <c r="N231" s="47">
        <v>12500</v>
      </c>
      <c r="O231" s="47">
        <v>16500</v>
      </c>
      <c r="P231" s="47">
        <v>19700</v>
      </c>
      <c r="Q231" s="47">
        <v>19700</v>
      </c>
      <c r="R231" s="45">
        <v>20100</v>
      </c>
      <c r="S231" s="45">
        <v>17900</v>
      </c>
      <c r="T231" s="45">
        <v>20900</v>
      </c>
      <c r="U231" s="45">
        <v>20400</v>
      </c>
      <c r="V231" s="45">
        <v>20800</v>
      </c>
      <c r="W231" s="45">
        <v>25400</v>
      </c>
      <c r="X231" s="45">
        <v>23600</v>
      </c>
      <c r="Y231" s="45">
        <v>26600</v>
      </c>
      <c r="Z231" s="45">
        <v>20800</v>
      </c>
      <c r="AA231" s="45">
        <v>17200</v>
      </c>
      <c r="AB231" s="45">
        <v>13300</v>
      </c>
      <c r="AC231" s="45"/>
      <c r="AD231" s="45"/>
      <c r="AE231" s="45" t="s">
        <v>19</v>
      </c>
      <c r="AF231" s="45" t="s">
        <v>19</v>
      </c>
      <c r="AG231" s="45"/>
      <c r="AH231" s="45"/>
      <c r="AI231" s="45"/>
      <c r="AJ231" s="45"/>
      <c r="AK231" s="45"/>
      <c r="AL231" s="45"/>
      <c r="AM231" s="45" t="e">
        <v>#N/A</v>
      </c>
      <c r="AN231" s="45"/>
      <c r="AO231" s="45"/>
      <c r="AP231" s="45" t="s">
        <v>19</v>
      </c>
      <c r="AQ231" s="45" t="s">
        <v>19</v>
      </c>
      <c r="AR231" s="57" t="s">
        <v>19</v>
      </c>
    </row>
    <row r="232" spans="1:44">
      <c r="A232" s="55" t="s">
        <v>487</v>
      </c>
      <c r="B232" s="47" t="s">
        <v>486</v>
      </c>
      <c r="C232" s="45">
        <v>119</v>
      </c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>
        <v>14400</v>
      </c>
      <c r="AN232" s="45">
        <v>17400</v>
      </c>
      <c r="AO232" s="45">
        <v>17600</v>
      </c>
      <c r="AP232" s="45">
        <v>18300</v>
      </c>
      <c r="AQ232" s="45">
        <v>19400</v>
      </c>
      <c r="AR232" s="57">
        <v>16500</v>
      </c>
    </row>
    <row r="233" spans="1:44">
      <c r="A233" s="55"/>
      <c r="B233" s="47"/>
      <c r="C233" s="45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5"/>
      <c r="S233" s="45" t="s">
        <v>145</v>
      </c>
      <c r="T233" s="45" t="s">
        <v>19</v>
      </c>
      <c r="U233" s="45" t="s">
        <v>145</v>
      </c>
      <c r="V233" s="45" t="s">
        <v>19</v>
      </c>
      <c r="W233" s="45"/>
      <c r="X233" s="45"/>
      <c r="Y233" s="45"/>
      <c r="Z233" s="45"/>
      <c r="AA233" s="45"/>
      <c r="AB233" s="45"/>
      <c r="AC233" s="45"/>
      <c r="AD233" s="45"/>
      <c r="AE233" s="45" t="s">
        <v>19</v>
      </c>
      <c r="AF233" s="45" t="s">
        <v>19</v>
      </c>
      <c r="AG233" s="45"/>
      <c r="AH233" s="45"/>
      <c r="AI233" s="45"/>
      <c r="AJ233" s="45"/>
      <c r="AK233" s="45"/>
      <c r="AL233" s="45"/>
      <c r="AM233" s="45"/>
      <c r="AN233" s="45"/>
      <c r="AO233" s="45"/>
      <c r="AP233" s="45" t="s">
        <v>19</v>
      </c>
      <c r="AQ233" s="45" t="s">
        <v>19</v>
      </c>
      <c r="AR233" s="57" t="s">
        <v>19</v>
      </c>
    </row>
    <row r="234" spans="1:44" hidden="1">
      <c r="A234" s="55" t="s">
        <v>485</v>
      </c>
      <c r="B234" s="47" t="s">
        <v>484</v>
      </c>
      <c r="C234" s="45">
        <v>510</v>
      </c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>
        <v>4100</v>
      </c>
      <c r="Q234" s="47">
        <v>4300</v>
      </c>
      <c r="R234" s="45">
        <v>4300</v>
      </c>
      <c r="S234" s="45">
        <v>4900</v>
      </c>
      <c r="T234" s="45">
        <v>3800</v>
      </c>
      <c r="U234" s="45">
        <v>4800</v>
      </c>
      <c r="V234" s="45">
        <v>4800</v>
      </c>
      <c r="W234" s="45">
        <v>4600</v>
      </c>
      <c r="X234" s="45">
        <v>4100</v>
      </c>
      <c r="Y234" s="45"/>
      <c r="Z234" s="45">
        <v>4700</v>
      </c>
      <c r="AA234" s="45">
        <v>5300</v>
      </c>
      <c r="AB234" s="45">
        <v>6000</v>
      </c>
      <c r="AC234" s="45">
        <v>6600</v>
      </c>
      <c r="AD234" s="45"/>
      <c r="AE234" s="45" t="s">
        <v>19</v>
      </c>
      <c r="AF234" s="45" t="s">
        <v>19</v>
      </c>
      <c r="AG234" s="45">
        <v>6500</v>
      </c>
      <c r="AH234" s="45"/>
      <c r="AI234" s="45"/>
      <c r="AJ234" s="45"/>
      <c r="AK234" s="45"/>
      <c r="AL234" s="45"/>
      <c r="AM234" s="45"/>
      <c r="AN234" s="45"/>
      <c r="AO234" s="45"/>
      <c r="AP234" s="45" t="s">
        <v>19</v>
      </c>
      <c r="AQ234" s="45" t="s">
        <v>19</v>
      </c>
      <c r="AR234" s="57" t="s">
        <v>19</v>
      </c>
    </row>
    <row r="235" spans="1:44" hidden="1">
      <c r="A235" s="55"/>
      <c r="B235" s="47"/>
      <c r="C235" s="45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 t="s">
        <v>19</v>
      </c>
      <c r="AQ235" s="45" t="s">
        <v>19</v>
      </c>
      <c r="AR235" s="57" t="s">
        <v>19</v>
      </c>
    </row>
    <row r="236" spans="1:44" ht="16.5" hidden="1" customHeight="1">
      <c r="A236" s="55" t="s">
        <v>482</v>
      </c>
      <c r="B236" s="47" t="s">
        <v>483</v>
      </c>
      <c r="C236" s="45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28"/>
      <c r="AM236" s="45"/>
      <c r="AN236" s="45"/>
      <c r="AO236" s="45"/>
      <c r="AP236" s="45" t="s">
        <v>19</v>
      </c>
      <c r="AQ236" s="45" t="s">
        <v>19</v>
      </c>
      <c r="AR236" s="57" t="s">
        <v>19</v>
      </c>
    </row>
    <row r="237" spans="1:44">
      <c r="A237" s="55" t="s">
        <v>482</v>
      </c>
      <c r="B237" s="47" t="s">
        <v>481</v>
      </c>
      <c r="C237" s="45">
        <v>536</v>
      </c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29">
        <v>22460</v>
      </c>
      <c r="AM237" s="45"/>
      <c r="AN237" s="45"/>
      <c r="AO237" s="45"/>
      <c r="AP237" s="45" t="s">
        <v>19</v>
      </c>
      <c r="AQ237" s="45" t="s">
        <v>19</v>
      </c>
      <c r="AR237" s="57" t="s">
        <v>19</v>
      </c>
    </row>
    <row r="238" spans="1:44">
      <c r="A238" s="55"/>
      <c r="B238" s="47"/>
      <c r="C238" s="45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5"/>
      <c r="S238" s="45" t="s">
        <v>145</v>
      </c>
      <c r="T238" s="45" t="s">
        <v>19</v>
      </c>
      <c r="U238" s="45" t="s">
        <v>145</v>
      </c>
      <c r="V238" s="45" t="s">
        <v>19</v>
      </c>
      <c r="W238" s="45"/>
      <c r="X238" s="45"/>
      <c r="Y238" s="45"/>
      <c r="Z238" s="45"/>
      <c r="AA238" s="45"/>
      <c r="AB238" s="45"/>
      <c r="AC238" s="45"/>
      <c r="AD238" s="45"/>
      <c r="AE238" s="45" t="s">
        <v>19</v>
      </c>
      <c r="AF238" s="45" t="s">
        <v>19</v>
      </c>
      <c r="AG238" s="45"/>
      <c r="AH238" s="45"/>
      <c r="AI238" s="45"/>
      <c r="AJ238" s="45"/>
      <c r="AK238" s="45"/>
      <c r="AL238" s="45"/>
      <c r="AM238" s="45"/>
      <c r="AN238" s="45"/>
      <c r="AO238" s="45"/>
      <c r="AP238" s="45" t="s">
        <v>19</v>
      </c>
      <c r="AQ238" s="45" t="s">
        <v>19</v>
      </c>
      <c r="AR238" s="57" t="s">
        <v>19</v>
      </c>
    </row>
    <row r="239" spans="1:44" ht="14.45" customHeight="1">
      <c r="A239" s="55" t="s">
        <v>480</v>
      </c>
      <c r="B239" s="47" t="s">
        <v>479</v>
      </c>
      <c r="C239" s="45">
        <v>535</v>
      </c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29"/>
      <c r="AM239" s="45"/>
      <c r="AN239" s="45">
        <v>13500</v>
      </c>
      <c r="AO239" s="45"/>
      <c r="AP239" s="45" t="s">
        <v>19</v>
      </c>
      <c r="AQ239" s="45" t="s">
        <v>19</v>
      </c>
      <c r="AR239" s="57" t="s">
        <v>19</v>
      </c>
    </row>
    <row r="240" spans="1:44">
      <c r="A240" s="55"/>
      <c r="B240" s="47"/>
      <c r="C240" s="45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 t="s">
        <v>19</v>
      </c>
      <c r="AQ240" s="45" t="s">
        <v>19</v>
      </c>
      <c r="AR240" s="57" t="s">
        <v>19</v>
      </c>
    </row>
    <row r="241" spans="1:44" ht="14.45" hidden="1" customHeight="1">
      <c r="A241" s="55" t="s">
        <v>476</v>
      </c>
      <c r="B241" s="47" t="s">
        <v>172</v>
      </c>
      <c r="C241" s="45"/>
      <c r="D241" s="47">
        <v>8200</v>
      </c>
      <c r="E241" s="47">
        <v>9300</v>
      </c>
      <c r="F241" s="47">
        <v>11300</v>
      </c>
      <c r="G241" s="47">
        <v>9700</v>
      </c>
      <c r="H241" s="47">
        <v>10500</v>
      </c>
      <c r="I241" s="47">
        <v>9400</v>
      </c>
      <c r="J241" s="47">
        <v>11000</v>
      </c>
      <c r="K241" s="47">
        <v>8900</v>
      </c>
      <c r="L241" s="47">
        <v>9900</v>
      </c>
      <c r="M241" s="47">
        <v>9000</v>
      </c>
      <c r="N241" s="47">
        <v>7300</v>
      </c>
      <c r="O241" s="47">
        <v>8300</v>
      </c>
      <c r="P241" s="47"/>
      <c r="Q241" s="47"/>
      <c r="R241" s="45"/>
      <c r="S241" s="45" t="s">
        <v>145</v>
      </c>
      <c r="T241" s="45" t="s">
        <v>19</v>
      </c>
      <c r="U241" s="45" t="s">
        <v>145</v>
      </c>
      <c r="V241" s="45" t="s">
        <v>19</v>
      </c>
      <c r="W241" s="45"/>
      <c r="X241" s="45"/>
      <c r="Y241" s="45"/>
      <c r="Z241" s="45"/>
      <c r="AA241" s="45"/>
      <c r="AB241" s="45"/>
      <c r="AC241" s="45"/>
      <c r="AD241" s="45"/>
      <c r="AE241" s="45" t="s">
        <v>19</v>
      </c>
      <c r="AF241" s="45" t="s">
        <v>19</v>
      </c>
      <c r="AG241" s="45"/>
      <c r="AH241" s="45"/>
      <c r="AI241" s="45"/>
      <c r="AJ241" s="45"/>
      <c r="AK241" s="45"/>
      <c r="AL241" s="45"/>
      <c r="AM241" s="45"/>
      <c r="AN241" s="45"/>
      <c r="AO241" s="45"/>
      <c r="AP241" s="45" t="s">
        <v>19</v>
      </c>
      <c r="AQ241" s="45" t="s">
        <v>19</v>
      </c>
      <c r="AR241" s="57" t="s">
        <v>19</v>
      </c>
    </row>
    <row r="242" spans="1:44">
      <c r="A242" s="55" t="s">
        <v>476</v>
      </c>
      <c r="B242" s="47" t="s">
        <v>260</v>
      </c>
      <c r="C242" s="45">
        <v>284</v>
      </c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>
        <v>11500</v>
      </c>
      <c r="Q242" s="47">
        <v>9300</v>
      </c>
      <c r="R242" s="45">
        <v>10800</v>
      </c>
      <c r="S242" s="45">
        <v>10900</v>
      </c>
      <c r="T242" s="45">
        <v>9900</v>
      </c>
      <c r="U242" s="45">
        <v>9800</v>
      </c>
      <c r="V242" s="45">
        <v>9800</v>
      </c>
      <c r="W242" s="45">
        <v>10700</v>
      </c>
      <c r="X242" s="45">
        <v>10500</v>
      </c>
      <c r="Y242" s="45">
        <v>10300</v>
      </c>
      <c r="Z242" s="45">
        <v>11600</v>
      </c>
      <c r="AA242" s="45">
        <v>11300</v>
      </c>
      <c r="AB242" s="45">
        <v>7200</v>
      </c>
      <c r="AC242" s="45">
        <v>8900</v>
      </c>
      <c r="AD242" s="45">
        <v>10200</v>
      </c>
      <c r="AE242" s="45" t="s">
        <v>19</v>
      </c>
      <c r="AF242" s="45">
        <v>7600</v>
      </c>
      <c r="AG242" s="45"/>
      <c r="AH242" s="45">
        <v>13100</v>
      </c>
      <c r="AI242" s="45"/>
      <c r="AJ242" s="45">
        <v>13100</v>
      </c>
      <c r="AK242" s="45"/>
      <c r="AL242" s="45">
        <v>11000</v>
      </c>
      <c r="AM242" s="45"/>
      <c r="AN242" s="45">
        <v>11400</v>
      </c>
      <c r="AO242" s="45"/>
      <c r="AP242" s="45">
        <v>10900</v>
      </c>
      <c r="AQ242" s="45" t="s">
        <v>19</v>
      </c>
      <c r="AR242" s="57">
        <v>10600</v>
      </c>
    </row>
    <row r="243" spans="1:44" ht="16.5" hidden="1" customHeight="1">
      <c r="A243" s="55" t="s">
        <v>476</v>
      </c>
      <c r="B243" s="47" t="s">
        <v>478</v>
      </c>
      <c r="C243" s="45">
        <v>283</v>
      </c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>
        <v>13600</v>
      </c>
      <c r="AD243" s="45"/>
      <c r="AE243" s="45" t="s">
        <v>19</v>
      </c>
      <c r="AF243" s="45" t="s">
        <v>19</v>
      </c>
      <c r="AG243" s="45"/>
      <c r="AH243" s="45"/>
      <c r="AI243" s="45"/>
      <c r="AJ243" s="45"/>
      <c r="AK243" s="45"/>
      <c r="AL243" s="45"/>
      <c r="AM243" s="45"/>
      <c r="AN243" s="45"/>
      <c r="AO243" s="45"/>
      <c r="AP243" s="45" t="s">
        <v>19</v>
      </c>
      <c r="AQ243" s="45" t="s">
        <v>19</v>
      </c>
      <c r="AR243" s="57" t="s">
        <v>19</v>
      </c>
    </row>
    <row r="244" spans="1:44">
      <c r="A244" s="55" t="s">
        <v>476</v>
      </c>
      <c r="B244" s="47" t="s">
        <v>477</v>
      </c>
      <c r="C244" s="45">
        <v>39</v>
      </c>
      <c r="D244" s="47"/>
      <c r="E244" s="47"/>
      <c r="F244" s="47"/>
      <c r="G244" s="47"/>
      <c r="H244" s="47"/>
      <c r="I244" s="47">
        <v>10500</v>
      </c>
      <c r="J244" s="47">
        <v>10800</v>
      </c>
      <c r="K244" s="47">
        <v>11100</v>
      </c>
      <c r="L244" s="47">
        <v>11400</v>
      </c>
      <c r="M244" s="47">
        <v>12500</v>
      </c>
      <c r="N244" s="47">
        <v>11700</v>
      </c>
      <c r="O244" s="47">
        <v>13200</v>
      </c>
      <c r="P244" s="47">
        <v>15200</v>
      </c>
      <c r="Q244" s="47">
        <v>15700</v>
      </c>
      <c r="R244" s="45">
        <v>16900</v>
      </c>
      <c r="S244" s="45">
        <v>16900</v>
      </c>
      <c r="T244" s="45">
        <v>17500</v>
      </c>
      <c r="U244" s="45">
        <v>16600</v>
      </c>
      <c r="V244" s="45">
        <v>17100</v>
      </c>
      <c r="W244" s="45">
        <v>17200</v>
      </c>
      <c r="X244" s="45">
        <v>15700</v>
      </c>
      <c r="Y244" s="45">
        <v>15200</v>
      </c>
      <c r="Z244" s="45">
        <v>14500</v>
      </c>
      <c r="AA244" s="45" t="s">
        <v>159</v>
      </c>
      <c r="AB244" s="45"/>
      <c r="AC244" s="45"/>
      <c r="AD244" s="45">
        <v>18600</v>
      </c>
      <c r="AE244" s="45">
        <v>19200</v>
      </c>
      <c r="AF244" s="45">
        <v>19800</v>
      </c>
      <c r="AG244" s="45">
        <v>20500</v>
      </c>
      <c r="AH244" s="45">
        <v>21900</v>
      </c>
      <c r="AI244" s="45">
        <v>22600</v>
      </c>
      <c r="AJ244" s="45">
        <v>23000</v>
      </c>
      <c r="AK244" s="45">
        <v>22500</v>
      </c>
      <c r="AL244" s="45">
        <v>23200</v>
      </c>
      <c r="AM244" s="45">
        <v>19800</v>
      </c>
      <c r="AN244" s="45">
        <v>21900</v>
      </c>
      <c r="AO244" s="45">
        <v>23000</v>
      </c>
      <c r="AP244" s="45">
        <v>22300</v>
      </c>
      <c r="AQ244" s="45">
        <v>21300</v>
      </c>
      <c r="AR244" s="57">
        <v>20400</v>
      </c>
    </row>
    <row r="245" spans="1:44" ht="13.9" hidden="1" customHeight="1">
      <c r="A245" s="55" t="s">
        <v>476</v>
      </c>
      <c r="B245" s="47" t="s">
        <v>258</v>
      </c>
      <c r="C245" s="45">
        <v>285</v>
      </c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>
        <v>12700</v>
      </c>
      <c r="P245" s="47">
        <v>15100</v>
      </c>
      <c r="Q245" s="47">
        <v>16300</v>
      </c>
      <c r="R245" s="45">
        <v>16700</v>
      </c>
      <c r="S245" s="45">
        <v>18300</v>
      </c>
      <c r="T245" s="45">
        <v>18600</v>
      </c>
      <c r="U245" s="45">
        <v>18400</v>
      </c>
      <c r="V245" s="45">
        <v>19500</v>
      </c>
      <c r="W245" s="45">
        <v>22400</v>
      </c>
      <c r="X245" s="45"/>
      <c r="Y245" s="45"/>
      <c r="Z245" s="45"/>
      <c r="AA245" s="45"/>
      <c r="AB245" s="45"/>
      <c r="AC245" s="45">
        <v>21700</v>
      </c>
      <c r="AD245" s="45"/>
      <c r="AE245" s="45" t="s">
        <v>19</v>
      </c>
      <c r="AF245" s="45" t="s">
        <v>19</v>
      </c>
      <c r="AG245" s="45"/>
      <c r="AH245" s="45"/>
      <c r="AI245" s="45"/>
      <c r="AJ245" s="45"/>
      <c r="AK245" s="45"/>
      <c r="AL245" s="45"/>
      <c r="AM245" s="45"/>
      <c r="AN245" s="45"/>
      <c r="AO245" s="45"/>
      <c r="AP245" s="45" t="s">
        <v>19</v>
      </c>
      <c r="AQ245" s="45" t="s">
        <v>19</v>
      </c>
      <c r="AR245" s="57" t="s">
        <v>19</v>
      </c>
    </row>
    <row r="246" spans="1:44" ht="16.5" hidden="1" customHeight="1">
      <c r="A246" s="55" t="s">
        <v>476</v>
      </c>
      <c r="B246" s="47" t="s">
        <v>326</v>
      </c>
      <c r="C246" s="45"/>
      <c r="D246" s="47">
        <v>15300</v>
      </c>
      <c r="E246" s="47">
        <v>21200</v>
      </c>
      <c r="F246" s="47">
        <v>23200</v>
      </c>
      <c r="G246" s="47">
        <v>21100</v>
      </c>
      <c r="H246" s="47">
        <v>26400</v>
      </c>
      <c r="I246" s="47">
        <v>25900</v>
      </c>
      <c r="J246" s="47">
        <v>27400</v>
      </c>
      <c r="K246" s="47">
        <v>27100</v>
      </c>
      <c r="L246" s="47">
        <v>29200</v>
      </c>
      <c r="M246" s="47">
        <v>28900</v>
      </c>
      <c r="N246" s="47">
        <v>25400</v>
      </c>
      <c r="O246" s="47"/>
      <c r="P246" s="47"/>
      <c r="Q246" s="47"/>
      <c r="R246" s="45"/>
      <c r="S246" s="45" t="s">
        <v>145</v>
      </c>
      <c r="T246" s="45" t="s">
        <v>19</v>
      </c>
      <c r="U246" s="45" t="s">
        <v>145</v>
      </c>
      <c r="V246" s="45" t="s">
        <v>19</v>
      </c>
      <c r="W246" s="45"/>
      <c r="X246" s="45"/>
      <c r="Y246" s="45"/>
      <c r="Z246" s="45"/>
      <c r="AA246" s="45" t="e">
        <v>#N/A</v>
      </c>
      <c r="AB246" s="45"/>
      <c r="AC246" s="45" t="e">
        <v>#N/A</v>
      </c>
      <c r="AD246" s="45" t="e">
        <v>#N/A</v>
      </c>
      <c r="AE246" s="45" t="s">
        <v>19</v>
      </c>
      <c r="AF246" s="45" t="s">
        <v>19</v>
      </c>
      <c r="AG246" s="45"/>
      <c r="AH246" s="45"/>
      <c r="AI246" s="45"/>
      <c r="AJ246" s="45"/>
      <c r="AK246" s="45"/>
      <c r="AL246" s="45"/>
      <c r="AM246" s="45"/>
      <c r="AN246" s="45"/>
      <c r="AO246" s="45"/>
      <c r="AP246" s="45" t="s">
        <v>19</v>
      </c>
      <c r="AQ246" s="45" t="s">
        <v>19</v>
      </c>
      <c r="AR246" s="57" t="s">
        <v>19</v>
      </c>
    </row>
    <row r="247" spans="1:44">
      <c r="A247" s="55" t="s">
        <v>476</v>
      </c>
      <c r="B247" s="47" t="s">
        <v>326</v>
      </c>
      <c r="C247" s="45">
        <v>46</v>
      </c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>
        <v>28100</v>
      </c>
      <c r="P247" s="47">
        <v>32900</v>
      </c>
      <c r="Q247" s="47">
        <v>32400</v>
      </c>
      <c r="R247" s="45">
        <v>34600</v>
      </c>
      <c r="S247" s="45">
        <v>37100</v>
      </c>
      <c r="T247" s="45">
        <v>39900</v>
      </c>
      <c r="U247" s="45">
        <v>40700</v>
      </c>
      <c r="V247" s="45">
        <v>39400</v>
      </c>
      <c r="W247" s="45">
        <v>35900</v>
      </c>
      <c r="X247" s="45">
        <v>32700</v>
      </c>
      <c r="Y247" s="45">
        <v>34800</v>
      </c>
      <c r="Z247" s="45">
        <v>35200</v>
      </c>
      <c r="AA247" s="45">
        <v>33500</v>
      </c>
      <c r="AB247" s="45">
        <v>35900</v>
      </c>
      <c r="AC247" s="45">
        <v>39100</v>
      </c>
      <c r="AD247" s="45">
        <v>37800</v>
      </c>
      <c r="AE247" s="45">
        <v>40800</v>
      </c>
      <c r="AF247" s="45">
        <v>37600</v>
      </c>
      <c r="AG247" s="45">
        <v>38900</v>
      </c>
      <c r="AH247" s="45">
        <v>40600</v>
      </c>
      <c r="AI247" s="45">
        <v>42000</v>
      </c>
      <c r="AJ247" s="45">
        <v>42700</v>
      </c>
      <c r="AK247" s="45">
        <v>41500</v>
      </c>
      <c r="AL247" s="45">
        <v>43200</v>
      </c>
      <c r="AM247" s="45">
        <v>39000</v>
      </c>
      <c r="AN247" s="45">
        <v>44900</v>
      </c>
      <c r="AO247" s="45">
        <v>46200</v>
      </c>
      <c r="AP247" s="45">
        <v>43400</v>
      </c>
      <c r="AQ247" s="45">
        <v>44600</v>
      </c>
      <c r="AR247" s="57">
        <v>41900</v>
      </c>
    </row>
    <row r="248" spans="1:44" ht="14.25" customHeight="1">
      <c r="A248" s="55"/>
      <c r="B248" s="47"/>
      <c r="C248" s="45"/>
      <c r="D248" s="47"/>
      <c r="E248" s="47"/>
      <c r="F248" s="47"/>
      <c r="G248" s="47"/>
      <c r="H248" s="47"/>
      <c r="I248" s="47" t="s">
        <v>19</v>
      </c>
      <c r="J248" s="47" t="s">
        <v>19</v>
      </c>
      <c r="K248" s="47" t="s">
        <v>19</v>
      </c>
      <c r="L248" s="47"/>
      <c r="M248" s="47"/>
      <c r="N248" s="47"/>
      <c r="O248" s="47"/>
      <c r="P248" s="47"/>
      <c r="Q248" s="47"/>
      <c r="R248" s="45"/>
      <c r="S248" s="45" t="s">
        <v>145</v>
      </c>
      <c r="T248" s="45" t="s">
        <v>19</v>
      </c>
      <c r="U248" s="45" t="s">
        <v>145</v>
      </c>
      <c r="V248" s="45" t="s">
        <v>19</v>
      </c>
      <c r="W248" s="45"/>
      <c r="X248" s="45"/>
      <c r="Y248" s="45"/>
      <c r="Z248" s="45"/>
      <c r="AA248" s="45"/>
      <c r="AB248" s="45"/>
      <c r="AC248" s="45"/>
      <c r="AD248" s="45"/>
      <c r="AE248" s="45" t="s">
        <v>19</v>
      </c>
      <c r="AF248" s="45" t="s">
        <v>19</v>
      </c>
      <c r="AG248" s="45"/>
      <c r="AH248" s="45"/>
      <c r="AI248" s="45"/>
      <c r="AJ248" s="45"/>
      <c r="AK248" s="45"/>
      <c r="AL248" s="45"/>
      <c r="AM248" s="45"/>
      <c r="AN248" s="45"/>
      <c r="AO248" s="45"/>
      <c r="AP248" s="45" t="s">
        <v>19</v>
      </c>
      <c r="AQ248" s="45" t="s">
        <v>19</v>
      </c>
      <c r="AR248" s="57" t="s">
        <v>19</v>
      </c>
    </row>
    <row r="249" spans="1:44" ht="16.5" customHeight="1">
      <c r="A249" s="55" t="s">
        <v>475</v>
      </c>
      <c r="B249" s="47" t="s">
        <v>474</v>
      </c>
      <c r="C249" s="45">
        <v>476</v>
      </c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>
        <v>300</v>
      </c>
      <c r="Q249" s="47">
        <v>400</v>
      </c>
      <c r="R249" s="45">
        <v>400</v>
      </c>
      <c r="S249" s="45">
        <v>400</v>
      </c>
      <c r="T249" s="45">
        <v>600</v>
      </c>
      <c r="U249" s="45">
        <v>500</v>
      </c>
      <c r="V249" s="45">
        <v>600</v>
      </c>
      <c r="W249" s="45"/>
      <c r="X249" s="45">
        <v>1100</v>
      </c>
      <c r="Y249" s="45">
        <v>2700</v>
      </c>
      <c r="Z249" s="45">
        <v>1200</v>
      </c>
      <c r="AA249" s="45">
        <v>1100</v>
      </c>
      <c r="AB249" s="45">
        <v>1400</v>
      </c>
      <c r="AC249" s="45"/>
      <c r="AD249" s="45"/>
      <c r="AE249" s="45" t="s">
        <v>19</v>
      </c>
      <c r="AF249" s="45" t="s">
        <v>19</v>
      </c>
      <c r="AG249" s="45"/>
      <c r="AH249" s="45"/>
      <c r="AI249" s="45"/>
      <c r="AJ249" s="45"/>
      <c r="AK249" s="45"/>
      <c r="AL249" s="45"/>
      <c r="AM249" s="45"/>
      <c r="AN249" s="45"/>
      <c r="AO249" s="45"/>
      <c r="AP249" s="45">
        <v>2700</v>
      </c>
      <c r="AQ249" s="45">
        <v>3100</v>
      </c>
      <c r="AR249" s="57">
        <v>3100</v>
      </c>
    </row>
    <row r="250" spans="1:44" ht="16.5" customHeight="1">
      <c r="A250" s="55"/>
      <c r="B250" s="47"/>
      <c r="C250" s="45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 t="s">
        <v>19</v>
      </c>
      <c r="AQ250" s="45" t="s">
        <v>19</v>
      </c>
      <c r="AR250" s="57" t="s">
        <v>19</v>
      </c>
    </row>
    <row r="251" spans="1:44">
      <c r="A251" s="55" t="s">
        <v>473</v>
      </c>
      <c r="B251" s="47" t="s">
        <v>472</v>
      </c>
      <c r="C251" s="45">
        <v>534</v>
      </c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29">
        <v>8000</v>
      </c>
      <c r="AM251" s="45"/>
      <c r="AN251" s="45"/>
      <c r="AO251" s="45"/>
      <c r="AP251" s="45" t="s">
        <v>19</v>
      </c>
      <c r="AQ251" s="45" t="s">
        <v>19</v>
      </c>
      <c r="AR251" s="57" t="s">
        <v>19</v>
      </c>
    </row>
    <row r="252" spans="1:44">
      <c r="A252" s="55"/>
      <c r="B252" s="47"/>
      <c r="C252" s="45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5"/>
      <c r="S252" s="45" t="s">
        <v>145</v>
      </c>
      <c r="T252" s="45" t="s">
        <v>19</v>
      </c>
      <c r="U252" s="45" t="s">
        <v>145</v>
      </c>
      <c r="V252" s="45" t="s">
        <v>19</v>
      </c>
      <c r="W252" s="45"/>
      <c r="X252" s="45"/>
      <c r="Y252" s="45"/>
      <c r="Z252" s="45"/>
      <c r="AA252" s="45"/>
      <c r="AB252" s="45"/>
      <c r="AC252" s="45"/>
      <c r="AD252" s="45"/>
      <c r="AE252" s="45" t="s">
        <v>19</v>
      </c>
      <c r="AF252" s="45" t="s">
        <v>19</v>
      </c>
      <c r="AG252" s="45"/>
      <c r="AH252" s="45"/>
      <c r="AI252" s="45"/>
      <c r="AJ252" s="45"/>
      <c r="AK252" s="45"/>
      <c r="AL252" s="45"/>
      <c r="AM252" s="45"/>
      <c r="AN252" s="45"/>
      <c r="AO252" s="45"/>
      <c r="AP252" s="45" t="s">
        <v>19</v>
      </c>
      <c r="AQ252" s="45" t="s">
        <v>19</v>
      </c>
      <c r="AR252" s="57" t="s">
        <v>19</v>
      </c>
    </row>
    <row r="253" spans="1:44">
      <c r="A253" s="55" t="s">
        <v>471</v>
      </c>
      <c r="B253" s="47" t="s">
        <v>247</v>
      </c>
      <c r="C253" s="45">
        <v>290</v>
      </c>
      <c r="D253" s="47"/>
      <c r="E253" s="47"/>
      <c r="F253" s="47"/>
      <c r="G253" s="47"/>
      <c r="H253" s="47"/>
      <c r="I253" s="47">
        <v>1500</v>
      </c>
      <c r="J253" s="47">
        <v>1300</v>
      </c>
      <c r="K253" s="47">
        <v>1400</v>
      </c>
      <c r="L253" s="47">
        <v>1400</v>
      </c>
      <c r="M253" s="47">
        <v>1600</v>
      </c>
      <c r="N253" s="47">
        <v>1700</v>
      </c>
      <c r="O253" s="47">
        <v>1700</v>
      </c>
      <c r="P253" s="47">
        <v>2300</v>
      </c>
      <c r="Q253" s="47">
        <v>2700</v>
      </c>
      <c r="R253" s="45">
        <v>2500</v>
      </c>
      <c r="S253" s="45">
        <v>2600</v>
      </c>
      <c r="T253" s="45">
        <v>6000</v>
      </c>
      <c r="U253" s="45">
        <v>9300</v>
      </c>
      <c r="V253" s="45">
        <v>9900</v>
      </c>
      <c r="W253" s="45">
        <v>13900</v>
      </c>
      <c r="X253" s="45">
        <v>15400</v>
      </c>
      <c r="Y253" s="45">
        <v>9200</v>
      </c>
      <c r="Z253" s="45">
        <v>17700</v>
      </c>
      <c r="AA253" s="45">
        <v>15600</v>
      </c>
      <c r="AB253" s="45">
        <v>14900</v>
      </c>
      <c r="AC253" s="45">
        <v>17700</v>
      </c>
      <c r="AD253" s="45">
        <v>17300</v>
      </c>
      <c r="AE253" s="45">
        <v>20200</v>
      </c>
      <c r="AF253" s="45">
        <v>17600</v>
      </c>
      <c r="AG253" s="45">
        <v>18300</v>
      </c>
      <c r="AH253" s="45">
        <v>19100</v>
      </c>
      <c r="AI253" s="45">
        <v>21500</v>
      </c>
      <c r="AJ253" s="45">
        <v>20400</v>
      </c>
      <c r="AK253" s="45"/>
      <c r="AL253" s="45"/>
      <c r="AM253" s="45">
        <v>26300</v>
      </c>
      <c r="AN253" s="45">
        <v>25800</v>
      </c>
      <c r="AO253" s="45">
        <v>26100</v>
      </c>
      <c r="AP253" s="45" t="s">
        <v>19</v>
      </c>
      <c r="AQ253" s="45">
        <v>29400</v>
      </c>
      <c r="AR253" s="57">
        <v>31000</v>
      </c>
    </row>
    <row r="254" spans="1:44">
      <c r="A254" s="55" t="s">
        <v>471</v>
      </c>
      <c r="B254" s="47" t="s">
        <v>246</v>
      </c>
      <c r="C254" s="45">
        <v>289</v>
      </c>
      <c r="D254" s="47"/>
      <c r="E254" s="47"/>
      <c r="F254" s="47"/>
      <c r="G254" s="47">
        <v>3100</v>
      </c>
      <c r="H254" s="47">
        <v>3000</v>
      </c>
      <c r="I254" s="47">
        <v>3200</v>
      </c>
      <c r="J254" s="47">
        <v>3400</v>
      </c>
      <c r="K254" s="47">
        <v>3400</v>
      </c>
      <c r="L254" s="47">
        <v>3600</v>
      </c>
      <c r="M254" s="47">
        <v>2500</v>
      </c>
      <c r="N254" s="47">
        <v>4100</v>
      </c>
      <c r="O254" s="47">
        <v>4800</v>
      </c>
      <c r="P254" s="47">
        <v>5100</v>
      </c>
      <c r="Q254" s="47">
        <v>4700</v>
      </c>
      <c r="R254" s="45">
        <v>5800</v>
      </c>
      <c r="S254" s="45">
        <v>7200</v>
      </c>
      <c r="T254" s="45">
        <v>7700</v>
      </c>
      <c r="U254" s="45">
        <v>12400</v>
      </c>
      <c r="V254" s="45">
        <v>11200</v>
      </c>
      <c r="W254" s="45">
        <v>13700</v>
      </c>
      <c r="X254" s="45">
        <v>14600</v>
      </c>
      <c r="Y254" s="45">
        <v>15900</v>
      </c>
      <c r="Z254" s="45">
        <v>15100</v>
      </c>
      <c r="AA254" s="45">
        <v>10200</v>
      </c>
      <c r="AB254" s="45">
        <v>9500</v>
      </c>
      <c r="AC254" s="45">
        <v>12700</v>
      </c>
      <c r="AD254" s="45">
        <v>14700</v>
      </c>
      <c r="AE254" s="45">
        <v>15800</v>
      </c>
      <c r="AF254" s="45">
        <v>13600</v>
      </c>
      <c r="AG254" s="45">
        <v>13600</v>
      </c>
      <c r="AH254" s="45">
        <v>15100</v>
      </c>
      <c r="AI254" s="45">
        <v>14800</v>
      </c>
      <c r="AJ254" s="45">
        <v>15500</v>
      </c>
      <c r="AK254" s="45">
        <v>15800</v>
      </c>
      <c r="AL254" s="45">
        <v>15700</v>
      </c>
      <c r="AM254" s="45">
        <v>16700</v>
      </c>
      <c r="AN254" s="45"/>
      <c r="AO254" s="45">
        <v>15700</v>
      </c>
      <c r="AP254" s="45" t="s">
        <v>19</v>
      </c>
      <c r="AQ254" s="45">
        <v>13400</v>
      </c>
      <c r="AR254" s="57" t="s">
        <v>19</v>
      </c>
    </row>
    <row r="255" spans="1:44">
      <c r="A255" s="55" t="s">
        <v>471</v>
      </c>
      <c r="B255" s="47" t="s">
        <v>470</v>
      </c>
      <c r="C255" s="45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>
        <v>7800</v>
      </c>
      <c r="AI255" s="45"/>
      <c r="AJ255" s="45"/>
      <c r="AK255" s="45"/>
      <c r="AL255" s="45"/>
      <c r="AM255" s="45"/>
      <c r="AN255" s="45"/>
      <c r="AO255" s="45"/>
      <c r="AP255" s="45" t="s">
        <v>19</v>
      </c>
      <c r="AQ255" s="45" t="s">
        <v>19</v>
      </c>
      <c r="AR255" s="57" t="s">
        <v>19</v>
      </c>
    </row>
    <row r="256" spans="1:44">
      <c r="A256" s="55"/>
      <c r="B256" s="47"/>
      <c r="C256" s="45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 t="s">
        <v>19</v>
      </c>
      <c r="AQ256" s="45" t="s">
        <v>19</v>
      </c>
      <c r="AR256" s="57" t="s">
        <v>19</v>
      </c>
    </row>
    <row r="257" spans="1:44" ht="15.75" customHeight="1">
      <c r="A257" s="55" t="s">
        <v>465</v>
      </c>
      <c r="B257" s="47" t="s">
        <v>469</v>
      </c>
      <c r="C257" s="45">
        <v>17</v>
      </c>
      <c r="D257" s="47"/>
      <c r="E257" s="47">
        <v>34100</v>
      </c>
      <c r="F257" s="47"/>
      <c r="G257" s="47"/>
      <c r="H257" s="47"/>
      <c r="I257" s="47">
        <v>34000</v>
      </c>
      <c r="J257" s="47">
        <v>33800</v>
      </c>
      <c r="K257" s="47">
        <v>34400</v>
      </c>
      <c r="L257" s="47">
        <v>31900</v>
      </c>
      <c r="M257" s="47">
        <v>34200</v>
      </c>
      <c r="N257" s="47" t="s">
        <v>468</v>
      </c>
      <c r="O257" s="47">
        <v>32600</v>
      </c>
      <c r="P257" s="47">
        <v>32500</v>
      </c>
      <c r="Q257" s="47">
        <v>25600</v>
      </c>
      <c r="R257" s="45">
        <v>23200</v>
      </c>
      <c r="S257" s="45">
        <v>22800</v>
      </c>
      <c r="T257" s="45">
        <v>23100</v>
      </c>
      <c r="U257" s="45">
        <v>25100</v>
      </c>
      <c r="V257" s="45">
        <v>25700</v>
      </c>
      <c r="W257" s="45">
        <v>27900</v>
      </c>
      <c r="X257" s="45">
        <v>27200</v>
      </c>
      <c r="Y257" s="45">
        <v>28300</v>
      </c>
      <c r="Z257" s="45">
        <v>23200</v>
      </c>
      <c r="AA257" s="45">
        <v>23900</v>
      </c>
      <c r="AB257" s="45">
        <v>21200</v>
      </c>
      <c r="AC257" s="45">
        <v>20700</v>
      </c>
      <c r="AD257" s="45">
        <v>20000</v>
      </c>
      <c r="AE257" s="45">
        <v>17900</v>
      </c>
      <c r="AF257" s="45">
        <v>18400</v>
      </c>
      <c r="AG257" s="45">
        <v>20600</v>
      </c>
      <c r="AH257" s="45">
        <v>21500</v>
      </c>
      <c r="AI257" s="45">
        <v>22000</v>
      </c>
      <c r="AJ257" s="45">
        <v>22200</v>
      </c>
      <c r="AK257" s="45">
        <v>23700</v>
      </c>
      <c r="AL257" s="45">
        <v>22900</v>
      </c>
      <c r="AM257" s="45">
        <v>19700</v>
      </c>
      <c r="AN257" s="45">
        <v>21100</v>
      </c>
      <c r="AO257" s="45">
        <v>21900</v>
      </c>
      <c r="AP257" s="45">
        <v>22800</v>
      </c>
      <c r="AQ257" s="45">
        <v>18100</v>
      </c>
      <c r="AR257" s="57">
        <v>19200</v>
      </c>
    </row>
    <row r="258" spans="1:44" ht="16.5" hidden="1" customHeight="1">
      <c r="A258" s="55" t="s">
        <v>465</v>
      </c>
      <c r="B258" s="47" t="s">
        <v>467</v>
      </c>
      <c r="C258" s="45">
        <v>291</v>
      </c>
      <c r="D258" s="47">
        <v>25700</v>
      </c>
      <c r="E258" s="47">
        <v>29300</v>
      </c>
      <c r="F258" s="47">
        <v>30500</v>
      </c>
      <c r="G258" s="47">
        <v>32500</v>
      </c>
      <c r="H258" s="47">
        <v>34800</v>
      </c>
      <c r="I258" s="47">
        <v>36500</v>
      </c>
      <c r="J258" s="47">
        <v>35500</v>
      </c>
      <c r="K258" s="47">
        <v>36000</v>
      </c>
      <c r="L258" s="47">
        <v>36000</v>
      </c>
      <c r="M258" s="47">
        <v>34000</v>
      </c>
      <c r="N258" s="47">
        <v>31500</v>
      </c>
      <c r="O258" s="47">
        <v>29700</v>
      </c>
      <c r="P258" s="47">
        <v>31900</v>
      </c>
      <c r="Q258" s="47">
        <v>24500</v>
      </c>
      <c r="R258" s="45">
        <v>22100</v>
      </c>
      <c r="S258" s="45">
        <v>21600</v>
      </c>
      <c r="T258" s="45">
        <v>23000</v>
      </c>
      <c r="U258" s="45">
        <v>23700</v>
      </c>
      <c r="V258" s="45">
        <v>25700</v>
      </c>
      <c r="W258" s="45">
        <v>25800</v>
      </c>
      <c r="X258" s="45">
        <v>25600</v>
      </c>
      <c r="Y258" s="45">
        <v>26100</v>
      </c>
      <c r="Z258" s="45">
        <v>23300</v>
      </c>
      <c r="AA258" s="45">
        <v>21000</v>
      </c>
      <c r="AB258" s="45">
        <v>21300</v>
      </c>
      <c r="AC258" s="45"/>
      <c r="AD258" s="45"/>
      <c r="AE258" s="45" t="s">
        <v>19</v>
      </c>
      <c r="AF258" s="45" t="s">
        <v>19</v>
      </c>
      <c r="AG258" s="45"/>
      <c r="AH258" s="45"/>
      <c r="AI258" s="45"/>
      <c r="AJ258" s="45"/>
      <c r="AK258" s="45"/>
      <c r="AL258" s="45"/>
      <c r="AM258" s="45"/>
      <c r="AN258" s="45"/>
      <c r="AO258" s="45"/>
      <c r="AP258" s="45" t="s">
        <v>19</v>
      </c>
      <c r="AQ258" s="45" t="s">
        <v>19</v>
      </c>
      <c r="AR258" s="57" t="s">
        <v>19</v>
      </c>
    </row>
    <row r="259" spans="1:44">
      <c r="A259" s="60" t="s">
        <v>465</v>
      </c>
      <c r="B259" s="59" t="s">
        <v>316</v>
      </c>
      <c r="C259" s="45">
        <v>116</v>
      </c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>
        <v>15900</v>
      </c>
      <c r="AN259" s="45"/>
      <c r="AO259" s="45">
        <v>22000</v>
      </c>
      <c r="AP259" s="45">
        <v>22900</v>
      </c>
      <c r="AQ259" s="45">
        <v>20300</v>
      </c>
      <c r="AR259" s="57">
        <v>22400</v>
      </c>
    </row>
    <row r="260" spans="1:44">
      <c r="A260" s="55" t="s">
        <v>465</v>
      </c>
      <c r="B260" s="47" t="s">
        <v>466</v>
      </c>
      <c r="C260" s="45">
        <v>292</v>
      </c>
      <c r="D260" s="47"/>
      <c r="E260" s="47"/>
      <c r="F260" s="47"/>
      <c r="G260" s="47"/>
      <c r="H260" s="47"/>
      <c r="I260" s="47">
        <v>33000</v>
      </c>
      <c r="J260" s="47">
        <v>37800</v>
      </c>
      <c r="K260" s="47">
        <v>34000</v>
      </c>
      <c r="L260" s="47">
        <v>34900</v>
      </c>
      <c r="M260" s="47">
        <v>30100</v>
      </c>
      <c r="N260" s="47">
        <v>32100</v>
      </c>
      <c r="O260" s="47">
        <v>31700</v>
      </c>
      <c r="P260" s="47">
        <v>29600</v>
      </c>
      <c r="Q260" s="47">
        <v>24200</v>
      </c>
      <c r="R260" s="45">
        <v>22100</v>
      </c>
      <c r="S260" s="45">
        <v>21000</v>
      </c>
      <c r="T260" s="45">
        <v>23200</v>
      </c>
      <c r="U260" s="45">
        <v>24900</v>
      </c>
      <c r="V260" s="45">
        <v>28600</v>
      </c>
      <c r="W260" s="45">
        <v>26600</v>
      </c>
      <c r="X260" s="45">
        <v>25400</v>
      </c>
      <c r="Y260" s="45">
        <v>26500</v>
      </c>
      <c r="Z260" s="45">
        <v>27000</v>
      </c>
      <c r="AA260" s="45">
        <v>20600</v>
      </c>
      <c r="AB260" s="45">
        <v>22500</v>
      </c>
      <c r="AC260" s="45">
        <v>23200</v>
      </c>
      <c r="AD260" s="45">
        <v>22500</v>
      </c>
      <c r="AE260" s="45" t="s">
        <v>19</v>
      </c>
      <c r="AF260" s="45">
        <v>20900</v>
      </c>
      <c r="AG260" s="45">
        <v>20900</v>
      </c>
      <c r="AH260" s="45">
        <v>20900</v>
      </c>
      <c r="AI260" s="45">
        <v>23800</v>
      </c>
      <c r="AJ260" s="45">
        <v>21300</v>
      </c>
      <c r="AK260" s="45">
        <v>23800</v>
      </c>
      <c r="AL260" s="45">
        <v>23700</v>
      </c>
      <c r="AM260" s="45">
        <v>21400</v>
      </c>
      <c r="AN260" s="45">
        <v>22700</v>
      </c>
      <c r="AO260" s="45"/>
      <c r="AP260" s="45">
        <v>25100</v>
      </c>
      <c r="AQ260" s="45">
        <v>16300</v>
      </c>
      <c r="AR260" s="57" t="s">
        <v>19</v>
      </c>
    </row>
    <row r="261" spans="1:44" ht="16.5" hidden="1" customHeight="1">
      <c r="A261" s="55" t="s">
        <v>465</v>
      </c>
      <c r="B261" s="47" t="s">
        <v>464</v>
      </c>
      <c r="C261" s="45">
        <v>293</v>
      </c>
      <c r="D261" s="47">
        <v>14700</v>
      </c>
      <c r="E261" s="47">
        <v>20800</v>
      </c>
      <c r="F261" s="47">
        <v>21000</v>
      </c>
      <c r="G261" s="47">
        <v>25500</v>
      </c>
      <c r="H261" s="47">
        <v>26200</v>
      </c>
      <c r="I261" s="47">
        <v>28600</v>
      </c>
      <c r="J261" s="47">
        <v>26600</v>
      </c>
      <c r="K261" s="47">
        <v>33800</v>
      </c>
      <c r="L261" s="47">
        <v>26000</v>
      </c>
      <c r="M261" s="47">
        <v>24100</v>
      </c>
      <c r="N261" s="47">
        <v>23800</v>
      </c>
      <c r="O261" s="47">
        <v>24400</v>
      </c>
      <c r="P261" s="47">
        <v>22600</v>
      </c>
      <c r="Q261" s="47">
        <v>21200</v>
      </c>
      <c r="R261" s="45">
        <v>18300</v>
      </c>
      <c r="S261" s="45">
        <v>17900</v>
      </c>
      <c r="T261" s="45">
        <v>19700</v>
      </c>
      <c r="U261" s="45">
        <v>19600</v>
      </c>
      <c r="V261" s="45">
        <v>22900</v>
      </c>
      <c r="W261" s="45">
        <v>22000</v>
      </c>
      <c r="X261" s="45">
        <v>21600</v>
      </c>
      <c r="Y261" s="45">
        <v>22900</v>
      </c>
      <c r="Z261" s="45">
        <v>20900</v>
      </c>
      <c r="AA261" s="45">
        <v>17900</v>
      </c>
      <c r="AB261" s="45">
        <v>18800</v>
      </c>
      <c r="AC261" s="45"/>
      <c r="AD261" s="45"/>
      <c r="AE261" s="45" t="s">
        <v>19</v>
      </c>
      <c r="AF261" s="45" t="s">
        <v>19</v>
      </c>
      <c r="AG261" s="45"/>
      <c r="AH261" s="45"/>
      <c r="AI261" s="45"/>
      <c r="AJ261" s="45"/>
      <c r="AK261" s="45"/>
      <c r="AL261" s="45"/>
      <c r="AM261" s="45"/>
      <c r="AN261" s="45"/>
      <c r="AO261" s="45"/>
      <c r="AP261" s="45" t="s">
        <v>19</v>
      </c>
      <c r="AQ261" s="45" t="s">
        <v>19</v>
      </c>
      <c r="AR261" s="57" t="s">
        <v>19</v>
      </c>
    </row>
    <row r="262" spans="1:44" ht="15" customHeight="1">
      <c r="A262" s="55" t="s">
        <v>465</v>
      </c>
      <c r="B262" s="47" t="s">
        <v>464</v>
      </c>
      <c r="C262" s="45">
        <v>115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>
        <v>19900</v>
      </c>
      <c r="AP262" s="45">
        <v>19500</v>
      </c>
      <c r="AQ262" s="45">
        <v>17900</v>
      </c>
      <c r="AR262" s="57">
        <v>19000</v>
      </c>
    </row>
    <row r="263" spans="1:44" ht="15.75" customHeight="1">
      <c r="A263" s="55"/>
      <c r="B263" s="47"/>
      <c r="C263" s="45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 t="s">
        <v>19</v>
      </c>
      <c r="AF263" s="45" t="s">
        <v>19</v>
      </c>
      <c r="AG263" s="45"/>
      <c r="AH263" s="45"/>
      <c r="AI263" s="45"/>
      <c r="AJ263" s="45"/>
      <c r="AK263" s="45"/>
      <c r="AL263" s="45"/>
      <c r="AM263" s="45"/>
      <c r="AN263" s="45"/>
      <c r="AO263" s="45"/>
      <c r="AP263" s="45" t="s">
        <v>19</v>
      </c>
      <c r="AQ263" s="45" t="s">
        <v>19</v>
      </c>
      <c r="AR263" s="57" t="s">
        <v>19</v>
      </c>
    </row>
    <row r="264" spans="1:44" ht="16.5" hidden="1" customHeight="1">
      <c r="A264" s="55" t="s">
        <v>463</v>
      </c>
      <c r="B264" s="47" t="s">
        <v>151</v>
      </c>
      <c r="C264" s="45">
        <v>294</v>
      </c>
      <c r="D264" s="47"/>
      <c r="E264" s="47"/>
      <c r="F264" s="47"/>
      <c r="G264" s="47"/>
      <c r="H264" s="47"/>
      <c r="I264" s="47">
        <v>10800</v>
      </c>
      <c r="J264" s="47">
        <v>11600</v>
      </c>
      <c r="K264" s="47">
        <v>13100</v>
      </c>
      <c r="L264" s="47">
        <v>10800</v>
      </c>
      <c r="M264" s="47">
        <v>11300</v>
      </c>
      <c r="N264" s="47">
        <v>10100</v>
      </c>
      <c r="O264" s="47">
        <v>8900</v>
      </c>
      <c r="P264" s="47">
        <v>8700</v>
      </c>
      <c r="Q264" s="47">
        <v>7500</v>
      </c>
      <c r="R264" s="45">
        <v>7600</v>
      </c>
      <c r="S264" s="45">
        <v>8000</v>
      </c>
      <c r="T264" s="45">
        <v>8000</v>
      </c>
      <c r="U264" s="45">
        <v>6700</v>
      </c>
      <c r="V264" s="45">
        <v>7600</v>
      </c>
      <c r="W264" s="45">
        <v>8000</v>
      </c>
      <c r="X264" s="45"/>
      <c r="Y264" s="45">
        <v>7200</v>
      </c>
      <c r="Z264" s="45">
        <v>7500</v>
      </c>
      <c r="AA264" s="45">
        <v>5900</v>
      </c>
      <c r="AB264" s="45">
        <v>5000</v>
      </c>
      <c r="AC264" s="45"/>
      <c r="AD264" s="45"/>
      <c r="AE264" s="45" t="s">
        <v>19</v>
      </c>
      <c r="AF264" s="45" t="s">
        <v>19</v>
      </c>
      <c r="AG264" s="45"/>
      <c r="AH264" s="45"/>
      <c r="AI264" s="45"/>
      <c r="AJ264" s="45"/>
      <c r="AK264" s="45"/>
      <c r="AL264" s="45"/>
      <c r="AM264" s="45"/>
      <c r="AN264" s="45"/>
      <c r="AO264" s="45"/>
      <c r="AP264" s="45" t="s">
        <v>19</v>
      </c>
      <c r="AQ264" s="45" t="s">
        <v>19</v>
      </c>
      <c r="AR264" s="57" t="s">
        <v>19</v>
      </c>
    </row>
    <row r="265" spans="1:44" ht="16.5" hidden="1" customHeight="1">
      <c r="A265" s="55" t="s">
        <v>463</v>
      </c>
      <c r="B265" s="47" t="s">
        <v>167</v>
      </c>
      <c r="C265" s="45">
        <v>624</v>
      </c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5"/>
      <c r="S265" s="45">
        <v>9400</v>
      </c>
      <c r="T265" s="45">
        <v>9500</v>
      </c>
      <c r="U265" s="45">
        <v>8200</v>
      </c>
      <c r="V265" s="45">
        <v>8400</v>
      </c>
      <c r="W265" s="45">
        <v>9900</v>
      </c>
      <c r="X265" s="45">
        <v>9300</v>
      </c>
      <c r="Y265" s="45">
        <v>8000</v>
      </c>
      <c r="Z265" s="45"/>
      <c r="AA265" s="45">
        <v>6600</v>
      </c>
      <c r="AB265" s="45">
        <v>5700</v>
      </c>
      <c r="AC265" s="45"/>
      <c r="AD265" s="45"/>
      <c r="AE265" s="45" t="s">
        <v>19</v>
      </c>
      <c r="AF265" s="45" t="s">
        <v>19</v>
      </c>
      <c r="AG265" s="45"/>
      <c r="AH265" s="45"/>
      <c r="AI265" s="45"/>
      <c r="AJ265" s="45"/>
      <c r="AK265" s="45"/>
      <c r="AL265" s="45"/>
      <c r="AM265" s="45"/>
      <c r="AN265" s="45"/>
      <c r="AO265" s="45"/>
      <c r="AP265" s="45" t="s">
        <v>19</v>
      </c>
      <c r="AQ265" s="45" t="s">
        <v>19</v>
      </c>
      <c r="AR265" s="57" t="s">
        <v>19</v>
      </c>
    </row>
    <row r="266" spans="1:44" ht="16.5" hidden="1" customHeight="1">
      <c r="A266" s="55" t="s">
        <v>463</v>
      </c>
      <c r="B266" s="47" t="s">
        <v>462</v>
      </c>
      <c r="C266" s="45">
        <v>297</v>
      </c>
      <c r="D266" s="47"/>
      <c r="E266" s="47"/>
      <c r="F266" s="47"/>
      <c r="G266" s="47"/>
      <c r="H266" s="47"/>
      <c r="I266" s="47">
        <v>15000</v>
      </c>
      <c r="J266" s="47">
        <v>15400</v>
      </c>
      <c r="K266" s="47">
        <v>14100</v>
      </c>
      <c r="L266" s="47">
        <v>17500</v>
      </c>
      <c r="M266" s="47">
        <v>12700</v>
      </c>
      <c r="N266" s="47">
        <v>12000</v>
      </c>
      <c r="O266" s="47">
        <v>12000</v>
      </c>
      <c r="P266" s="47">
        <v>14100</v>
      </c>
      <c r="Q266" s="47">
        <v>12000</v>
      </c>
      <c r="R266" s="45">
        <v>12100</v>
      </c>
      <c r="S266" s="45">
        <v>11100</v>
      </c>
      <c r="T266" s="45">
        <v>12400</v>
      </c>
      <c r="U266" s="45" t="s">
        <v>146</v>
      </c>
      <c r="V266" s="45">
        <v>11500</v>
      </c>
      <c r="W266" s="45"/>
      <c r="X266" s="45"/>
      <c r="Y266" s="45">
        <v>10000</v>
      </c>
      <c r="Z266" s="45">
        <v>13700</v>
      </c>
      <c r="AA266" s="45" t="s">
        <v>159</v>
      </c>
      <c r="AB266" s="45">
        <v>10000</v>
      </c>
      <c r="AC266" s="45"/>
      <c r="AD266" s="45"/>
      <c r="AE266" s="45" t="s">
        <v>19</v>
      </c>
      <c r="AF266" s="45" t="s">
        <v>19</v>
      </c>
      <c r="AG266" s="45"/>
      <c r="AH266" s="45"/>
      <c r="AI266" s="45"/>
      <c r="AJ266" s="45"/>
      <c r="AK266" s="45"/>
      <c r="AL266" s="45"/>
      <c r="AM266" s="45"/>
      <c r="AN266" s="45"/>
      <c r="AO266" s="45"/>
      <c r="AP266" s="45" t="s">
        <v>19</v>
      </c>
      <c r="AQ266" s="45" t="s">
        <v>19</v>
      </c>
      <c r="AR266" s="57" t="s">
        <v>19</v>
      </c>
    </row>
    <row r="267" spans="1:44" hidden="1">
      <c r="A267" s="55"/>
      <c r="B267" s="47"/>
      <c r="C267" s="45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 t="s">
        <v>19</v>
      </c>
      <c r="AF267" s="45" t="s">
        <v>19</v>
      </c>
      <c r="AG267" s="45"/>
      <c r="AH267" s="45"/>
      <c r="AI267" s="45"/>
      <c r="AJ267" s="45"/>
      <c r="AK267" s="45"/>
      <c r="AL267" s="45"/>
      <c r="AM267" s="45"/>
      <c r="AN267" s="45"/>
      <c r="AO267" s="45"/>
      <c r="AP267" s="45" t="s">
        <v>19</v>
      </c>
      <c r="AQ267" s="45" t="s">
        <v>19</v>
      </c>
      <c r="AR267" s="57" t="s">
        <v>19</v>
      </c>
    </row>
    <row r="268" spans="1:44">
      <c r="A268" s="55" t="s">
        <v>461</v>
      </c>
      <c r="B268" s="47" t="s">
        <v>274</v>
      </c>
      <c r="C268" s="45">
        <v>298</v>
      </c>
      <c r="D268" s="47">
        <v>6000</v>
      </c>
      <c r="E268" s="47">
        <v>7400</v>
      </c>
      <c r="F268" s="47">
        <v>6800</v>
      </c>
      <c r="G268" s="47">
        <v>7200</v>
      </c>
      <c r="H268" s="47">
        <v>8700</v>
      </c>
      <c r="I268" s="47">
        <v>8200</v>
      </c>
      <c r="J268" s="47">
        <v>7700</v>
      </c>
      <c r="K268" s="47">
        <v>7300</v>
      </c>
      <c r="L268" s="47">
        <v>4700</v>
      </c>
      <c r="M268" s="47">
        <v>6600</v>
      </c>
      <c r="N268" s="47">
        <v>7900</v>
      </c>
      <c r="O268" s="47">
        <v>7700</v>
      </c>
      <c r="P268" s="47">
        <v>7000</v>
      </c>
      <c r="Q268" s="47">
        <v>7400</v>
      </c>
      <c r="R268" s="45">
        <v>8200</v>
      </c>
      <c r="S268" s="45">
        <v>7000</v>
      </c>
      <c r="T268" s="45">
        <v>7500</v>
      </c>
      <c r="U268" s="45">
        <v>7400</v>
      </c>
      <c r="V268" s="45">
        <v>7200</v>
      </c>
      <c r="W268" s="45">
        <v>7600</v>
      </c>
      <c r="X268" s="45">
        <v>6000</v>
      </c>
      <c r="Y268" s="45">
        <v>7500</v>
      </c>
      <c r="Z268" s="45">
        <v>6500</v>
      </c>
      <c r="AA268" s="45">
        <v>6100</v>
      </c>
      <c r="AB268" s="45">
        <v>6100</v>
      </c>
      <c r="AC268" s="45"/>
      <c r="AD268" s="45">
        <v>5700</v>
      </c>
      <c r="AE268" s="45" t="s">
        <v>19</v>
      </c>
      <c r="AF268" s="45">
        <v>6000</v>
      </c>
      <c r="AG268" s="45"/>
      <c r="AH268" s="45">
        <v>6500</v>
      </c>
      <c r="AI268" s="45"/>
      <c r="AJ268" s="45">
        <v>6800</v>
      </c>
      <c r="AK268" s="45"/>
      <c r="AL268" s="28"/>
      <c r="AM268" s="45"/>
      <c r="AN268" s="45"/>
      <c r="AO268" s="45"/>
      <c r="AP268" s="45">
        <v>6300</v>
      </c>
      <c r="AQ268" s="45" t="s">
        <v>19</v>
      </c>
      <c r="AR268" s="57">
        <v>5700</v>
      </c>
    </row>
    <row r="269" spans="1:44">
      <c r="A269" s="55"/>
      <c r="B269" s="47"/>
      <c r="C269" s="45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8"/>
      <c r="AM269" s="45"/>
      <c r="AN269" s="45"/>
      <c r="AO269" s="45"/>
      <c r="AP269" s="45"/>
      <c r="AQ269" s="45"/>
      <c r="AR269" s="57"/>
    </row>
    <row r="270" spans="1:44">
      <c r="A270" s="55" t="s">
        <v>450</v>
      </c>
      <c r="B270" s="47" t="s">
        <v>678</v>
      </c>
      <c r="C270" s="45">
        <v>6104</v>
      </c>
      <c r="D270" s="47"/>
      <c r="E270" s="47"/>
      <c r="F270" s="47"/>
      <c r="G270" s="47"/>
      <c r="H270" s="47"/>
      <c r="I270" s="47" t="s">
        <v>19</v>
      </c>
      <c r="J270" s="47" t="s">
        <v>19</v>
      </c>
      <c r="K270" s="47" t="s">
        <v>19</v>
      </c>
      <c r="L270" s="47"/>
      <c r="M270" s="47"/>
      <c r="N270" s="47"/>
      <c r="O270" s="47"/>
      <c r="P270" s="47"/>
      <c r="Q270" s="47"/>
      <c r="R270" s="45"/>
      <c r="S270" s="45" t="s">
        <v>145</v>
      </c>
      <c r="T270" s="45" t="s">
        <v>19</v>
      </c>
      <c r="U270" s="45" t="s">
        <v>145</v>
      </c>
      <c r="V270" s="45" t="s">
        <v>19</v>
      </c>
      <c r="W270" s="45"/>
      <c r="X270" s="45"/>
      <c r="Y270" s="45"/>
      <c r="Z270" s="45"/>
      <c r="AA270" s="45"/>
      <c r="AB270" s="45"/>
      <c r="AC270" s="45"/>
      <c r="AD270" s="45"/>
      <c r="AE270" s="45" t="s">
        <v>19</v>
      </c>
      <c r="AF270" s="45" t="s">
        <v>19</v>
      </c>
      <c r="AG270" s="45"/>
      <c r="AH270" s="45"/>
      <c r="AI270" s="45"/>
      <c r="AJ270" s="45"/>
      <c r="AK270" s="45"/>
      <c r="AL270" s="45"/>
      <c r="AM270" s="45"/>
      <c r="AN270" s="45"/>
      <c r="AO270" s="45">
        <v>27500</v>
      </c>
      <c r="AP270" s="45">
        <v>29200</v>
      </c>
      <c r="AQ270" s="45">
        <v>29700</v>
      </c>
      <c r="AR270" s="57">
        <v>31300</v>
      </c>
    </row>
    <row r="271" spans="1:44" ht="16.5" hidden="1" customHeight="1">
      <c r="A271" s="55" t="s">
        <v>460</v>
      </c>
      <c r="B271" s="47" t="s">
        <v>189</v>
      </c>
      <c r="C271" s="45">
        <v>500</v>
      </c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>
        <v>100</v>
      </c>
      <c r="Q271" s="47">
        <v>200</v>
      </c>
      <c r="R271" s="45">
        <v>200</v>
      </c>
      <c r="S271" s="45">
        <v>100</v>
      </c>
      <c r="T271" s="45" t="s">
        <v>459</v>
      </c>
      <c r="U271" s="45">
        <v>200</v>
      </c>
      <c r="V271" s="45">
        <v>200</v>
      </c>
      <c r="W271" s="45">
        <v>200</v>
      </c>
      <c r="X271" s="45">
        <v>200</v>
      </c>
      <c r="Y271" s="45">
        <v>200</v>
      </c>
      <c r="Z271" s="45">
        <v>200</v>
      </c>
      <c r="AA271" s="45">
        <v>200</v>
      </c>
      <c r="AB271" s="45"/>
      <c r="AC271" s="45"/>
      <c r="AD271" s="45"/>
      <c r="AE271" s="45" t="s">
        <v>19</v>
      </c>
      <c r="AF271" s="45" t="s">
        <v>19</v>
      </c>
      <c r="AG271" s="45"/>
      <c r="AH271" s="45"/>
      <c r="AI271" s="45"/>
      <c r="AJ271" s="45"/>
      <c r="AK271" s="45"/>
      <c r="AL271" s="45"/>
      <c r="AM271" s="45"/>
      <c r="AN271" s="45"/>
      <c r="AO271" s="45"/>
      <c r="AP271" s="45" t="s">
        <v>19</v>
      </c>
      <c r="AQ271" s="45" t="s">
        <v>19</v>
      </c>
      <c r="AR271" s="57" t="s">
        <v>19</v>
      </c>
    </row>
    <row r="272" spans="1:44" ht="15.75" hidden="1" customHeight="1">
      <c r="A272" s="55"/>
      <c r="B272" s="47"/>
      <c r="C272" s="45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5"/>
      <c r="S272" s="45" t="s">
        <v>145</v>
      </c>
      <c r="T272" s="45" t="s">
        <v>19</v>
      </c>
      <c r="U272" s="45" t="s">
        <v>145</v>
      </c>
      <c r="V272" s="45" t="s">
        <v>19</v>
      </c>
      <c r="W272" s="45"/>
      <c r="X272" s="45"/>
      <c r="Y272" s="45"/>
      <c r="Z272" s="45"/>
      <c r="AA272" s="45"/>
      <c r="AB272" s="45"/>
      <c r="AC272" s="45"/>
      <c r="AD272" s="45"/>
      <c r="AE272" s="45" t="s">
        <v>19</v>
      </c>
      <c r="AF272" s="45" t="s">
        <v>19</v>
      </c>
      <c r="AG272" s="45"/>
      <c r="AH272" s="45"/>
      <c r="AI272" s="45"/>
      <c r="AJ272" s="45"/>
      <c r="AK272" s="45"/>
      <c r="AL272" s="45"/>
      <c r="AM272" s="45"/>
      <c r="AN272" s="45"/>
      <c r="AO272" s="45"/>
      <c r="AP272" s="45" t="s">
        <v>19</v>
      </c>
      <c r="AQ272" s="45" t="s">
        <v>19</v>
      </c>
      <c r="AR272" s="57" t="s">
        <v>19</v>
      </c>
    </row>
    <row r="273" spans="1:44" ht="16.5" hidden="1" customHeight="1">
      <c r="A273" s="55" t="s">
        <v>456</v>
      </c>
      <c r="B273" s="47" t="s">
        <v>458</v>
      </c>
      <c r="C273" s="45">
        <v>299</v>
      </c>
      <c r="D273" s="47"/>
      <c r="E273" s="47"/>
      <c r="F273" s="47"/>
      <c r="G273" s="47"/>
      <c r="H273" s="47"/>
      <c r="I273" s="47">
        <v>12000</v>
      </c>
      <c r="J273" s="47">
        <v>13300</v>
      </c>
      <c r="K273" s="47">
        <v>14200</v>
      </c>
      <c r="L273" s="47">
        <v>13500</v>
      </c>
      <c r="M273" s="47">
        <v>13600</v>
      </c>
      <c r="N273" s="47">
        <v>14500</v>
      </c>
      <c r="O273" s="47">
        <v>13200</v>
      </c>
      <c r="P273" s="47">
        <v>13600</v>
      </c>
      <c r="Q273" s="47">
        <v>12900</v>
      </c>
      <c r="R273" s="45">
        <v>11700</v>
      </c>
      <c r="S273" s="45">
        <v>13700</v>
      </c>
      <c r="T273" s="45">
        <v>12000</v>
      </c>
      <c r="U273" s="45">
        <v>12800</v>
      </c>
      <c r="V273" s="45">
        <v>12800</v>
      </c>
      <c r="W273" s="45">
        <v>13100</v>
      </c>
      <c r="X273" s="45">
        <v>13100</v>
      </c>
      <c r="Y273" s="45">
        <v>14400</v>
      </c>
      <c r="Z273" s="45">
        <v>13100</v>
      </c>
      <c r="AA273" s="45">
        <v>9300</v>
      </c>
      <c r="AB273" s="45">
        <v>10000</v>
      </c>
      <c r="AC273" s="45">
        <v>14600</v>
      </c>
      <c r="AD273" s="45"/>
      <c r="AE273" s="45" t="s">
        <v>19</v>
      </c>
      <c r="AF273" s="45" t="s">
        <v>19</v>
      </c>
      <c r="AG273" s="45"/>
      <c r="AH273" s="45"/>
      <c r="AI273" s="45"/>
      <c r="AJ273" s="45"/>
      <c r="AK273" s="45"/>
      <c r="AL273" s="45"/>
      <c r="AM273" s="45"/>
      <c r="AN273" s="45"/>
      <c r="AO273" s="45"/>
      <c r="AP273" s="45" t="s">
        <v>19</v>
      </c>
      <c r="AQ273" s="45" t="s">
        <v>19</v>
      </c>
      <c r="AR273" s="57" t="s">
        <v>19</v>
      </c>
    </row>
    <row r="274" spans="1:44" ht="16.5" hidden="1" customHeight="1">
      <c r="A274" s="55" t="s">
        <v>456</v>
      </c>
      <c r="B274" s="47" t="s">
        <v>457</v>
      </c>
      <c r="C274" s="45">
        <v>300</v>
      </c>
      <c r="D274" s="47"/>
      <c r="E274" s="47"/>
      <c r="F274" s="47"/>
      <c r="G274" s="47">
        <v>10200</v>
      </c>
      <c r="H274" s="47">
        <v>11100</v>
      </c>
      <c r="I274" s="47">
        <v>8300</v>
      </c>
      <c r="J274" s="47">
        <v>8800</v>
      </c>
      <c r="K274" s="47">
        <v>8600</v>
      </c>
      <c r="L274" s="47">
        <v>8700</v>
      </c>
      <c r="M274" s="47">
        <v>8800</v>
      </c>
      <c r="N274" s="47">
        <v>9600</v>
      </c>
      <c r="O274" s="47">
        <v>9000</v>
      </c>
      <c r="P274" s="47">
        <v>9400</v>
      </c>
      <c r="Q274" s="47">
        <v>10300</v>
      </c>
      <c r="R274" s="45">
        <v>9300</v>
      </c>
      <c r="S274" s="45">
        <v>10300</v>
      </c>
      <c r="T274" s="45">
        <v>10200</v>
      </c>
      <c r="U274" s="45">
        <v>9500</v>
      </c>
      <c r="V274" s="45">
        <v>10100</v>
      </c>
      <c r="W274" s="45">
        <v>10600</v>
      </c>
      <c r="X274" s="45">
        <v>10500</v>
      </c>
      <c r="Y274" s="45">
        <v>11600</v>
      </c>
      <c r="Z274" s="45">
        <v>10900</v>
      </c>
      <c r="AA274" s="45">
        <v>7200</v>
      </c>
      <c r="AB274" s="45">
        <v>8400</v>
      </c>
      <c r="AC274" s="45">
        <v>12000</v>
      </c>
      <c r="AD274" s="45"/>
      <c r="AE274" s="45" t="s">
        <v>19</v>
      </c>
      <c r="AF274" s="45" t="s">
        <v>19</v>
      </c>
      <c r="AG274" s="45"/>
      <c r="AH274" s="45"/>
      <c r="AI274" s="45"/>
      <c r="AJ274" s="45"/>
      <c r="AK274" s="45"/>
      <c r="AL274" s="45"/>
      <c r="AM274" s="45"/>
      <c r="AN274" s="45"/>
      <c r="AO274" s="45"/>
      <c r="AP274" s="45" t="s">
        <v>19</v>
      </c>
      <c r="AQ274" s="45" t="s">
        <v>19</v>
      </c>
      <c r="AR274" s="57" t="s">
        <v>19</v>
      </c>
    </row>
    <row r="275" spans="1:44" ht="12" hidden="1" customHeight="1">
      <c r="A275" s="55" t="s">
        <v>456</v>
      </c>
      <c r="B275" s="47" t="s">
        <v>455</v>
      </c>
      <c r="C275" s="45">
        <v>225</v>
      </c>
      <c r="D275" s="47">
        <v>7000</v>
      </c>
      <c r="E275" s="47">
        <v>5800</v>
      </c>
      <c r="F275" s="47">
        <v>5300</v>
      </c>
      <c r="G275" s="47">
        <v>5600</v>
      </c>
      <c r="H275" s="47">
        <v>5400</v>
      </c>
      <c r="I275" s="47">
        <v>6200</v>
      </c>
      <c r="J275" s="47">
        <v>5800</v>
      </c>
      <c r="K275" s="47">
        <v>5900</v>
      </c>
      <c r="L275" s="47">
        <v>6100</v>
      </c>
      <c r="M275" s="47">
        <v>6500</v>
      </c>
      <c r="N275" s="47">
        <v>6900</v>
      </c>
      <c r="O275" s="47">
        <v>6500</v>
      </c>
      <c r="P275" s="47">
        <v>6800</v>
      </c>
      <c r="Q275" s="47">
        <v>7700</v>
      </c>
      <c r="R275" s="45">
        <v>7100</v>
      </c>
      <c r="S275" s="45">
        <v>8100</v>
      </c>
      <c r="T275" s="45">
        <v>7400</v>
      </c>
      <c r="U275" s="45">
        <v>7500</v>
      </c>
      <c r="V275" s="45">
        <v>7700</v>
      </c>
      <c r="W275" s="45">
        <v>7900</v>
      </c>
      <c r="X275" s="45">
        <v>8000</v>
      </c>
      <c r="Y275" s="45">
        <v>7500</v>
      </c>
      <c r="Z275" s="45">
        <v>7900</v>
      </c>
      <c r="AA275" s="45">
        <v>5900</v>
      </c>
      <c r="AB275" s="45">
        <v>6300</v>
      </c>
      <c r="AC275" s="45">
        <v>8600</v>
      </c>
      <c r="AD275" s="45"/>
      <c r="AE275" s="45" t="s">
        <v>19</v>
      </c>
      <c r="AF275" s="45" t="s">
        <v>19</v>
      </c>
      <c r="AG275" s="45"/>
      <c r="AH275" s="45"/>
      <c r="AI275" s="45"/>
      <c r="AJ275" s="45"/>
      <c r="AK275" s="45"/>
      <c r="AL275" s="45"/>
      <c r="AM275" s="45"/>
      <c r="AN275" s="45"/>
      <c r="AO275" s="45"/>
      <c r="AP275" s="45" t="s">
        <v>19</v>
      </c>
      <c r="AQ275" s="45" t="s">
        <v>19</v>
      </c>
      <c r="AR275" s="57" t="s">
        <v>19</v>
      </c>
    </row>
    <row r="276" spans="1:44" ht="16.5" hidden="1" customHeight="1">
      <c r="A276" s="55"/>
      <c r="B276" s="47"/>
      <c r="C276" s="45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5"/>
      <c r="S276" s="45" t="s">
        <v>145</v>
      </c>
      <c r="T276" s="45" t="s">
        <v>19</v>
      </c>
      <c r="U276" s="45" t="s">
        <v>145</v>
      </c>
      <c r="V276" s="45" t="s">
        <v>19</v>
      </c>
      <c r="W276" s="45"/>
      <c r="X276" s="45"/>
      <c r="Y276" s="45"/>
      <c r="Z276" s="45"/>
      <c r="AA276" s="45"/>
      <c r="AB276" s="45"/>
      <c r="AC276" s="45"/>
      <c r="AD276" s="45"/>
      <c r="AE276" s="45" t="s">
        <v>19</v>
      </c>
      <c r="AF276" s="45" t="s">
        <v>19</v>
      </c>
      <c r="AG276" s="45"/>
      <c r="AH276" s="45"/>
      <c r="AI276" s="45"/>
      <c r="AJ276" s="45"/>
      <c r="AK276" s="45"/>
      <c r="AL276" s="45"/>
      <c r="AM276" s="45"/>
      <c r="AN276" s="45"/>
      <c r="AO276" s="45"/>
      <c r="AP276" s="45" t="s">
        <v>19</v>
      </c>
      <c r="AQ276" s="45" t="s">
        <v>19</v>
      </c>
      <c r="AR276" s="57" t="s">
        <v>19</v>
      </c>
    </row>
    <row r="277" spans="1:44" ht="16.5" hidden="1" customHeight="1">
      <c r="A277" s="55" t="s">
        <v>454</v>
      </c>
      <c r="B277" s="47" t="s">
        <v>326</v>
      </c>
      <c r="C277" s="45">
        <v>617</v>
      </c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5"/>
      <c r="S277" s="45">
        <v>1800</v>
      </c>
      <c r="T277" s="45">
        <v>1700</v>
      </c>
      <c r="U277" s="45">
        <v>1700</v>
      </c>
      <c r="V277" s="45">
        <v>1700</v>
      </c>
      <c r="W277" s="45">
        <v>2000</v>
      </c>
      <c r="X277" s="45">
        <v>900</v>
      </c>
      <c r="Y277" s="45">
        <v>1900</v>
      </c>
      <c r="Z277" s="45">
        <v>2100</v>
      </c>
      <c r="AA277" s="45">
        <v>1700</v>
      </c>
      <c r="AB277" s="45">
        <v>1700</v>
      </c>
      <c r="AC277" s="45"/>
      <c r="AD277" s="45"/>
      <c r="AE277" s="45" t="s">
        <v>19</v>
      </c>
      <c r="AF277" s="45" t="s">
        <v>19</v>
      </c>
      <c r="AG277" s="45"/>
      <c r="AH277" s="45"/>
      <c r="AI277" s="45"/>
      <c r="AJ277" s="45"/>
      <c r="AK277" s="45"/>
      <c r="AL277" s="45"/>
      <c r="AM277" s="45"/>
      <c r="AN277" s="45"/>
      <c r="AO277" s="45"/>
      <c r="AP277" s="45" t="s">
        <v>19</v>
      </c>
      <c r="AQ277" s="45" t="s">
        <v>19</v>
      </c>
      <c r="AR277" s="57" t="s">
        <v>19</v>
      </c>
    </row>
    <row r="278" spans="1:44" ht="16.5" hidden="1" customHeight="1">
      <c r="A278" s="55"/>
      <c r="B278" s="47"/>
      <c r="C278" s="45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5"/>
      <c r="S278" s="45" t="s">
        <v>145</v>
      </c>
      <c r="T278" s="45" t="s">
        <v>19</v>
      </c>
      <c r="U278" s="45" t="s">
        <v>145</v>
      </c>
      <c r="V278" s="45" t="s">
        <v>19</v>
      </c>
      <c r="W278" s="45"/>
      <c r="X278" s="45"/>
      <c r="Y278" s="45"/>
      <c r="Z278" s="45"/>
      <c r="AA278" s="45"/>
      <c r="AB278" s="45"/>
      <c r="AC278" s="45"/>
      <c r="AD278" s="45"/>
      <c r="AE278" s="45" t="s">
        <v>19</v>
      </c>
      <c r="AF278" s="45" t="s">
        <v>19</v>
      </c>
      <c r="AG278" s="45"/>
      <c r="AH278" s="45"/>
      <c r="AI278" s="45"/>
      <c r="AJ278" s="45"/>
      <c r="AK278" s="45"/>
      <c r="AL278" s="45"/>
      <c r="AM278" s="45"/>
      <c r="AN278" s="45"/>
      <c r="AO278" s="45"/>
      <c r="AP278" s="45" t="s">
        <v>19</v>
      </c>
      <c r="AQ278" s="45" t="s">
        <v>19</v>
      </c>
      <c r="AR278" s="57" t="s">
        <v>19</v>
      </c>
    </row>
    <row r="279" spans="1:44">
      <c r="A279" s="55" t="s">
        <v>450</v>
      </c>
      <c r="B279" s="47" t="s">
        <v>453</v>
      </c>
      <c r="C279" s="45">
        <v>6</v>
      </c>
      <c r="D279" s="47"/>
      <c r="E279" s="47"/>
      <c r="F279" s="47"/>
      <c r="G279" s="47"/>
      <c r="H279" s="47"/>
      <c r="I279" s="47">
        <v>20100</v>
      </c>
      <c r="J279" s="47">
        <v>19300</v>
      </c>
      <c r="K279" s="47">
        <v>18000</v>
      </c>
      <c r="L279" s="47">
        <v>18000</v>
      </c>
      <c r="M279" s="47">
        <v>18600</v>
      </c>
      <c r="N279" s="47">
        <v>18600</v>
      </c>
      <c r="O279" s="47">
        <v>19600</v>
      </c>
      <c r="P279" s="47">
        <v>20900</v>
      </c>
      <c r="Q279" s="47">
        <v>21700</v>
      </c>
      <c r="R279" s="45">
        <v>22800</v>
      </c>
      <c r="S279" s="45">
        <v>20800</v>
      </c>
      <c r="T279" s="45">
        <v>22000</v>
      </c>
      <c r="U279" s="45">
        <v>23700</v>
      </c>
      <c r="V279" s="45">
        <v>24600</v>
      </c>
      <c r="W279" s="45">
        <v>22800</v>
      </c>
      <c r="X279" s="45">
        <v>26200</v>
      </c>
      <c r="Y279" s="45">
        <v>25000</v>
      </c>
      <c r="Z279" s="45">
        <v>24400</v>
      </c>
      <c r="AA279" s="45">
        <v>23700</v>
      </c>
      <c r="AB279" s="45">
        <v>24300</v>
      </c>
      <c r="AC279" s="45">
        <v>26000</v>
      </c>
      <c r="AD279" s="45">
        <v>23800</v>
      </c>
      <c r="AE279" s="45">
        <v>26200</v>
      </c>
      <c r="AF279" s="45">
        <v>24000</v>
      </c>
      <c r="AG279" s="45">
        <v>24800</v>
      </c>
      <c r="AH279" s="45">
        <v>26200</v>
      </c>
      <c r="AI279" s="45">
        <v>27000</v>
      </c>
      <c r="AJ279" s="45">
        <v>27100</v>
      </c>
      <c r="AK279" s="45">
        <v>27500</v>
      </c>
      <c r="AL279" s="45">
        <v>26100</v>
      </c>
      <c r="AM279" s="45">
        <v>20000</v>
      </c>
      <c r="AN279" s="45">
        <v>26400</v>
      </c>
      <c r="AO279" s="45">
        <v>28400</v>
      </c>
      <c r="AP279" s="45">
        <v>30300</v>
      </c>
      <c r="AQ279" s="45">
        <v>31700</v>
      </c>
      <c r="AR279" s="57">
        <v>33900</v>
      </c>
    </row>
    <row r="280" spans="1:44">
      <c r="A280" s="55" t="s">
        <v>450</v>
      </c>
      <c r="B280" s="47" t="s">
        <v>452</v>
      </c>
      <c r="C280" s="45">
        <v>451</v>
      </c>
      <c r="D280" s="47"/>
      <c r="E280" s="47"/>
      <c r="F280" s="47"/>
      <c r="G280" s="47"/>
      <c r="H280" s="47"/>
      <c r="I280" s="47" t="s">
        <v>19</v>
      </c>
      <c r="J280" s="47" t="s">
        <v>19</v>
      </c>
      <c r="K280" s="47" t="s">
        <v>19</v>
      </c>
      <c r="L280" s="47" t="s">
        <v>145</v>
      </c>
      <c r="M280" s="47">
        <v>4700</v>
      </c>
      <c r="N280" s="47">
        <v>5400</v>
      </c>
      <c r="O280" s="47">
        <v>5400</v>
      </c>
      <c r="P280" s="47">
        <v>6600</v>
      </c>
      <c r="Q280" s="47">
        <v>6300</v>
      </c>
      <c r="R280" s="45">
        <v>6200</v>
      </c>
      <c r="S280" s="45">
        <v>6100</v>
      </c>
      <c r="T280" s="45">
        <v>6200</v>
      </c>
      <c r="U280" s="45">
        <v>7400</v>
      </c>
      <c r="V280" s="45">
        <v>8200</v>
      </c>
      <c r="W280" s="45">
        <v>9700</v>
      </c>
      <c r="X280" s="45">
        <v>11000</v>
      </c>
      <c r="Y280" s="45">
        <v>11500</v>
      </c>
      <c r="Z280" s="45">
        <v>11000</v>
      </c>
      <c r="AA280" s="45">
        <v>9800</v>
      </c>
      <c r="AB280" s="45">
        <v>9400</v>
      </c>
      <c r="AC280" s="45">
        <v>9600</v>
      </c>
      <c r="AD280" s="45">
        <v>10000</v>
      </c>
      <c r="AE280" s="45">
        <v>10900</v>
      </c>
      <c r="AF280" s="45">
        <v>10100</v>
      </c>
      <c r="AG280" s="45">
        <v>10400</v>
      </c>
      <c r="AH280" s="45">
        <v>11600</v>
      </c>
      <c r="AI280" s="45">
        <v>11800</v>
      </c>
      <c r="AJ280" s="45">
        <v>11700</v>
      </c>
      <c r="AK280" s="45"/>
      <c r="AL280" s="45"/>
      <c r="AM280" s="45"/>
      <c r="AN280" s="45"/>
      <c r="AO280" s="45">
        <v>11600</v>
      </c>
      <c r="AP280" s="45" t="s">
        <v>19</v>
      </c>
      <c r="AQ280" s="45">
        <v>15500</v>
      </c>
      <c r="AR280" s="57" t="s">
        <v>19</v>
      </c>
    </row>
    <row r="281" spans="1:44" ht="16.5" hidden="1" customHeight="1">
      <c r="A281" s="55" t="s">
        <v>450</v>
      </c>
      <c r="B281" s="47" t="s">
        <v>451</v>
      </c>
      <c r="C281" s="45">
        <v>455</v>
      </c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5"/>
      <c r="S281" s="45"/>
      <c r="T281" s="45"/>
      <c r="U281" s="45"/>
      <c r="V281" s="45"/>
      <c r="W281" s="45"/>
      <c r="X281" s="45"/>
      <c r="Y281" s="45"/>
      <c r="Z281" s="45"/>
      <c r="AA281" s="45">
        <v>4900</v>
      </c>
      <c r="AB281" s="45">
        <v>4500</v>
      </c>
      <c r="AC281" s="45">
        <v>4900</v>
      </c>
      <c r="AD281" s="45"/>
      <c r="AE281" s="45" t="s">
        <v>19</v>
      </c>
      <c r="AF281" s="45" t="s">
        <v>19</v>
      </c>
      <c r="AG281" s="45"/>
      <c r="AH281" s="45"/>
      <c r="AI281" s="45"/>
      <c r="AJ281" s="45"/>
      <c r="AK281" s="45"/>
      <c r="AL281" s="45"/>
      <c r="AM281" s="45"/>
      <c r="AN281" s="45"/>
      <c r="AO281" s="45"/>
      <c r="AP281" s="45" t="s">
        <v>19</v>
      </c>
      <c r="AQ281" s="45" t="s">
        <v>19</v>
      </c>
      <c r="AR281" s="57" t="s">
        <v>19</v>
      </c>
    </row>
    <row r="282" spans="1:44">
      <c r="A282" s="55" t="s">
        <v>450</v>
      </c>
      <c r="B282" s="47" t="s">
        <v>449</v>
      </c>
      <c r="C282" s="45">
        <v>456</v>
      </c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5"/>
      <c r="S282" s="45"/>
      <c r="T282" s="45"/>
      <c r="U282" s="45"/>
      <c r="V282" s="45"/>
      <c r="W282" s="45"/>
      <c r="X282" s="45"/>
      <c r="Y282" s="45"/>
      <c r="Z282" s="45">
        <v>2100</v>
      </c>
      <c r="AA282" s="45">
        <v>1800</v>
      </c>
      <c r="AB282" s="45">
        <v>1400</v>
      </c>
      <c r="AC282" s="45">
        <v>1600</v>
      </c>
      <c r="AD282" s="45"/>
      <c r="AE282" s="45" t="s">
        <v>19</v>
      </c>
      <c r="AF282" s="45" t="s">
        <v>19</v>
      </c>
      <c r="AG282" s="45"/>
      <c r="AH282" s="45"/>
      <c r="AI282" s="45"/>
      <c r="AJ282" s="45"/>
      <c r="AK282" s="45"/>
      <c r="AL282" s="45">
        <v>1900</v>
      </c>
      <c r="AM282" s="45"/>
      <c r="AN282" s="45"/>
      <c r="AO282" s="45"/>
      <c r="AP282" s="45">
        <v>2700</v>
      </c>
      <c r="AQ282" s="45" t="s">
        <v>19</v>
      </c>
      <c r="AR282" s="57">
        <v>3300</v>
      </c>
    </row>
    <row r="283" spans="1:44">
      <c r="A283" s="55"/>
      <c r="B283" s="47"/>
      <c r="C283" s="45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5"/>
      <c r="S283" s="45" t="s">
        <v>145</v>
      </c>
      <c r="T283" s="45" t="s">
        <v>19</v>
      </c>
      <c r="U283" s="45" t="s">
        <v>145</v>
      </c>
      <c r="V283" s="45" t="s">
        <v>19</v>
      </c>
      <c r="W283" s="45"/>
      <c r="X283" s="45"/>
      <c r="Y283" s="45"/>
      <c r="Z283" s="45"/>
      <c r="AA283" s="45"/>
      <c r="AB283" s="45"/>
      <c r="AC283" s="45"/>
      <c r="AD283" s="45"/>
      <c r="AE283" s="45" t="s">
        <v>19</v>
      </c>
      <c r="AF283" s="45" t="s">
        <v>19</v>
      </c>
      <c r="AG283" s="45"/>
      <c r="AH283" s="45"/>
      <c r="AI283" s="45"/>
      <c r="AJ283" s="45"/>
      <c r="AK283" s="45"/>
      <c r="AL283" s="45"/>
      <c r="AM283" s="45"/>
      <c r="AN283" s="45"/>
      <c r="AO283" s="45"/>
      <c r="AP283" s="45" t="s">
        <v>19</v>
      </c>
      <c r="AQ283" s="45" t="s">
        <v>19</v>
      </c>
      <c r="AR283" s="57" t="s">
        <v>19</v>
      </c>
    </row>
    <row r="284" spans="1:44" ht="16.5" hidden="1" customHeight="1">
      <c r="A284" s="55" t="s">
        <v>448</v>
      </c>
      <c r="B284" s="47" t="s">
        <v>161</v>
      </c>
      <c r="C284" s="45">
        <v>301</v>
      </c>
      <c r="D284" s="47"/>
      <c r="E284" s="47"/>
      <c r="F284" s="47"/>
      <c r="G284" s="47"/>
      <c r="H284" s="47"/>
      <c r="I284" s="47">
        <v>3500</v>
      </c>
      <c r="J284" s="47">
        <v>3800</v>
      </c>
      <c r="K284" s="47">
        <v>4300</v>
      </c>
      <c r="L284" s="47">
        <v>3900</v>
      </c>
      <c r="M284" s="47">
        <v>3800</v>
      </c>
      <c r="N284" s="47">
        <v>3900</v>
      </c>
      <c r="O284" s="47">
        <v>3400</v>
      </c>
      <c r="P284" s="47">
        <v>3500</v>
      </c>
      <c r="Q284" s="47">
        <v>3400</v>
      </c>
      <c r="R284" s="45">
        <v>3300</v>
      </c>
      <c r="S284" s="45">
        <v>4500</v>
      </c>
      <c r="T284" s="45">
        <v>5000</v>
      </c>
      <c r="U284" s="45">
        <v>4700</v>
      </c>
      <c r="V284" s="45">
        <v>4700</v>
      </c>
      <c r="W284" s="45">
        <v>6400</v>
      </c>
      <c r="X284" s="45">
        <v>6400</v>
      </c>
      <c r="Y284" s="45">
        <v>3600</v>
      </c>
      <c r="Z284" s="45">
        <v>5200</v>
      </c>
      <c r="AA284" s="45">
        <v>3800</v>
      </c>
      <c r="AB284" s="45">
        <v>3900</v>
      </c>
      <c r="AC284" s="45">
        <v>3200</v>
      </c>
      <c r="AD284" s="45"/>
      <c r="AE284" s="45" t="s">
        <v>19</v>
      </c>
      <c r="AF284" s="45" t="s">
        <v>19</v>
      </c>
      <c r="AG284" s="45"/>
      <c r="AH284" s="45"/>
      <c r="AI284" s="45"/>
      <c r="AJ284" s="45"/>
      <c r="AK284" s="45"/>
      <c r="AL284" s="45"/>
      <c r="AM284" s="45"/>
      <c r="AN284" s="45"/>
      <c r="AO284" s="45"/>
      <c r="AP284" s="45" t="s">
        <v>19</v>
      </c>
      <c r="AQ284" s="45" t="s">
        <v>19</v>
      </c>
      <c r="AR284" s="57" t="s">
        <v>19</v>
      </c>
    </row>
    <row r="285" spans="1:44" ht="16.5" hidden="1" customHeight="1">
      <c r="A285" s="55"/>
      <c r="B285" s="47"/>
      <c r="C285" s="45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 t="s">
        <v>19</v>
      </c>
      <c r="AF285" s="45" t="s">
        <v>19</v>
      </c>
      <c r="AG285" s="45"/>
      <c r="AH285" s="45"/>
      <c r="AI285" s="45"/>
      <c r="AJ285" s="45"/>
      <c r="AK285" s="45"/>
      <c r="AL285" s="45"/>
      <c r="AM285" s="45"/>
      <c r="AN285" s="45"/>
      <c r="AO285" s="45"/>
      <c r="AP285" s="45" t="s">
        <v>19</v>
      </c>
      <c r="AQ285" s="45" t="s">
        <v>19</v>
      </c>
      <c r="AR285" s="57" t="s">
        <v>19</v>
      </c>
    </row>
    <row r="286" spans="1:44" hidden="1">
      <c r="A286" s="55" t="s">
        <v>443</v>
      </c>
      <c r="B286" s="47" t="s">
        <v>447</v>
      </c>
      <c r="C286" s="45">
        <v>209</v>
      </c>
      <c r="D286" s="47"/>
      <c r="E286" s="47">
        <v>13300</v>
      </c>
      <c r="F286" s="47">
        <v>13400</v>
      </c>
      <c r="G286" s="47">
        <v>21100</v>
      </c>
      <c r="H286" s="47">
        <v>20100</v>
      </c>
      <c r="I286" s="47">
        <v>17800</v>
      </c>
      <c r="J286" s="47">
        <v>10500</v>
      </c>
      <c r="K286" s="47">
        <v>11200</v>
      </c>
      <c r="L286" s="47">
        <v>11200</v>
      </c>
      <c r="M286" s="47">
        <v>10600</v>
      </c>
      <c r="N286" s="47">
        <v>11600</v>
      </c>
      <c r="O286" s="47">
        <v>11100</v>
      </c>
      <c r="P286" s="47">
        <v>12200</v>
      </c>
      <c r="Q286" s="47">
        <v>12200</v>
      </c>
      <c r="R286" s="45">
        <v>13300</v>
      </c>
      <c r="S286" s="45">
        <v>12300</v>
      </c>
      <c r="T286" s="45">
        <v>14900</v>
      </c>
      <c r="U286" s="45">
        <v>14300</v>
      </c>
      <c r="V286" s="45">
        <v>17600</v>
      </c>
      <c r="W286" s="45">
        <v>21100</v>
      </c>
      <c r="X286" s="45">
        <v>28200</v>
      </c>
      <c r="Y286" s="45">
        <v>31800</v>
      </c>
      <c r="Z286" s="45">
        <v>31400</v>
      </c>
      <c r="AA286" s="45">
        <v>24100</v>
      </c>
      <c r="AB286" s="45">
        <v>25000</v>
      </c>
      <c r="AC286" s="45"/>
      <c r="AD286" s="45"/>
      <c r="AE286" s="45" t="s">
        <v>19</v>
      </c>
      <c r="AF286" s="45" t="s">
        <v>19</v>
      </c>
      <c r="AG286" s="45"/>
      <c r="AH286" s="45"/>
      <c r="AI286" s="45"/>
      <c r="AJ286" s="45"/>
      <c r="AK286" s="45"/>
      <c r="AL286" s="45"/>
      <c r="AM286" s="45" t="e">
        <v>#N/A</v>
      </c>
      <c r="AN286" s="45"/>
      <c r="AO286" s="45"/>
      <c r="AP286" s="45" t="s">
        <v>19</v>
      </c>
      <c r="AQ286" s="45" t="s">
        <v>19</v>
      </c>
      <c r="AR286" s="57" t="s">
        <v>19</v>
      </c>
    </row>
    <row r="287" spans="1:44" ht="16.5" hidden="1" customHeight="1">
      <c r="A287" s="55" t="s">
        <v>443</v>
      </c>
      <c r="B287" s="47" t="s">
        <v>165</v>
      </c>
      <c r="C287" s="45">
        <v>210</v>
      </c>
      <c r="D287" s="47">
        <v>12000</v>
      </c>
      <c r="E287" s="47">
        <v>14300</v>
      </c>
      <c r="F287" s="47">
        <v>14400</v>
      </c>
      <c r="G287" s="47">
        <v>17800</v>
      </c>
      <c r="H287" s="47">
        <v>17800</v>
      </c>
      <c r="I287" s="47">
        <v>15500</v>
      </c>
      <c r="J287" s="47">
        <v>8600</v>
      </c>
      <c r="K287" s="47">
        <v>9500</v>
      </c>
      <c r="L287" s="47">
        <v>9000</v>
      </c>
      <c r="M287" s="47">
        <v>8500</v>
      </c>
      <c r="N287" s="47">
        <v>10000</v>
      </c>
      <c r="O287" s="47">
        <v>10200</v>
      </c>
      <c r="P287" s="47">
        <v>9800</v>
      </c>
      <c r="Q287" s="47">
        <v>9500</v>
      </c>
      <c r="R287" s="45">
        <v>11300</v>
      </c>
      <c r="S287" s="45">
        <v>10600</v>
      </c>
      <c r="T287" s="45">
        <v>11900</v>
      </c>
      <c r="U287" s="45">
        <v>13100</v>
      </c>
      <c r="V287" s="45">
        <v>13900</v>
      </c>
      <c r="W287" s="45">
        <v>21600</v>
      </c>
      <c r="X287" s="45">
        <v>22300</v>
      </c>
      <c r="Y287" s="45">
        <v>22900</v>
      </c>
      <c r="Z287" s="45">
        <v>23300</v>
      </c>
      <c r="AA287" s="45">
        <v>18900</v>
      </c>
      <c r="AB287" s="45">
        <v>20700</v>
      </c>
      <c r="AC287" s="45"/>
      <c r="AD287" s="45"/>
      <c r="AE287" s="45" t="s">
        <v>19</v>
      </c>
      <c r="AF287" s="45" t="s">
        <v>19</v>
      </c>
      <c r="AG287" s="45"/>
      <c r="AH287" s="45"/>
      <c r="AI287" s="45"/>
      <c r="AJ287" s="45"/>
      <c r="AK287" s="45"/>
      <c r="AL287" s="45"/>
      <c r="AM287" s="45" t="e">
        <v>#N/A</v>
      </c>
      <c r="AN287" s="45"/>
      <c r="AO287" s="45"/>
      <c r="AP287" s="45" t="s">
        <v>19</v>
      </c>
      <c r="AQ287" s="45" t="s">
        <v>19</v>
      </c>
      <c r="AR287" s="57" t="s">
        <v>19</v>
      </c>
    </row>
    <row r="288" spans="1:44">
      <c r="A288" s="55" t="s">
        <v>443</v>
      </c>
      <c r="B288" s="47" t="s">
        <v>446</v>
      </c>
      <c r="C288" s="45">
        <v>90</v>
      </c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>
        <v>25900</v>
      </c>
      <c r="AI288" s="45">
        <v>28800</v>
      </c>
      <c r="AJ288" s="45"/>
      <c r="AK288" s="45"/>
      <c r="AL288" s="45">
        <v>30700</v>
      </c>
      <c r="AM288" s="45">
        <v>29900</v>
      </c>
      <c r="AN288" s="45"/>
      <c r="AO288" s="45"/>
      <c r="AP288" s="45" t="s">
        <v>19</v>
      </c>
      <c r="AQ288" s="45" t="s">
        <v>19</v>
      </c>
      <c r="AR288" s="57" t="s">
        <v>19</v>
      </c>
    </row>
    <row r="289" spans="1:44" ht="16.5" hidden="1" customHeight="1">
      <c r="A289" s="55" t="s">
        <v>443</v>
      </c>
      <c r="B289" s="47" t="s">
        <v>445</v>
      </c>
      <c r="C289" s="45">
        <v>212</v>
      </c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5"/>
      <c r="S289" s="45" t="s">
        <v>145</v>
      </c>
      <c r="T289" s="45" t="s">
        <v>19</v>
      </c>
      <c r="U289" s="45" t="s">
        <v>145</v>
      </c>
      <c r="V289" s="45" t="s">
        <v>19</v>
      </c>
      <c r="W289" s="45">
        <v>14700</v>
      </c>
      <c r="X289" s="45">
        <v>19400</v>
      </c>
      <c r="Y289" s="45">
        <v>25100</v>
      </c>
      <c r="Z289" s="45">
        <v>20000</v>
      </c>
      <c r="AA289" s="45">
        <v>20100</v>
      </c>
      <c r="AB289" s="45">
        <v>21400</v>
      </c>
      <c r="AC289" s="45"/>
      <c r="AD289" s="45"/>
      <c r="AE289" s="45" t="s">
        <v>19</v>
      </c>
      <c r="AF289" s="45" t="s">
        <v>19</v>
      </c>
      <c r="AG289" s="45"/>
      <c r="AH289" s="45"/>
      <c r="AI289" s="45"/>
      <c r="AJ289" s="45"/>
      <c r="AK289" s="45"/>
      <c r="AL289" s="45"/>
      <c r="AM289" s="45"/>
      <c r="AN289" s="45"/>
      <c r="AO289" s="45"/>
      <c r="AP289" s="45" t="s">
        <v>19</v>
      </c>
      <c r="AQ289" s="45" t="s">
        <v>19</v>
      </c>
      <c r="AR289" s="57" t="s">
        <v>19</v>
      </c>
    </row>
    <row r="290" spans="1:44" ht="16.5" hidden="1" customHeight="1">
      <c r="A290" s="55" t="s">
        <v>443</v>
      </c>
      <c r="B290" s="47" t="s">
        <v>444</v>
      </c>
      <c r="C290" s="45">
        <v>222</v>
      </c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5"/>
      <c r="S290" s="45"/>
      <c r="T290" s="45"/>
      <c r="U290" s="45"/>
      <c r="V290" s="45"/>
      <c r="W290" s="45">
        <v>9400</v>
      </c>
      <c r="X290" s="45">
        <v>11100</v>
      </c>
      <c r="Y290" s="45">
        <v>13700</v>
      </c>
      <c r="Z290" s="45">
        <v>12900</v>
      </c>
      <c r="AA290" s="45">
        <v>10700</v>
      </c>
      <c r="AB290" s="45">
        <v>11400</v>
      </c>
      <c r="AC290" s="45">
        <v>12000</v>
      </c>
      <c r="AD290" s="45"/>
      <c r="AE290" s="45" t="s">
        <v>19</v>
      </c>
      <c r="AF290" s="45" t="s">
        <v>19</v>
      </c>
      <c r="AG290" s="45"/>
      <c r="AH290" s="45"/>
      <c r="AI290" s="45"/>
      <c r="AJ290" s="45"/>
      <c r="AK290" s="45"/>
      <c r="AL290" s="45"/>
      <c r="AM290" s="45"/>
      <c r="AN290" s="45"/>
      <c r="AO290" s="45"/>
      <c r="AP290" s="45" t="s">
        <v>19</v>
      </c>
      <c r="AQ290" s="45" t="s">
        <v>19</v>
      </c>
      <c r="AR290" s="57" t="s">
        <v>19</v>
      </c>
    </row>
    <row r="291" spans="1:44" ht="15.75" customHeight="1">
      <c r="A291" s="55" t="s">
        <v>443</v>
      </c>
      <c r="B291" s="47" t="s">
        <v>226</v>
      </c>
      <c r="C291" s="45">
        <v>21</v>
      </c>
      <c r="D291" s="47"/>
      <c r="E291" s="47"/>
      <c r="F291" s="47"/>
      <c r="G291" s="47"/>
      <c r="H291" s="47"/>
      <c r="I291" s="47">
        <v>4900</v>
      </c>
      <c r="J291" s="47">
        <v>5100</v>
      </c>
      <c r="K291" s="47">
        <v>5000</v>
      </c>
      <c r="L291" s="47">
        <v>5300</v>
      </c>
      <c r="M291" s="47">
        <v>5700</v>
      </c>
      <c r="N291" s="47">
        <v>6600</v>
      </c>
      <c r="O291" s="47">
        <v>7200</v>
      </c>
      <c r="P291" s="47">
        <v>7800</v>
      </c>
      <c r="Q291" s="47">
        <v>8900</v>
      </c>
      <c r="R291" s="45">
        <v>8200</v>
      </c>
      <c r="S291" s="45">
        <v>8600</v>
      </c>
      <c r="T291" s="45">
        <v>9700</v>
      </c>
      <c r="U291" s="45">
        <v>11700</v>
      </c>
      <c r="V291" s="45">
        <v>13300</v>
      </c>
      <c r="W291" s="45">
        <v>15400</v>
      </c>
      <c r="X291" s="45">
        <v>18000</v>
      </c>
      <c r="Y291" s="45">
        <v>20700</v>
      </c>
      <c r="Z291" s="45">
        <v>21900</v>
      </c>
      <c r="AA291" s="45">
        <v>19900</v>
      </c>
      <c r="AB291" s="45">
        <v>18000</v>
      </c>
      <c r="AC291" s="45">
        <v>21300</v>
      </c>
      <c r="AD291" s="45">
        <v>21900</v>
      </c>
      <c r="AE291" s="45">
        <v>25200</v>
      </c>
      <c r="AF291" s="45">
        <v>23800</v>
      </c>
      <c r="AG291" s="45">
        <v>25100</v>
      </c>
      <c r="AH291" s="45">
        <v>26700</v>
      </c>
      <c r="AI291" s="45">
        <v>28000</v>
      </c>
      <c r="AJ291" s="45">
        <v>26100</v>
      </c>
      <c r="AK291" s="45"/>
      <c r="AL291" s="45">
        <v>28000</v>
      </c>
      <c r="AM291" s="45">
        <v>27600</v>
      </c>
      <c r="AN291" s="45">
        <v>36500</v>
      </c>
      <c r="AO291" s="45">
        <v>40400</v>
      </c>
      <c r="AP291" s="45">
        <v>45500</v>
      </c>
      <c r="AQ291" s="45">
        <v>48100</v>
      </c>
      <c r="AR291" s="57">
        <v>50500</v>
      </c>
    </row>
    <row r="292" spans="1:44" ht="16.5" hidden="1" customHeight="1">
      <c r="A292" s="55" t="s">
        <v>443</v>
      </c>
      <c r="B292" s="47" t="s">
        <v>382</v>
      </c>
      <c r="C292" s="45">
        <v>199</v>
      </c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>
        <v>12900</v>
      </c>
      <c r="AD292" s="45"/>
      <c r="AE292" s="45" t="s">
        <v>19</v>
      </c>
      <c r="AF292" s="45" t="s">
        <v>19</v>
      </c>
      <c r="AG292" s="45"/>
      <c r="AH292" s="45"/>
      <c r="AI292" s="45"/>
      <c r="AJ292" s="45"/>
      <c r="AK292" s="45"/>
      <c r="AL292" s="45"/>
      <c r="AM292" s="45"/>
      <c r="AN292" s="45"/>
      <c r="AO292" s="45"/>
      <c r="AP292" s="45" t="s">
        <v>19</v>
      </c>
      <c r="AQ292" s="45" t="s">
        <v>19</v>
      </c>
      <c r="AR292" s="57" t="s">
        <v>19</v>
      </c>
    </row>
    <row r="293" spans="1:44" ht="16.5" hidden="1" customHeight="1">
      <c r="A293" s="55" t="s">
        <v>443</v>
      </c>
      <c r="B293" s="47" t="s">
        <v>442</v>
      </c>
      <c r="C293" s="45">
        <v>213</v>
      </c>
      <c r="D293" s="47"/>
      <c r="E293" s="47"/>
      <c r="F293" s="47"/>
      <c r="G293" s="47"/>
      <c r="H293" s="47"/>
      <c r="I293" s="47">
        <v>4100</v>
      </c>
      <c r="J293" s="47">
        <v>3900</v>
      </c>
      <c r="K293" s="47">
        <v>4300</v>
      </c>
      <c r="L293" s="47">
        <v>4200</v>
      </c>
      <c r="M293" s="47">
        <v>5200</v>
      </c>
      <c r="N293" s="47">
        <v>5600</v>
      </c>
      <c r="O293" s="47">
        <v>5200</v>
      </c>
      <c r="P293" s="47">
        <v>5300</v>
      </c>
      <c r="Q293" s="47">
        <v>4900</v>
      </c>
      <c r="R293" s="45">
        <v>5600</v>
      </c>
      <c r="S293" s="45">
        <v>5600</v>
      </c>
      <c r="T293" s="45">
        <v>6400</v>
      </c>
      <c r="U293" s="45">
        <v>7900</v>
      </c>
      <c r="V293" s="45">
        <v>9000</v>
      </c>
      <c r="W293" s="45">
        <v>11600</v>
      </c>
      <c r="X293" s="45">
        <v>12700</v>
      </c>
      <c r="Y293" s="45">
        <v>14800</v>
      </c>
      <c r="Z293" s="45">
        <v>9800</v>
      </c>
      <c r="AA293" s="45">
        <v>10200</v>
      </c>
      <c r="AB293" s="45">
        <v>9300</v>
      </c>
      <c r="AC293" s="45">
        <v>9700</v>
      </c>
      <c r="AD293" s="45"/>
      <c r="AE293" s="45" t="s">
        <v>19</v>
      </c>
      <c r="AF293" s="45" t="s">
        <v>19</v>
      </c>
      <c r="AG293" s="45"/>
      <c r="AH293" s="45"/>
      <c r="AI293" s="45"/>
      <c r="AJ293" s="45"/>
      <c r="AK293" s="45"/>
      <c r="AL293" s="45"/>
      <c r="AM293" s="45"/>
      <c r="AN293" s="45"/>
      <c r="AO293" s="45"/>
      <c r="AP293" s="45" t="s">
        <v>19</v>
      </c>
      <c r="AQ293" s="45" t="s">
        <v>19</v>
      </c>
      <c r="AR293" s="57" t="s">
        <v>19</v>
      </c>
    </row>
    <row r="294" spans="1:44">
      <c r="A294" s="55"/>
      <c r="B294" s="47"/>
      <c r="C294" s="45"/>
      <c r="D294" s="47"/>
      <c r="E294" s="47"/>
      <c r="F294" s="47"/>
      <c r="G294" s="47"/>
      <c r="H294" s="47"/>
      <c r="I294" s="47" t="s">
        <v>19</v>
      </c>
      <c r="J294" s="47" t="s">
        <v>19</v>
      </c>
      <c r="K294" s="47" t="s">
        <v>19</v>
      </c>
      <c r="L294" s="47"/>
      <c r="M294" s="47"/>
      <c r="N294" s="47"/>
      <c r="O294" s="47"/>
      <c r="P294" s="47"/>
      <c r="Q294" s="47"/>
      <c r="R294" s="45"/>
      <c r="S294" s="45" t="s">
        <v>145</v>
      </c>
      <c r="T294" s="45" t="s">
        <v>19</v>
      </c>
      <c r="U294" s="45" t="s">
        <v>145</v>
      </c>
      <c r="V294" s="45" t="s">
        <v>19</v>
      </c>
      <c r="W294" s="45"/>
      <c r="X294" s="45"/>
      <c r="Y294" s="45"/>
      <c r="Z294" s="45"/>
      <c r="AA294" s="45"/>
      <c r="AB294" s="45"/>
      <c r="AC294" s="45"/>
      <c r="AD294" s="45"/>
      <c r="AE294" s="45" t="s">
        <v>19</v>
      </c>
      <c r="AF294" s="45" t="s">
        <v>19</v>
      </c>
      <c r="AG294" s="45"/>
      <c r="AH294" s="45"/>
      <c r="AI294" s="45"/>
      <c r="AJ294" s="45"/>
      <c r="AK294" s="45"/>
      <c r="AL294" s="45"/>
      <c r="AM294" s="45"/>
      <c r="AN294" s="45"/>
      <c r="AO294" s="45"/>
      <c r="AP294" s="45" t="s">
        <v>19</v>
      </c>
      <c r="AQ294" s="45" t="s">
        <v>19</v>
      </c>
      <c r="AR294" s="57" t="s">
        <v>19</v>
      </c>
    </row>
    <row r="295" spans="1:44">
      <c r="A295" s="55" t="s">
        <v>440</v>
      </c>
      <c r="B295" s="47" t="s">
        <v>441</v>
      </c>
      <c r="C295" s="45">
        <v>63</v>
      </c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5"/>
      <c r="S295" s="45"/>
      <c r="T295" s="45"/>
      <c r="U295" s="45"/>
      <c r="V295" s="45"/>
      <c r="W295" s="45"/>
      <c r="X295" s="45"/>
      <c r="Y295" s="45"/>
      <c r="Z295" s="45"/>
      <c r="AA295" s="45">
        <v>7900</v>
      </c>
      <c r="AB295" s="45">
        <v>8900</v>
      </c>
      <c r="AC295" s="45">
        <v>8200</v>
      </c>
      <c r="AD295" s="45">
        <v>8300</v>
      </c>
      <c r="AE295" s="45">
        <v>9300</v>
      </c>
      <c r="AF295" s="45">
        <v>9900</v>
      </c>
      <c r="AG295" s="45">
        <v>11000</v>
      </c>
      <c r="AH295" s="45">
        <v>13200</v>
      </c>
      <c r="AI295" s="45">
        <v>13000</v>
      </c>
      <c r="AJ295" s="45">
        <v>14200</v>
      </c>
      <c r="AK295" s="45">
        <v>14800</v>
      </c>
      <c r="AL295" s="45">
        <v>15000</v>
      </c>
      <c r="AM295" s="45">
        <v>11700</v>
      </c>
      <c r="AN295" s="45">
        <v>13500</v>
      </c>
      <c r="AO295" s="45">
        <v>15200</v>
      </c>
      <c r="AP295" s="45">
        <v>16700</v>
      </c>
      <c r="AQ295" s="45">
        <v>17200</v>
      </c>
      <c r="AR295" s="57">
        <v>17400</v>
      </c>
    </row>
    <row r="296" spans="1:44" ht="16.5" hidden="1" customHeight="1">
      <c r="A296" s="55" t="s">
        <v>440</v>
      </c>
      <c r="B296" s="47" t="s">
        <v>223</v>
      </c>
      <c r="C296" s="45">
        <v>529</v>
      </c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5"/>
      <c r="S296" s="45"/>
      <c r="T296" s="45"/>
      <c r="U296" s="45"/>
      <c r="V296" s="45"/>
      <c r="W296" s="45"/>
      <c r="X296" s="45"/>
      <c r="Y296" s="45"/>
      <c r="Z296" s="45"/>
      <c r="AA296" s="45">
        <v>18200</v>
      </c>
      <c r="AB296" s="45"/>
      <c r="AC296" s="45"/>
      <c r="AD296" s="45"/>
      <c r="AE296" s="45" t="s">
        <v>19</v>
      </c>
      <c r="AF296" s="45" t="s">
        <v>19</v>
      </c>
      <c r="AG296" s="45"/>
      <c r="AH296" s="45"/>
      <c r="AI296" s="45"/>
      <c r="AJ296" s="45"/>
      <c r="AK296" s="45"/>
      <c r="AL296" s="45"/>
      <c r="AM296" s="45"/>
      <c r="AN296" s="45"/>
      <c r="AO296" s="45"/>
      <c r="AP296" s="45" t="s">
        <v>19</v>
      </c>
      <c r="AQ296" s="45" t="s">
        <v>19</v>
      </c>
      <c r="AR296" s="57" t="s">
        <v>19</v>
      </c>
    </row>
    <row r="297" spans="1:44">
      <c r="A297" s="55" t="s">
        <v>440</v>
      </c>
      <c r="B297" s="47" t="s">
        <v>190</v>
      </c>
      <c r="C297" s="45">
        <v>492</v>
      </c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>
        <v>800</v>
      </c>
      <c r="Q297" s="47">
        <v>700</v>
      </c>
      <c r="R297" s="45">
        <v>900</v>
      </c>
      <c r="S297" s="45">
        <v>1000</v>
      </c>
      <c r="T297" s="45">
        <v>3800</v>
      </c>
      <c r="U297" s="45">
        <v>4400</v>
      </c>
      <c r="V297" s="45" t="s">
        <v>146</v>
      </c>
      <c r="W297" s="45">
        <v>12400</v>
      </c>
      <c r="X297" s="45">
        <v>13200</v>
      </c>
      <c r="Y297" s="45">
        <v>19600</v>
      </c>
      <c r="Z297" s="45">
        <v>15600</v>
      </c>
      <c r="AA297" s="45">
        <v>16200</v>
      </c>
      <c r="AB297" s="45">
        <v>14300</v>
      </c>
      <c r="AC297" s="45">
        <v>15300</v>
      </c>
      <c r="AD297" s="45"/>
      <c r="AE297" s="45" t="s">
        <v>19</v>
      </c>
      <c r="AF297" s="45" t="s">
        <v>19</v>
      </c>
      <c r="AG297" s="45"/>
      <c r="AH297" s="45"/>
      <c r="AI297" s="45"/>
      <c r="AJ297" s="45">
        <v>22200</v>
      </c>
      <c r="AK297" s="45"/>
      <c r="AL297" s="45">
        <v>20200</v>
      </c>
      <c r="AM297" s="45"/>
      <c r="AN297" s="45"/>
      <c r="AO297" s="45"/>
      <c r="AP297" s="45">
        <v>23700</v>
      </c>
      <c r="AQ297" s="45" t="s">
        <v>19</v>
      </c>
      <c r="AR297" s="57">
        <v>22900</v>
      </c>
    </row>
    <row r="298" spans="1:44">
      <c r="A298" s="55"/>
      <c r="B298" s="47"/>
      <c r="C298" s="45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5"/>
      <c r="S298" s="45" t="s">
        <v>145</v>
      </c>
      <c r="T298" s="45" t="s">
        <v>19</v>
      </c>
      <c r="U298" s="45" t="s">
        <v>145</v>
      </c>
      <c r="V298" s="45" t="s">
        <v>19</v>
      </c>
      <c r="W298" s="45"/>
      <c r="X298" s="45"/>
      <c r="Y298" s="45"/>
      <c r="Z298" s="45"/>
      <c r="AA298" s="45"/>
      <c r="AB298" s="45"/>
      <c r="AC298" s="45"/>
      <c r="AD298" s="45"/>
      <c r="AE298" s="45" t="s">
        <v>19</v>
      </c>
      <c r="AF298" s="45" t="s">
        <v>19</v>
      </c>
      <c r="AG298" s="45"/>
      <c r="AH298" s="45"/>
      <c r="AI298" s="45"/>
      <c r="AJ298" s="45"/>
      <c r="AK298" s="45"/>
      <c r="AL298" s="45"/>
      <c r="AM298" s="45"/>
      <c r="AN298" s="45"/>
      <c r="AO298" s="45"/>
      <c r="AP298" s="45" t="s">
        <v>19</v>
      </c>
      <c r="AQ298" s="45" t="s">
        <v>19</v>
      </c>
      <c r="AR298" s="57" t="s">
        <v>19</v>
      </c>
    </row>
    <row r="299" spans="1:44" ht="15" customHeight="1">
      <c r="A299" s="55" t="s">
        <v>439</v>
      </c>
      <c r="B299" s="47" t="s">
        <v>438</v>
      </c>
      <c r="C299" s="45">
        <v>303</v>
      </c>
      <c r="D299" s="47">
        <v>2400</v>
      </c>
      <c r="E299" s="47">
        <v>4700</v>
      </c>
      <c r="F299" s="47">
        <v>4000</v>
      </c>
      <c r="G299" s="47">
        <v>6600</v>
      </c>
      <c r="H299" s="47">
        <v>5800</v>
      </c>
      <c r="I299" s="47">
        <v>5700</v>
      </c>
      <c r="J299" s="47">
        <v>5600</v>
      </c>
      <c r="K299" s="47">
        <v>5600</v>
      </c>
      <c r="L299" s="47">
        <v>6500</v>
      </c>
      <c r="M299" s="47">
        <v>5500</v>
      </c>
      <c r="N299" s="47">
        <v>5300</v>
      </c>
      <c r="O299" s="47">
        <v>5700</v>
      </c>
      <c r="P299" s="47">
        <v>5700</v>
      </c>
      <c r="Q299" s="47">
        <v>6200</v>
      </c>
      <c r="R299" s="45">
        <v>8300</v>
      </c>
      <c r="S299" s="45">
        <v>6500</v>
      </c>
      <c r="T299" s="45">
        <v>6200</v>
      </c>
      <c r="U299" s="45">
        <v>7600</v>
      </c>
      <c r="V299" s="45">
        <v>9300</v>
      </c>
      <c r="W299" s="45">
        <v>8800</v>
      </c>
      <c r="X299" s="45">
        <v>7900</v>
      </c>
      <c r="Y299" s="45">
        <v>7500</v>
      </c>
      <c r="Z299" s="45">
        <v>4700</v>
      </c>
      <c r="AA299" s="45">
        <v>6800</v>
      </c>
      <c r="AB299" s="45">
        <v>7900</v>
      </c>
      <c r="AC299" s="45">
        <v>7400</v>
      </c>
      <c r="AD299" s="45">
        <v>7400</v>
      </c>
      <c r="AE299" s="45" t="s">
        <v>19</v>
      </c>
      <c r="AF299" s="45">
        <v>6800</v>
      </c>
      <c r="AG299" s="45"/>
      <c r="AH299" s="45">
        <v>7100</v>
      </c>
      <c r="AI299" s="45"/>
      <c r="AJ299" s="45">
        <v>7200</v>
      </c>
      <c r="AK299" s="45"/>
      <c r="AL299" s="45">
        <v>7000</v>
      </c>
      <c r="AM299" s="45"/>
      <c r="AN299" s="45"/>
      <c r="AO299" s="45"/>
      <c r="AP299" s="45">
        <v>7100</v>
      </c>
      <c r="AQ299" s="45" t="s">
        <v>19</v>
      </c>
      <c r="AR299" s="57">
        <v>7100</v>
      </c>
    </row>
    <row r="300" spans="1:44" hidden="1">
      <c r="A300" s="55"/>
      <c r="B300" s="47"/>
      <c r="C300" s="45"/>
      <c r="D300" s="47"/>
      <c r="E300" s="47"/>
      <c r="F300" s="47"/>
      <c r="G300" s="47"/>
      <c r="H300" s="47"/>
      <c r="I300" s="47" t="s">
        <v>19</v>
      </c>
      <c r="J300" s="47" t="s">
        <v>19</v>
      </c>
      <c r="K300" s="47" t="s">
        <v>19</v>
      </c>
      <c r="L300" s="47"/>
      <c r="M300" s="47"/>
      <c r="N300" s="47"/>
      <c r="O300" s="47"/>
      <c r="P300" s="47"/>
      <c r="Q300" s="47"/>
      <c r="R300" s="45"/>
      <c r="S300" s="45" t="s">
        <v>145</v>
      </c>
      <c r="T300" s="45" t="s">
        <v>19</v>
      </c>
      <c r="U300" s="45" t="s">
        <v>145</v>
      </c>
      <c r="V300" s="45" t="s">
        <v>19</v>
      </c>
      <c r="W300" s="45"/>
      <c r="X300" s="45"/>
      <c r="Y300" s="45"/>
      <c r="Z300" s="45"/>
      <c r="AA300" s="45"/>
      <c r="AB300" s="45"/>
      <c r="AC300" s="45"/>
      <c r="AD300" s="45"/>
      <c r="AE300" s="45" t="s">
        <v>19</v>
      </c>
      <c r="AF300" s="45" t="s">
        <v>19</v>
      </c>
      <c r="AG300" s="45"/>
      <c r="AH300" s="45"/>
      <c r="AI300" s="45"/>
      <c r="AJ300" s="45"/>
      <c r="AK300" s="45"/>
      <c r="AL300" s="45"/>
      <c r="AM300" s="45"/>
      <c r="AN300" s="45"/>
      <c r="AO300" s="45"/>
      <c r="AP300" s="45" t="s">
        <v>19</v>
      </c>
      <c r="AQ300" s="45" t="s">
        <v>19</v>
      </c>
      <c r="AR300" s="57" t="s">
        <v>19</v>
      </c>
    </row>
    <row r="301" spans="1:44" ht="18" hidden="1" customHeight="1">
      <c r="A301" s="55" t="s">
        <v>437</v>
      </c>
      <c r="B301" s="47" t="s">
        <v>326</v>
      </c>
      <c r="C301" s="45">
        <v>304</v>
      </c>
      <c r="D301" s="47"/>
      <c r="E301" s="47"/>
      <c r="F301" s="47"/>
      <c r="G301" s="47"/>
      <c r="H301" s="47"/>
      <c r="I301" s="47">
        <v>8400</v>
      </c>
      <c r="J301" s="47">
        <v>7500</v>
      </c>
      <c r="K301" s="47">
        <v>7800</v>
      </c>
      <c r="L301" s="47">
        <v>8200</v>
      </c>
      <c r="M301" s="47">
        <v>7800</v>
      </c>
      <c r="N301" s="47">
        <v>8700</v>
      </c>
      <c r="O301" s="47">
        <v>8000</v>
      </c>
      <c r="P301" s="47">
        <v>8000</v>
      </c>
      <c r="Q301" s="47">
        <v>10300</v>
      </c>
      <c r="R301" s="45">
        <v>10800</v>
      </c>
      <c r="S301" s="45">
        <v>10000</v>
      </c>
      <c r="T301" s="45">
        <v>8100</v>
      </c>
      <c r="U301" s="45">
        <v>10900</v>
      </c>
      <c r="V301" s="45">
        <v>10300</v>
      </c>
      <c r="W301" s="45">
        <v>10300</v>
      </c>
      <c r="X301" s="45">
        <v>10300</v>
      </c>
      <c r="Y301" s="45">
        <v>11200</v>
      </c>
      <c r="Z301" s="45">
        <v>10100</v>
      </c>
      <c r="AA301" s="45">
        <v>9300</v>
      </c>
      <c r="AB301" s="45">
        <v>9400</v>
      </c>
      <c r="AC301" s="45">
        <v>9800</v>
      </c>
      <c r="AD301" s="45"/>
      <c r="AE301" s="45" t="s">
        <v>19</v>
      </c>
      <c r="AF301" s="45" t="s">
        <v>19</v>
      </c>
      <c r="AG301" s="45"/>
      <c r="AH301" s="45"/>
      <c r="AI301" s="45"/>
      <c r="AJ301" s="45"/>
      <c r="AK301" s="45"/>
      <c r="AL301" s="45"/>
      <c r="AM301" s="45"/>
      <c r="AN301" s="45"/>
      <c r="AO301" s="45"/>
      <c r="AP301" s="45" t="s">
        <v>19</v>
      </c>
      <c r="AQ301" s="45" t="s">
        <v>19</v>
      </c>
      <c r="AR301" s="57" t="s">
        <v>19</v>
      </c>
    </row>
    <row r="302" spans="1:44" ht="16.5" customHeight="1">
      <c r="A302" s="55"/>
      <c r="B302" s="47"/>
      <c r="C302" s="45"/>
      <c r="D302" s="47"/>
      <c r="E302" s="47"/>
      <c r="F302" s="47"/>
      <c r="G302" s="47"/>
      <c r="H302" s="47"/>
      <c r="I302" s="47" t="s">
        <v>19</v>
      </c>
      <c r="J302" s="47" t="s">
        <v>19</v>
      </c>
      <c r="K302" s="47" t="s">
        <v>19</v>
      </c>
      <c r="L302" s="47"/>
      <c r="M302" s="47"/>
      <c r="N302" s="47"/>
      <c r="O302" s="47"/>
      <c r="P302" s="47"/>
      <c r="Q302" s="47"/>
      <c r="R302" s="45"/>
      <c r="S302" s="45" t="s">
        <v>145</v>
      </c>
      <c r="T302" s="45" t="s">
        <v>19</v>
      </c>
      <c r="U302" s="45" t="s">
        <v>145</v>
      </c>
      <c r="V302" s="45" t="s">
        <v>19</v>
      </c>
      <c r="W302" s="45"/>
      <c r="X302" s="45"/>
      <c r="Y302" s="45"/>
      <c r="Z302" s="45"/>
      <c r="AA302" s="45"/>
      <c r="AB302" s="45"/>
      <c r="AC302" s="45"/>
      <c r="AD302" s="45"/>
      <c r="AE302" s="45" t="s">
        <v>19</v>
      </c>
      <c r="AF302" s="45" t="s">
        <v>19</v>
      </c>
      <c r="AG302" s="45"/>
      <c r="AH302" s="45"/>
      <c r="AI302" s="45"/>
      <c r="AJ302" s="45"/>
      <c r="AK302" s="45"/>
      <c r="AL302" s="45"/>
      <c r="AM302" s="45"/>
      <c r="AN302" s="45"/>
      <c r="AO302" s="45"/>
      <c r="AP302" s="45" t="s">
        <v>19</v>
      </c>
      <c r="AQ302" s="45" t="s">
        <v>19</v>
      </c>
      <c r="AR302" s="57" t="s">
        <v>19</v>
      </c>
    </row>
    <row r="303" spans="1:44">
      <c r="A303" s="55" t="s">
        <v>434</v>
      </c>
      <c r="B303" s="47" t="s">
        <v>248</v>
      </c>
      <c r="C303" s="45">
        <v>306</v>
      </c>
      <c r="D303" s="47">
        <v>10300</v>
      </c>
      <c r="E303" s="47">
        <v>9700</v>
      </c>
      <c r="F303" s="47">
        <v>10600</v>
      </c>
      <c r="G303" s="47">
        <v>10900</v>
      </c>
      <c r="H303" s="47">
        <v>13900</v>
      </c>
      <c r="I303" s="47">
        <v>12900</v>
      </c>
      <c r="J303" s="47">
        <v>11900</v>
      </c>
      <c r="K303" s="47">
        <v>11500</v>
      </c>
      <c r="L303" s="47">
        <v>11500</v>
      </c>
      <c r="M303" s="47">
        <v>10800</v>
      </c>
      <c r="N303" s="47">
        <v>11300</v>
      </c>
      <c r="O303" s="47">
        <v>11600</v>
      </c>
      <c r="P303" s="47">
        <v>12600</v>
      </c>
      <c r="Q303" s="47">
        <v>12000</v>
      </c>
      <c r="R303" s="45">
        <v>12700</v>
      </c>
      <c r="S303" s="45">
        <v>11700</v>
      </c>
      <c r="T303" s="45">
        <v>12500</v>
      </c>
      <c r="U303" s="45">
        <v>12900</v>
      </c>
      <c r="V303" s="45">
        <v>13500</v>
      </c>
      <c r="W303" s="45">
        <v>13600</v>
      </c>
      <c r="X303" s="45">
        <v>14300</v>
      </c>
      <c r="Y303" s="45">
        <v>15200</v>
      </c>
      <c r="Z303" s="45">
        <v>15100</v>
      </c>
      <c r="AA303" s="45">
        <v>13500</v>
      </c>
      <c r="AB303" s="45">
        <v>12500</v>
      </c>
      <c r="AC303" s="45">
        <v>12400</v>
      </c>
      <c r="AD303" s="45">
        <v>12500</v>
      </c>
      <c r="AE303" s="45">
        <v>14100</v>
      </c>
      <c r="AF303" s="45">
        <v>12700</v>
      </c>
      <c r="AG303" s="45">
        <v>13400</v>
      </c>
      <c r="AH303" s="45">
        <v>14100</v>
      </c>
      <c r="AI303" s="45">
        <v>14500</v>
      </c>
      <c r="AJ303" s="45">
        <v>14100</v>
      </c>
      <c r="AK303" s="45">
        <v>13600</v>
      </c>
      <c r="AL303" s="45">
        <v>14800</v>
      </c>
      <c r="AM303" s="45">
        <v>13900</v>
      </c>
      <c r="AN303" s="45"/>
      <c r="AO303" s="45"/>
      <c r="AP303" s="45" t="s">
        <v>19</v>
      </c>
      <c r="AQ303" s="45">
        <v>15200</v>
      </c>
      <c r="AR303" s="57">
        <v>16600</v>
      </c>
    </row>
    <row r="304" spans="1:44" ht="15.75" customHeight="1">
      <c r="A304" s="55" t="s">
        <v>434</v>
      </c>
      <c r="B304" s="47" t="s">
        <v>436</v>
      </c>
      <c r="C304" s="45">
        <v>69</v>
      </c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>
        <v>8900</v>
      </c>
      <c r="AJ304" s="45">
        <v>9000</v>
      </c>
      <c r="AK304" s="45">
        <v>9400</v>
      </c>
      <c r="AL304" s="45">
        <v>9500</v>
      </c>
      <c r="AM304" s="45">
        <v>9100</v>
      </c>
      <c r="AN304" s="45">
        <v>10300</v>
      </c>
      <c r="AO304" s="45">
        <v>10600</v>
      </c>
      <c r="AP304" s="45">
        <v>11900</v>
      </c>
      <c r="AQ304" s="45">
        <v>12900</v>
      </c>
      <c r="AR304" s="57">
        <v>13700</v>
      </c>
    </row>
    <row r="305" spans="1:44" hidden="1">
      <c r="A305" s="55" t="s">
        <v>434</v>
      </c>
      <c r="B305" s="47" t="s">
        <v>435</v>
      </c>
      <c r="C305" s="45">
        <v>327</v>
      </c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>
        <v>6200</v>
      </c>
      <c r="AD305" s="45"/>
      <c r="AE305" s="45" t="s">
        <v>19</v>
      </c>
      <c r="AF305" s="45" t="s">
        <v>19</v>
      </c>
      <c r="AG305" s="45"/>
      <c r="AH305" s="45"/>
      <c r="AI305" s="45"/>
      <c r="AJ305" s="45"/>
      <c r="AK305" s="45"/>
      <c r="AL305" s="45"/>
      <c r="AM305" s="45"/>
      <c r="AN305" s="45"/>
      <c r="AO305" s="45"/>
      <c r="AP305" s="45" t="s">
        <v>19</v>
      </c>
      <c r="AQ305" s="45" t="s">
        <v>19</v>
      </c>
      <c r="AR305" s="57" t="s">
        <v>19</v>
      </c>
    </row>
    <row r="306" spans="1:44">
      <c r="A306" s="55" t="s">
        <v>434</v>
      </c>
      <c r="B306" s="47" t="s">
        <v>358</v>
      </c>
      <c r="C306" s="45">
        <v>305</v>
      </c>
      <c r="D306" s="47">
        <v>2500</v>
      </c>
      <c r="E306" s="47">
        <v>3600</v>
      </c>
      <c r="F306" s="47">
        <v>4500</v>
      </c>
      <c r="G306" s="47">
        <v>4200</v>
      </c>
      <c r="H306" s="47">
        <v>3500</v>
      </c>
      <c r="I306" s="47">
        <v>3700</v>
      </c>
      <c r="J306" s="47">
        <v>3900</v>
      </c>
      <c r="K306" s="47">
        <v>3700</v>
      </c>
      <c r="L306" s="47">
        <v>4200</v>
      </c>
      <c r="M306" s="47">
        <v>3600</v>
      </c>
      <c r="N306" s="47">
        <v>4100</v>
      </c>
      <c r="O306" s="47">
        <v>4300</v>
      </c>
      <c r="P306" s="47">
        <v>4600</v>
      </c>
      <c r="Q306" s="47">
        <v>4900</v>
      </c>
      <c r="R306" s="45">
        <v>5100</v>
      </c>
      <c r="S306" s="45">
        <v>4900</v>
      </c>
      <c r="T306" s="45">
        <v>5100</v>
      </c>
      <c r="U306" s="45">
        <v>5600</v>
      </c>
      <c r="V306" s="45">
        <v>5500</v>
      </c>
      <c r="W306" s="45">
        <v>6000</v>
      </c>
      <c r="X306" s="45">
        <v>6800</v>
      </c>
      <c r="Y306" s="45">
        <v>8500</v>
      </c>
      <c r="Z306" s="45">
        <v>7600</v>
      </c>
      <c r="AA306" s="45">
        <v>6800</v>
      </c>
      <c r="AB306" s="45">
        <v>6600</v>
      </c>
      <c r="AC306" s="45">
        <v>6600</v>
      </c>
      <c r="AD306" s="45">
        <v>7300</v>
      </c>
      <c r="AE306" s="45">
        <v>8100</v>
      </c>
      <c r="AF306" s="45">
        <v>7400</v>
      </c>
      <c r="AG306" s="45">
        <v>7600</v>
      </c>
      <c r="AH306" s="45">
        <v>8200</v>
      </c>
      <c r="AI306" s="45">
        <v>8800</v>
      </c>
      <c r="AJ306" s="45">
        <v>9200</v>
      </c>
      <c r="AK306" s="45">
        <v>9200</v>
      </c>
      <c r="AL306" s="45">
        <v>11000</v>
      </c>
      <c r="AM306" s="45">
        <v>10900</v>
      </c>
      <c r="AN306" s="45"/>
      <c r="AO306" s="45"/>
      <c r="AP306" s="45">
        <v>13400</v>
      </c>
      <c r="AQ306" s="45">
        <v>14900</v>
      </c>
      <c r="AR306" s="57">
        <v>13300</v>
      </c>
    </row>
    <row r="307" spans="1:44">
      <c r="A307" s="55"/>
      <c r="B307" s="47"/>
      <c r="C307" s="45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5"/>
      <c r="S307" s="45"/>
      <c r="T307" s="45" t="s">
        <v>19</v>
      </c>
      <c r="U307" s="45" t="s">
        <v>145</v>
      </c>
      <c r="V307" s="45" t="s">
        <v>19</v>
      </c>
      <c r="W307" s="45"/>
      <c r="X307" s="45"/>
      <c r="Y307" s="45"/>
      <c r="Z307" s="45"/>
      <c r="AA307" s="45"/>
      <c r="AB307" s="45"/>
      <c r="AC307" s="45"/>
      <c r="AD307" s="45"/>
      <c r="AE307" s="45" t="s">
        <v>19</v>
      </c>
      <c r="AF307" s="45" t="s">
        <v>19</v>
      </c>
      <c r="AG307" s="45"/>
      <c r="AH307" s="45"/>
      <c r="AI307" s="45"/>
      <c r="AJ307" s="45"/>
      <c r="AK307" s="45"/>
      <c r="AL307" s="45"/>
      <c r="AM307" s="45"/>
      <c r="AN307" s="45"/>
      <c r="AO307" s="45"/>
      <c r="AP307" s="45" t="s">
        <v>19</v>
      </c>
      <c r="AQ307" s="45" t="s">
        <v>19</v>
      </c>
      <c r="AR307" s="57" t="s">
        <v>19</v>
      </c>
    </row>
    <row r="308" spans="1:44" ht="16.5" hidden="1" customHeight="1">
      <c r="A308" s="55" t="s">
        <v>433</v>
      </c>
      <c r="B308" s="47" t="s">
        <v>158</v>
      </c>
      <c r="C308" s="45">
        <v>497</v>
      </c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>
        <v>700</v>
      </c>
      <c r="Q308" s="47">
        <v>800</v>
      </c>
      <c r="R308" s="45">
        <v>900</v>
      </c>
      <c r="S308" s="45">
        <v>1200</v>
      </c>
      <c r="T308" s="45">
        <v>1200</v>
      </c>
      <c r="U308" s="45">
        <v>800</v>
      </c>
      <c r="V308" s="45">
        <v>1300</v>
      </c>
      <c r="W308" s="45">
        <v>1200</v>
      </c>
      <c r="X308" s="45">
        <v>1700</v>
      </c>
      <c r="Y308" s="45">
        <v>1300</v>
      </c>
      <c r="Z308" s="45">
        <v>1200</v>
      </c>
      <c r="AA308" s="45">
        <v>600</v>
      </c>
      <c r="AB308" s="45">
        <v>1200</v>
      </c>
      <c r="AC308" s="45">
        <v>1100</v>
      </c>
      <c r="AD308" s="45"/>
      <c r="AE308" s="45" t="s">
        <v>19</v>
      </c>
      <c r="AF308" s="45" t="s">
        <v>19</v>
      </c>
      <c r="AG308" s="45"/>
      <c r="AH308" s="45"/>
      <c r="AI308" s="45"/>
      <c r="AJ308" s="45"/>
      <c r="AK308" s="45"/>
      <c r="AL308" s="45"/>
      <c r="AM308" s="45"/>
      <c r="AN308" s="45"/>
      <c r="AO308" s="45"/>
      <c r="AP308" s="45" t="s">
        <v>19</v>
      </c>
      <c r="AQ308" s="45" t="s">
        <v>19</v>
      </c>
      <c r="AR308" s="57" t="s">
        <v>19</v>
      </c>
    </row>
    <row r="309" spans="1:44">
      <c r="A309" s="55" t="s">
        <v>433</v>
      </c>
      <c r="B309" s="47" t="s">
        <v>160</v>
      </c>
      <c r="C309" s="45">
        <v>498</v>
      </c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>
        <v>2900</v>
      </c>
      <c r="Q309" s="47">
        <v>3400</v>
      </c>
      <c r="R309" s="45">
        <v>3300</v>
      </c>
      <c r="S309" s="45">
        <v>3200</v>
      </c>
      <c r="T309" s="45">
        <v>3300</v>
      </c>
      <c r="U309" s="45">
        <v>2900</v>
      </c>
      <c r="V309" s="45">
        <v>3100</v>
      </c>
      <c r="W309" s="45">
        <v>3200</v>
      </c>
      <c r="X309" s="45">
        <v>3800</v>
      </c>
      <c r="Y309" s="45">
        <v>3900</v>
      </c>
      <c r="Z309" s="45">
        <v>4500</v>
      </c>
      <c r="AA309" s="45">
        <v>1700</v>
      </c>
      <c r="AB309" s="45">
        <v>3900</v>
      </c>
      <c r="AC309" s="45">
        <v>3300</v>
      </c>
      <c r="AD309" s="45">
        <v>3600</v>
      </c>
      <c r="AE309" s="45" t="s">
        <v>19</v>
      </c>
      <c r="AF309" s="45">
        <v>3600</v>
      </c>
      <c r="AG309" s="45"/>
      <c r="AH309" s="45">
        <v>4500</v>
      </c>
      <c r="AI309" s="45"/>
      <c r="AJ309" s="45">
        <v>4700</v>
      </c>
      <c r="AK309" s="45"/>
      <c r="AL309" s="45">
        <v>4800</v>
      </c>
      <c r="AM309" s="45"/>
      <c r="AN309" s="45"/>
      <c r="AO309" s="45"/>
      <c r="AP309" s="45">
        <v>3400</v>
      </c>
      <c r="AQ309" s="45" t="s">
        <v>19</v>
      </c>
      <c r="AR309" s="57">
        <v>4100</v>
      </c>
    </row>
    <row r="310" spans="1:44">
      <c r="A310" s="55"/>
      <c r="B310" s="47"/>
      <c r="C310" s="45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5"/>
      <c r="S310" s="45" t="s">
        <v>145</v>
      </c>
      <c r="T310" s="45" t="s">
        <v>19</v>
      </c>
      <c r="U310" s="45" t="s">
        <v>145</v>
      </c>
      <c r="V310" s="45" t="s">
        <v>19</v>
      </c>
      <c r="W310" s="45"/>
      <c r="X310" s="45"/>
      <c r="Y310" s="45"/>
      <c r="Z310" s="45"/>
      <c r="AA310" s="45"/>
      <c r="AB310" s="45"/>
      <c r="AC310" s="45"/>
      <c r="AD310" s="45"/>
      <c r="AE310" s="45" t="s">
        <v>19</v>
      </c>
      <c r="AF310" s="45" t="s">
        <v>19</v>
      </c>
      <c r="AG310" s="45"/>
      <c r="AH310" s="45"/>
      <c r="AI310" s="45"/>
      <c r="AJ310" s="45"/>
      <c r="AK310" s="45"/>
      <c r="AL310" s="45"/>
      <c r="AM310" s="45"/>
      <c r="AN310" s="45"/>
      <c r="AO310" s="45"/>
      <c r="AP310" s="45" t="s">
        <v>19</v>
      </c>
      <c r="AQ310" s="45" t="s">
        <v>19</v>
      </c>
      <c r="AR310" s="57" t="s">
        <v>19</v>
      </c>
    </row>
    <row r="311" spans="1:44">
      <c r="A311" s="55" t="s">
        <v>432</v>
      </c>
      <c r="B311" s="47" t="s">
        <v>261</v>
      </c>
      <c r="C311" s="45">
        <v>308</v>
      </c>
      <c r="D311" s="47"/>
      <c r="E311" s="47"/>
      <c r="F311" s="47"/>
      <c r="G311" s="47"/>
      <c r="H311" s="47"/>
      <c r="I311" s="47">
        <v>3200</v>
      </c>
      <c r="J311" s="47">
        <v>3400</v>
      </c>
      <c r="K311" s="47">
        <v>2600</v>
      </c>
      <c r="L311" s="47">
        <v>4000</v>
      </c>
      <c r="M311" s="47">
        <v>3500</v>
      </c>
      <c r="N311" s="47">
        <v>2800</v>
      </c>
      <c r="O311" s="47">
        <v>3200</v>
      </c>
      <c r="P311" s="47">
        <v>3500</v>
      </c>
      <c r="Q311" s="47">
        <v>3700</v>
      </c>
      <c r="R311" s="45">
        <v>4100</v>
      </c>
      <c r="S311" s="45">
        <v>3600</v>
      </c>
      <c r="T311" s="45">
        <v>3400</v>
      </c>
      <c r="U311" s="45">
        <v>3300</v>
      </c>
      <c r="V311" s="45">
        <v>3800</v>
      </c>
      <c r="W311" s="45">
        <v>3900</v>
      </c>
      <c r="X311" s="45">
        <v>4000</v>
      </c>
      <c r="Y311" s="45">
        <v>4000</v>
      </c>
      <c r="Z311" s="45">
        <v>3600</v>
      </c>
      <c r="AA311" s="45">
        <v>1500</v>
      </c>
      <c r="AB311" s="45">
        <v>4300</v>
      </c>
      <c r="AC311" s="45">
        <v>3900</v>
      </c>
      <c r="AD311" s="45">
        <v>3400</v>
      </c>
      <c r="AE311" s="45" t="s">
        <v>19</v>
      </c>
      <c r="AF311" s="45">
        <v>4300</v>
      </c>
      <c r="AG311" s="45"/>
      <c r="AH311" s="45">
        <v>5300</v>
      </c>
      <c r="AI311" s="45"/>
      <c r="AJ311" s="45">
        <v>4500</v>
      </c>
      <c r="AK311" s="45"/>
      <c r="AL311" s="45">
        <v>4900</v>
      </c>
      <c r="AM311" s="45"/>
      <c r="AN311" s="45"/>
      <c r="AO311" s="45"/>
      <c r="AP311" s="45">
        <v>3800</v>
      </c>
      <c r="AQ311" s="45" t="s">
        <v>19</v>
      </c>
      <c r="AR311" s="57">
        <v>3100</v>
      </c>
    </row>
    <row r="312" spans="1:44" ht="16.5" customHeight="1">
      <c r="A312" s="55" t="s">
        <v>432</v>
      </c>
      <c r="B312" s="47" t="s">
        <v>260</v>
      </c>
      <c r="C312" s="45">
        <v>307</v>
      </c>
      <c r="D312" s="47"/>
      <c r="E312" s="47"/>
      <c r="F312" s="47"/>
      <c r="G312" s="47"/>
      <c r="H312" s="47"/>
      <c r="I312" s="47">
        <v>1600</v>
      </c>
      <c r="J312" s="47">
        <v>1800</v>
      </c>
      <c r="K312" s="47">
        <v>2000</v>
      </c>
      <c r="L312" s="47">
        <v>2300</v>
      </c>
      <c r="M312" s="47">
        <v>2200</v>
      </c>
      <c r="N312" s="47">
        <v>2500</v>
      </c>
      <c r="O312" s="47">
        <v>1900</v>
      </c>
      <c r="P312" s="47">
        <v>1600</v>
      </c>
      <c r="Q312" s="47">
        <v>1600</v>
      </c>
      <c r="R312" s="45">
        <v>3000</v>
      </c>
      <c r="S312" s="45">
        <v>2500</v>
      </c>
      <c r="T312" s="45">
        <v>2100</v>
      </c>
      <c r="U312" s="45">
        <v>2000</v>
      </c>
      <c r="V312" s="45">
        <v>2000</v>
      </c>
      <c r="W312" s="45">
        <v>2100</v>
      </c>
      <c r="X312" s="45">
        <v>2500</v>
      </c>
      <c r="Y312" s="45">
        <v>2100</v>
      </c>
      <c r="Z312" s="45">
        <v>2600</v>
      </c>
      <c r="AA312" s="45">
        <v>1100</v>
      </c>
      <c r="AB312" s="45">
        <v>1900</v>
      </c>
      <c r="AC312" s="45">
        <v>1900</v>
      </c>
      <c r="AD312" s="45"/>
      <c r="AE312" s="45" t="s">
        <v>19</v>
      </c>
      <c r="AF312" s="45" t="s">
        <v>19</v>
      </c>
      <c r="AG312" s="45"/>
      <c r="AH312" s="45"/>
      <c r="AI312" s="45"/>
      <c r="AJ312" s="45"/>
      <c r="AK312" s="45"/>
      <c r="AL312" s="45"/>
      <c r="AM312" s="45"/>
      <c r="AN312" s="45"/>
      <c r="AO312" s="45"/>
      <c r="AP312" s="45" t="s">
        <v>19</v>
      </c>
      <c r="AQ312" s="45" t="s">
        <v>19</v>
      </c>
      <c r="AR312" s="57" t="s">
        <v>19</v>
      </c>
    </row>
    <row r="313" spans="1:44">
      <c r="A313" s="55"/>
      <c r="B313" s="47"/>
      <c r="C313" s="45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 t="s">
        <v>19</v>
      </c>
      <c r="AQ313" s="45" t="s">
        <v>19</v>
      </c>
      <c r="AR313" s="57" t="s">
        <v>19</v>
      </c>
    </row>
    <row r="314" spans="1:44" ht="16.5" hidden="1" customHeight="1">
      <c r="A314" s="55" t="s">
        <v>427</v>
      </c>
      <c r="B314" s="47" t="s">
        <v>431</v>
      </c>
      <c r="C314" s="45">
        <v>208</v>
      </c>
      <c r="D314" s="47"/>
      <c r="E314" s="47"/>
      <c r="F314" s="47"/>
      <c r="G314" s="47"/>
      <c r="H314" s="47"/>
      <c r="I314" s="47">
        <v>14700</v>
      </c>
      <c r="J314" s="47">
        <v>15200</v>
      </c>
      <c r="K314" s="47">
        <v>14000</v>
      </c>
      <c r="L314" s="47">
        <v>14000</v>
      </c>
      <c r="M314" s="47">
        <v>13900</v>
      </c>
      <c r="N314" s="47">
        <v>14100</v>
      </c>
      <c r="O314" s="47">
        <v>16000</v>
      </c>
      <c r="P314" s="47">
        <v>18300</v>
      </c>
      <c r="Q314" s="47">
        <v>17500</v>
      </c>
      <c r="R314" s="45">
        <v>19400</v>
      </c>
      <c r="S314" s="45">
        <v>16300</v>
      </c>
      <c r="T314" s="45">
        <v>16000</v>
      </c>
      <c r="U314" s="45">
        <v>20300</v>
      </c>
      <c r="V314" s="45">
        <v>22400</v>
      </c>
      <c r="W314" s="45">
        <v>27100</v>
      </c>
      <c r="X314" s="45">
        <v>28600</v>
      </c>
      <c r="Y314" s="45">
        <v>29200</v>
      </c>
      <c r="Z314" s="45">
        <v>37600</v>
      </c>
      <c r="AA314" s="45"/>
      <c r="AB314" s="45">
        <v>20200</v>
      </c>
      <c r="AC314" s="45"/>
      <c r="AD314" s="45"/>
      <c r="AE314" s="45" t="s">
        <v>19</v>
      </c>
      <c r="AF314" s="45" t="s">
        <v>19</v>
      </c>
      <c r="AG314" s="45"/>
      <c r="AH314" s="45"/>
      <c r="AI314" s="45"/>
      <c r="AJ314" s="45"/>
      <c r="AK314" s="45"/>
      <c r="AL314" s="45"/>
      <c r="AM314" s="45"/>
      <c r="AN314" s="45"/>
      <c r="AO314" s="45"/>
      <c r="AP314" s="45" t="s">
        <v>19</v>
      </c>
      <c r="AQ314" s="45" t="s">
        <v>19</v>
      </c>
      <c r="AR314" s="57" t="s">
        <v>19</v>
      </c>
    </row>
    <row r="315" spans="1:44" ht="16.5" hidden="1" customHeight="1">
      <c r="A315" s="55" t="s">
        <v>427</v>
      </c>
      <c r="B315" s="47" t="s">
        <v>430</v>
      </c>
      <c r="C315" s="45">
        <v>211</v>
      </c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>
        <v>12600</v>
      </c>
      <c r="P315" s="47">
        <v>13300</v>
      </c>
      <c r="Q315" s="47">
        <v>12700</v>
      </c>
      <c r="R315" s="45">
        <v>13600</v>
      </c>
      <c r="S315" s="45">
        <v>12200</v>
      </c>
      <c r="T315" s="45">
        <v>10200</v>
      </c>
      <c r="U315" s="45">
        <v>11200</v>
      </c>
      <c r="V315" s="45">
        <v>17300</v>
      </c>
      <c r="W315" s="45">
        <v>21900</v>
      </c>
      <c r="X315" s="45">
        <v>23600</v>
      </c>
      <c r="Y315" s="45">
        <v>26400</v>
      </c>
      <c r="Z315" s="45">
        <v>35300</v>
      </c>
      <c r="AA315" s="45"/>
      <c r="AB315" s="45"/>
      <c r="AC315" s="45"/>
      <c r="AD315" s="45"/>
      <c r="AE315" s="45" t="s">
        <v>19</v>
      </c>
      <c r="AF315" s="45" t="s">
        <v>19</v>
      </c>
      <c r="AG315" s="45"/>
      <c r="AH315" s="45"/>
      <c r="AI315" s="45"/>
      <c r="AJ315" s="45"/>
      <c r="AK315" s="45"/>
      <c r="AL315" s="45"/>
      <c r="AM315" s="45"/>
      <c r="AN315" s="45"/>
      <c r="AO315" s="45"/>
      <c r="AP315" s="45" t="s">
        <v>19</v>
      </c>
      <c r="AQ315" s="45" t="s">
        <v>19</v>
      </c>
      <c r="AR315" s="57" t="s">
        <v>19</v>
      </c>
    </row>
    <row r="316" spans="1:44" hidden="1">
      <c r="A316" s="55" t="s">
        <v>427</v>
      </c>
      <c r="B316" s="47" t="s">
        <v>429</v>
      </c>
      <c r="C316" s="45">
        <v>84</v>
      </c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58">
        <v>28500</v>
      </c>
      <c r="AI316" s="58">
        <v>26800</v>
      </c>
      <c r="AJ316" s="58">
        <v>27600</v>
      </c>
      <c r="AK316" s="58">
        <v>28300</v>
      </c>
      <c r="AL316" s="58">
        <v>29100</v>
      </c>
      <c r="AM316" s="58">
        <v>27000</v>
      </c>
      <c r="AN316" s="58">
        <v>29800</v>
      </c>
      <c r="AO316" s="58"/>
      <c r="AP316" s="58" t="s">
        <v>19</v>
      </c>
      <c r="AQ316" s="58">
        <v>28200</v>
      </c>
      <c r="AR316" s="57"/>
    </row>
    <row r="317" spans="1:44" ht="16.5" hidden="1" customHeight="1">
      <c r="A317" s="55" t="s">
        <v>427</v>
      </c>
      <c r="B317" s="47" t="s">
        <v>428</v>
      </c>
      <c r="C317" s="45">
        <v>214</v>
      </c>
      <c r="D317" s="47">
        <v>12200</v>
      </c>
      <c r="E317" s="47">
        <v>12400</v>
      </c>
      <c r="F317" s="47">
        <v>12400</v>
      </c>
      <c r="G317" s="47">
        <v>19300</v>
      </c>
      <c r="H317" s="47">
        <v>25100</v>
      </c>
      <c r="I317" s="47">
        <v>19200</v>
      </c>
      <c r="J317" s="47">
        <v>18500</v>
      </c>
      <c r="K317" s="47">
        <v>18700</v>
      </c>
      <c r="L317" s="47">
        <v>17100</v>
      </c>
      <c r="M317" s="47">
        <v>18200</v>
      </c>
      <c r="N317" s="47">
        <v>17800</v>
      </c>
      <c r="O317" s="47">
        <v>18700</v>
      </c>
      <c r="P317" s="47">
        <v>19100</v>
      </c>
      <c r="Q317" s="47">
        <v>18600</v>
      </c>
      <c r="R317" s="45">
        <v>21600</v>
      </c>
      <c r="S317" s="45">
        <v>20900</v>
      </c>
      <c r="T317" s="45">
        <v>20100</v>
      </c>
      <c r="U317" s="45">
        <v>20500</v>
      </c>
      <c r="V317" s="45" t="s">
        <v>146</v>
      </c>
      <c r="W317" s="45">
        <v>27800</v>
      </c>
      <c r="X317" s="45">
        <v>35000</v>
      </c>
      <c r="Y317" s="45">
        <v>38700</v>
      </c>
      <c r="Z317" s="45">
        <v>38400</v>
      </c>
      <c r="AA317" s="45">
        <v>30400</v>
      </c>
      <c r="AB317" s="45">
        <v>27600</v>
      </c>
      <c r="AC317" s="45">
        <v>33300</v>
      </c>
      <c r="AD317" s="45"/>
      <c r="AE317" s="45" t="s">
        <v>19</v>
      </c>
      <c r="AF317" s="45" t="s">
        <v>19</v>
      </c>
      <c r="AG317" s="45"/>
      <c r="AH317" s="45"/>
      <c r="AI317" s="45"/>
      <c r="AJ317" s="45"/>
      <c r="AK317" s="45"/>
      <c r="AL317" s="45"/>
      <c r="AM317" s="45"/>
      <c r="AN317" s="45"/>
      <c r="AO317" s="45"/>
      <c r="AP317" s="45" t="s">
        <v>19</v>
      </c>
      <c r="AQ317" s="45" t="s">
        <v>19</v>
      </c>
      <c r="AR317" s="57" t="s">
        <v>19</v>
      </c>
    </row>
    <row r="318" spans="1:44">
      <c r="A318" s="55" t="s">
        <v>427</v>
      </c>
      <c r="B318" s="47" t="s">
        <v>412</v>
      </c>
      <c r="C318" s="45">
        <v>20</v>
      </c>
      <c r="D318" s="47"/>
      <c r="E318" s="47"/>
      <c r="F318" s="47"/>
      <c r="G318" s="47"/>
      <c r="H318" s="47"/>
      <c r="I318" s="47">
        <v>15700</v>
      </c>
      <c r="J318" s="47">
        <v>14000</v>
      </c>
      <c r="K318" s="47">
        <v>14300</v>
      </c>
      <c r="L318" s="47">
        <v>13400</v>
      </c>
      <c r="M318" s="47">
        <v>14900</v>
      </c>
      <c r="N318" s="47">
        <v>15200</v>
      </c>
      <c r="O318" s="47">
        <v>15700</v>
      </c>
      <c r="P318" s="47">
        <v>16000</v>
      </c>
      <c r="Q318" s="47">
        <v>17000</v>
      </c>
      <c r="R318" s="45">
        <v>17900</v>
      </c>
      <c r="S318" s="45">
        <v>17100</v>
      </c>
      <c r="T318" s="45">
        <v>17500</v>
      </c>
      <c r="U318" s="45">
        <v>18500</v>
      </c>
      <c r="V318" s="45" t="s">
        <v>146</v>
      </c>
      <c r="W318" s="45">
        <v>27300</v>
      </c>
      <c r="X318" s="45">
        <v>31900</v>
      </c>
      <c r="Y318" s="45">
        <v>35300</v>
      </c>
      <c r="Z318" s="45">
        <v>35100</v>
      </c>
      <c r="AA318" s="45">
        <v>31300</v>
      </c>
      <c r="AB318" s="45">
        <v>29400</v>
      </c>
      <c r="AC318" s="45">
        <v>31900</v>
      </c>
      <c r="AD318" s="45"/>
      <c r="AE318" s="45" t="s">
        <v>19</v>
      </c>
      <c r="AF318" s="45">
        <v>32100</v>
      </c>
      <c r="AG318" s="45">
        <v>35100</v>
      </c>
      <c r="AH318" s="45">
        <v>38600</v>
      </c>
      <c r="AI318" s="45">
        <v>41100</v>
      </c>
      <c r="AJ318" s="45">
        <v>42200</v>
      </c>
      <c r="AK318" s="45">
        <v>43600</v>
      </c>
      <c r="AL318" s="45">
        <v>44400</v>
      </c>
      <c r="AM318" s="45">
        <v>40700</v>
      </c>
      <c r="AN318" s="45">
        <v>47100</v>
      </c>
      <c r="AO318" s="45">
        <v>51400</v>
      </c>
      <c r="AP318" s="45">
        <v>53300</v>
      </c>
      <c r="AQ318" s="45">
        <v>54100</v>
      </c>
      <c r="AR318" s="57">
        <v>52600</v>
      </c>
    </row>
    <row r="319" spans="1:44">
      <c r="A319" s="55" t="s">
        <v>427</v>
      </c>
      <c r="B319" s="47" t="s">
        <v>410</v>
      </c>
      <c r="C319" s="45">
        <v>68</v>
      </c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>
        <v>29200</v>
      </c>
      <c r="AG319" s="45">
        <v>32200</v>
      </c>
      <c r="AH319" s="45">
        <v>35100</v>
      </c>
      <c r="AI319" s="45">
        <v>37800</v>
      </c>
      <c r="AJ319" s="45">
        <v>39400</v>
      </c>
      <c r="AK319" s="45">
        <v>40300</v>
      </c>
      <c r="AL319" s="45">
        <v>41200</v>
      </c>
      <c r="AM319" s="45">
        <v>38600</v>
      </c>
      <c r="AN319" s="45">
        <v>42600</v>
      </c>
      <c r="AO319" s="45">
        <v>45000</v>
      </c>
      <c r="AP319" s="45">
        <v>52100</v>
      </c>
      <c r="AQ319" s="45"/>
      <c r="AR319" s="57">
        <v>55400</v>
      </c>
    </row>
    <row r="320" spans="1:44">
      <c r="A320" s="55"/>
      <c r="B320" s="47"/>
      <c r="C320" s="45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5"/>
      <c r="S320" s="45" t="s">
        <v>145</v>
      </c>
      <c r="T320" s="45" t="s">
        <v>19</v>
      </c>
      <c r="U320" s="45" t="s">
        <v>145</v>
      </c>
      <c r="V320" s="45" t="s">
        <v>19</v>
      </c>
      <c r="W320" s="45"/>
      <c r="X320" s="45"/>
      <c r="Y320" s="45"/>
      <c r="Z320" s="45"/>
      <c r="AA320" s="45"/>
      <c r="AB320" s="45"/>
      <c r="AC320" s="45"/>
      <c r="AD320" s="45"/>
      <c r="AE320" s="45" t="s">
        <v>19</v>
      </c>
      <c r="AF320" s="45" t="s">
        <v>19</v>
      </c>
      <c r="AG320" s="45"/>
      <c r="AH320" s="45"/>
      <c r="AI320" s="45"/>
      <c r="AJ320" s="45"/>
      <c r="AK320" s="45"/>
      <c r="AL320" s="45"/>
      <c r="AM320" s="45"/>
      <c r="AN320" s="45"/>
      <c r="AO320" s="45"/>
      <c r="AP320" s="45" t="s">
        <v>19</v>
      </c>
      <c r="AQ320" s="45" t="s">
        <v>19</v>
      </c>
      <c r="AR320" s="57" t="s">
        <v>19</v>
      </c>
    </row>
    <row r="321" spans="1:44">
      <c r="A321" s="55" t="s">
        <v>426</v>
      </c>
      <c r="B321" s="47" t="s">
        <v>425</v>
      </c>
      <c r="C321" s="45">
        <v>309</v>
      </c>
      <c r="D321" s="47"/>
      <c r="E321" s="47"/>
      <c r="F321" s="47"/>
      <c r="G321" s="47"/>
      <c r="H321" s="47"/>
      <c r="I321" s="47">
        <v>6900</v>
      </c>
      <c r="J321" s="47">
        <v>6900</v>
      </c>
      <c r="K321" s="47">
        <v>7600</v>
      </c>
      <c r="L321" s="47">
        <v>7800</v>
      </c>
      <c r="M321" s="47">
        <v>7000</v>
      </c>
      <c r="N321" s="47">
        <v>7400</v>
      </c>
      <c r="O321" s="47">
        <v>7100</v>
      </c>
      <c r="P321" s="47">
        <v>7300</v>
      </c>
      <c r="Q321" s="47">
        <v>8100</v>
      </c>
      <c r="R321" s="45">
        <v>7300</v>
      </c>
      <c r="S321" s="45">
        <v>7300</v>
      </c>
      <c r="T321" s="45">
        <v>6600</v>
      </c>
      <c r="U321" s="45">
        <v>6500</v>
      </c>
      <c r="V321" s="45">
        <v>6600</v>
      </c>
      <c r="W321" s="45">
        <v>8200</v>
      </c>
      <c r="X321" s="45">
        <v>7200</v>
      </c>
      <c r="Y321" s="45">
        <v>6900</v>
      </c>
      <c r="Z321" s="45">
        <v>6600</v>
      </c>
      <c r="AA321" s="45">
        <v>5600</v>
      </c>
      <c r="AB321" s="45">
        <v>5200</v>
      </c>
      <c r="AC321" s="45"/>
      <c r="AD321" s="45">
        <v>5900</v>
      </c>
      <c r="AE321" s="45" t="s">
        <v>19</v>
      </c>
      <c r="AF321" s="45">
        <v>5500</v>
      </c>
      <c r="AG321" s="45"/>
      <c r="AH321" s="45">
        <v>5900</v>
      </c>
      <c r="AI321" s="45"/>
      <c r="AJ321" s="45">
        <v>6500</v>
      </c>
      <c r="AK321" s="45"/>
      <c r="AL321" s="28"/>
      <c r="AM321" s="45"/>
      <c r="AN321" s="45"/>
      <c r="AO321" s="45"/>
      <c r="AP321" s="45">
        <v>6000</v>
      </c>
      <c r="AQ321" s="45" t="s">
        <v>19</v>
      </c>
      <c r="AR321" s="57">
        <v>5900</v>
      </c>
    </row>
    <row r="322" spans="1:44">
      <c r="A322" s="55"/>
      <c r="B322" s="47"/>
      <c r="C322" s="45"/>
      <c r="D322" s="47"/>
      <c r="E322" s="47"/>
      <c r="F322" s="47"/>
      <c r="G322" s="47"/>
      <c r="H322" s="47"/>
      <c r="I322" s="47" t="s">
        <v>19</v>
      </c>
      <c r="J322" s="47" t="s">
        <v>19</v>
      </c>
      <c r="K322" s="47" t="s">
        <v>19</v>
      </c>
      <c r="L322" s="47"/>
      <c r="M322" s="47"/>
      <c r="N322" s="47"/>
      <c r="O322" s="47"/>
      <c r="P322" s="47"/>
      <c r="Q322" s="47"/>
      <c r="R322" s="45"/>
      <c r="S322" s="45" t="s">
        <v>145</v>
      </c>
      <c r="T322" s="45" t="s">
        <v>19</v>
      </c>
      <c r="U322" s="45" t="s">
        <v>145</v>
      </c>
      <c r="V322" s="45" t="s">
        <v>19</v>
      </c>
      <c r="W322" s="45"/>
      <c r="X322" s="45"/>
      <c r="Y322" s="45"/>
      <c r="Z322" s="45"/>
      <c r="AA322" s="45"/>
      <c r="AB322" s="45"/>
      <c r="AC322" s="45"/>
      <c r="AD322" s="45"/>
      <c r="AE322" s="45" t="s">
        <v>19</v>
      </c>
      <c r="AF322" s="45" t="s">
        <v>19</v>
      </c>
      <c r="AG322" s="45"/>
      <c r="AH322" s="45"/>
      <c r="AI322" s="45"/>
      <c r="AJ322" s="45"/>
      <c r="AK322" s="45"/>
      <c r="AL322" s="45"/>
      <c r="AM322" s="45"/>
      <c r="AN322" s="45"/>
      <c r="AO322" s="45"/>
      <c r="AP322" s="45" t="s">
        <v>19</v>
      </c>
      <c r="AQ322" s="45" t="s">
        <v>19</v>
      </c>
      <c r="AR322" s="57" t="s">
        <v>19</v>
      </c>
    </row>
    <row r="323" spans="1:44">
      <c r="A323" s="55" t="s">
        <v>421</v>
      </c>
      <c r="B323" s="47" t="s">
        <v>424</v>
      </c>
      <c r="C323" s="45">
        <v>310</v>
      </c>
      <c r="D323" s="47">
        <v>11100</v>
      </c>
      <c r="E323" s="47">
        <v>10400</v>
      </c>
      <c r="F323" s="47">
        <v>10500</v>
      </c>
      <c r="G323" s="47">
        <v>11100</v>
      </c>
      <c r="H323" s="47">
        <v>13100</v>
      </c>
      <c r="I323" s="47">
        <v>13500</v>
      </c>
      <c r="J323" s="47">
        <v>14500</v>
      </c>
      <c r="K323" s="47">
        <v>15900</v>
      </c>
      <c r="L323" s="47">
        <v>15500</v>
      </c>
      <c r="M323" s="47">
        <v>17200</v>
      </c>
      <c r="N323" s="47">
        <v>17700</v>
      </c>
      <c r="O323" s="47">
        <v>18200</v>
      </c>
      <c r="P323" s="47">
        <v>16900</v>
      </c>
      <c r="Q323" s="47">
        <v>15500</v>
      </c>
      <c r="R323" s="45">
        <v>22100</v>
      </c>
      <c r="S323" s="45">
        <v>23600</v>
      </c>
      <c r="T323" s="45">
        <v>21800</v>
      </c>
      <c r="U323" s="45">
        <v>25900</v>
      </c>
      <c r="V323" s="45">
        <v>26300</v>
      </c>
      <c r="W323" s="45">
        <v>33000</v>
      </c>
      <c r="X323" s="45">
        <v>40200</v>
      </c>
      <c r="Y323" s="45">
        <v>41200</v>
      </c>
      <c r="Z323" s="45">
        <v>44900</v>
      </c>
      <c r="AA323" s="45">
        <v>32500</v>
      </c>
      <c r="AB323" s="45">
        <v>46500</v>
      </c>
      <c r="AC323" s="45">
        <v>38300</v>
      </c>
      <c r="AD323" s="45"/>
      <c r="AE323" s="45" t="s">
        <v>19</v>
      </c>
      <c r="AF323" s="45">
        <v>38100</v>
      </c>
      <c r="AG323" s="45">
        <v>42800</v>
      </c>
      <c r="AH323" s="45"/>
      <c r="AI323" s="45">
        <v>49500</v>
      </c>
      <c r="AJ323" s="45"/>
      <c r="AK323" s="45">
        <v>44800</v>
      </c>
      <c r="AL323" s="45"/>
      <c r="AM323" s="45"/>
      <c r="AN323" s="45"/>
      <c r="AO323" s="45">
        <v>51600</v>
      </c>
      <c r="AP323" s="45" t="s">
        <v>19</v>
      </c>
      <c r="AQ323" s="45">
        <v>57100</v>
      </c>
      <c r="AR323" s="57" t="s">
        <v>19</v>
      </c>
    </row>
    <row r="324" spans="1:44">
      <c r="A324" s="55" t="s">
        <v>421</v>
      </c>
      <c r="B324" s="47" t="s">
        <v>423</v>
      </c>
      <c r="C324" s="45">
        <v>22</v>
      </c>
      <c r="D324" s="47"/>
      <c r="E324" s="47"/>
      <c r="F324" s="47"/>
      <c r="G324" s="47"/>
      <c r="H324" s="47"/>
      <c r="I324" s="47">
        <v>11600</v>
      </c>
      <c r="J324" s="47">
        <v>13000</v>
      </c>
      <c r="K324" s="47">
        <v>13400</v>
      </c>
      <c r="L324" s="47">
        <v>13000</v>
      </c>
      <c r="M324" s="47">
        <v>15100</v>
      </c>
      <c r="N324" s="47">
        <v>15400</v>
      </c>
      <c r="O324" s="47">
        <v>16400</v>
      </c>
      <c r="P324" s="47">
        <v>15500</v>
      </c>
      <c r="Q324" s="47">
        <v>14000</v>
      </c>
      <c r="R324" s="45">
        <v>20100</v>
      </c>
      <c r="S324" s="45">
        <v>20900</v>
      </c>
      <c r="T324" s="45">
        <v>21400</v>
      </c>
      <c r="U324" s="45">
        <v>21900</v>
      </c>
      <c r="V324" s="45">
        <v>20600</v>
      </c>
      <c r="W324" s="45">
        <v>23300</v>
      </c>
      <c r="X324" s="45">
        <v>26800</v>
      </c>
      <c r="Y324" s="45">
        <v>23500</v>
      </c>
      <c r="Z324" s="45">
        <v>21800</v>
      </c>
      <c r="AA324" s="45">
        <v>21300</v>
      </c>
      <c r="AB324" s="45">
        <v>28600</v>
      </c>
      <c r="AC324" s="45">
        <v>28600</v>
      </c>
      <c r="AD324" s="45">
        <v>28600</v>
      </c>
      <c r="AE324" s="45">
        <v>33800</v>
      </c>
      <c r="AF324" s="45">
        <v>31000</v>
      </c>
      <c r="AG324" s="45">
        <v>33500</v>
      </c>
      <c r="AH324" s="45">
        <v>35300</v>
      </c>
      <c r="AI324" s="45">
        <v>37400</v>
      </c>
      <c r="AJ324" s="45">
        <v>37900</v>
      </c>
      <c r="AK324" s="45">
        <v>41300</v>
      </c>
      <c r="AL324" s="45">
        <v>41000</v>
      </c>
      <c r="AM324" s="45">
        <v>36500</v>
      </c>
      <c r="AN324" s="45">
        <v>39300</v>
      </c>
      <c r="AO324" s="45">
        <v>39700</v>
      </c>
      <c r="AP324" s="45">
        <v>43100</v>
      </c>
      <c r="AQ324" s="45">
        <v>42800</v>
      </c>
      <c r="AR324" s="57">
        <v>44300</v>
      </c>
    </row>
    <row r="325" spans="1:44" ht="16.5" hidden="1" customHeight="1">
      <c r="A325" s="55" t="s">
        <v>421</v>
      </c>
      <c r="B325" s="47" t="s">
        <v>422</v>
      </c>
      <c r="C325" s="45">
        <v>302</v>
      </c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>
        <v>33500</v>
      </c>
      <c r="AD325" s="45"/>
      <c r="AE325" s="45" t="s">
        <v>19</v>
      </c>
      <c r="AF325" s="45" t="s">
        <v>19</v>
      </c>
      <c r="AG325" s="45"/>
      <c r="AH325" s="45"/>
      <c r="AI325" s="45"/>
      <c r="AJ325" s="45"/>
      <c r="AK325" s="45"/>
      <c r="AL325" s="45"/>
      <c r="AM325" s="45"/>
      <c r="AN325" s="45"/>
      <c r="AO325" s="45"/>
      <c r="AP325" s="45" t="s">
        <v>19</v>
      </c>
      <c r="AQ325" s="45" t="s">
        <v>19</v>
      </c>
      <c r="AR325" s="57" t="s">
        <v>19</v>
      </c>
    </row>
    <row r="326" spans="1:44">
      <c r="A326" s="55" t="s">
        <v>421</v>
      </c>
      <c r="B326" s="47" t="s">
        <v>147</v>
      </c>
      <c r="C326" s="45">
        <v>312</v>
      </c>
      <c r="D326" s="47"/>
      <c r="E326" s="47"/>
      <c r="F326" s="47"/>
      <c r="G326" s="47"/>
      <c r="H326" s="47"/>
      <c r="I326" s="47">
        <v>16300</v>
      </c>
      <c r="J326" s="47">
        <v>16600</v>
      </c>
      <c r="K326" s="47">
        <v>17700</v>
      </c>
      <c r="L326" s="47">
        <v>19200</v>
      </c>
      <c r="M326" s="47">
        <v>15800</v>
      </c>
      <c r="N326" s="47">
        <v>18600</v>
      </c>
      <c r="O326" s="47">
        <v>19500</v>
      </c>
      <c r="P326" s="47">
        <v>17800</v>
      </c>
      <c r="Q326" s="47">
        <v>14500</v>
      </c>
      <c r="R326" s="45">
        <v>21500</v>
      </c>
      <c r="S326" s="45">
        <v>22900</v>
      </c>
      <c r="T326" s="45">
        <v>23700</v>
      </c>
      <c r="U326" s="45">
        <v>25600</v>
      </c>
      <c r="V326" s="45">
        <v>25800</v>
      </c>
      <c r="W326" s="45">
        <v>30600</v>
      </c>
      <c r="X326" s="45">
        <v>38500</v>
      </c>
      <c r="Y326" s="45">
        <v>36600</v>
      </c>
      <c r="Z326" s="45">
        <v>37300</v>
      </c>
      <c r="AA326" s="45">
        <v>28100</v>
      </c>
      <c r="AB326" s="45">
        <v>30700</v>
      </c>
      <c r="AC326" s="45">
        <v>32600</v>
      </c>
      <c r="AD326" s="45">
        <v>32300</v>
      </c>
      <c r="AE326" s="45" t="s">
        <v>19</v>
      </c>
      <c r="AF326" s="45">
        <v>29500</v>
      </c>
      <c r="AG326" s="45"/>
      <c r="AH326" s="45">
        <v>33100</v>
      </c>
      <c r="AI326" s="45"/>
      <c r="AJ326" s="45">
        <v>32600</v>
      </c>
      <c r="AK326" s="45"/>
      <c r="AL326" s="45">
        <v>43300</v>
      </c>
      <c r="AM326" s="45"/>
      <c r="AN326" s="45">
        <v>45000</v>
      </c>
      <c r="AO326" s="45"/>
      <c r="AP326" s="45">
        <v>41100</v>
      </c>
      <c r="AQ326" s="45" t="s">
        <v>19</v>
      </c>
      <c r="AR326" s="57">
        <v>45300</v>
      </c>
    </row>
    <row r="327" spans="1:44">
      <c r="A327" s="55" t="s">
        <v>421</v>
      </c>
      <c r="B327" s="47" t="s">
        <v>420</v>
      </c>
      <c r="C327" s="45">
        <v>311</v>
      </c>
      <c r="D327" s="47"/>
      <c r="E327" s="47"/>
      <c r="F327" s="47"/>
      <c r="G327" s="47"/>
      <c r="H327" s="47"/>
      <c r="I327" s="47">
        <v>7200</v>
      </c>
      <c r="J327" s="47">
        <v>7800</v>
      </c>
      <c r="K327" s="47">
        <v>7800</v>
      </c>
      <c r="L327" s="47">
        <v>7600</v>
      </c>
      <c r="M327" s="47">
        <v>7700</v>
      </c>
      <c r="N327" s="47">
        <v>7400</v>
      </c>
      <c r="O327" s="47">
        <v>8500</v>
      </c>
      <c r="P327" s="47">
        <v>7100</v>
      </c>
      <c r="Q327" s="47">
        <v>6300</v>
      </c>
      <c r="R327" s="45">
        <v>8800</v>
      </c>
      <c r="S327" s="45">
        <v>8900</v>
      </c>
      <c r="T327" s="45">
        <v>9200</v>
      </c>
      <c r="U327" s="45">
        <v>9400</v>
      </c>
      <c r="V327" s="45">
        <v>10000</v>
      </c>
      <c r="W327" s="45">
        <v>11100</v>
      </c>
      <c r="X327" s="45">
        <v>11700</v>
      </c>
      <c r="Y327" s="45">
        <v>13000</v>
      </c>
      <c r="Z327" s="45">
        <v>12400</v>
      </c>
      <c r="AA327" s="45">
        <v>19400</v>
      </c>
      <c r="AB327" s="45">
        <v>10000</v>
      </c>
      <c r="AC327" s="45">
        <v>10300</v>
      </c>
      <c r="AD327" s="45">
        <v>10500</v>
      </c>
      <c r="AE327" s="45">
        <v>11800</v>
      </c>
      <c r="AF327" s="45">
        <v>10400</v>
      </c>
      <c r="AG327" s="45">
        <v>10900</v>
      </c>
      <c r="AH327" s="45">
        <v>12100</v>
      </c>
      <c r="AI327" s="45">
        <v>12600</v>
      </c>
      <c r="AJ327" s="45">
        <v>12600</v>
      </c>
      <c r="AK327" s="45">
        <v>12800</v>
      </c>
      <c r="AL327" s="28"/>
      <c r="AM327" s="45">
        <v>19300</v>
      </c>
      <c r="AN327" s="45"/>
      <c r="AO327" s="45"/>
      <c r="AP327" s="45" t="s">
        <v>19</v>
      </c>
      <c r="AQ327" s="45">
        <v>14100</v>
      </c>
      <c r="AR327" s="57" t="s">
        <v>19</v>
      </c>
    </row>
    <row r="328" spans="1:44">
      <c r="A328" s="55"/>
      <c r="B328" s="47"/>
      <c r="C328" s="45"/>
      <c r="D328" s="47"/>
      <c r="E328" s="47"/>
      <c r="F328" s="47"/>
      <c r="G328" s="47"/>
      <c r="H328" s="47"/>
      <c r="I328" s="47" t="s">
        <v>19</v>
      </c>
      <c r="J328" s="47" t="s">
        <v>19</v>
      </c>
      <c r="K328" s="47" t="s">
        <v>19</v>
      </c>
      <c r="L328" s="47"/>
      <c r="M328" s="47"/>
      <c r="N328" s="47"/>
      <c r="O328" s="47"/>
      <c r="P328" s="47"/>
      <c r="Q328" s="47"/>
      <c r="R328" s="45"/>
      <c r="S328" s="45" t="s">
        <v>145</v>
      </c>
      <c r="T328" s="45" t="s">
        <v>19</v>
      </c>
      <c r="U328" s="45" t="s">
        <v>145</v>
      </c>
      <c r="V328" s="45" t="s">
        <v>19</v>
      </c>
      <c r="W328" s="45"/>
      <c r="X328" s="45"/>
      <c r="Y328" s="45"/>
      <c r="Z328" s="45"/>
      <c r="AA328" s="45"/>
      <c r="AB328" s="45"/>
      <c r="AC328" s="45"/>
      <c r="AD328" s="45"/>
      <c r="AE328" s="45" t="s">
        <v>19</v>
      </c>
      <c r="AF328" s="45" t="s">
        <v>19</v>
      </c>
      <c r="AG328" s="45"/>
      <c r="AH328" s="45"/>
      <c r="AI328" s="45"/>
      <c r="AJ328" s="45"/>
      <c r="AK328" s="45"/>
      <c r="AL328" s="45"/>
      <c r="AM328" s="45"/>
      <c r="AN328" s="45"/>
      <c r="AO328" s="45"/>
      <c r="AP328" s="45" t="s">
        <v>19</v>
      </c>
      <c r="AQ328" s="45" t="s">
        <v>19</v>
      </c>
      <c r="AR328" s="57" t="s">
        <v>19</v>
      </c>
    </row>
    <row r="329" spans="1:44" hidden="1">
      <c r="A329" s="55" t="s">
        <v>419</v>
      </c>
      <c r="B329" s="47" t="s">
        <v>237</v>
      </c>
      <c r="C329" s="45">
        <v>313</v>
      </c>
      <c r="D329" s="47"/>
      <c r="E329" s="47"/>
      <c r="F329" s="47"/>
      <c r="G329" s="47"/>
      <c r="H329" s="47"/>
      <c r="I329" s="47">
        <v>4800</v>
      </c>
      <c r="J329" s="47">
        <v>6000</v>
      </c>
      <c r="K329" s="47">
        <v>6400</v>
      </c>
      <c r="L329" s="47">
        <v>5800</v>
      </c>
      <c r="M329" s="47">
        <v>4500</v>
      </c>
      <c r="N329" s="47">
        <v>6100</v>
      </c>
      <c r="O329" s="47">
        <v>6700</v>
      </c>
      <c r="P329" s="47">
        <v>6300</v>
      </c>
      <c r="Q329" s="47">
        <v>6400</v>
      </c>
      <c r="R329" s="45">
        <v>7800</v>
      </c>
      <c r="S329" s="45">
        <v>7200</v>
      </c>
      <c r="T329" s="45">
        <v>7200</v>
      </c>
      <c r="U329" s="45">
        <v>6900</v>
      </c>
      <c r="V329" s="45">
        <v>6700</v>
      </c>
      <c r="W329" s="45">
        <v>6200</v>
      </c>
      <c r="X329" s="45"/>
      <c r="Y329" s="45">
        <v>5900</v>
      </c>
      <c r="Z329" s="45">
        <v>6400</v>
      </c>
      <c r="AA329" s="45">
        <v>7000</v>
      </c>
      <c r="AB329" s="45">
        <v>6500</v>
      </c>
      <c r="AC329" s="45">
        <v>6400</v>
      </c>
      <c r="AD329" s="45"/>
      <c r="AE329" s="45" t="s">
        <v>19</v>
      </c>
      <c r="AF329" s="45" t="s">
        <v>19</v>
      </c>
      <c r="AG329" s="45"/>
      <c r="AH329" s="45">
        <v>10400</v>
      </c>
      <c r="AI329" s="45"/>
      <c r="AJ329" s="45"/>
      <c r="AK329" s="45"/>
      <c r="AL329" s="45"/>
      <c r="AM329" s="45"/>
      <c r="AN329" s="45"/>
      <c r="AO329" s="45"/>
      <c r="AP329" s="45" t="s">
        <v>19</v>
      </c>
      <c r="AQ329" s="45" t="s">
        <v>19</v>
      </c>
      <c r="AR329" s="57" t="s">
        <v>19</v>
      </c>
    </row>
    <row r="330" spans="1:44" ht="16.5" hidden="1" customHeight="1">
      <c r="A330" s="55"/>
      <c r="B330" s="47"/>
      <c r="C330" s="45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5"/>
      <c r="S330" s="45" t="s">
        <v>145</v>
      </c>
      <c r="T330" s="45" t="s">
        <v>19</v>
      </c>
      <c r="U330" s="45" t="s">
        <v>145</v>
      </c>
      <c r="V330" s="45" t="s">
        <v>19</v>
      </c>
      <c r="W330" s="45"/>
      <c r="X330" s="45"/>
      <c r="Y330" s="45"/>
      <c r="Z330" s="45"/>
      <c r="AA330" s="45"/>
      <c r="AB330" s="45"/>
      <c r="AC330" s="45"/>
      <c r="AD330" s="45"/>
      <c r="AE330" s="45" t="s">
        <v>19</v>
      </c>
      <c r="AF330" s="45" t="s">
        <v>19</v>
      </c>
      <c r="AG330" s="45"/>
      <c r="AH330" s="45"/>
      <c r="AI330" s="45"/>
      <c r="AJ330" s="45"/>
      <c r="AK330" s="45"/>
      <c r="AL330" s="45"/>
      <c r="AM330" s="45"/>
      <c r="AN330" s="45"/>
      <c r="AO330" s="45"/>
      <c r="AP330" s="45" t="s">
        <v>19</v>
      </c>
      <c r="AQ330" s="45" t="s">
        <v>19</v>
      </c>
      <c r="AR330" s="57" t="s">
        <v>19</v>
      </c>
    </row>
    <row r="331" spans="1:44" ht="15.75" hidden="1" customHeight="1">
      <c r="A331" s="55" t="s">
        <v>418</v>
      </c>
      <c r="B331" s="47" t="s">
        <v>417</v>
      </c>
      <c r="C331" s="45">
        <v>314</v>
      </c>
      <c r="D331" s="47"/>
      <c r="E331" s="47"/>
      <c r="F331" s="47"/>
      <c r="G331" s="47"/>
      <c r="H331" s="47"/>
      <c r="I331" s="47">
        <v>14800</v>
      </c>
      <c r="J331" s="47">
        <v>13700</v>
      </c>
      <c r="K331" s="47">
        <v>13100</v>
      </c>
      <c r="L331" s="47">
        <v>11900</v>
      </c>
      <c r="M331" s="47">
        <v>11900</v>
      </c>
      <c r="N331" s="47">
        <v>12700</v>
      </c>
      <c r="O331" s="47">
        <v>13500</v>
      </c>
      <c r="P331" s="47">
        <v>13500</v>
      </c>
      <c r="Q331" s="47">
        <v>10500</v>
      </c>
      <c r="R331" s="45">
        <v>13500</v>
      </c>
      <c r="S331" s="45">
        <v>13200</v>
      </c>
      <c r="T331" s="45">
        <v>13800</v>
      </c>
      <c r="U331" s="45">
        <v>15600</v>
      </c>
      <c r="V331" s="45">
        <v>15100</v>
      </c>
      <c r="W331" s="45">
        <v>17000</v>
      </c>
      <c r="X331" s="45">
        <v>18800</v>
      </c>
      <c r="Y331" s="45">
        <v>19900</v>
      </c>
      <c r="Z331" s="45">
        <v>19300</v>
      </c>
      <c r="AA331" s="45">
        <v>16900</v>
      </c>
      <c r="AB331" s="45">
        <v>16200</v>
      </c>
      <c r="AC331" s="45">
        <v>16700</v>
      </c>
      <c r="AD331" s="45">
        <v>16500</v>
      </c>
      <c r="AE331" s="45" t="s">
        <v>19</v>
      </c>
      <c r="AF331" s="45" t="s">
        <v>19</v>
      </c>
      <c r="AG331" s="45"/>
      <c r="AH331" s="45"/>
      <c r="AI331" s="45"/>
      <c r="AJ331" s="45"/>
      <c r="AK331" s="45"/>
      <c r="AL331" s="45"/>
      <c r="AM331" s="45"/>
      <c r="AN331" s="45"/>
      <c r="AO331" s="45"/>
      <c r="AP331" s="45" t="s">
        <v>19</v>
      </c>
      <c r="AQ331" s="45" t="s">
        <v>19</v>
      </c>
      <c r="AR331" s="57">
        <v>21400</v>
      </c>
    </row>
    <row r="332" spans="1:44" ht="16.5" hidden="1" customHeight="1">
      <c r="A332" s="55"/>
      <c r="B332" s="47"/>
      <c r="C332" s="45"/>
      <c r="D332" s="47"/>
      <c r="E332" s="47"/>
      <c r="F332" s="47"/>
      <c r="G332" s="47"/>
      <c r="H332" s="47"/>
      <c r="I332" s="47" t="s">
        <v>19</v>
      </c>
      <c r="J332" s="47" t="s">
        <v>19</v>
      </c>
      <c r="K332" s="47" t="s">
        <v>19</v>
      </c>
      <c r="L332" s="47"/>
      <c r="M332" s="47"/>
      <c r="N332" s="47"/>
      <c r="O332" s="47"/>
      <c r="P332" s="47"/>
      <c r="Q332" s="47"/>
      <c r="R332" s="45"/>
      <c r="S332" s="45" t="s">
        <v>145</v>
      </c>
      <c r="T332" s="45" t="s">
        <v>19</v>
      </c>
      <c r="U332" s="45" t="s">
        <v>145</v>
      </c>
      <c r="V332" s="45" t="s">
        <v>19</v>
      </c>
      <c r="W332" s="45"/>
      <c r="X332" s="45"/>
      <c r="Y332" s="45"/>
      <c r="Z332" s="45"/>
      <c r="AA332" s="45"/>
      <c r="AB332" s="45"/>
      <c r="AC332" s="45"/>
      <c r="AD332" s="45"/>
      <c r="AE332" s="45" t="s">
        <v>19</v>
      </c>
      <c r="AF332" s="45" t="s">
        <v>19</v>
      </c>
      <c r="AG332" s="45"/>
      <c r="AH332" s="45"/>
      <c r="AI332" s="45"/>
      <c r="AJ332" s="45"/>
      <c r="AK332" s="45"/>
      <c r="AL332" s="45"/>
      <c r="AM332" s="45"/>
      <c r="AN332" s="45"/>
      <c r="AO332" s="45"/>
      <c r="AP332" s="45" t="s">
        <v>19</v>
      </c>
      <c r="AQ332" s="45" t="s">
        <v>19</v>
      </c>
      <c r="AR332" s="57" t="s">
        <v>19</v>
      </c>
    </row>
    <row r="333" spans="1:44" ht="15.75" hidden="1" customHeight="1">
      <c r="A333" s="55" t="s">
        <v>416</v>
      </c>
      <c r="B333" s="47" t="s">
        <v>415</v>
      </c>
      <c r="C333" s="45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>
        <v>1600</v>
      </c>
      <c r="Q333" s="47">
        <v>2100</v>
      </c>
      <c r="R333" s="45">
        <v>1500</v>
      </c>
      <c r="S333" s="45" t="s">
        <v>145</v>
      </c>
      <c r="T333" s="45">
        <v>2900</v>
      </c>
      <c r="U333" s="45">
        <v>2900</v>
      </c>
      <c r="V333" s="45">
        <v>3200</v>
      </c>
      <c r="W333" s="45"/>
      <c r="X333" s="45"/>
      <c r="Y333" s="45"/>
      <c r="Z333" s="45"/>
      <c r="AA333" s="45"/>
      <c r="AB333" s="45"/>
      <c r="AC333" s="45"/>
      <c r="AD333" s="45"/>
      <c r="AE333" s="45" t="s">
        <v>19</v>
      </c>
      <c r="AF333" s="45" t="s">
        <v>19</v>
      </c>
      <c r="AG333" s="45"/>
      <c r="AH333" s="45"/>
      <c r="AI333" s="45"/>
      <c r="AJ333" s="45"/>
      <c r="AK333" s="45"/>
      <c r="AL333" s="45"/>
      <c r="AM333" s="45"/>
      <c r="AN333" s="45"/>
      <c r="AO333" s="45"/>
      <c r="AP333" s="45" t="s">
        <v>19</v>
      </c>
      <c r="AQ333" s="45" t="s">
        <v>19</v>
      </c>
      <c r="AR333" s="57" t="s">
        <v>19</v>
      </c>
    </row>
    <row r="334" spans="1:44" ht="16.5" hidden="1" customHeight="1">
      <c r="A334" s="55"/>
      <c r="B334" s="47"/>
      <c r="C334" s="45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5"/>
      <c r="S334" s="45" t="s">
        <v>145</v>
      </c>
      <c r="T334" s="45" t="s">
        <v>19</v>
      </c>
      <c r="U334" s="45" t="s">
        <v>145</v>
      </c>
      <c r="V334" s="45" t="s">
        <v>19</v>
      </c>
      <c r="W334" s="45"/>
      <c r="X334" s="45"/>
      <c r="Y334" s="45"/>
      <c r="Z334" s="45"/>
      <c r="AA334" s="45"/>
      <c r="AB334" s="45"/>
      <c r="AC334" s="45"/>
      <c r="AD334" s="45"/>
      <c r="AE334" s="45" t="s">
        <v>19</v>
      </c>
      <c r="AF334" s="45" t="s">
        <v>19</v>
      </c>
      <c r="AG334" s="45"/>
      <c r="AH334" s="45"/>
      <c r="AI334" s="45"/>
      <c r="AJ334" s="45"/>
      <c r="AK334" s="45"/>
      <c r="AL334" s="45"/>
      <c r="AM334" s="45"/>
      <c r="AN334" s="45"/>
      <c r="AO334" s="45"/>
      <c r="AP334" s="45" t="s">
        <v>19</v>
      </c>
      <c r="AQ334" s="45" t="s">
        <v>19</v>
      </c>
      <c r="AR334" s="57" t="s">
        <v>19</v>
      </c>
    </row>
    <row r="335" spans="1:44" ht="16.5" hidden="1" customHeight="1">
      <c r="A335" s="55" t="s">
        <v>414</v>
      </c>
      <c r="B335" s="47" t="s">
        <v>326</v>
      </c>
      <c r="C335" s="45">
        <v>615</v>
      </c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5"/>
      <c r="S335" s="45">
        <v>1200</v>
      </c>
      <c r="T335" s="45">
        <v>1300</v>
      </c>
      <c r="U335" s="45">
        <v>1200</v>
      </c>
      <c r="V335" s="45">
        <v>1400</v>
      </c>
      <c r="W335" s="45">
        <v>1500</v>
      </c>
      <c r="X335" s="45"/>
      <c r="Y335" s="45">
        <v>1200</v>
      </c>
      <c r="Z335" s="45">
        <v>1300</v>
      </c>
      <c r="AA335" s="45">
        <v>1100</v>
      </c>
      <c r="AB335" s="45">
        <v>1000</v>
      </c>
      <c r="AC335" s="45"/>
      <c r="AD335" s="45"/>
      <c r="AE335" s="45" t="s">
        <v>19</v>
      </c>
      <c r="AF335" s="45" t="s">
        <v>19</v>
      </c>
      <c r="AG335" s="45"/>
      <c r="AH335" s="45"/>
      <c r="AI335" s="45"/>
      <c r="AJ335" s="45"/>
      <c r="AK335" s="45"/>
      <c r="AL335" s="45"/>
      <c r="AM335" s="45"/>
      <c r="AN335" s="45"/>
      <c r="AO335" s="45"/>
      <c r="AP335" s="45" t="s">
        <v>19</v>
      </c>
      <c r="AQ335" s="45" t="s">
        <v>19</v>
      </c>
      <c r="AR335" s="57" t="s">
        <v>19</v>
      </c>
    </row>
    <row r="336" spans="1:44" hidden="1">
      <c r="A336" s="55"/>
      <c r="B336" s="47"/>
      <c r="C336" s="45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5"/>
      <c r="S336" s="45" t="s">
        <v>145</v>
      </c>
      <c r="T336" s="45" t="s">
        <v>19</v>
      </c>
      <c r="U336" s="45" t="s">
        <v>145</v>
      </c>
      <c r="V336" s="45" t="s">
        <v>19</v>
      </c>
      <c r="W336" s="45"/>
      <c r="X336" s="45"/>
      <c r="Y336" s="45"/>
      <c r="Z336" s="45"/>
      <c r="AA336" s="45"/>
      <c r="AB336" s="45"/>
      <c r="AC336" s="45"/>
      <c r="AD336" s="45"/>
      <c r="AE336" s="45" t="s">
        <v>19</v>
      </c>
      <c r="AF336" s="45" t="s">
        <v>19</v>
      </c>
      <c r="AG336" s="45"/>
      <c r="AH336" s="45"/>
      <c r="AI336" s="45"/>
      <c r="AJ336" s="45"/>
      <c r="AK336" s="45"/>
      <c r="AL336" s="45"/>
      <c r="AM336" s="45"/>
      <c r="AN336" s="45"/>
      <c r="AO336" s="45"/>
      <c r="AP336" s="45" t="s">
        <v>19</v>
      </c>
      <c r="AQ336" s="45" t="s">
        <v>19</v>
      </c>
      <c r="AR336" s="57" t="s">
        <v>19</v>
      </c>
    </row>
    <row r="337" spans="1:44">
      <c r="A337" s="55" t="s">
        <v>413</v>
      </c>
      <c r="B337" s="47" t="s">
        <v>326</v>
      </c>
      <c r="C337" s="45">
        <v>316</v>
      </c>
      <c r="D337" s="47"/>
      <c r="E337" s="47"/>
      <c r="F337" s="47"/>
      <c r="G337" s="47"/>
      <c r="H337" s="47"/>
      <c r="I337" s="47">
        <v>6900</v>
      </c>
      <c r="J337" s="47">
        <v>7000</v>
      </c>
      <c r="K337" s="47">
        <v>8000</v>
      </c>
      <c r="L337" s="47">
        <v>8900</v>
      </c>
      <c r="M337" s="47">
        <v>8000</v>
      </c>
      <c r="N337" s="47">
        <v>7600</v>
      </c>
      <c r="O337" s="47">
        <v>6700</v>
      </c>
      <c r="P337" s="47">
        <v>6200</v>
      </c>
      <c r="Q337" s="47">
        <v>6100</v>
      </c>
      <c r="R337" s="45">
        <v>5600</v>
      </c>
      <c r="S337" s="45">
        <v>5400</v>
      </c>
      <c r="T337" s="45">
        <v>6000</v>
      </c>
      <c r="U337" s="45">
        <v>5700</v>
      </c>
      <c r="V337" s="45">
        <v>6200</v>
      </c>
      <c r="W337" s="45">
        <v>7300</v>
      </c>
      <c r="X337" s="45">
        <v>7300</v>
      </c>
      <c r="Y337" s="45">
        <v>7000</v>
      </c>
      <c r="Z337" s="45">
        <v>6500</v>
      </c>
      <c r="AA337" s="45">
        <v>6100</v>
      </c>
      <c r="AB337" s="45">
        <v>6900</v>
      </c>
      <c r="AC337" s="45"/>
      <c r="AD337" s="45">
        <v>7400</v>
      </c>
      <c r="AE337" s="45" t="s">
        <v>19</v>
      </c>
      <c r="AF337" s="45">
        <v>6300</v>
      </c>
      <c r="AG337" s="45"/>
      <c r="AH337" s="45">
        <v>7600</v>
      </c>
      <c r="AI337" s="45"/>
      <c r="AJ337" s="45">
        <v>8000</v>
      </c>
      <c r="AK337" s="45"/>
      <c r="AL337" s="45">
        <v>9500</v>
      </c>
      <c r="AM337" s="45"/>
      <c r="AN337" s="45"/>
      <c r="AO337" s="45"/>
      <c r="AP337" s="45">
        <v>12100</v>
      </c>
      <c r="AQ337" s="45" t="s">
        <v>19</v>
      </c>
      <c r="AR337" s="57" t="s">
        <v>19</v>
      </c>
    </row>
    <row r="338" spans="1:44">
      <c r="A338" s="55" t="s">
        <v>413</v>
      </c>
      <c r="B338" s="47" t="s">
        <v>313</v>
      </c>
      <c r="C338" s="45">
        <v>315</v>
      </c>
      <c r="D338" s="47"/>
      <c r="E338" s="47"/>
      <c r="F338" s="47"/>
      <c r="G338" s="47"/>
      <c r="H338" s="47"/>
      <c r="I338" s="47">
        <v>5300</v>
      </c>
      <c r="J338" s="47">
        <v>5200</v>
      </c>
      <c r="K338" s="47">
        <v>5700</v>
      </c>
      <c r="L338" s="47">
        <v>5700</v>
      </c>
      <c r="M338" s="47">
        <v>5500</v>
      </c>
      <c r="N338" s="47">
        <v>5500</v>
      </c>
      <c r="O338" s="47">
        <v>5200</v>
      </c>
      <c r="P338" s="47">
        <v>5200</v>
      </c>
      <c r="Q338" s="47">
        <v>5200</v>
      </c>
      <c r="R338" s="45">
        <v>5200</v>
      </c>
      <c r="S338" s="45">
        <v>5600</v>
      </c>
      <c r="T338" s="45">
        <v>5500</v>
      </c>
      <c r="U338" s="45">
        <v>5500</v>
      </c>
      <c r="V338" s="45">
        <v>6000</v>
      </c>
      <c r="W338" s="45">
        <v>7000</v>
      </c>
      <c r="X338" s="45">
        <v>6500</v>
      </c>
      <c r="Y338" s="45">
        <v>6800</v>
      </c>
      <c r="Z338" s="45">
        <v>5700</v>
      </c>
      <c r="AA338" s="45">
        <v>5300</v>
      </c>
      <c r="AB338" s="45">
        <v>4400</v>
      </c>
      <c r="AC338" s="45"/>
      <c r="AD338" s="45">
        <v>6200</v>
      </c>
      <c r="AE338" s="45" t="s">
        <v>19</v>
      </c>
      <c r="AF338" s="45">
        <v>5100</v>
      </c>
      <c r="AG338" s="45"/>
      <c r="AH338" s="45">
        <v>6900</v>
      </c>
      <c r="AI338" s="45"/>
      <c r="AJ338" s="45">
        <v>7400</v>
      </c>
      <c r="AK338" s="45"/>
      <c r="AL338" s="28"/>
      <c r="AM338" s="45"/>
      <c r="AN338" s="45"/>
      <c r="AO338" s="45"/>
      <c r="AP338" s="45">
        <v>10100</v>
      </c>
      <c r="AQ338" s="45" t="s">
        <v>19</v>
      </c>
      <c r="AR338" s="57">
        <v>8500</v>
      </c>
    </row>
    <row r="339" spans="1:44">
      <c r="A339" s="55"/>
      <c r="B339" s="47"/>
      <c r="C339" s="45"/>
      <c r="D339" s="47"/>
      <c r="E339" s="47"/>
      <c r="F339" s="47"/>
      <c r="G339" s="47"/>
      <c r="H339" s="47"/>
      <c r="I339" s="47" t="s">
        <v>19</v>
      </c>
      <c r="J339" s="47" t="s">
        <v>19</v>
      </c>
      <c r="K339" s="47" t="s">
        <v>19</v>
      </c>
      <c r="L339" s="47"/>
      <c r="M339" s="47"/>
      <c r="N339" s="47"/>
      <c r="O339" s="47"/>
      <c r="P339" s="47"/>
      <c r="Q339" s="47"/>
      <c r="R339" s="45"/>
      <c r="S339" s="45" t="s">
        <v>145</v>
      </c>
      <c r="T339" s="45" t="s">
        <v>19</v>
      </c>
      <c r="U339" s="45" t="s">
        <v>145</v>
      </c>
      <c r="V339" s="45" t="s">
        <v>19</v>
      </c>
      <c r="W339" s="45"/>
      <c r="X339" s="45"/>
      <c r="Y339" s="45"/>
      <c r="Z339" s="45"/>
      <c r="AA339" s="45"/>
      <c r="AB339" s="45"/>
      <c r="AC339" s="45"/>
      <c r="AD339" s="45"/>
      <c r="AE339" s="45" t="s">
        <v>19</v>
      </c>
      <c r="AF339" s="45" t="s">
        <v>19</v>
      </c>
      <c r="AG339" s="45"/>
      <c r="AH339" s="45"/>
      <c r="AI339" s="45"/>
      <c r="AJ339" s="45"/>
      <c r="AK339" s="45"/>
      <c r="AL339" s="45"/>
      <c r="AM339" s="45"/>
      <c r="AN339" s="45"/>
      <c r="AO339" s="45"/>
      <c r="AP339" s="45" t="s">
        <v>19</v>
      </c>
      <c r="AQ339" s="45" t="s">
        <v>19</v>
      </c>
      <c r="AR339" s="57" t="s">
        <v>19</v>
      </c>
    </row>
    <row r="340" spans="1:44">
      <c r="A340" s="55" t="s">
        <v>411</v>
      </c>
      <c r="B340" s="47" t="s">
        <v>412</v>
      </c>
      <c r="C340" s="45">
        <v>317</v>
      </c>
      <c r="D340" s="47"/>
      <c r="E340" s="47"/>
      <c r="F340" s="47"/>
      <c r="G340" s="47"/>
      <c r="H340" s="47"/>
      <c r="I340" s="47">
        <v>8000</v>
      </c>
      <c r="J340" s="47">
        <v>9200</v>
      </c>
      <c r="K340" s="47">
        <v>10200</v>
      </c>
      <c r="L340" s="47">
        <v>9100</v>
      </c>
      <c r="M340" s="47">
        <v>9200</v>
      </c>
      <c r="N340" s="47">
        <v>8200</v>
      </c>
      <c r="O340" s="47">
        <v>8600</v>
      </c>
      <c r="P340" s="47">
        <v>9100</v>
      </c>
      <c r="Q340" s="47">
        <v>9700</v>
      </c>
      <c r="R340" s="45">
        <v>9700</v>
      </c>
      <c r="S340" s="45">
        <v>9000</v>
      </c>
      <c r="T340" s="45">
        <v>10200</v>
      </c>
      <c r="U340" s="45">
        <v>11600</v>
      </c>
      <c r="V340" s="45">
        <v>12400</v>
      </c>
      <c r="W340" s="45">
        <v>12900</v>
      </c>
      <c r="X340" s="45">
        <v>14200</v>
      </c>
      <c r="Y340" s="45">
        <v>14000</v>
      </c>
      <c r="Z340" s="45">
        <v>13600</v>
      </c>
      <c r="AA340" s="45">
        <v>10500</v>
      </c>
      <c r="AB340" s="45">
        <v>8800</v>
      </c>
      <c r="AC340" s="45">
        <v>11000</v>
      </c>
      <c r="AD340" s="45"/>
      <c r="AE340" s="45" t="s">
        <v>19</v>
      </c>
      <c r="AF340" s="45">
        <v>11400</v>
      </c>
      <c r="AG340" s="45"/>
      <c r="AH340" s="45"/>
      <c r="AI340" s="45">
        <v>7300</v>
      </c>
      <c r="AJ340" s="45"/>
      <c r="AK340" s="45">
        <v>7400</v>
      </c>
      <c r="AL340" s="45"/>
      <c r="AM340" s="45">
        <v>6900</v>
      </c>
      <c r="AN340" s="45"/>
      <c r="AO340" s="45">
        <v>8200</v>
      </c>
      <c r="AP340" s="45" t="s">
        <v>19</v>
      </c>
      <c r="AQ340" s="45">
        <v>9000</v>
      </c>
      <c r="AR340" s="57" t="s">
        <v>19</v>
      </c>
    </row>
    <row r="341" spans="1:44" ht="15.75" customHeight="1">
      <c r="A341" s="55" t="s">
        <v>411</v>
      </c>
      <c r="B341" s="47" t="s">
        <v>410</v>
      </c>
      <c r="C341" s="45">
        <v>506</v>
      </c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>
        <v>2200</v>
      </c>
      <c r="Q341" s="47">
        <v>2700</v>
      </c>
      <c r="R341" s="45">
        <v>2700</v>
      </c>
      <c r="S341" s="45">
        <v>2100</v>
      </c>
      <c r="T341" s="45">
        <v>3100</v>
      </c>
      <c r="U341" s="45">
        <v>3300</v>
      </c>
      <c r="V341" s="45">
        <v>4100</v>
      </c>
      <c r="W341" s="45">
        <v>4500</v>
      </c>
      <c r="X341" s="45">
        <v>4400</v>
      </c>
      <c r="Y341" s="45">
        <v>5200</v>
      </c>
      <c r="Z341" s="45">
        <v>4600</v>
      </c>
      <c r="AA341" s="45">
        <v>5300</v>
      </c>
      <c r="AB341" s="45">
        <v>4700</v>
      </c>
      <c r="AC341" s="45">
        <v>4300</v>
      </c>
      <c r="AD341" s="45"/>
      <c r="AE341" s="45" t="s">
        <v>19</v>
      </c>
      <c r="AF341" s="45" t="s">
        <v>19</v>
      </c>
      <c r="AG341" s="45"/>
      <c r="AH341" s="45"/>
      <c r="AI341" s="45">
        <v>6500</v>
      </c>
      <c r="AJ341" s="45"/>
      <c r="AK341" s="45">
        <v>6200</v>
      </c>
      <c r="AL341" s="45"/>
      <c r="AM341" s="45">
        <v>6200</v>
      </c>
      <c r="AN341" s="45"/>
      <c r="AO341" s="45">
        <v>7200</v>
      </c>
      <c r="AP341" s="45" t="s">
        <v>19</v>
      </c>
      <c r="AQ341" s="45">
        <v>7800</v>
      </c>
      <c r="AR341" s="57" t="s">
        <v>19</v>
      </c>
    </row>
    <row r="342" spans="1:44">
      <c r="A342" s="55"/>
      <c r="B342" s="47"/>
      <c r="C342" s="45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 t="s">
        <v>19</v>
      </c>
      <c r="AF342" s="45" t="s">
        <v>19</v>
      </c>
      <c r="AG342" s="45"/>
      <c r="AH342" s="45"/>
      <c r="AI342" s="45"/>
      <c r="AJ342" s="45"/>
      <c r="AK342" s="45"/>
      <c r="AL342" s="45"/>
      <c r="AM342" s="45"/>
      <c r="AN342" s="45"/>
      <c r="AO342" s="45"/>
      <c r="AP342" s="45" t="s">
        <v>19</v>
      </c>
      <c r="AQ342" s="45" t="s">
        <v>19</v>
      </c>
      <c r="AR342" s="57" t="s">
        <v>19</v>
      </c>
    </row>
    <row r="343" spans="1:44" ht="16.5" hidden="1" customHeight="1">
      <c r="A343" s="55" t="s">
        <v>409</v>
      </c>
      <c r="B343" s="47" t="s">
        <v>408</v>
      </c>
      <c r="C343" s="45">
        <v>318</v>
      </c>
      <c r="D343" s="47"/>
      <c r="E343" s="47"/>
      <c r="F343" s="47"/>
      <c r="G343" s="47"/>
      <c r="H343" s="47"/>
      <c r="I343" s="47">
        <v>2800</v>
      </c>
      <c r="J343" s="47">
        <v>2600</v>
      </c>
      <c r="K343" s="47">
        <v>2800</v>
      </c>
      <c r="L343" s="47">
        <v>3000</v>
      </c>
      <c r="M343" s="47">
        <v>550</v>
      </c>
      <c r="N343" s="47">
        <v>2900</v>
      </c>
      <c r="O343" s="47">
        <v>2800</v>
      </c>
      <c r="P343" s="47">
        <v>3100</v>
      </c>
      <c r="Q343" s="47">
        <v>3200</v>
      </c>
      <c r="R343" s="45">
        <v>3400</v>
      </c>
      <c r="S343" s="45">
        <v>2300</v>
      </c>
      <c r="T343" s="45">
        <v>3000</v>
      </c>
      <c r="U343" s="45">
        <v>3500</v>
      </c>
      <c r="V343" s="45">
        <v>3900</v>
      </c>
      <c r="W343" s="45">
        <v>3400</v>
      </c>
      <c r="X343" s="45">
        <v>4700</v>
      </c>
      <c r="Y343" s="45">
        <v>3600</v>
      </c>
      <c r="Z343" s="45">
        <v>3800</v>
      </c>
      <c r="AA343" s="45">
        <v>3100</v>
      </c>
      <c r="AB343" s="45">
        <v>1800</v>
      </c>
      <c r="AC343" s="45">
        <v>1800</v>
      </c>
      <c r="AD343" s="45"/>
      <c r="AE343" s="45" t="s">
        <v>19</v>
      </c>
      <c r="AF343" s="45" t="s">
        <v>19</v>
      </c>
      <c r="AG343" s="45"/>
      <c r="AH343" s="45"/>
      <c r="AI343" s="45"/>
      <c r="AJ343" s="45"/>
      <c r="AK343" s="45"/>
      <c r="AL343" s="45"/>
      <c r="AM343" s="45"/>
      <c r="AN343" s="45"/>
      <c r="AO343" s="45"/>
      <c r="AP343" s="45" t="s">
        <v>19</v>
      </c>
      <c r="AQ343" s="45" t="s">
        <v>19</v>
      </c>
      <c r="AR343" s="57" t="s">
        <v>19</v>
      </c>
    </row>
    <row r="344" spans="1:44" ht="16.5" hidden="1" customHeight="1">
      <c r="A344" s="55"/>
      <c r="B344" s="47"/>
      <c r="C344" s="45"/>
      <c r="D344" s="47"/>
      <c r="E344" s="47"/>
      <c r="F344" s="47"/>
      <c r="G344" s="47"/>
      <c r="H344" s="47"/>
      <c r="I344" s="47" t="s">
        <v>19</v>
      </c>
      <c r="J344" s="47" t="s">
        <v>19</v>
      </c>
      <c r="K344" s="47" t="s">
        <v>19</v>
      </c>
      <c r="L344" s="47"/>
      <c r="M344" s="47"/>
      <c r="N344" s="47"/>
      <c r="O344" s="47"/>
      <c r="P344" s="47"/>
      <c r="Q344" s="47"/>
      <c r="R344" s="45"/>
      <c r="S344" s="45" t="s">
        <v>145</v>
      </c>
      <c r="T344" s="45" t="s">
        <v>19</v>
      </c>
      <c r="U344" s="45" t="s">
        <v>145</v>
      </c>
      <c r="V344" s="45" t="s">
        <v>19</v>
      </c>
      <c r="W344" s="45"/>
      <c r="X344" s="45"/>
      <c r="Y344" s="45"/>
      <c r="Z344" s="45"/>
      <c r="AA344" s="45"/>
      <c r="AB344" s="45"/>
      <c r="AC344" s="45"/>
      <c r="AD344" s="45"/>
      <c r="AE344" s="45" t="s">
        <v>19</v>
      </c>
      <c r="AF344" s="45" t="s">
        <v>19</v>
      </c>
      <c r="AG344" s="45"/>
      <c r="AH344" s="45"/>
      <c r="AI344" s="45"/>
      <c r="AJ344" s="45"/>
      <c r="AK344" s="45"/>
      <c r="AL344" s="45"/>
      <c r="AM344" s="45"/>
      <c r="AN344" s="45"/>
      <c r="AO344" s="45"/>
      <c r="AP344" s="45" t="s">
        <v>19</v>
      </c>
      <c r="AQ344" s="45" t="s">
        <v>19</v>
      </c>
      <c r="AR344" s="57" t="s">
        <v>19</v>
      </c>
    </row>
    <row r="345" spans="1:44" ht="16.5" hidden="1" customHeight="1">
      <c r="A345" s="55" t="s">
        <v>407</v>
      </c>
      <c r="B345" s="47" t="s">
        <v>271</v>
      </c>
      <c r="C345" s="45">
        <v>633</v>
      </c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5"/>
      <c r="S345" s="45"/>
      <c r="T345" s="45"/>
      <c r="U345" s="45"/>
      <c r="V345" s="45">
        <v>3200</v>
      </c>
      <c r="W345" s="45">
        <v>4100</v>
      </c>
      <c r="X345" s="45">
        <v>3800</v>
      </c>
      <c r="Y345" s="45">
        <v>4800</v>
      </c>
      <c r="Z345" s="45">
        <v>3500</v>
      </c>
      <c r="AA345" s="45">
        <v>3300</v>
      </c>
      <c r="AB345" s="45">
        <v>2400</v>
      </c>
      <c r="AC345" s="45"/>
      <c r="AD345" s="45"/>
      <c r="AE345" s="45" t="s">
        <v>19</v>
      </c>
      <c r="AF345" s="45" t="s">
        <v>19</v>
      </c>
      <c r="AG345" s="45"/>
      <c r="AH345" s="45"/>
      <c r="AI345" s="45"/>
      <c r="AJ345" s="45"/>
      <c r="AK345" s="45"/>
      <c r="AL345" s="45"/>
      <c r="AM345" s="45"/>
      <c r="AN345" s="45"/>
      <c r="AO345" s="45"/>
      <c r="AP345" s="45" t="s">
        <v>19</v>
      </c>
      <c r="AQ345" s="45" t="s">
        <v>19</v>
      </c>
      <c r="AR345" s="57" t="s">
        <v>19</v>
      </c>
    </row>
    <row r="346" spans="1:44" ht="16.5" hidden="1" customHeight="1">
      <c r="A346" s="55"/>
      <c r="B346" s="47"/>
      <c r="C346" s="45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5"/>
      <c r="S346" s="45"/>
      <c r="T346" s="45"/>
      <c r="U346" s="45"/>
      <c r="V346" s="45" t="s">
        <v>19</v>
      </c>
      <c r="W346" s="45"/>
      <c r="X346" s="45"/>
      <c r="Y346" s="45"/>
      <c r="Z346" s="45"/>
      <c r="AA346" s="45"/>
      <c r="AB346" s="45"/>
      <c r="AC346" s="45"/>
      <c r="AD346" s="45"/>
      <c r="AE346" s="45" t="s">
        <v>19</v>
      </c>
      <c r="AF346" s="45" t="s">
        <v>19</v>
      </c>
      <c r="AG346" s="45"/>
      <c r="AH346" s="45"/>
      <c r="AI346" s="45"/>
      <c r="AJ346" s="45"/>
      <c r="AK346" s="45"/>
      <c r="AL346" s="45"/>
      <c r="AM346" s="45"/>
      <c r="AN346" s="45"/>
      <c r="AO346" s="45"/>
      <c r="AP346" s="45" t="s">
        <v>19</v>
      </c>
      <c r="AQ346" s="45" t="s">
        <v>19</v>
      </c>
      <c r="AR346" s="57" t="s">
        <v>19</v>
      </c>
    </row>
    <row r="347" spans="1:44">
      <c r="A347" s="55" t="s">
        <v>395</v>
      </c>
      <c r="B347" s="47" t="s">
        <v>406</v>
      </c>
      <c r="C347" s="45">
        <v>320</v>
      </c>
      <c r="D347" s="47">
        <v>13400</v>
      </c>
      <c r="E347" s="47">
        <v>18300</v>
      </c>
      <c r="F347" s="47">
        <v>15100</v>
      </c>
      <c r="G347" s="47">
        <v>19100</v>
      </c>
      <c r="H347" s="47">
        <v>16600</v>
      </c>
      <c r="I347" s="47">
        <v>17500</v>
      </c>
      <c r="J347" s="47">
        <v>17600</v>
      </c>
      <c r="K347" s="47">
        <v>18500</v>
      </c>
      <c r="L347" s="47">
        <v>18300</v>
      </c>
      <c r="M347" s="47">
        <v>17900</v>
      </c>
      <c r="N347" s="47">
        <v>17900</v>
      </c>
      <c r="O347" s="47">
        <v>16700</v>
      </c>
      <c r="P347" s="47">
        <v>17500</v>
      </c>
      <c r="Q347" s="47">
        <v>17900</v>
      </c>
      <c r="R347" s="45">
        <v>18000</v>
      </c>
      <c r="S347" s="45">
        <v>17600</v>
      </c>
      <c r="T347" s="45">
        <v>19300</v>
      </c>
      <c r="U347" s="45">
        <v>18300</v>
      </c>
      <c r="V347" s="45">
        <v>11300</v>
      </c>
      <c r="W347" s="45"/>
      <c r="X347" s="45"/>
      <c r="Y347" s="45"/>
      <c r="Z347" s="45"/>
      <c r="AA347" s="45"/>
      <c r="AB347" s="45">
        <v>15300</v>
      </c>
      <c r="AC347" s="45">
        <v>15100</v>
      </c>
      <c r="AD347" s="45">
        <v>15800</v>
      </c>
      <c r="AE347" s="45" t="s">
        <v>19</v>
      </c>
      <c r="AF347" s="45">
        <v>16300</v>
      </c>
      <c r="AG347" s="45">
        <v>23100</v>
      </c>
      <c r="AH347" s="45"/>
      <c r="AI347" s="45"/>
      <c r="AJ347" s="45"/>
      <c r="AK347" s="45"/>
      <c r="AL347" s="45"/>
      <c r="AM347" s="45"/>
      <c r="AN347" s="45"/>
      <c r="AO347" s="45"/>
      <c r="AP347" s="45" t="s">
        <v>19</v>
      </c>
      <c r="AQ347" s="45" t="s">
        <v>19</v>
      </c>
      <c r="AR347" s="57" t="s">
        <v>19</v>
      </c>
    </row>
    <row r="348" spans="1:44">
      <c r="A348" s="55" t="s">
        <v>395</v>
      </c>
      <c r="B348" s="47" t="s">
        <v>405</v>
      </c>
      <c r="C348" s="45">
        <v>120</v>
      </c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>
        <v>17900</v>
      </c>
      <c r="AI348" s="45">
        <v>20600</v>
      </c>
      <c r="AJ348" s="45">
        <v>18400</v>
      </c>
      <c r="AK348" s="45">
        <v>18000</v>
      </c>
      <c r="AL348" s="45">
        <v>18200</v>
      </c>
      <c r="AM348" s="45">
        <v>16400</v>
      </c>
      <c r="AN348" s="45">
        <v>19400</v>
      </c>
      <c r="AO348" s="45">
        <v>19600</v>
      </c>
      <c r="AP348" s="45">
        <v>13800</v>
      </c>
      <c r="AQ348" s="45"/>
      <c r="AR348" s="57">
        <v>13900</v>
      </c>
    </row>
    <row r="349" spans="1:44" ht="16.5" hidden="1" customHeight="1">
      <c r="A349" s="55" t="s">
        <v>395</v>
      </c>
      <c r="B349" s="47" t="s">
        <v>404</v>
      </c>
      <c r="C349" s="45">
        <v>323</v>
      </c>
      <c r="D349" s="47">
        <v>14500</v>
      </c>
      <c r="E349" s="47">
        <v>15300</v>
      </c>
      <c r="F349" s="47">
        <v>14400</v>
      </c>
      <c r="G349" s="47">
        <v>16200</v>
      </c>
      <c r="H349" s="47">
        <v>21600</v>
      </c>
      <c r="I349" s="47">
        <v>19900</v>
      </c>
      <c r="J349" s="47">
        <v>21000</v>
      </c>
      <c r="K349" s="47">
        <v>19500</v>
      </c>
      <c r="L349" s="47">
        <v>19600</v>
      </c>
      <c r="M349" s="47">
        <v>19800</v>
      </c>
      <c r="N349" s="47">
        <v>19700</v>
      </c>
      <c r="O349" s="47">
        <v>19600</v>
      </c>
      <c r="P349" s="47">
        <v>20500</v>
      </c>
      <c r="Q349" s="47">
        <v>20200</v>
      </c>
      <c r="R349" s="45">
        <v>20600</v>
      </c>
      <c r="S349" s="45">
        <v>21200</v>
      </c>
      <c r="T349" s="45">
        <v>22100</v>
      </c>
      <c r="U349" s="45">
        <v>22200</v>
      </c>
      <c r="V349" s="45">
        <v>18800</v>
      </c>
      <c r="W349" s="45">
        <v>19800</v>
      </c>
      <c r="X349" s="45">
        <v>19800</v>
      </c>
      <c r="Y349" s="45">
        <v>17000</v>
      </c>
      <c r="Z349" s="45">
        <v>19700</v>
      </c>
      <c r="AA349" s="45">
        <v>19000</v>
      </c>
      <c r="AB349" s="45">
        <v>18600</v>
      </c>
      <c r="AC349" s="45">
        <v>16100</v>
      </c>
      <c r="AD349" s="45"/>
      <c r="AE349" s="45" t="s">
        <v>19</v>
      </c>
      <c r="AF349" s="45" t="s">
        <v>19</v>
      </c>
      <c r="AG349" s="45"/>
      <c r="AH349" s="45"/>
      <c r="AI349" s="45"/>
      <c r="AJ349" s="45"/>
      <c r="AK349" s="45"/>
      <c r="AL349" s="45"/>
      <c r="AM349" s="45"/>
      <c r="AN349" s="45"/>
      <c r="AO349" s="45"/>
      <c r="AP349" s="45" t="s">
        <v>19</v>
      </c>
      <c r="AQ349" s="45" t="s">
        <v>19</v>
      </c>
      <c r="AR349" s="57" t="s">
        <v>19</v>
      </c>
    </row>
    <row r="350" spans="1:44" ht="16.5" hidden="1" customHeight="1">
      <c r="A350" s="55" t="s">
        <v>395</v>
      </c>
      <c r="B350" s="47" t="s">
        <v>403</v>
      </c>
      <c r="C350" s="45">
        <v>329</v>
      </c>
      <c r="D350" s="47">
        <v>6000</v>
      </c>
      <c r="E350" s="47">
        <v>10500</v>
      </c>
      <c r="F350" s="47">
        <v>8500</v>
      </c>
      <c r="G350" s="47">
        <v>16000</v>
      </c>
      <c r="H350" s="47">
        <v>9600</v>
      </c>
      <c r="I350" s="47">
        <v>9200</v>
      </c>
      <c r="J350" s="47">
        <v>9600</v>
      </c>
      <c r="K350" s="47">
        <v>8900</v>
      </c>
      <c r="L350" s="47">
        <v>9700</v>
      </c>
      <c r="M350" s="47">
        <v>9400</v>
      </c>
      <c r="N350" s="47">
        <v>9300</v>
      </c>
      <c r="O350" s="47">
        <v>8900</v>
      </c>
      <c r="P350" s="47">
        <v>9700</v>
      </c>
      <c r="Q350" s="47">
        <v>10300</v>
      </c>
      <c r="R350" s="45">
        <v>9700</v>
      </c>
      <c r="S350" s="45">
        <v>9900</v>
      </c>
      <c r="T350" s="45">
        <v>10700</v>
      </c>
      <c r="U350" s="45">
        <v>10700</v>
      </c>
      <c r="V350" s="45">
        <v>10800</v>
      </c>
      <c r="W350" s="45">
        <v>10800</v>
      </c>
      <c r="X350" s="45">
        <v>11300</v>
      </c>
      <c r="Y350" s="45">
        <v>10400</v>
      </c>
      <c r="Z350" s="45"/>
      <c r="AA350" s="45">
        <v>10500</v>
      </c>
      <c r="AB350" s="45">
        <v>9600</v>
      </c>
      <c r="AC350" s="45">
        <v>9400</v>
      </c>
      <c r="AD350" s="45"/>
      <c r="AE350" s="45" t="s">
        <v>19</v>
      </c>
      <c r="AF350" s="45" t="s">
        <v>19</v>
      </c>
      <c r="AG350" s="45"/>
      <c r="AH350" s="45"/>
      <c r="AI350" s="45"/>
      <c r="AJ350" s="45"/>
      <c r="AK350" s="45"/>
      <c r="AL350" s="45"/>
      <c r="AM350" s="45"/>
      <c r="AN350" s="45"/>
      <c r="AO350" s="45"/>
      <c r="AP350" s="45" t="s">
        <v>19</v>
      </c>
      <c r="AQ350" s="45" t="s">
        <v>19</v>
      </c>
      <c r="AR350" s="57" t="s">
        <v>19</v>
      </c>
    </row>
    <row r="351" spans="1:44">
      <c r="A351" s="55" t="s">
        <v>395</v>
      </c>
      <c r="B351" s="47" t="s">
        <v>402</v>
      </c>
      <c r="C351" s="45">
        <v>38</v>
      </c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>
        <v>15300</v>
      </c>
      <c r="O351" s="47">
        <v>15000</v>
      </c>
      <c r="P351" s="47">
        <v>15800</v>
      </c>
      <c r="Q351" s="47">
        <v>15600</v>
      </c>
      <c r="R351" s="45">
        <v>15000</v>
      </c>
      <c r="S351" s="45">
        <v>15300</v>
      </c>
      <c r="T351" s="45">
        <v>16400</v>
      </c>
      <c r="U351" s="45">
        <v>16500</v>
      </c>
      <c r="V351" s="45">
        <v>15600</v>
      </c>
      <c r="W351" s="45">
        <v>14900</v>
      </c>
      <c r="X351" s="45">
        <v>19800</v>
      </c>
      <c r="Y351" s="45">
        <v>20600</v>
      </c>
      <c r="Z351" s="45">
        <v>21700</v>
      </c>
      <c r="AA351" s="45">
        <v>14600</v>
      </c>
      <c r="AB351" s="45">
        <v>15100</v>
      </c>
      <c r="AC351" s="45">
        <v>15000</v>
      </c>
      <c r="AD351" s="45">
        <v>15200</v>
      </c>
      <c r="AE351" s="45">
        <v>15600</v>
      </c>
      <c r="AF351" s="45">
        <v>15500</v>
      </c>
      <c r="AG351" s="45">
        <v>15800</v>
      </c>
      <c r="AH351" s="45">
        <v>16100</v>
      </c>
      <c r="AI351" s="45">
        <v>15600</v>
      </c>
      <c r="AJ351" s="45">
        <v>15700</v>
      </c>
      <c r="AK351" s="45">
        <v>15900</v>
      </c>
      <c r="AL351" s="45">
        <v>15900</v>
      </c>
      <c r="AM351" s="45">
        <v>15300</v>
      </c>
      <c r="AN351" s="45">
        <v>16100</v>
      </c>
      <c r="AO351" s="45">
        <v>14800</v>
      </c>
      <c r="AP351" s="45">
        <v>12600</v>
      </c>
      <c r="AQ351" s="45"/>
      <c r="AR351" s="57" t="s">
        <v>19</v>
      </c>
    </row>
    <row r="352" spans="1:44">
      <c r="A352" s="55"/>
      <c r="B352" s="47"/>
      <c r="C352" s="45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5"/>
      <c r="S352" s="45" t="s">
        <v>145</v>
      </c>
      <c r="T352" s="45" t="s">
        <v>19</v>
      </c>
      <c r="U352" s="45" t="s">
        <v>145</v>
      </c>
      <c r="V352" s="45" t="s">
        <v>19</v>
      </c>
      <c r="W352" s="45"/>
      <c r="X352" s="45"/>
      <c r="Y352" s="45"/>
      <c r="Z352" s="45"/>
      <c r="AA352" s="45"/>
      <c r="AB352" s="45"/>
      <c r="AC352" s="45"/>
      <c r="AD352" s="45"/>
      <c r="AE352" s="45" t="s">
        <v>19</v>
      </c>
      <c r="AF352" s="45" t="s">
        <v>19</v>
      </c>
      <c r="AG352" s="45"/>
      <c r="AH352" s="45"/>
      <c r="AI352" s="45"/>
      <c r="AJ352" s="45"/>
      <c r="AK352" s="45"/>
      <c r="AL352" s="45"/>
      <c r="AM352" s="45"/>
      <c r="AN352" s="45"/>
      <c r="AO352" s="45"/>
      <c r="AP352" s="45" t="s">
        <v>19</v>
      </c>
      <c r="AQ352" s="45" t="s">
        <v>19</v>
      </c>
      <c r="AR352" s="57" t="s">
        <v>19</v>
      </c>
    </row>
    <row r="353" spans="1:44" ht="16.5" hidden="1" customHeight="1">
      <c r="A353" s="55" t="s">
        <v>399</v>
      </c>
      <c r="B353" s="47" t="s">
        <v>157</v>
      </c>
      <c r="C353" s="45">
        <v>326</v>
      </c>
      <c r="D353" s="47">
        <v>14100</v>
      </c>
      <c r="E353" s="47">
        <v>19500</v>
      </c>
      <c r="F353" s="47">
        <v>22400</v>
      </c>
      <c r="G353" s="47">
        <v>20500</v>
      </c>
      <c r="H353" s="47">
        <v>20400</v>
      </c>
      <c r="I353" s="47">
        <v>18500</v>
      </c>
      <c r="J353" s="47">
        <v>20100</v>
      </c>
      <c r="K353" s="47">
        <v>21600</v>
      </c>
      <c r="L353" s="47">
        <v>19600</v>
      </c>
      <c r="M353" s="47">
        <v>21700</v>
      </c>
      <c r="N353" s="47">
        <v>16100</v>
      </c>
      <c r="O353" s="47">
        <v>18200</v>
      </c>
      <c r="P353" s="47">
        <v>19500</v>
      </c>
      <c r="Q353" s="47">
        <v>18700</v>
      </c>
      <c r="R353" s="45">
        <v>15700</v>
      </c>
      <c r="S353" s="45">
        <v>17800</v>
      </c>
      <c r="T353" s="45">
        <v>21700</v>
      </c>
      <c r="U353" s="45">
        <v>23800</v>
      </c>
      <c r="V353" s="45">
        <v>23900</v>
      </c>
      <c r="W353" s="45">
        <v>23700</v>
      </c>
      <c r="X353" s="45">
        <v>24900</v>
      </c>
      <c r="Y353" s="45">
        <v>24000</v>
      </c>
      <c r="Z353" s="45">
        <v>25300</v>
      </c>
      <c r="AA353" s="45">
        <v>24300</v>
      </c>
      <c r="AB353" s="45">
        <v>23100</v>
      </c>
      <c r="AC353" s="45">
        <v>24100</v>
      </c>
      <c r="AD353" s="45"/>
      <c r="AE353" s="45" t="s">
        <v>19</v>
      </c>
      <c r="AF353" s="45" t="s">
        <v>19</v>
      </c>
      <c r="AG353" s="45"/>
      <c r="AH353" s="45"/>
      <c r="AI353" s="45"/>
      <c r="AJ353" s="45"/>
      <c r="AK353" s="45"/>
      <c r="AL353" s="45"/>
      <c r="AM353" s="45"/>
      <c r="AN353" s="45"/>
      <c r="AO353" s="45"/>
      <c r="AP353" s="45" t="s">
        <v>19</v>
      </c>
      <c r="AQ353" s="45" t="s">
        <v>19</v>
      </c>
      <c r="AR353" s="57" t="s">
        <v>19</v>
      </c>
    </row>
    <row r="354" spans="1:44">
      <c r="A354" s="55" t="s">
        <v>399</v>
      </c>
      <c r="B354" s="47" t="s">
        <v>401</v>
      </c>
      <c r="C354" s="45">
        <v>37</v>
      </c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>
        <v>20300</v>
      </c>
      <c r="O354" s="47">
        <v>19500</v>
      </c>
      <c r="P354" s="47">
        <v>20300</v>
      </c>
      <c r="Q354" s="47">
        <v>20900</v>
      </c>
      <c r="R354" s="45">
        <v>19500</v>
      </c>
      <c r="S354" s="45" t="s">
        <v>146</v>
      </c>
      <c r="T354" s="45">
        <v>24700</v>
      </c>
      <c r="U354" s="45">
        <v>26300</v>
      </c>
      <c r="V354" s="45">
        <v>26600</v>
      </c>
      <c r="W354" s="45">
        <v>26900</v>
      </c>
      <c r="X354" s="45">
        <v>28200</v>
      </c>
      <c r="Y354" s="45">
        <v>29900</v>
      </c>
      <c r="Z354" s="45">
        <v>28400</v>
      </c>
      <c r="AA354" s="45">
        <v>26000</v>
      </c>
      <c r="AB354" s="45">
        <v>27800</v>
      </c>
      <c r="AC354" s="45">
        <v>27700</v>
      </c>
      <c r="AD354" s="45">
        <v>27400</v>
      </c>
      <c r="AE354" s="45">
        <v>27300</v>
      </c>
      <c r="AF354" s="45">
        <v>27400</v>
      </c>
      <c r="AG354" s="45">
        <v>27700</v>
      </c>
      <c r="AH354" s="45">
        <v>28300</v>
      </c>
      <c r="AI354" s="45">
        <v>28000</v>
      </c>
      <c r="AJ354" s="45">
        <v>27600</v>
      </c>
      <c r="AK354" s="45">
        <v>27800</v>
      </c>
      <c r="AL354" s="45">
        <v>30000</v>
      </c>
      <c r="AM354" s="45">
        <v>25500</v>
      </c>
      <c r="AN354" s="45">
        <v>28700</v>
      </c>
      <c r="AO354" s="45">
        <v>28100</v>
      </c>
      <c r="AP354" s="45">
        <v>25600</v>
      </c>
      <c r="AQ354" s="45">
        <v>27400</v>
      </c>
      <c r="AR354" s="57">
        <v>26700</v>
      </c>
    </row>
    <row r="355" spans="1:44" ht="15.75" customHeight="1">
      <c r="A355" s="55" t="s">
        <v>399</v>
      </c>
      <c r="B355" s="47" t="s">
        <v>400</v>
      </c>
      <c r="C355" s="45">
        <v>126</v>
      </c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>
        <v>32200</v>
      </c>
      <c r="AN355" s="45">
        <v>39300</v>
      </c>
      <c r="AO355" s="45">
        <v>38200</v>
      </c>
      <c r="AP355" s="45">
        <v>35600</v>
      </c>
      <c r="AQ355" s="45">
        <v>35700</v>
      </c>
      <c r="AR355" s="57">
        <v>36400</v>
      </c>
    </row>
    <row r="356" spans="1:44" ht="16.5" hidden="1" customHeight="1">
      <c r="A356" s="55" t="s">
        <v>399</v>
      </c>
      <c r="B356" s="47" t="s">
        <v>156</v>
      </c>
      <c r="C356" s="45">
        <v>324</v>
      </c>
      <c r="D356" s="47">
        <v>18000</v>
      </c>
      <c r="E356" s="47">
        <v>17900</v>
      </c>
      <c r="F356" s="47">
        <v>16800</v>
      </c>
      <c r="G356" s="47">
        <v>24700</v>
      </c>
      <c r="H356" s="47">
        <v>24100</v>
      </c>
      <c r="I356" s="47">
        <v>21700</v>
      </c>
      <c r="J356" s="47">
        <v>20700</v>
      </c>
      <c r="K356" s="47">
        <v>23600</v>
      </c>
      <c r="L356" s="47">
        <v>23500</v>
      </c>
      <c r="M356" s="47">
        <v>26100</v>
      </c>
      <c r="N356" s="47">
        <v>23500</v>
      </c>
      <c r="O356" s="47">
        <v>22200</v>
      </c>
      <c r="P356" s="47">
        <v>27100</v>
      </c>
      <c r="Q356" s="47">
        <v>27200</v>
      </c>
      <c r="R356" s="45">
        <v>28600</v>
      </c>
      <c r="S356" s="45">
        <v>29900</v>
      </c>
      <c r="T356" s="45">
        <v>35900</v>
      </c>
      <c r="U356" s="45">
        <v>33200</v>
      </c>
      <c r="V356" s="45">
        <v>35300</v>
      </c>
      <c r="W356" s="45">
        <v>37200</v>
      </c>
      <c r="X356" s="45">
        <v>36600</v>
      </c>
      <c r="Y356" s="45">
        <v>38300</v>
      </c>
      <c r="Z356" s="45">
        <v>37200</v>
      </c>
      <c r="AA356" s="45">
        <v>41600</v>
      </c>
      <c r="AB356" s="45">
        <v>36800</v>
      </c>
      <c r="AC356" s="45">
        <v>40300</v>
      </c>
      <c r="AD356" s="45"/>
      <c r="AE356" s="45" t="s">
        <v>19</v>
      </c>
      <c r="AF356" s="45" t="s">
        <v>19</v>
      </c>
      <c r="AG356" s="45"/>
      <c r="AH356" s="45"/>
      <c r="AI356" s="45"/>
      <c r="AJ356" s="45"/>
      <c r="AK356" s="45"/>
      <c r="AL356" s="45"/>
      <c r="AM356" s="45"/>
      <c r="AN356" s="45"/>
      <c r="AO356" s="45"/>
      <c r="AP356" s="45" t="s">
        <v>19</v>
      </c>
      <c r="AQ356" s="45" t="s">
        <v>19</v>
      </c>
      <c r="AR356" s="57" t="s">
        <v>19</v>
      </c>
    </row>
    <row r="357" spans="1:44" ht="16.5" hidden="1" customHeight="1">
      <c r="A357" s="55" t="s">
        <v>399</v>
      </c>
      <c r="B357" s="47" t="s">
        <v>155</v>
      </c>
      <c r="C357" s="45">
        <v>332</v>
      </c>
      <c r="D357" s="47">
        <v>21400</v>
      </c>
      <c r="E357" s="47">
        <v>22900</v>
      </c>
      <c r="F357" s="47">
        <v>22000</v>
      </c>
      <c r="G357" s="47">
        <v>19700</v>
      </c>
      <c r="H357" s="47">
        <v>19700</v>
      </c>
      <c r="I357" s="47">
        <v>21700</v>
      </c>
      <c r="J357" s="47">
        <v>21300</v>
      </c>
      <c r="K357" s="47">
        <v>23300</v>
      </c>
      <c r="L357" s="47">
        <v>23300</v>
      </c>
      <c r="M357" s="47">
        <v>26400</v>
      </c>
      <c r="N357" s="47">
        <v>21900</v>
      </c>
      <c r="O357" s="47">
        <v>20600</v>
      </c>
      <c r="P357" s="47">
        <v>24600</v>
      </c>
      <c r="Q357" s="47">
        <v>25700</v>
      </c>
      <c r="R357" s="45">
        <v>26800</v>
      </c>
      <c r="S357" s="45">
        <v>25700</v>
      </c>
      <c r="T357" s="45">
        <v>28600</v>
      </c>
      <c r="U357" s="45">
        <v>28700</v>
      </c>
      <c r="V357" s="45">
        <v>32500</v>
      </c>
      <c r="W357" s="45">
        <v>38200</v>
      </c>
      <c r="X357" s="45">
        <v>35500</v>
      </c>
      <c r="Y357" s="45">
        <v>34600</v>
      </c>
      <c r="Z357" s="45">
        <v>32300</v>
      </c>
      <c r="AA357" s="45">
        <v>31700</v>
      </c>
      <c r="AB357" s="45">
        <v>27900</v>
      </c>
      <c r="AC357" s="45"/>
      <c r="AD357" s="45"/>
      <c r="AE357" s="45" t="s">
        <v>19</v>
      </c>
      <c r="AF357" s="45" t="s">
        <v>19</v>
      </c>
      <c r="AG357" s="45"/>
      <c r="AH357" s="45"/>
      <c r="AI357" s="45"/>
      <c r="AJ357" s="45"/>
      <c r="AK357" s="45"/>
      <c r="AL357" s="45"/>
      <c r="AM357" s="45"/>
      <c r="AN357" s="45"/>
      <c r="AO357" s="45"/>
      <c r="AP357" s="45" t="s">
        <v>19</v>
      </c>
      <c r="AQ357" s="45" t="s">
        <v>19</v>
      </c>
      <c r="AR357" s="57" t="s">
        <v>19</v>
      </c>
    </row>
    <row r="358" spans="1:44" ht="16.5" hidden="1" customHeight="1">
      <c r="A358" s="55" t="s">
        <v>399</v>
      </c>
      <c r="B358" s="47" t="s">
        <v>398</v>
      </c>
      <c r="C358" s="45">
        <v>331</v>
      </c>
      <c r="D358" s="47">
        <v>17800</v>
      </c>
      <c r="E358" s="47">
        <v>17000</v>
      </c>
      <c r="F358" s="47">
        <v>16800</v>
      </c>
      <c r="G358" s="47">
        <v>17300</v>
      </c>
      <c r="H358" s="47">
        <v>14800</v>
      </c>
      <c r="I358" s="47">
        <v>16100</v>
      </c>
      <c r="J358" s="47">
        <v>15500</v>
      </c>
      <c r="K358" s="47">
        <v>16700</v>
      </c>
      <c r="L358" s="47">
        <v>17000</v>
      </c>
      <c r="M358" s="47">
        <v>16600</v>
      </c>
      <c r="N358" s="47">
        <v>16800</v>
      </c>
      <c r="O358" s="47">
        <v>14700</v>
      </c>
      <c r="P358" s="47">
        <v>14400</v>
      </c>
      <c r="Q358" s="47">
        <v>13800</v>
      </c>
      <c r="R358" s="45">
        <v>14400</v>
      </c>
      <c r="S358" s="45">
        <v>12900</v>
      </c>
      <c r="T358" s="45">
        <v>15300</v>
      </c>
      <c r="U358" s="45">
        <v>15800</v>
      </c>
      <c r="V358" s="45">
        <v>15900</v>
      </c>
      <c r="W358" s="45">
        <v>17800</v>
      </c>
      <c r="X358" s="45">
        <v>17500</v>
      </c>
      <c r="Y358" s="45">
        <v>16300</v>
      </c>
      <c r="Z358" s="45">
        <v>15900</v>
      </c>
      <c r="AA358" s="45">
        <v>10300</v>
      </c>
      <c r="AB358" s="45">
        <v>14300</v>
      </c>
      <c r="AC358" s="45">
        <v>15500</v>
      </c>
      <c r="AD358" s="45"/>
      <c r="AE358" s="45" t="s">
        <v>19</v>
      </c>
      <c r="AF358" s="45" t="s">
        <v>19</v>
      </c>
      <c r="AG358" s="45"/>
      <c r="AH358" s="45"/>
      <c r="AI358" s="45"/>
      <c r="AJ358" s="45"/>
      <c r="AK358" s="45"/>
      <c r="AL358" s="45"/>
      <c r="AM358" s="45"/>
      <c r="AN358" s="45"/>
      <c r="AO358" s="45"/>
      <c r="AP358" s="45" t="s">
        <v>19</v>
      </c>
      <c r="AQ358" s="45" t="s">
        <v>19</v>
      </c>
      <c r="AR358" s="57" t="s">
        <v>19</v>
      </c>
    </row>
    <row r="359" spans="1:44" ht="16.5" hidden="1" customHeight="1">
      <c r="A359" s="55" t="s">
        <v>395</v>
      </c>
      <c r="B359" s="47" t="s">
        <v>397</v>
      </c>
      <c r="C359" s="45">
        <v>322</v>
      </c>
      <c r="D359" s="47"/>
      <c r="E359" s="47"/>
      <c r="F359" s="47"/>
      <c r="G359" s="47"/>
      <c r="H359" s="47"/>
      <c r="I359" s="47">
        <v>23200</v>
      </c>
      <c r="J359" s="47">
        <v>22900</v>
      </c>
      <c r="K359" s="47">
        <v>23800</v>
      </c>
      <c r="L359" s="47">
        <v>23400</v>
      </c>
      <c r="M359" s="47">
        <v>20700</v>
      </c>
      <c r="N359" s="47">
        <v>22300</v>
      </c>
      <c r="O359" s="47">
        <v>21500</v>
      </c>
      <c r="P359" s="47">
        <v>20600</v>
      </c>
      <c r="Q359" s="47">
        <v>18600</v>
      </c>
      <c r="R359" s="45">
        <v>21700</v>
      </c>
      <c r="S359" s="45">
        <v>19900</v>
      </c>
      <c r="T359" s="45">
        <v>18500</v>
      </c>
      <c r="U359" s="45">
        <v>22500</v>
      </c>
      <c r="V359" s="45">
        <v>23200</v>
      </c>
      <c r="W359" s="45">
        <v>24200</v>
      </c>
      <c r="X359" s="45">
        <v>24400</v>
      </c>
      <c r="Y359" s="45">
        <v>24000</v>
      </c>
      <c r="Z359" s="45">
        <v>22400</v>
      </c>
      <c r="AA359" s="45">
        <v>22400</v>
      </c>
      <c r="AB359" s="45">
        <v>22200</v>
      </c>
      <c r="AC359" s="45">
        <v>21600</v>
      </c>
      <c r="AD359" s="45"/>
      <c r="AE359" s="45" t="s">
        <v>19</v>
      </c>
      <c r="AF359" s="45" t="s">
        <v>19</v>
      </c>
      <c r="AG359" s="45"/>
      <c r="AH359" s="45"/>
      <c r="AI359" s="45"/>
      <c r="AJ359" s="45"/>
      <c r="AK359" s="45"/>
      <c r="AL359" s="45"/>
      <c r="AM359" s="45"/>
      <c r="AN359" s="45"/>
      <c r="AO359" s="45"/>
      <c r="AP359" s="45" t="s">
        <v>19</v>
      </c>
      <c r="AQ359" s="45" t="s">
        <v>19</v>
      </c>
      <c r="AR359" s="57" t="s">
        <v>19</v>
      </c>
    </row>
    <row r="360" spans="1:44" ht="16.5" hidden="1" customHeight="1">
      <c r="A360" s="55" t="s">
        <v>395</v>
      </c>
      <c r="B360" s="47" t="s">
        <v>164</v>
      </c>
      <c r="C360" s="45">
        <v>321</v>
      </c>
      <c r="D360" s="47">
        <v>27400</v>
      </c>
      <c r="E360" s="47">
        <v>26200</v>
      </c>
      <c r="F360" s="47">
        <v>24200</v>
      </c>
      <c r="G360" s="47">
        <v>28300</v>
      </c>
      <c r="H360" s="47">
        <v>26200</v>
      </c>
      <c r="I360" s="47">
        <v>25900</v>
      </c>
      <c r="J360" s="47">
        <v>25900</v>
      </c>
      <c r="K360" s="47">
        <v>26200</v>
      </c>
      <c r="L360" s="47">
        <v>26000</v>
      </c>
      <c r="M360" s="47">
        <v>22300</v>
      </c>
      <c r="N360" s="47">
        <v>24700</v>
      </c>
      <c r="O360" s="47">
        <v>20600</v>
      </c>
      <c r="P360" s="47">
        <v>21000</v>
      </c>
      <c r="Q360" s="47">
        <v>18900</v>
      </c>
      <c r="R360" s="45">
        <v>21600</v>
      </c>
      <c r="S360" s="45">
        <v>20800</v>
      </c>
      <c r="T360" s="45">
        <v>20200</v>
      </c>
      <c r="U360" s="45">
        <v>22900</v>
      </c>
      <c r="V360" s="45">
        <v>23300</v>
      </c>
      <c r="W360" s="45">
        <v>23400</v>
      </c>
      <c r="X360" s="45">
        <v>23100</v>
      </c>
      <c r="Y360" s="45">
        <v>23900</v>
      </c>
      <c r="Z360" s="45">
        <v>23600</v>
      </c>
      <c r="AA360" s="45">
        <v>20600</v>
      </c>
      <c r="AB360" s="45">
        <v>20700</v>
      </c>
      <c r="AC360" s="45">
        <v>21700</v>
      </c>
      <c r="AD360" s="45"/>
      <c r="AE360" s="45" t="s">
        <v>19</v>
      </c>
      <c r="AF360" s="45" t="s">
        <v>19</v>
      </c>
      <c r="AG360" s="45"/>
      <c r="AH360" s="45"/>
      <c r="AI360" s="45"/>
      <c r="AJ360" s="45"/>
      <c r="AK360" s="45"/>
      <c r="AL360" s="45"/>
      <c r="AM360" s="45"/>
      <c r="AN360" s="45"/>
      <c r="AO360" s="45"/>
      <c r="AP360" s="45" t="s">
        <v>19</v>
      </c>
      <c r="AQ360" s="45" t="s">
        <v>19</v>
      </c>
      <c r="AR360" s="57" t="s">
        <v>19</v>
      </c>
    </row>
    <row r="361" spans="1:44" ht="16.5" hidden="1" customHeight="1">
      <c r="A361" s="55" t="s">
        <v>395</v>
      </c>
      <c r="B361" s="47" t="s">
        <v>396</v>
      </c>
      <c r="C361" s="45">
        <v>325</v>
      </c>
      <c r="D361" s="47">
        <v>21800</v>
      </c>
      <c r="E361" s="47">
        <v>22100</v>
      </c>
      <c r="F361" s="47">
        <v>21500</v>
      </c>
      <c r="G361" s="47">
        <v>22600</v>
      </c>
      <c r="H361" s="47">
        <v>23600</v>
      </c>
      <c r="I361" s="47">
        <v>24100</v>
      </c>
      <c r="J361" s="47">
        <v>24700</v>
      </c>
      <c r="K361" s="47">
        <v>25700</v>
      </c>
      <c r="L361" s="47">
        <v>24400</v>
      </c>
      <c r="M361" s="47">
        <v>22900</v>
      </c>
      <c r="N361" s="47">
        <v>21500</v>
      </c>
      <c r="O361" s="47">
        <v>21600</v>
      </c>
      <c r="P361" s="47">
        <v>20400</v>
      </c>
      <c r="Q361" s="47">
        <v>13900</v>
      </c>
      <c r="R361" s="45">
        <v>18200</v>
      </c>
      <c r="S361" s="45">
        <v>16200</v>
      </c>
      <c r="T361" s="45">
        <v>18500</v>
      </c>
      <c r="U361" s="45">
        <v>20500</v>
      </c>
      <c r="V361" s="45">
        <v>20600</v>
      </c>
      <c r="W361" s="45">
        <v>20900</v>
      </c>
      <c r="X361" s="45">
        <v>20100</v>
      </c>
      <c r="Y361" s="45">
        <v>19700</v>
      </c>
      <c r="Z361" s="45">
        <v>20900</v>
      </c>
      <c r="AA361" s="45">
        <v>18900</v>
      </c>
      <c r="AB361" s="45">
        <v>17100</v>
      </c>
      <c r="AC361" s="45"/>
      <c r="AD361" s="45"/>
      <c r="AE361" s="45" t="s">
        <v>19</v>
      </c>
      <c r="AF361" s="45" t="s">
        <v>19</v>
      </c>
      <c r="AG361" s="45"/>
      <c r="AH361" s="45"/>
      <c r="AI361" s="45"/>
      <c r="AJ361" s="45"/>
      <c r="AK361" s="45"/>
      <c r="AL361" s="45"/>
      <c r="AM361" s="45"/>
      <c r="AN361" s="45"/>
      <c r="AO361" s="45"/>
      <c r="AP361" s="45" t="s">
        <v>19</v>
      </c>
      <c r="AQ361" s="45" t="s">
        <v>19</v>
      </c>
      <c r="AR361" s="57" t="s">
        <v>19</v>
      </c>
    </row>
    <row r="362" spans="1:44">
      <c r="A362" s="55" t="s">
        <v>395</v>
      </c>
      <c r="B362" s="47" t="s">
        <v>394</v>
      </c>
      <c r="C362" s="45">
        <v>29</v>
      </c>
      <c r="D362" s="47"/>
      <c r="E362" s="47"/>
      <c r="F362" s="47"/>
      <c r="G362" s="47"/>
      <c r="H362" s="47"/>
      <c r="I362" s="47" t="s">
        <v>19</v>
      </c>
      <c r="J362" s="47" t="s">
        <v>19</v>
      </c>
      <c r="K362" s="47">
        <v>18800</v>
      </c>
      <c r="L362" s="47">
        <v>18800</v>
      </c>
      <c r="M362" s="47">
        <v>18900</v>
      </c>
      <c r="N362" s="47">
        <v>18400</v>
      </c>
      <c r="O362" s="47">
        <v>17500</v>
      </c>
      <c r="P362" s="47">
        <v>18100</v>
      </c>
      <c r="Q362" s="47">
        <v>12700</v>
      </c>
      <c r="R362" s="45">
        <v>12600</v>
      </c>
      <c r="S362" s="45">
        <v>14100</v>
      </c>
      <c r="T362" s="45">
        <v>14800</v>
      </c>
      <c r="U362" s="45">
        <v>16400</v>
      </c>
      <c r="V362" s="45">
        <v>16700</v>
      </c>
      <c r="W362" s="45">
        <v>17100</v>
      </c>
      <c r="X362" s="45">
        <v>17100</v>
      </c>
      <c r="Y362" s="45">
        <v>16600</v>
      </c>
      <c r="Z362" s="45">
        <v>15700</v>
      </c>
      <c r="AA362" s="45">
        <v>14600</v>
      </c>
      <c r="AB362" s="45">
        <v>15000</v>
      </c>
      <c r="AC362" s="45">
        <v>14900</v>
      </c>
      <c r="AD362" s="45">
        <v>15000</v>
      </c>
      <c r="AE362" s="45">
        <v>15400</v>
      </c>
      <c r="AF362" s="45">
        <v>14800</v>
      </c>
      <c r="AG362" s="45">
        <v>14700</v>
      </c>
      <c r="AH362" s="45">
        <v>15200</v>
      </c>
      <c r="AI362" s="45">
        <v>15500</v>
      </c>
      <c r="AJ362" s="45">
        <v>13200</v>
      </c>
      <c r="AK362" s="45">
        <v>11500</v>
      </c>
      <c r="AL362" s="45">
        <v>15400</v>
      </c>
      <c r="AM362" s="45">
        <v>13100</v>
      </c>
      <c r="AN362" s="45">
        <v>13300</v>
      </c>
      <c r="AO362" s="45">
        <v>14900</v>
      </c>
      <c r="AP362" s="45">
        <v>15500</v>
      </c>
      <c r="AQ362" s="45">
        <v>14900</v>
      </c>
      <c r="AR362" s="57">
        <v>16700</v>
      </c>
    </row>
    <row r="363" spans="1:44">
      <c r="A363" s="55"/>
      <c r="B363" s="47"/>
      <c r="C363" s="45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5"/>
      <c r="S363" s="45" t="s">
        <v>145</v>
      </c>
      <c r="T363" s="45" t="s">
        <v>19</v>
      </c>
      <c r="U363" s="45" t="s">
        <v>145</v>
      </c>
      <c r="V363" s="45" t="s">
        <v>19</v>
      </c>
      <c r="W363" s="45"/>
      <c r="X363" s="45"/>
      <c r="Y363" s="45"/>
      <c r="Z363" s="45"/>
      <c r="AA363" s="45"/>
      <c r="AB363" s="45"/>
      <c r="AC363" s="45"/>
      <c r="AD363" s="45"/>
      <c r="AE363" s="45" t="s">
        <v>19</v>
      </c>
      <c r="AF363" s="45" t="s">
        <v>19</v>
      </c>
      <c r="AG363" s="45"/>
      <c r="AH363" s="45"/>
      <c r="AI363" s="45"/>
      <c r="AJ363" s="45"/>
      <c r="AK363" s="45"/>
      <c r="AL363" s="45"/>
      <c r="AM363" s="45"/>
      <c r="AN363" s="45"/>
      <c r="AO363" s="45"/>
      <c r="AP363" s="45" t="s">
        <v>19</v>
      </c>
      <c r="AQ363" s="45" t="s">
        <v>19</v>
      </c>
      <c r="AR363" s="57" t="s">
        <v>19</v>
      </c>
    </row>
    <row r="364" spans="1:44" ht="15.75" hidden="1" customHeight="1">
      <c r="A364" s="55" t="s">
        <v>389</v>
      </c>
      <c r="B364" s="47" t="s">
        <v>393</v>
      </c>
      <c r="C364" s="45">
        <v>337</v>
      </c>
      <c r="D364" s="47">
        <v>0</v>
      </c>
      <c r="E364" s="47"/>
      <c r="F364" s="47"/>
      <c r="G364" s="47">
        <v>5600</v>
      </c>
      <c r="H364" s="47">
        <v>6500</v>
      </c>
      <c r="I364" s="47">
        <v>6100</v>
      </c>
      <c r="J364" s="47">
        <v>6900</v>
      </c>
      <c r="K364" s="47">
        <v>8200</v>
      </c>
      <c r="L364" s="47">
        <v>9200</v>
      </c>
      <c r="M364" s="47">
        <v>7700</v>
      </c>
      <c r="N364" s="47">
        <v>8500</v>
      </c>
      <c r="O364" s="47">
        <v>7800</v>
      </c>
      <c r="P364" s="47">
        <v>8300</v>
      </c>
      <c r="Q364" s="47">
        <v>8100</v>
      </c>
      <c r="R364" s="45">
        <v>9300</v>
      </c>
      <c r="S364" s="45">
        <v>9100</v>
      </c>
      <c r="T364" s="45">
        <v>9900</v>
      </c>
      <c r="U364" s="45">
        <v>9300</v>
      </c>
      <c r="V364" s="45">
        <v>9200</v>
      </c>
      <c r="W364" s="45">
        <v>10400</v>
      </c>
      <c r="X364" s="45">
        <v>9200</v>
      </c>
      <c r="Y364" s="45">
        <v>9400</v>
      </c>
      <c r="Z364" s="45">
        <v>9200</v>
      </c>
      <c r="AA364" s="45">
        <v>7300</v>
      </c>
      <c r="AB364" s="45"/>
      <c r="AC364" s="45"/>
      <c r="AD364" s="45"/>
      <c r="AE364" s="45" t="s">
        <v>19</v>
      </c>
      <c r="AF364" s="45">
        <v>14300</v>
      </c>
      <c r="AG364" s="45"/>
      <c r="AH364" s="45"/>
      <c r="AI364" s="45"/>
      <c r="AJ364" s="45"/>
      <c r="AK364" s="45"/>
      <c r="AL364" s="45"/>
      <c r="AM364" s="45"/>
      <c r="AN364" s="45"/>
      <c r="AO364" s="45"/>
      <c r="AP364" s="45" t="s">
        <v>19</v>
      </c>
      <c r="AQ364" s="45" t="s">
        <v>19</v>
      </c>
      <c r="AR364" s="57" t="s">
        <v>19</v>
      </c>
    </row>
    <row r="365" spans="1:44" ht="16.5" hidden="1" customHeight="1">
      <c r="A365" s="55" t="s">
        <v>389</v>
      </c>
      <c r="B365" s="47" t="s">
        <v>232</v>
      </c>
      <c r="C365" s="45">
        <v>335</v>
      </c>
      <c r="D365" s="47">
        <v>6800</v>
      </c>
      <c r="E365" s="47">
        <v>7200</v>
      </c>
      <c r="F365" s="47">
        <v>9000</v>
      </c>
      <c r="G365" s="47">
        <v>9800</v>
      </c>
      <c r="H365" s="47">
        <v>12100</v>
      </c>
      <c r="I365" s="47">
        <v>11800</v>
      </c>
      <c r="J365" s="47">
        <v>16000</v>
      </c>
      <c r="K365" s="47">
        <v>17800</v>
      </c>
      <c r="L365" s="47">
        <v>20100</v>
      </c>
      <c r="M365" s="47">
        <v>19200</v>
      </c>
      <c r="N365" s="47">
        <v>20500</v>
      </c>
      <c r="O365" s="47">
        <v>19000</v>
      </c>
      <c r="P365" s="47">
        <v>19600</v>
      </c>
      <c r="Q365" s="47">
        <v>20100</v>
      </c>
      <c r="R365" s="45">
        <v>22400</v>
      </c>
      <c r="S365" s="45">
        <v>20900</v>
      </c>
      <c r="T365" s="45">
        <v>24000</v>
      </c>
      <c r="U365" s="45">
        <v>23000</v>
      </c>
      <c r="V365" s="45">
        <v>23400</v>
      </c>
      <c r="W365" s="45">
        <v>25400</v>
      </c>
      <c r="X365" s="45">
        <v>21700</v>
      </c>
      <c r="Y365" s="45">
        <v>24700</v>
      </c>
      <c r="Z365" s="45">
        <v>25500</v>
      </c>
      <c r="AA365" s="45">
        <v>20000</v>
      </c>
      <c r="AB365" s="45">
        <v>22600</v>
      </c>
      <c r="AC365" s="45">
        <v>19200</v>
      </c>
      <c r="AD365" s="45"/>
      <c r="AE365" s="45" t="s">
        <v>19</v>
      </c>
      <c r="AF365" s="45" t="s">
        <v>19</v>
      </c>
      <c r="AG365" s="45"/>
      <c r="AH365" s="45"/>
      <c r="AI365" s="45"/>
      <c r="AJ365" s="45"/>
      <c r="AK365" s="45"/>
      <c r="AL365" s="45"/>
      <c r="AM365" s="45"/>
      <c r="AN365" s="45"/>
      <c r="AO365" s="45"/>
      <c r="AP365" s="45" t="s">
        <v>19</v>
      </c>
      <c r="AQ365" s="45" t="s">
        <v>19</v>
      </c>
      <c r="AR365" s="57" t="s">
        <v>19</v>
      </c>
    </row>
    <row r="366" spans="1:44" ht="16.5" hidden="1" customHeight="1">
      <c r="A366" s="55" t="s">
        <v>389</v>
      </c>
      <c r="B366" s="47" t="s">
        <v>392</v>
      </c>
      <c r="C366" s="45"/>
      <c r="D366" s="47"/>
      <c r="E366" s="47"/>
      <c r="F366" s="47"/>
      <c r="G366" s="47"/>
      <c r="H366" s="47"/>
      <c r="I366" s="47">
        <v>16100</v>
      </c>
      <c r="J366" s="47">
        <v>24500</v>
      </c>
      <c r="K366" s="47">
        <v>25100</v>
      </c>
      <c r="L366" s="47">
        <v>28700</v>
      </c>
      <c r="M366" s="47">
        <v>23900</v>
      </c>
      <c r="N366" s="47">
        <v>27800</v>
      </c>
      <c r="O366" s="47"/>
      <c r="P366" s="47"/>
      <c r="Q366" s="47"/>
      <c r="R366" s="45"/>
      <c r="S366" s="45" t="s">
        <v>145</v>
      </c>
      <c r="T366" s="45" t="s">
        <v>19</v>
      </c>
      <c r="U366" s="45" t="s">
        <v>145</v>
      </c>
      <c r="V366" s="45" t="s">
        <v>19</v>
      </c>
      <c r="W366" s="45"/>
      <c r="X366" s="45"/>
      <c r="Y366" s="45"/>
      <c r="Z366" s="45"/>
      <c r="AA366" s="45"/>
      <c r="AB366" s="45"/>
      <c r="AC366" s="45" t="e">
        <v>#N/A</v>
      </c>
      <c r="AD366" s="45" t="e">
        <v>#N/A</v>
      </c>
      <c r="AE366" s="45" t="s">
        <v>19</v>
      </c>
      <c r="AF366" s="45" t="s">
        <v>19</v>
      </c>
      <c r="AG366" s="45" t="e">
        <v>#N/A</v>
      </c>
      <c r="AH366" s="45"/>
      <c r="AI366" s="45"/>
      <c r="AJ366" s="45"/>
      <c r="AK366" s="45"/>
      <c r="AL366" s="45"/>
      <c r="AM366" s="45" t="e">
        <v>#N/A</v>
      </c>
      <c r="AN366" s="45"/>
      <c r="AO366" s="45"/>
      <c r="AP366" s="45" t="s">
        <v>19</v>
      </c>
      <c r="AQ366" s="45" t="s">
        <v>19</v>
      </c>
      <c r="AR366" s="57" t="s">
        <v>19</v>
      </c>
    </row>
    <row r="367" spans="1:44">
      <c r="A367" s="55" t="s">
        <v>389</v>
      </c>
      <c r="B367" s="47" t="s">
        <v>391</v>
      </c>
      <c r="C367" s="45">
        <v>125</v>
      </c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>
        <v>20900</v>
      </c>
      <c r="AN367" s="45"/>
      <c r="AO367" s="45">
        <v>26300</v>
      </c>
      <c r="AP367" s="45">
        <v>25800</v>
      </c>
      <c r="AQ367" s="45">
        <v>28800</v>
      </c>
      <c r="AR367" s="57">
        <v>24900</v>
      </c>
    </row>
    <row r="368" spans="1:44" ht="15.75" customHeight="1">
      <c r="A368" s="55" t="s">
        <v>389</v>
      </c>
      <c r="B368" s="47" t="s">
        <v>390</v>
      </c>
      <c r="C368" s="45">
        <v>45</v>
      </c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>
        <v>24900</v>
      </c>
      <c r="P368" s="47">
        <v>24800</v>
      </c>
      <c r="Q368" s="47">
        <v>25300</v>
      </c>
      <c r="R368" s="45">
        <v>24700</v>
      </c>
      <c r="S368" s="45">
        <v>24400</v>
      </c>
      <c r="T368" s="45">
        <v>24500</v>
      </c>
      <c r="U368" s="45">
        <v>26000</v>
      </c>
      <c r="V368" s="45">
        <v>26200</v>
      </c>
      <c r="W368" s="45">
        <v>25200</v>
      </c>
      <c r="X368" s="45">
        <v>23200</v>
      </c>
      <c r="Y368" s="45">
        <v>23000</v>
      </c>
      <c r="Z368" s="45">
        <v>21700</v>
      </c>
      <c r="AA368" s="45">
        <v>21500</v>
      </c>
      <c r="AB368" s="45">
        <v>22100</v>
      </c>
      <c r="AC368" s="45">
        <v>19300</v>
      </c>
      <c r="AD368" s="45">
        <v>19200</v>
      </c>
      <c r="AE368" s="45">
        <v>19600</v>
      </c>
      <c r="AF368" s="45">
        <v>21600</v>
      </c>
      <c r="AG368" s="45">
        <v>22700</v>
      </c>
      <c r="AH368" s="45">
        <v>24300</v>
      </c>
      <c r="AI368" s="45">
        <v>25200</v>
      </c>
      <c r="AJ368" s="45">
        <v>25000</v>
      </c>
      <c r="AK368" s="45">
        <v>25300</v>
      </c>
      <c r="AL368" s="45">
        <v>25700</v>
      </c>
      <c r="AM368" s="45">
        <v>23400</v>
      </c>
      <c r="AN368" s="45">
        <v>25200</v>
      </c>
      <c r="AO368" s="45">
        <v>25500</v>
      </c>
      <c r="AP368" s="45">
        <v>25900</v>
      </c>
      <c r="AQ368" s="45">
        <v>26600</v>
      </c>
      <c r="AR368" s="57"/>
    </row>
    <row r="369" spans="1:44" ht="15.75" customHeight="1">
      <c r="A369" s="55" t="s">
        <v>389</v>
      </c>
      <c r="B369" s="47" t="s">
        <v>386</v>
      </c>
      <c r="C369" s="45">
        <v>3809</v>
      </c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>
        <v>27600</v>
      </c>
      <c r="AP369" s="45">
        <v>28400</v>
      </c>
      <c r="AQ369" s="45">
        <v>28400</v>
      </c>
      <c r="AR369" s="57">
        <v>28000</v>
      </c>
    </row>
    <row r="370" spans="1:44" ht="13.5" hidden="1" customHeight="1">
      <c r="A370" s="55" t="s">
        <v>389</v>
      </c>
      <c r="B370" s="47" t="s">
        <v>164</v>
      </c>
      <c r="C370" s="45">
        <v>336</v>
      </c>
      <c r="D370" s="47">
        <v>11300</v>
      </c>
      <c r="E370" s="47">
        <v>13100</v>
      </c>
      <c r="F370" s="47">
        <v>13500</v>
      </c>
      <c r="G370" s="47">
        <v>20700</v>
      </c>
      <c r="H370" s="47">
        <v>22900</v>
      </c>
      <c r="I370" s="47">
        <v>21700</v>
      </c>
      <c r="J370" s="47">
        <v>30100</v>
      </c>
      <c r="K370" s="47">
        <v>28300</v>
      </c>
      <c r="L370" s="47">
        <v>27800</v>
      </c>
      <c r="M370" s="47">
        <v>29200</v>
      </c>
      <c r="N370" s="47">
        <v>29900</v>
      </c>
      <c r="O370" s="47">
        <v>26500</v>
      </c>
      <c r="P370" s="47">
        <v>27000</v>
      </c>
      <c r="Q370" s="47">
        <v>30300</v>
      </c>
      <c r="R370" s="45">
        <v>30100</v>
      </c>
      <c r="S370" s="45">
        <v>31700</v>
      </c>
      <c r="T370" s="45">
        <v>34000</v>
      </c>
      <c r="U370" s="45">
        <v>31600</v>
      </c>
      <c r="V370" s="45">
        <v>30200</v>
      </c>
      <c r="W370" s="45">
        <v>35700</v>
      </c>
      <c r="X370" s="45">
        <v>36900</v>
      </c>
      <c r="Y370" s="45">
        <v>32600</v>
      </c>
      <c r="Z370" s="45">
        <v>34700</v>
      </c>
      <c r="AA370" s="45">
        <v>29100</v>
      </c>
      <c r="AB370" s="45">
        <v>29300</v>
      </c>
      <c r="AC370" s="45">
        <v>23400</v>
      </c>
      <c r="AD370" s="45"/>
      <c r="AE370" s="45" t="s">
        <v>19</v>
      </c>
      <c r="AF370" s="45" t="s">
        <v>19</v>
      </c>
      <c r="AG370" s="45"/>
      <c r="AH370" s="45"/>
      <c r="AI370" s="45"/>
      <c r="AJ370" s="45"/>
      <c r="AK370" s="45"/>
      <c r="AL370" s="45"/>
      <c r="AM370" s="45"/>
      <c r="AN370" s="45"/>
      <c r="AO370" s="45"/>
      <c r="AP370" s="45" t="s">
        <v>19</v>
      </c>
      <c r="AQ370" s="45" t="s">
        <v>19</v>
      </c>
      <c r="AR370" s="57" t="s">
        <v>19</v>
      </c>
    </row>
    <row r="371" spans="1:44" ht="16.5" hidden="1" customHeight="1">
      <c r="A371" s="55" t="s">
        <v>389</v>
      </c>
      <c r="B371" s="47" t="s">
        <v>165</v>
      </c>
      <c r="C371" s="45">
        <v>339</v>
      </c>
      <c r="D371" s="47">
        <v>11800</v>
      </c>
      <c r="E371" s="47">
        <v>13500</v>
      </c>
      <c r="F371" s="47">
        <v>15700</v>
      </c>
      <c r="G371" s="47">
        <v>21000</v>
      </c>
      <c r="H371" s="47">
        <v>19800</v>
      </c>
      <c r="I371" s="47">
        <v>17800</v>
      </c>
      <c r="J371" s="47">
        <v>19500</v>
      </c>
      <c r="K371" s="47">
        <v>22200</v>
      </c>
      <c r="L371" s="47">
        <v>19100</v>
      </c>
      <c r="M371" s="47">
        <v>18100</v>
      </c>
      <c r="N371" s="47">
        <v>18800</v>
      </c>
      <c r="O371" s="47">
        <v>17100</v>
      </c>
      <c r="P371" s="47">
        <v>17500</v>
      </c>
      <c r="Q371" s="47">
        <v>18700</v>
      </c>
      <c r="R371" s="45">
        <v>18400</v>
      </c>
      <c r="S371" s="45">
        <v>19000</v>
      </c>
      <c r="T371" s="45">
        <v>18400</v>
      </c>
      <c r="U371" s="45">
        <v>17600</v>
      </c>
      <c r="V371" s="45">
        <v>19500</v>
      </c>
      <c r="W371" s="45">
        <v>21600</v>
      </c>
      <c r="X371" s="45">
        <v>19700</v>
      </c>
      <c r="Y371" s="45">
        <v>17600</v>
      </c>
      <c r="Z371" s="45">
        <v>17100</v>
      </c>
      <c r="AA371" s="45">
        <v>15800</v>
      </c>
      <c r="AB371" s="45">
        <v>14800</v>
      </c>
      <c r="AC371" s="45"/>
      <c r="AD371" s="45"/>
      <c r="AE371" s="45" t="s">
        <v>19</v>
      </c>
      <c r="AF371" s="45" t="s">
        <v>19</v>
      </c>
      <c r="AG371" s="45"/>
      <c r="AH371" s="45"/>
      <c r="AI371" s="45"/>
      <c r="AJ371" s="45"/>
      <c r="AK371" s="45"/>
      <c r="AL371" s="45"/>
      <c r="AM371" s="45"/>
      <c r="AN371" s="45"/>
      <c r="AO371" s="45"/>
      <c r="AP371" s="45" t="s">
        <v>19</v>
      </c>
      <c r="AQ371" s="45" t="s">
        <v>19</v>
      </c>
      <c r="AR371" s="57" t="s">
        <v>19</v>
      </c>
    </row>
    <row r="372" spans="1:44" ht="16.5" hidden="1" customHeight="1">
      <c r="A372" s="55" t="s">
        <v>389</v>
      </c>
      <c r="B372" s="47" t="s">
        <v>203</v>
      </c>
      <c r="C372" s="45">
        <v>334</v>
      </c>
      <c r="D372" s="47"/>
      <c r="E372" s="47"/>
      <c r="F372" s="47"/>
      <c r="G372" s="47"/>
      <c r="H372" s="47"/>
      <c r="I372" s="47">
        <v>18500</v>
      </c>
      <c r="J372" s="47">
        <v>16600</v>
      </c>
      <c r="K372" s="47">
        <v>17800</v>
      </c>
      <c r="L372" s="47">
        <v>17600</v>
      </c>
      <c r="M372" s="47">
        <v>16000</v>
      </c>
      <c r="N372" s="47">
        <v>16100</v>
      </c>
      <c r="O372" s="47">
        <v>14900</v>
      </c>
      <c r="P372" s="47">
        <v>15000</v>
      </c>
      <c r="Q372" s="47">
        <v>16400</v>
      </c>
      <c r="R372" s="45">
        <v>16900</v>
      </c>
      <c r="S372" s="45">
        <v>18800</v>
      </c>
      <c r="T372" s="45">
        <v>17200</v>
      </c>
      <c r="U372" s="45">
        <v>19100</v>
      </c>
      <c r="V372" s="45">
        <v>19600</v>
      </c>
      <c r="W372" s="45">
        <v>21500</v>
      </c>
      <c r="X372" s="45">
        <v>20300</v>
      </c>
      <c r="Y372" s="45">
        <v>16500</v>
      </c>
      <c r="Z372" s="45">
        <v>15000</v>
      </c>
      <c r="AA372" s="45">
        <v>12400</v>
      </c>
      <c r="AB372" s="45">
        <v>12400</v>
      </c>
      <c r="AC372" s="45"/>
      <c r="AD372" s="45"/>
      <c r="AE372" s="45" t="s">
        <v>19</v>
      </c>
      <c r="AF372" s="45" t="s">
        <v>19</v>
      </c>
      <c r="AG372" s="45"/>
      <c r="AH372" s="45"/>
      <c r="AI372" s="45"/>
      <c r="AJ372" s="45"/>
      <c r="AK372" s="45"/>
      <c r="AL372" s="45"/>
      <c r="AM372" s="45"/>
      <c r="AN372" s="45"/>
      <c r="AO372" s="45"/>
      <c r="AP372" s="45" t="s">
        <v>19</v>
      </c>
      <c r="AQ372" s="45" t="s">
        <v>19</v>
      </c>
      <c r="AR372" s="57" t="s">
        <v>19</v>
      </c>
    </row>
    <row r="373" spans="1:44" ht="16.5" hidden="1" customHeight="1">
      <c r="A373" s="55" t="s">
        <v>389</v>
      </c>
      <c r="B373" s="47" t="s">
        <v>388</v>
      </c>
      <c r="C373" s="45">
        <v>338</v>
      </c>
      <c r="D373" s="47">
        <v>9700</v>
      </c>
      <c r="E373" s="47">
        <v>10600</v>
      </c>
      <c r="F373" s="47">
        <v>12400</v>
      </c>
      <c r="G373" s="47">
        <v>13600</v>
      </c>
      <c r="H373" s="47">
        <v>14900</v>
      </c>
      <c r="I373" s="47">
        <v>14400</v>
      </c>
      <c r="J373" s="47">
        <v>16200</v>
      </c>
      <c r="K373" s="47">
        <v>15700</v>
      </c>
      <c r="L373" s="47">
        <v>17000</v>
      </c>
      <c r="M373" s="47">
        <v>13800</v>
      </c>
      <c r="N373" s="47">
        <v>13800</v>
      </c>
      <c r="O373" s="47">
        <v>13300</v>
      </c>
      <c r="P373" s="47">
        <v>14500</v>
      </c>
      <c r="Q373" s="47">
        <v>13400</v>
      </c>
      <c r="R373" s="45">
        <v>14100</v>
      </c>
      <c r="S373" s="45">
        <v>14200</v>
      </c>
      <c r="T373" s="45">
        <v>12300</v>
      </c>
      <c r="U373" s="45">
        <v>14700</v>
      </c>
      <c r="V373" s="45">
        <v>15200</v>
      </c>
      <c r="W373" s="45">
        <v>17800</v>
      </c>
      <c r="X373" s="45">
        <v>15100</v>
      </c>
      <c r="Y373" s="45">
        <v>14000</v>
      </c>
      <c r="Z373" s="45">
        <v>11700</v>
      </c>
      <c r="AA373" s="45">
        <v>10100</v>
      </c>
      <c r="AB373" s="45">
        <v>9900</v>
      </c>
      <c r="AC373" s="45"/>
      <c r="AD373" s="45"/>
      <c r="AE373" s="45" t="s">
        <v>19</v>
      </c>
      <c r="AF373" s="45" t="s">
        <v>19</v>
      </c>
      <c r="AG373" s="45"/>
      <c r="AH373" s="45"/>
      <c r="AI373" s="45"/>
      <c r="AJ373" s="45"/>
      <c r="AK373" s="45"/>
      <c r="AL373" s="45"/>
      <c r="AM373" s="45"/>
      <c r="AN373" s="45"/>
      <c r="AO373" s="45"/>
      <c r="AP373" s="45" t="s">
        <v>19</v>
      </c>
      <c r="AQ373" s="45" t="s">
        <v>19</v>
      </c>
      <c r="AR373" s="57" t="s">
        <v>19</v>
      </c>
    </row>
    <row r="374" spans="1:44">
      <c r="A374" s="55"/>
      <c r="B374" s="47"/>
      <c r="C374" s="45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 t="s">
        <v>19</v>
      </c>
      <c r="AF374" s="45" t="s">
        <v>19</v>
      </c>
      <c r="AG374" s="45"/>
      <c r="AH374" s="45"/>
      <c r="AI374" s="45"/>
      <c r="AJ374" s="45"/>
      <c r="AK374" s="45"/>
      <c r="AL374" s="45"/>
      <c r="AM374" s="45"/>
      <c r="AN374" s="45"/>
      <c r="AO374" s="45"/>
      <c r="AP374" s="45" t="s">
        <v>19</v>
      </c>
      <c r="AQ374" s="45" t="s">
        <v>19</v>
      </c>
      <c r="AR374" s="57" t="s">
        <v>19</v>
      </c>
    </row>
    <row r="375" spans="1:44" hidden="1">
      <c r="A375" s="55" t="s">
        <v>387</v>
      </c>
      <c r="B375" s="47" t="s">
        <v>386</v>
      </c>
      <c r="C375" s="45">
        <v>531</v>
      </c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>
        <v>17500</v>
      </c>
      <c r="AG375" s="45"/>
      <c r="AH375" s="45"/>
      <c r="AI375" s="45"/>
      <c r="AJ375" s="45"/>
      <c r="AK375" s="45"/>
      <c r="AL375" s="45"/>
      <c r="AM375" s="45"/>
      <c r="AN375" s="45"/>
      <c r="AO375" s="45"/>
      <c r="AP375" s="45" t="s">
        <v>19</v>
      </c>
      <c r="AQ375" s="45" t="s">
        <v>19</v>
      </c>
      <c r="AR375" s="57" t="s">
        <v>19</v>
      </c>
    </row>
    <row r="376" spans="1:44" hidden="1">
      <c r="A376" s="55"/>
      <c r="B376" s="47"/>
      <c r="C376" s="45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 t="s">
        <v>19</v>
      </c>
      <c r="AG376" s="45"/>
      <c r="AH376" s="45"/>
      <c r="AI376" s="45"/>
      <c r="AJ376" s="45"/>
      <c r="AK376" s="45"/>
      <c r="AL376" s="45"/>
      <c r="AM376" s="45"/>
      <c r="AN376" s="45"/>
      <c r="AO376" s="45"/>
      <c r="AP376" s="45" t="s">
        <v>19</v>
      </c>
      <c r="AQ376" s="45" t="s">
        <v>19</v>
      </c>
      <c r="AR376" s="57" t="s">
        <v>19</v>
      </c>
    </row>
    <row r="377" spans="1:44" ht="16.5" hidden="1" customHeight="1">
      <c r="A377" s="55" t="s">
        <v>383</v>
      </c>
      <c r="B377" s="47" t="s">
        <v>385</v>
      </c>
      <c r="C377" s="45">
        <v>608</v>
      </c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5"/>
      <c r="S377" s="45">
        <v>6800</v>
      </c>
      <c r="T377" s="45">
        <v>5400</v>
      </c>
      <c r="U377" s="45">
        <v>4800</v>
      </c>
      <c r="V377" s="45">
        <v>4400</v>
      </c>
      <c r="W377" s="45">
        <v>4500</v>
      </c>
      <c r="X377" s="45">
        <v>4100</v>
      </c>
      <c r="Y377" s="45">
        <v>4800</v>
      </c>
      <c r="Z377" s="45">
        <v>3100</v>
      </c>
      <c r="AA377" s="45">
        <v>5400</v>
      </c>
      <c r="AB377" s="45">
        <v>2800</v>
      </c>
      <c r="AC377" s="45"/>
      <c r="AD377" s="45"/>
      <c r="AE377" s="45" t="s">
        <v>19</v>
      </c>
      <c r="AF377" s="45" t="s">
        <v>19</v>
      </c>
      <c r="AG377" s="45"/>
      <c r="AH377" s="45"/>
      <c r="AI377" s="45"/>
      <c r="AJ377" s="45"/>
      <c r="AK377" s="45"/>
      <c r="AL377" s="45"/>
      <c r="AM377" s="45"/>
      <c r="AN377" s="45"/>
      <c r="AO377" s="45"/>
      <c r="AP377" s="45" t="s">
        <v>19</v>
      </c>
      <c r="AQ377" s="45" t="s">
        <v>19</v>
      </c>
      <c r="AR377" s="57" t="s">
        <v>19</v>
      </c>
    </row>
    <row r="378" spans="1:44" ht="16.5" hidden="1" customHeight="1">
      <c r="A378" s="55" t="s">
        <v>383</v>
      </c>
      <c r="B378" s="47" t="s">
        <v>384</v>
      </c>
      <c r="C378" s="45">
        <v>609</v>
      </c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5"/>
      <c r="S378" s="45">
        <v>11400</v>
      </c>
      <c r="T378" s="45">
        <v>8800</v>
      </c>
      <c r="U378" s="45">
        <v>10500</v>
      </c>
      <c r="V378" s="45">
        <v>9700</v>
      </c>
      <c r="W378" s="45">
        <v>10600</v>
      </c>
      <c r="X378" s="45">
        <v>8900</v>
      </c>
      <c r="Y378" s="45">
        <v>10700</v>
      </c>
      <c r="Z378" s="45">
        <v>7700</v>
      </c>
      <c r="AA378" s="45">
        <v>7400</v>
      </c>
      <c r="AB378" s="45">
        <v>6300</v>
      </c>
      <c r="AC378" s="45"/>
      <c r="AD378" s="45"/>
      <c r="AE378" s="45" t="s">
        <v>19</v>
      </c>
      <c r="AF378" s="45" t="s">
        <v>19</v>
      </c>
      <c r="AG378" s="45"/>
      <c r="AH378" s="45"/>
      <c r="AI378" s="45"/>
      <c r="AJ378" s="45"/>
      <c r="AK378" s="45"/>
      <c r="AL378" s="45"/>
      <c r="AM378" s="45"/>
      <c r="AN378" s="45"/>
      <c r="AO378" s="45"/>
      <c r="AP378" s="45" t="s">
        <v>19</v>
      </c>
      <c r="AQ378" s="45" t="s">
        <v>19</v>
      </c>
      <c r="AR378" s="57" t="s">
        <v>19</v>
      </c>
    </row>
    <row r="379" spans="1:44" hidden="1">
      <c r="A379" s="55" t="s">
        <v>383</v>
      </c>
      <c r="B379" s="47" t="s">
        <v>279</v>
      </c>
      <c r="C379" s="45">
        <v>610</v>
      </c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5"/>
      <c r="S379" s="45">
        <v>7500</v>
      </c>
      <c r="T379" s="45">
        <v>7800</v>
      </c>
      <c r="U379" s="45">
        <v>7400</v>
      </c>
      <c r="V379" s="45">
        <v>7600</v>
      </c>
      <c r="W379" s="45">
        <v>8900</v>
      </c>
      <c r="X379" s="45">
        <v>8700</v>
      </c>
      <c r="Y379" s="45">
        <v>11500</v>
      </c>
      <c r="Z379" s="45">
        <v>8400</v>
      </c>
      <c r="AA379" s="45">
        <v>7700</v>
      </c>
      <c r="AB379" s="45">
        <v>6700</v>
      </c>
      <c r="AC379" s="45"/>
      <c r="AD379" s="45"/>
      <c r="AE379" s="45" t="s">
        <v>19</v>
      </c>
      <c r="AF379" s="45" t="s">
        <v>19</v>
      </c>
      <c r="AG379" s="45"/>
      <c r="AH379" s="45"/>
      <c r="AI379" s="45"/>
      <c r="AJ379" s="45"/>
      <c r="AK379" s="45"/>
      <c r="AL379" s="45"/>
      <c r="AM379" s="45"/>
      <c r="AN379" s="45"/>
      <c r="AO379" s="45"/>
      <c r="AP379" s="45" t="s">
        <v>19</v>
      </c>
      <c r="AQ379" s="45" t="s">
        <v>19</v>
      </c>
      <c r="AR379" s="57" t="s">
        <v>19</v>
      </c>
    </row>
    <row r="380" spans="1:44" hidden="1">
      <c r="A380" s="55"/>
      <c r="B380" s="47"/>
      <c r="C380" s="45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5"/>
      <c r="S380" s="45" t="s">
        <v>145</v>
      </c>
      <c r="T380" s="45" t="s">
        <v>19</v>
      </c>
      <c r="U380" s="45" t="s">
        <v>145</v>
      </c>
      <c r="V380" s="45" t="s">
        <v>19</v>
      </c>
      <c r="W380" s="45"/>
      <c r="X380" s="45"/>
      <c r="Y380" s="45"/>
      <c r="Z380" s="45"/>
      <c r="AA380" s="45"/>
      <c r="AB380" s="45"/>
      <c r="AC380" s="45"/>
      <c r="AD380" s="45"/>
      <c r="AE380" s="45" t="s">
        <v>19</v>
      </c>
      <c r="AF380" s="45" t="s">
        <v>19</v>
      </c>
      <c r="AG380" s="45"/>
      <c r="AH380" s="45"/>
      <c r="AI380" s="45"/>
      <c r="AJ380" s="45"/>
      <c r="AK380" s="45"/>
      <c r="AL380" s="45"/>
      <c r="AM380" s="45"/>
      <c r="AN380" s="45"/>
      <c r="AO380" s="45"/>
      <c r="AP380" s="45" t="s">
        <v>19</v>
      </c>
      <c r="AQ380" s="45" t="s">
        <v>19</v>
      </c>
      <c r="AR380" s="57" t="s">
        <v>19</v>
      </c>
    </row>
    <row r="381" spans="1:44">
      <c r="A381" s="55" t="s">
        <v>379</v>
      </c>
      <c r="B381" s="47" t="s">
        <v>248</v>
      </c>
      <c r="C381" s="45">
        <v>340</v>
      </c>
      <c r="D381" s="47"/>
      <c r="E381" s="47"/>
      <c r="F381" s="47"/>
      <c r="G381" s="47"/>
      <c r="H381" s="47"/>
      <c r="I381" s="47">
        <v>200</v>
      </c>
      <c r="J381" s="47">
        <v>200</v>
      </c>
      <c r="K381" s="47">
        <v>200</v>
      </c>
      <c r="L381" s="47">
        <v>200</v>
      </c>
      <c r="M381" s="47">
        <v>250</v>
      </c>
      <c r="N381" s="47">
        <v>200</v>
      </c>
      <c r="O381" s="47">
        <v>200</v>
      </c>
      <c r="P381" s="47">
        <v>200</v>
      </c>
      <c r="Q381" s="47">
        <v>200</v>
      </c>
      <c r="R381" s="45">
        <v>200</v>
      </c>
      <c r="S381" s="45">
        <v>200</v>
      </c>
      <c r="T381" s="45">
        <v>200</v>
      </c>
      <c r="U381" s="45">
        <v>300</v>
      </c>
      <c r="V381" s="45">
        <v>400</v>
      </c>
      <c r="W381" s="45">
        <v>300</v>
      </c>
      <c r="X381" s="45">
        <v>1300</v>
      </c>
      <c r="Y381" s="45"/>
      <c r="Z381" s="45">
        <v>3600</v>
      </c>
      <c r="AA381" s="45">
        <v>1900</v>
      </c>
      <c r="AB381" s="45">
        <v>1800</v>
      </c>
      <c r="AC381" s="45">
        <v>2000</v>
      </c>
      <c r="AD381" s="45"/>
      <c r="AE381" s="45" t="s">
        <v>19</v>
      </c>
      <c r="AF381" s="45" t="s">
        <v>19</v>
      </c>
      <c r="AG381" s="45"/>
      <c r="AH381" s="45"/>
      <c r="AI381" s="45"/>
      <c r="AJ381" s="45"/>
      <c r="AK381" s="45"/>
      <c r="AL381" s="45"/>
      <c r="AM381" s="45"/>
      <c r="AN381" s="45"/>
      <c r="AO381" s="45"/>
      <c r="AP381" s="45">
        <v>3500</v>
      </c>
      <c r="AQ381" s="45" t="s">
        <v>19</v>
      </c>
      <c r="AR381" s="57">
        <v>4500</v>
      </c>
    </row>
    <row r="382" spans="1:44" ht="16.5" hidden="1" customHeight="1">
      <c r="A382" s="55" t="s">
        <v>379</v>
      </c>
      <c r="B382" s="47" t="s">
        <v>382</v>
      </c>
      <c r="C382" s="45">
        <v>376</v>
      </c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 t="s">
        <v>381</v>
      </c>
      <c r="P382" s="47" t="s">
        <v>381</v>
      </c>
      <c r="Q382" s="47" t="s">
        <v>380</v>
      </c>
      <c r="R382" s="45">
        <v>100</v>
      </c>
      <c r="S382" s="45">
        <v>100</v>
      </c>
      <c r="T382" s="45">
        <v>100</v>
      </c>
      <c r="U382" s="45">
        <v>100</v>
      </c>
      <c r="V382" s="45"/>
      <c r="W382" s="45"/>
      <c r="X382" s="45"/>
      <c r="Y382" s="45"/>
      <c r="Z382" s="45"/>
      <c r="AA382" s="45"/>
      <c r="AB382" s="45">
        <v>1800</v>
      </c>
      <c r="AC382" s="45">
        <v>2100</v>
      </c>
      <c r="AD382" s="45"/>
      <c r="AE382" s="45" t="s">
        <v>19</v>
      </c>
      <c r="AF382" s="45" t="s">
        <v>19</v>
      </c>
      <c r="AG382" s="45"/>
      <c r="AH382" s="45"/>
      <c r="AI382" s="45"/>
      <c r="AJ382" s="45"/>
      <c r="AK382" s="45"/>
      <c r="AL382" s="45"/>
      <c r="AM382" s="45"/>
      <c r="AN382" s="45"/>
      <c r="AO382" s="45"/>
      <c r="AP382" s="45" t="s">
        <v>19</v>
      </c>
      <c r="AQ382" s="45" t="s">
        <v>19</v>
      </c>
      <c r="AR382" s="57" t="s">
        <v>19</v>
      </c>
    </row>
    <row r="383" spans="1:44">
      <c r="A383" s="55" t="s">
        <v>379</v>
      </c>
      <c r="B383" s="47" t="s">
        <v>378</v>
      </c>
      <c r="C383" s="45">
        <v>341</v>
      </c>
      <c r="D383" s="47"/>
      <c r="E383" s="47"/>
      <c r="F383" s="47"/>
      <c r="G383" s="47"/>
      <c r="H383" s="47"/>
      <c r="I383" s="47" t="s">
        <v>19</v>
      </c>
      <c r="J383" s="47" t="s">
        <v>19</v>
      </c>
      <c r="K383" s="47" t="s">
        <v>19</v>
      </c>
      <c r="L383" s="47"/>
      <c r="M383" s="47"/>
      <c r="N383" s="47"/>
      <c r="O383" s="47"/>
      <c r="P383" s="47"/>
      <c r="Q383" s="47"/>
      <c r="R383" s="45"/>
      <c r="S383" s="45" t="s">
        <v>145</v>
      </c>
      <c r="T383" s="45" t="s">
        <v>19</v>
      </c>
      <c r="U383" s="45" t="s">
        <v>145</v>
      </c>
      <c r="V383" s="45" t="s">
        <v>19</v>
      </c>
      <c r="W383" s="45"/>
      <c r="X383" s="45">
        <v>2100</v>
      </c>
      <c r="Y383" s="45">
        <v>2900</v>
      </c>
      <c r="Z383" s="45">
        <v>3400</v>
      </c>
      <c r="AA383" s="45">
        <v>2500</v>
      </c>
      <c r="AB383" s="45">
        <v>2200</v>
      </c>
      <c r="AC383" s="45">
        <v>2300</v>
      </c>
      <c r="AD383" s="45"/>
      <c r="AE383" s="45" t="s">
        <v>19</v>
      </c>
      <c r="AF383" s="45" t="s">
        <v>19</v>
      </c>
      <c r="AG383" s="45"/>
      <c r="AH383" s="45"/>
      <c r="AI383" s="45"/>
      <c r="AJ383" s="45">
        <v>3700</v>
      </c>
      <c r="AK383" s="45"/>
      <c r="AL383" s="45">
        <v>3800</v>
      </c>
      <c r="AM383" s="45"/>
      <c r="AN383" s="45"/>
      <c r="AO383" s="45"/>
      <c r="AP383" s="45">
        <v>4200</v>
      </c>
      <c r="AQ383" s="45" t="s">
        <v>19</v>
      </c>
      <c r="AR383" s="57">
        <v>5600</v>
      </c>
    </row>
    <row r="384" spans="1:44">
      <c r="A384" s="55"/>
      <c r="B384" s="47"/>
      <c r="C384" s="45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 t="s">
        <v>19</v>
      </c>
      <c r="AF384" s="45" t="s">
        <v>19</v>
      </c>
      <c r="AG384" s="45"/>
      <c r="AH384" s="45"/>
      <c r="AI384" s="45"/>
      <c r="AJ384" s="45"/>
      <c r="AK384" s="45"/>
      <c r="AL384" s="45"/>
      <c r="AM384" s="45"/>
      <c r="AN384" s="45"/>
      <c r="AO384" s="45"/>
      <c r="AP384" s="45" t="s">
        <v>19</v>
      </c>
      <c r="AQ384" s="45" t="s">
        <v>19</v>
      </c>
      <c r="AR384" s="57" t="s">
        <v>19</v>
      </c>
    </row>
    <row r="385" spans="1:44" ht="16.5" hidden="1" customHeight="1">
      <c r="A385" s="55" t="s">
        <v>377</v>
      </c>
      <c r="B385" s="47" t="s">
        <v>376</v>
      </c>
      <c r="C385" s="45">
        <v>507</v>
      </c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>
        <v>2400</v>
      </c>
      <c r="Q385" s="47">
        <v>2600</v>
      </c>
      <c r="R385" s="45">
        <v>2900</v>
      </c>
      <c r="S385" s="45">
        <v>2300</v>
      </c>
      <c r="T385" s="45">
        <v>2800</v>
      </c>
      <c r="U385" s="45">
        <v>2900</v>
      </c>
      <c r="V385" s="45">
        <v>3000</v>
      </c>
      <c r="W385" s="45">
        <v>3000</v>
      </c>
      <c r="X385" s="45">
        <v>3400</v>
      </c>
      <c r="Y385" s="45">
        <v>3300</v>
      </c>
      <c r="Z385" s="45">
        <v>3300</v>
      </c>
      <c r="AA385" s="45">
        <v>2900</v>
      </c>
      <c r="AB385" s="45">
        <v>3000</v>
      </c>
      <c r="AC385" s="45"/>
      <c r="AD385" s="45"/>
      <c r="AE385" s="45" t="s">
        <v>19</v>
      </c>
      <c r="AF385" s="45" t="s">
        <v>19</v>
      </c>
      <c r="AG385" s="45"/>
      <c r="AH385" s="45"/>
      <c r="AI385" s="45"/>
      <c r="AJ385" s="45"/>
      <c r="AK385" s="45"/>
      <c r="AL385" s="45"/>
      <c r="AM385" s="45"/>
      <c r="AN385" s="45"/>
      <c r="AO385" s="45"/>
      <c r="AP385" s="45" t="s">
        <v>19</v>
      </c>
      <c r="AQ385" s="45" t="s">
        <v>19</v>
      </c>
      <c r="AR385" s="57" t="s">
        <v>19</v>
      </c>
    </row>
    <row r="386" spans="1:44" ht="16.5" hidden="1" customHeight="1">
      <c r="A386" s="55"/>
      <c r="B386" s="47"/>
      <c r="C386" s="45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5"/>
      <c r="S386" s="45" t="s">
        <v>145</v>
      </c>
      <c r="T386" s="45" t="s">
        <v>19</v>
      </c>
      <c r="U386" s="45" t="s">
        <v>145</v>
      </c>
      <c r="V386" s="45" t="s">
        <v>19</v>
      </c>
      <c r="W386" s="45"/>
      <c r="X386" s="45"/>
      <c r="Y386" s="45"/>
      <c r="Z386" s="45"/>
      <c r="AA386" s="45"/>
      <c r="AB386" s="45"/>
      <c r="AC386" s="45"/>
      <c r="AD386" s="45"/>
      <c r="AE386" s="45" t="s">
        <v>19</v>
      </c>
      <c r="AF386" s="45" t="s">
        <v>19</v>
      </c>
      <c r="AG386" s="45"/>
      <c r="AH386" s="45"/>
      <c r="AI386" s="45"/>
      <c r="AJ386" s="45"/>
      <c r="AK386" s="45"/>
      <c r="AL386" s="45"/>
      <c r="AM386" s="45"/>
      <c r="AN386" s="45"/>
      <c r="AO386" s="45"/>
      <c r="AP386" s="45" t="s">
        <v>19</v>
      </c>
      <c r="AQ386" s="45" t="s">
        <v>19</v>
      </c>
      <c r="AR386" s="57" t="s">
        <v>19</v>
      </c>
    </row>
    <row r="387" spans="1:44" ht="16.5" customHeight="1">
      <c r="A387" s="55" t="s">
        <v>375</v>
      </c>
      <c r="B387" s="47" t="s">
        <v>374</v>
      </c>
      <c r="C387" s="45">
        <v>477</v>
      </c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>
        <v>400</v>
      </c>
      <c r="Q387" s="47">
        <v>300</v>
      </c>
      <c r="R387" s="45">
        <v>300</v>
      </c>
      <c r="S387" s="45">
        <v>200</v>
      </c>
      <c r="T387" s="45">
        <v>300</v>
      </c>
      <c r="U387" s="45">
        <v>400</v>
      </c>
      <c r="V387" s="45">
        <v>400</v>
      </c>
      <c r="W387" s="45">
        <v>500</v>
      </c>
      <c r="X387" s="45"/>
      <c r="Y387" s="45">
        <v>1200</v>
      </c>
      <c r="Z387" s="45">
        <v>1000</v>
      </c>
      <c r="AA387" s="45">
        <v>800</v>
      </c>
      <c r="AB387" s="45">
        <v>600</v>
      </c>
      <c r="AC387" s="45"/>
      <c r="AD387" s="45"/>
      <c r="AE387" s="45" t="s">
        <v>19</v>
      </c>
      <c r="AF387" s="45" t="s">
        <v>19</v>
      </c>
      <c r="AG387" s="45"/>
      <c r="AH387" s="45"/>
      <c r="AI387" s="45"/>
      <c r="AJ387" s="45"/>
      <c r="AK387" s="45"/>
      <c r="AL387" s="45"/>
      <c r="AM387" s="45"/>
      <c r="AN387" s="45"/>
      <c r="AO387" s="45"/>
      <c r="AP387" s="45">
        <v>1200</v>
      </c>
      <c r="AQ387" s="45" t="s">
        <v>19</v>
      </c>
      <c r="AR387" s="57">
        <v>1900</v>
      </c>
    </row>
    <row r="388" spans="1:44" ht="16.5" customHeight="1">
      <c r="A388" s="55"/>
      <c r="B388" s="47"/>
      <c r="C388" s="45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5"/>
      <c r="S388" s="45" t="s">
        <v>145</v>
      </c>
      <c r="T388" s="45" t="s">
        <v>19</v>
      </c>
      <c r="U388" s="45" t="s">
        <v>145</v>
      </c>
      <c r="V388" s="45" t="s">
        <v>19</v>
      </c>
      <c r="W388" s="45"/>
      <c r="X388" s="45"/>
      <c r="Y388" s="45"/>
      <c r="Z388" s="45"/>
      <c r="AA388" s="45"/>
      <c r="AB388" s="45"/>
      <c r="AC388" s="45"/>
      <c r="AD388" s="45"/>
      <c r="AE388" s="45" t="s">
        <v>19</v>
      </c>
      <c r="AF388" s="45" t="s">
        <v>19</v>
      </c>
      <c r="AG388" s="45"/>
      <c r="AH388" s="45"/>
      <c r="AI388" s="45"/>
      <c r="AJ388" s="45"/>
      <c r="AK388" s="45"/>
      <c r="AL388" s="45"/>
      <c r="AM388" s="45"/>
      <c r="AN388" s="45"/>
      <c r="AO388" s="45"/>
      <c r="AP388" s="45" t="s">
        <v>19</v>
      </c>
      <c r="AQ388" s="45" t="s">
        <v>19</v>
      </c>
      <c r="AR388" s="57" t="s">
        <v>19</v>
      </c>
    </row>
    <row r="389" spans="1:44" ht="15.75" customHeight="1">
      <c r="A389" s="55" t="s">
        <v>373</v>
      </c>
      <c r="B389" s="47" t="s">
        <v>309</v>
      </c>
      <c r="C389" s="45">
        <v>344</v>
      </c>
      <c r="D389" s="47"/>
      <c r="E389" s="47">
        <v>2700</v>
      </c>
      <c r="F389" s="47">
        <v>2600</v>
      </c>
      <c r="G389" s="47">
        <v>2900</v>
      </c>
      <c r="H389" s="47">
        <v>2600</v>
      </c>
      <c r="I389" s="47">
        <v>2700</v>
      </c>
      <c r="J389" s="47">
        <v>2200</v>
      </c>
      <c r="K389" s="47">
        <v>2200</v>
      </c>
      <c r="L389" s="47">
        <v>4100</v>
      </c>
      <c r="M389" s="47">
        <v>2500</v>
      </c>
      <c r="N389" s="47">
        <v>2500</v>
      </c>
      <c r="O389" s="47">
        <v>2500</v>
      </c>
      <c r="P389" s="47">
        <v>2700</v>
      </c>
      <c r="Q389" s="47">
        <v>2700</v>
      </c>
      <c r="R389" s="45">
        <v>2400</v>
      </c>
      <c r="S389" s="45">
        <v>3000</v>
      </c>
      <c r="T389" s="45">
        <v>2700</v>
      </c>
      <c r="U389" s="45">
        <v>3100</v>
      </c>
      <c r="V389" s="45">
        <v>3000</v>
      </c>
      <c r="W389" s="45">
        <v>2500</v>
      </c>
      <c r="X389" s="45">
        <v>2900</v>
      </c>
      <c r="Y389" s="45">
        <v>3200</v>
      </c>
      <c r="Z389" s="45">
        <v>2700</v>
      </c>
      <c r="AA389" s="45">
        <v>2600</v>
      </c>
      <c r="AB389" s="45">
        <v>2400</v>
      </c>
      <c r="AC389" s="45"/>
      <c r="AD389" s="45">
        <v>2100</v>
      </c>
      <c r="AE389" s="45" t="s">
        <v>19</v>
      </c>
      <c r="AF389" s="45">
        <v>2600</v>
      </c>
      <c r="AG389" s="45"/>
      <c r="AH389" s="45">
        <v>2500</v>
      </c>
      <c r="AI389" s="45"/>
      <c r="AJ389" s="45">
        <v>2500</v>
      </c>
      <c r="AK389" s="45"/>
      <c r="AL389" s="45">
        <v>2300</v>
      </c>
      <c r="AM389" s="45"/>
      <c r="AN389" s="45"/>
      <c r="AO389" s="45"/>
      <c r="AP389" s="45">
        <v>2800</v>
      </c>
      <c r="AQ389" s="45" t="s">
        <v>19</v>
      </c>
      <c r="AR389" s="57">
        <v>2800</v>
      </c>
    </row>
    <row r="390" spans="1:44">
      <c r="A390" s="55"/>
      <c r="B390" s="47"/>
      <c r="C390" s="45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5"/>
      <c r="S390" s="45" t="s">
        <v>145</v>
      </c>
      <c r="T390" s="45" t="s">
        <v>19</v>
      </c>
      <c r="U390" s="45" t="s">
        <v>145</v>
      </c>
      <c r="V390" s="45" t="s">
        <v>19</v>
      </c>
      <c r="W390" s="45"/>
      <c r="X390" s="45"/>
      <c r="Y390" s="45"/>
      <c r="Z390" s="45"/>
      <c r="AA390" s="45"/>
      <c r="AB390" s="45"/>
      <c r="AC390" s="45"/>
      <c r="AD390" s="45"/>
      <c r="AE390" s="45" t="s">
        <v>19</v>
      </c>
      <c r="AF390" s="45" t="s">
        <v>19</v>
      </c>
      <c r="AG390" s="45"/>
      <c r="AH390" s="45"/>
      <c r="AI390" s="45"/>
      <c r="AJ390" s="45"/>
      <c r="AK390" s="45"/>
      <c r="AL390" s="45"/>
      <c r="AM390" s="45"/>
      <c r="AN390" s="45"/>
      <c r="AO390" s="45"/>
      <c r="AP390" s="45" t="s">
        <v>19</v>
      </c>
      <c r="AQ390" s="45" t="s">
        <v>19</v>
      </c>
      <c r="AR390" s="57" t="s">
        <v>19</v>
      </c>
    </row>
    <row r="391" spans="1:44" ht="16.5" hidden="1" customHeight="1">
      <c r="A391" s="55" t="s">
        <v>372</v>
      </c>
      <c r="B391" s="47" t="s">
        <v>371</v>
      </c>
      <c r="C391" s="45">
        <v>487</v>
      </c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>
        <v>1100</v>
      </c>
      <c r="Q391" s="47">
        <v>1000</v>
      </c>
      <c r="R391" s="45">
        <v>1000</v>
      </c>
      <c r="S391" s="45">
        <v>1400</v>
      </c>
      <c r="T391" s="45">
        <v>1200</v>
      </c>
      <c r="U391" s="45">
        <v>1200</v>
      </c>
      <c r="V391" s="45">
        <v>1200</v>
      </c>
      <c r="W391" s="45">
        <v>1200</v>
      </c>
      <c r="X391" s="45">
        <v>1500</v>
      </c>
      <c r="Y391" s="45">
        <v>1600</v>
      </c>
      <c r="Z391" s="45">
        <v>1200</v>
      </c>
      <c r="AA391" s="45">
        <v>1100</v>
      </c>
      <c r="AB391" s="45">
        <v>1100</v>
      </c>
      <c r="AC391" s="45"/>
      <c r="AD391" s="45"/>
      <c r="AE391" s="45" t="s">
        <v>19</v>
      </c>
      <c r="AF391" s="45" t="s">
        <v>19</v>
      </c>
      <c r="AG391" s="45"/>
      <c r="AH391" s="45"/>
      <c r="AI391" s="45"/>
      <c r="AJ391" s="45"/>
      <c r="AK391" s="45"/>
      <c r="AL391" s="45"/>
      <c r="AM391" s="45"/>
      <c r="AN391" s="45"/>
      <c r="AO391" s="45"/>
      <c r="AP391" s="45" t="s">
        <v>19</v>
      </c>
      <c r="AQ391" s="45" t="s">
        <v>19</v>
      </c>
      <c r="AR391" s="57" t="s">
        <v>19</v>
      </c>
    </row>
    <row r="392" spans="1:44" ht="16.5" hidden="1" customHeight="1">
      <c r="A392" s="55"/>
      <c r="B392" s="47"/>
      <c r="C392" s="45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5"/>
      <c r="S392" s="45" t="s">
        <v>145</v>
      </c>
      <c r="T392" s="45" t="s">
        <v>19</v>
      </c>
      <c r="U392" s="45" t="s">
        <v>145</v>
      </c>
      <c r="V392" s="45" t="s">
        <v>19</v>
      </c>
      <c r="W392" s="45"/>
      <c r="X392" s="45"/>
      <c r="Y392" s="45"/>
      <c r="Z392" s="45"/>
      <c r="AA392" s="45"/>
      <c r="AB392" s="45"/>
      <c r="AC392" s="45"/>
      <c r="AD392" s="45"/>
      <c r="AE392" s="45" t="s">
        <v>19</v>
      </c>
      <c r="AF392" s="45" t="s">
        <v>19</v>
      </c>
      <c r="AG392" s="45"/>
      <c r="AH392" s="45"/>
      <c r="AI392" s="45"/>
      <c r="AJ392" s="45"/>
      <c r="AK392" s="45"/>
      <c r="AL392" s="45"/>
      <c r="AM392" s="45"/>
      <c r="AN392" s="45"/>
      <c r="AO392" s="45"/>
      <c r="AP392" s="45" t="s">
        <v>19</v>
      </c>
      <c r="AQ392" s="45" t="s">
        <v>19</v>
      </c>
      <c r="AR392" s="57" t="s">
        <v>19</v>
      </c>
    </row>
    <row r="393" spans="1:44" hidden="1">
      <c r="A393" s="55" t="s">
        <v>370</v>
      </c>
      <c r="B393" s="47" t="s">
        <v>267</v>
      </c>
      <c r="C393" s="45">
        <v>485</v>
      </c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>
        <v>1000</v>
      </c>
      <c r="Q393" s="47">
        <v>1300</v>
      </c>
      <c r="R393" s="45">
        <v>1200</v>
      </c>
      <c r="S393" s="45">
        <v>1400</v>
      </c>
      <c r="T393" s="45">
        <v>1300</v>
      </c>
      <c r="U393" s="45">
        <v>1400</v>
      </c>
      <c r="V393" s="45">
        <v>1300</v>
      </c>
      <c r="W393" s="45">
        <v>1500</v>
      </c>
      <c r="X393" s="45">
        <v>1600</v>
      </c>
      <c r="Y393" s="45">
        <v>2200</v>
      </c>
      <c r="Z393" s="45">
        <v>2300</v>
      </c>
      <c r="AA393" s="45">
        <v>1600</v>
      </c>
      <c r="AB393" s="45">
        <v>1500</v>
      </c>
      <c r="AC393" s="45">
        <v>1800</v>
      </c>
      <c r="AD393" s="45"/>
      <c r="AE393" s="45" t="s">
        <v>19</v>
      </c>
      <c r="AF393" s="45">
        <v>2000</v>
      </c>
      <c r="AG393" s="45"/>
      <c r="AH393" s="45"/>
      <c r="AI393" s="45"/>
      <c r="AJ393" s="45"/>
      <c r="AK393" s="45"/>
      <c r="AL393" s="45"/>
      <c r="AM393" s="45"/>
      <c r="AN393" s="45"/>
      <c r="AO393" s="45"/>
      <c r="AP393" s="45" t="s">
        <v>19</v>
      </c>
      <c r="AQ393" s="45">
        <v>3100</v>
      </c>
      <c r="AR393" s="57" t="s">
        <v>19</v>
      </c>
    </row>
    <row r="394" spans="1:44" hidden="1">
      <c r="A394" s="55"/>
      <c r="B394" s="47"/>
      <c r="C394" s="45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5"/>
      <c r="S394" s="45" t="s">
        <v>145</v>
      </c>
      <c r="T394" s="45" t="s">
        <v>19</v>
      </c>
      <c r="U394" s="45" t="s">
        <v>145</v>
      </c>
      <c r="V394" s="45" t="s">
        <v>19</v>
      </c>
      <c r="W394" s="45"/>
      <c r="X394" s="45"/>
      <c r="Y394" s="45"/>
      <c r="Z394" s="45"/>
      <c r="AA394" s="45"/>
      <c r="AB394" s="45"/>
      <c r="AC394" s="45"/>
      <c r="AD394" s="45"/>
      <c r="AE394" s="45" t="s">
        <v>19</v>
      </c>
      <c r="AF394" s="45" t="s">
        <v>19</v>
      </c>
      <c r="AG394" s="45"/>
      <c r="AH394" s="45"/>
      <c r="AI394" s="45"/>
      <c r="AJ394" s="45"/>
      <c r="AK394" s="45"/>
      <c r="AL394" s="45"/>
      <c r="AM394" s="45"/>
      <c r="AN394" s="45"/>
      <c r="AO394" s="45"/>
      <c r="AP394" s="45" t="s">
        <v>19</v>
      </c>
      <c r="AQ394" s="45" t="s">
        <v>19</v>
      </c>
      <c r="AR394" s="57" t="s">
        <v>19</v>
      </c>
    </row>
    <row r="395" spans="1:44" ht="16.5" hidden="1" customHeight="1">
      <c r="A395" s="55" t="s">
        <v>369</v>
      </c>
      <c r="B395" s="47" t="s">
        <v>151</v>
      </c>
      <c r="C395" s="45"/>
      <c r="D395" s="47"/>
      <c r="E395" s="47"/>
      <c r="F395" s="47"/>
      <c r="G395" s="47">
        <v>14300</v>
      </c>
      <c r="H395" s="47">
        <v>20100</v>
      </c>
      <c r="I395" s="47">
        <v>20900</v>
      </c>
      <c r="J395" s="47">
        <v>18800</v>
      </c>
      <c r="K395" s="47">
        <v>18500</v>
      </c>
      <c r="L395" s="47">
        <v>19400</v>
      </c>
      <c r="M395" s="47">
        <v>13700</v>
      </c>
      <c r="N395" s="47">
        <v>16600</v>
      </c>
      <c r="O395" s="47">
        <v>15100</v>
      </c>
      <c r="P395" s="47"/>
      <c r="Q395" s="47"/>
      <c r="R395" s="45"/>
      <c r="S395" s="45" t="s">
        <v>145</v>
      </c>
      <c r="T395" s="45" t="s">
        <v>19</v>
      </c>
      <c r="U395" s="45" t="s">
        <v>145</v>
      </c>
      <c r="V395" s="45" t="s">
        <v>19</v>
      </c>
      <c r="W395" s="45"/>
      <c r="X395" s="45"/>
      <c r="Y395" s="45"/>
      <c r="Z395" s="45"/>
      <c r="AA395" s="45"/>
      <c r="AB395" s="45"/>
      <c r="AC395" s="45"/>
      <c r="AD395" s="45"/>
      <c r="AE395" s="45" t="s">
        <v>19</v>
      </c>
      <c r="AF395" s="45" t="s">
        <v>19</v>
      </c>
      <c r="AG395" s="45"/>
      <c r="AH395" s="45"/>
      <c r="AI395" s="45"/>
      <c r="AJ395" s="45"/>
      <c r="AK395" s="45"/>
      <c r="AL395" s="45"/>
      <c r="AM395" s="45"/>
      <c r="AN395" s="45"/>
      <c r="AO395" s="45"/>
      <c r="AP395" s="45" t="s">
        <v>19</v>
      </c>
      <c r="AQ395" s="45" t="s">
        <v>19</v>
      </c>
      <c r="AR395" s="57" t="s">
        <v>19</v>
      </c>
    </row>
    <row r="396" spans="1:44" ht="16.5" hidden="1" customHeight="1">
      <c r="A396" s="55"/>
      <c r="B396" s="47"/>
      <c r="C396" s="45"/>
      <c r="D396" s="47"/>
      <c r="E396" s="47"/>
      <c r="F396" s="47"/>
      <c r="G396" s="47"/>
      <c r="H396" s="47"/>
      <c r="I396" s="47" t="s">
        <v>19</v>
      </c>
      <c r="J396" s="47" t="s">
        <v>19</v>
      </c>
      <c r="K396" s="47" t="s">
        <v>19</v>
      </c>
      <c r="L396" s="47"/>
      <c r="M396" s="47"/>
      <c r="N396" s="47"/>
      <c r="O396" s="47"/>
      <c r="P396" s="47"/>
      <c r="Q396" s="47"/>
      <c r="R396" s="45"/>
      <c r="S396" s="45" t="s">
        <v>145</v>
      </c>
      <c r="T396" s="45" t="s">
        <v>19</v>
      </c>
      <c r="U396" s="45" t="s">
        <v>145</v>
      </c>
      <c r="V396" s="45" t="s">
        <v>19</v>
      </c>
      <c r="W396" s="45"/>
      <c r="X396" s="45"/>
      <c r="Y396" s="45"/>
      <c r="Z396" s="45"/>
      <c r="AA396" s="45"/>
      <c r="AB396" s="45"/>
      <c r="AC396" s="45"/>
      <c r="AD396" s="45"/>
      <c r="AE396" s="45" t="s">
        <v>19</v>
      </c>
      <c r="AF396" s="45" t="s">
        <v>19</v>
      </c>
      <c r="AG396" s="45"/>
      <c r="AH396" s="45"/>
      <c r="AI396" s="45"/>
      <c r="AJ396" s="45"/>
      <c r="AK396" s="45"/>
      <c r="AL396" s="45"/>
      <c r="AM396" s="45"/>
      <c r="AN396" s="45"/>
      <c r="AO396" s="45"/>
      <c r="AP396" s="45" t="s">
        <v>19</v>
      </c>
      <c r="AQ396" s="45" t="s">
        <v>19</v>
      </c>
      <c r="AR396" s="57" t="s">
        <v>19</v>
      </c>
    </row>
    <row r="397" spans="1:44">
      <c r="A397" s="55" t="s">
        <v>367</v>
      </c>
      <c r="B397" s="47" t="s">
        <v>345</v>
      </c>
      <c r="C397" s="45">
        <v>348</v>
      </c>
      <c r="D397" s="47"/>
      <c r="E397" s="47"/>
      <c r="F397" s="47"/>
      <c r="G397" s="47"/>
      <c r="H397" s="47"/>
      <c r="I397" s="47">
        <v>1900</v>
      </c>
      <c r="J397" s="47">
        <v>1700</v>
      </c>
      <c r="K397" s="47">
        <v>2000</v>
      </c>
      <c r="L397" s="47">
        <v>2100</v>
      </c>
      <c r="M397" s="47">
        <v>1900</v>
      </c>
      <c r="N397" s="47">
        <v>2300</v>
      </c>
      <c r="O397" s="47">
        <v>1900</v>
      </c>
      <c r="P397" s="47">
        <v>2100</v>
      </c>
      <c r="Q397" s="47">
        <v>2300</v>
      </c>
      <c r="R397" s="45">
        <v>2200</v>
      </c>
      <c r="S397" s="45">
        <v>1800</v>
      </c>
      <c r="T397" s="45">
        <v>2300</v>
      </c>
      <c r="U397" s="45">
        <v>2500</v>
      </c>
      <c r="V397" s="45">
        <v>2800</v>
      </c>
      <c r="W397" s="45">
        <v>3100</v>
      </c>
      <c r="X397" s="45">
        <v>2900</v>
      </c>
      <c r="Y397" s="45">
        <v>2900</v>
      </c>
      <c r="Z397" s="45">
        <v>2800</v>
      </c>
      <c r="AA397" s="45">
        <v>2100</v>
      </c>
      <c r="AB397" s="45">
        <v>2400</v>
      </c>
      <c r="AC397" s="45">
        <v>1400</v>
      </c>
      <c r="AD397" s="45">
        <v>2200</v>
      </c>
      <c r="AE397" s="45" t="s">
        <v>19</v>
      </c>
      <c r="AF397" s="45">
        <v>2700</v>
      </c>
      <c r="AG397" s="45"/>
      <c r="AH397" s="45">
        <v>2900</v>
      </c>
      <c r="AI397" s="45"/>
      <c r="AJ397" s="45">
        <v>3100</v>
      </c>
      <c r="AK397" s="45"/>
      <c r="AL397" s="45">
        <v>2900</v>
      </c>
      <c r="AM397" s="45"/>
      <c r="AN397" s="45"/>
      <c r="AO397" s="45"/>
      <c r="AP397" s="45">
        <v>4500</v>
      </c>
      <c r="AQ397" s="45" t="s">
        <v>19</v>
      </c>
      <c r="AR397" s="57">
        <v>4800</v>
      </c>
    </row>
    <row r="398" spans="1:44">
      <c r="A398" s="55" t="s">
        <v>367</v>
      </c>
      <c r="B398" s="47" t="s">
        <v>368</v>
      </c>
      <c r="C398" s="45">
        <v>346</v>
      </c>
      <c r="D398" s="47"/>
      <c r="E398" s="47"/>
      <c r="F398" s="47"/>
      <c r="G398" s="47"/>
      <c r="H398" s="47"/>
      <c r="I398" s="47">
        <v>1300</v>
      </c>
      <c r="J398" s="47">
        <v>1100</v>
      </c>
      <c r="K398" s="47">
        <v>1100</v>
      </c>
      <c r="L398" s="47">
        <v>1300</v>
      </c>
      <c r="M398" s="47">
        <v>1000</v>
      </c>
      <c r="N398" s="47">
        <v>1100</v>
      </c>
      <c r="O398" s="47">
        <v>1100</v>
      </c>
      <c r="P398" s="47">
        <v>1100</v>
      </c>
      <c r="Q398" s="47">
        <v>1100</v>
      </c>
      <c r="R398" s="45">
        <v>1200</v>
      </c>
      <c r="S398" s="45">
        <v>1200</v>
      </c>
      <c r="T398" s="45">
        <v>1300</v>
      </c>
      <c r="U398" s="45">
        <v>1500</v>
      </c>
      <c r="V398" s="45">
        <v>1500</v>
      </c>
      <c r="W398" s="45">
        <v>1700</v>
      </c>
      <c r="X398" s="45">
        <v>1600</v>
      </c>
      <c r="Y398" s="45">
        <v>1700</v>
      </c>
      <c r="Z398" s="45">
        <v>1600</v>
      </c>
      <c r="AA398" s="45">
        <v>1600</v>
      </c>
      <c r="AB398" s="45">
        <v>1200</v>
      </c>
      <c r="AC398" s="45"/>
      <c r="AD398" s="45"/>
      <c r="AE398" s="45" t="s">
        <v>19</v>
      </c>
      <c r="AF398" s="45">
        <v>1300</v>
      </c>
      <c r="AG398" s="45"/>
      <c r="AH398" s="45"/>
      <c r="AI398" s="45"/>
      <c r="AJ398" s="45"/>
      <c r="AK398" s="45"/>
      <c r="AL398" s="45"/>
      <c r="AM398" s="45"/>
      <c r="AN398" s="45"/>
      <c r="AO398" s="45"/>
      <c r="AP398" s="45" t="s">
        <v>19</v>
      </c>
      <c r="AQ398" s="45" t="s">
        <v>19</v>
      </c>
      <c r="AR398" s="57" t="s">
        <v>19</v>
      </c>
    </row>
    <row r="399" spans="1:44">
      <c r="A399" s="55" t="s">
        <v>367</v>
      </c>
      <c r="B399" s="47" t="s">
        <v>342</v>
      </c>
      <c r="C399" s="45">
        <v>347</v>
      </c>
      <c r="D399" s="47"/>
      <c r="E399" s="47"/>
      <c r="F399" s="47"/>
      <c r="G399" s="47"/>
      <c r="H399" s="47"/>
      <c r="I399" s="47">
        <v>1200</v>
      </c>
      <c r="J399" s="47">
        <v>1200</v>
      </c>
      <c r="K399" s="47">
        <v>1300</v>
      </c>
      <c r="L399" s="47">
        <v>1500</v>
      </c>
      <c r="M399" s="47">
        <v>1300</v>
      </c>
      <c r="N399" s="47">
        <v>1600</v>
      </c>
      <c r="O399" s="47">
        <v>1500</v>
      </c>
      <c r="P399" s="47">
        <v>1700</v>
      </c>
      <c r="Q399" s="47">
        <v>1600</v>
      </c>
      <c r="R399" s="45">
        <v>1900</v>
      </c>
      <c r="S399" s="45">
        <v>1900</v>
      </c>
      <c r="T399" s="45">
        <v>1900</v>
      </c>
      <c r="U399" s="45">
        <v>2300</v>
      </c>
      <c r="V399" s="45">
        <v>2200</v>
      </c>
      <c r="W399" s="45">
        <v>2100</v>
      </c>
      <c r="X399" s="45">
        <v>1900</v>
      </c>
      <c r="Y399" s="45">
        <v>2000</v>
      </c>
      <c r="Z399" s="45">
        <v>1800</v>
      </c>
      <c r="AA399" s="45">
        <v>1600</v>
      </c>
      <c r="AB399" s="45">
        <v>1400</v>
      </c>
      <c r="AC399" s="45">
        <v>1600</v>
      </c>
      <c r="AD399" s="45">
        <v>1400</v>
      </c>
      <c r="AE399" s="45" t="s">
        <v>19</v>
      </c>
      <c r="AF399" s="45">
        <v>1400</v>
      </c>
      <c r="AG399" s="45"/>
      <c r="AH399" s="45">
        <v>1500</v>
      </c>
      <c r="AI399" s="45"/>
      <c r="AJ399" s="45">
        <v>1500</v>
      </c>
      <c r="AK399" s="45"/>
      <c r="AL399" s="45">
        <v>2000</v>
      </c>
      <c r="AM399" s="45"/>
      <c r="AN399" s="45"/>
      <c r="AO399" s="45"/>
      <c r="AP399" s="45">
        <v>2000</v>
      </c>
      <c r="AQ399" s="45" t="s">
        <v>19</v>
      </c>
      <c r="AR399" s="57">
        <v>2400</v>
      </c>
    </row>
    <row r="400" spans="1:44">
      <c r="A400" s="55"/>
      <c r="B400" s="47"/>
      <c r="C400" s="45"/>
      <c r="D400" s="47"/>
      <c r="E400" s="47"/>
      <c r="F400" s="47"/>
      <c r="G400" s="47"/>
      <c r="H400" s="47"/>
      <c r="I400" s="47" t="s">
        <v>19</v>
      </c>
      <c r="J400" s="47" t="s">
        <v>19</v>
      </c>
      <c r="K400" s="47" t="s">
        <v>19</v>
      </c>
      <c r="L400" s="47"/>
      <c r="M400" s="47"/>
      <c r="N400" s="47"/>
      <c r="O400" s="47"/>
      <c r="P400" s="47"/>
      <c r="Q400" s="47"/>
      <c r="R400" s="45"/>
      <c r="S400" s="45" t="s">
        <v>145</v>
      </c>
      <c r="T400" s="45" t="s">
        <v>19</v>
      </c>
      <c r="U400" s="45" t="s">
        <v>145</v>
      </c>
      <c r="V400" s="45" t="s">
        <v>19</v>
      </c>
      <c r="W400" s="45"/>
      <c r="X400" s="45"/>
      <c r="Y400" s="45"/>
      <c r="Z400" s="45"/>
      <c r="AA400" s="45"/>
      <c r="AB400" s="45"/>
      <c r="AC400" s="45"/>
      <c r="AD400" s="45"/>
      <c r="AE400" s="45" t="s">
        <v>19</v>
      </c>
      <c r="AF400" s="45" t="s">
        <v>19</v>
      </c>
      <c r="AG400" s="45"/>
      <c r="AH400" s="45"/>
      <c r="AI400" s="45"/>
      <c r="AJ400" s="45"/>
      <c r="AK400" s="45"/>
      <c r="AL400" s="45"/>
      <c r="AM400" s="45"/>
      <c r="AN400" s="45"/>
      <c r="AO400" s="45"/>
      <c r="AP400" s="45" t="s">
        <v>19</v>
      </c>
      <c r="AQ400" s="45" t="s">
        <v>19</v>
      </c>
      <c r="AR400" s="57" t="s">
        <v>19</v>
      </c>
    </row>
    <row r="401" spans="1:44">
      <c r="A401" s="55" t="s">
        <v>360</v>
      </c>
      <c r="B401" s="47" t="s">
        <v>225</v>
      </c>
      <c r="C401" s="45">
        <v>16</v>
      </c>
      <c r="D401" s="47"/>
      <c r="E401" s="47"/>
      <c r="F401" s="47"/>
      <c r="G401" s="47"/>
      <c r="H401" s="47"/>
      <c r="I401" s="47">
        <v>6800</v>
      </c>
      <c r="J401" s="47">
        <v>6900</v>
      </c>
      <c r="K401" s="47">
        <v>7200</v>
      </c>
      <c r="L401" s="47">
        <v>7700</v>
      </c>
      <c r="M401" s="47">
        <v>7700</v>
      </c>
      <c r="N401" s="47" t="s">
        <v>366</v>
      </c>
      <c r="O401" s="47">
        <v>8500</v>
      </c>
      <c r="P401" s="47">
        <v>8300</v>
      </c>
      <c r="Q401" s="47">
        <v>9500</v>
      </c>
      <c r="R401" s="45">
        <v>10200</v>
      </c>
      <c r="S401" s="45">
        <v>10200</v>
      </c>
      <c r="T401" s="45">
        <v>10200</v>
      </c>
      <c r="U401" s="45">
        <v>10700</v>
      </c>
      <c r="V401" s="45">
        <v>12600</v>
      </c>
      <c r="W401" s="45">
        <v>13700</v>
      </c>
      <c r="X401" s="45">
        <v>14000</v>
      </c>
      <c r="Y401" s="45">
        <v>14000</v>
      </c>
      <c r="Z401" s="45">
        <v>13000</v>
      </c>
      <c r="AA401" s="45">
        <v>11600</v>
      </c>
      <c r="AB401" s="45">
        <v>11000</v>
      </c>
      <c r="AC401" s="45">
        <v>11500</v>
      </c>
      <c r="AD401" s="45">
        <v>11700</v>
      </c>
      <c r="AE401" s="45">
        <v>11500</v>
      </c>
      <c r="AF401" s="45">
        <v>12000</v>
      </c>
      <c r="AG401" s="45">
        <v>13000</v>
      </c>
      <c r="AH401" s="45">
        <v>13700</v>
      </c>
      <c r="AI401" s="45">
        <v>13600</v>
      </c>
      <c r="AJ401" s="45">
        <v>14000</v>
      </c>
      <c r="AK401" s="45">
        <v>14700</v>
      </c>
      <c r="AL401" s="45">
        <v>14900</v>
      </c>
      <c r="AM401" s="45">
        <v>13400</v>
      </c>
      <c r="AN401" s="45">
        <v>15400</v>
      </c>
      <c r="AO401" s="45">
        <v>15500</v>
      </c>
      <c r="AP401" s="45">
        <v>15600</v>
      </c>
      <c r="AQ401" s="45">
        <v>16200</v>
      </c>
      <c r="AR401" s="57" t="s">
        <v>19</v>
      </c>
    </row>
    <row r="402" spans="1:44" ht="16.5" hidden="1" customHeight="1">
      <c r="A402" s="55" t="s">
        <v>360</v>
      </c>
      <c r="B402" s="47" t="s">
        <v>223</v>
      </c>
      <c r="C402" s="45">
        <v>251</v>
      </c>
      <c r="D402" s="47">
        <v>11300</v>
      </c>
      <c r="E402" s="47">
        <v>13400</v>
      </c>
      <c r="F402" s="47">
        <v>15000</v>
      </c>
      <c r="G402" s="47">
        <v>15800</v>
      </c>
      <c r="H402" s="47">
        <v>14100</v>
      </c>
      <c r="I402" s="47">
        <v>15600</v>
      </c>
      <c r="J402" s="47">
        <v>21300</v>
      </c>
      <c r="K402" s="47">
        <v>16900</v>
      </c>
      <c r="L402" s="47">
        <v>15700</v>
      </c>
      <c r="M402" s="47">
        <v>12100</v>
      </c>
      <c r="N402" s="47">
        <v>15400</v>
      </c>
      <c r="O402" s="47">
        <v>14800</v>
      </c>
      <c r="P402" s="47">
        <v>17200</v>
      </c>
      <c r="Q402" s="47">
        <v>16200</v>
      </c>
      <c r="R402" s="45">
        <v>17300</v>
      </c>
      <c r="S402" s="45">
        <v>15700</v>
      </c>
      <c r="T402" s="45">
        <v>16700</v>
      </c>
      <c r="U402" s="45">
        <v>17000</v>
      </c>
      <c r="V402" s="45">
        <v>16500</v>
      </c>
      <c r="W402" s="45">
        <v>18500</v>
      </c>
      <c r="X402" s="45">
        <v>17600</v>
      </c>
      <c r="Y402" s="45">
        <v>17400</v>
      </c>
      <c r="Z402" s="45">
        <v>18300</v>
      </c>
      <c r="AA402" s="45">
        <v>13200</v>
      </c>
      <c r="AB402" s="45">
        <v>13800</v>
      </c>
      <c r="AC402" s="45"/>
      <c r="AD402" s="45"/>
      <c r="AE402" s="45" t="s">
        <v>19</v>
      </c>
      <c r="AF402" s="45" t="s">
        <v>19</v>
      </c>
      <c r="AG402" s="45"/>
      <c r="AH402" s="45"/>
      <c r="AI402" s="45"/>
      <c r="AJ402" s="45"/>
      <c r="AK402" s="45"/>
      <c r="AL402" s="45"/>
      <c r="AM402" s="45" t="e">
        <v>#N/A</v>
      </c>
      <c r="AN402" s="45"/>
      <c r="AO402" s="45"/>
      <c r="AP402" s="45" t="s">
        <v>19</v>
      </c>
      <c r="AQ402" s="45" t="s">
        <v>19</v>
      </c>
      <c r="AR402" s="57" t="s">
        <v>19</v>
      </c>
    </row>
    <row r="403" spans="1:44" ht="16.5" hidden="1" customHeight="1">
      <c r="A403" s="55" t="s">
        <v>360</v>
      </c>
      <c r="B403" s="47" t="s">
        <v>222</v>
      </c>
      <c r="C403" s="45">
        <v>253</v>
      </c>
      <c r="D403" s="47"/>
      <c r="E403" s="47"/>
      <c r="F403" s="47"/>
      <c r="G403" s="47"/>
      <c r="H403" s="47"/>
      <c r="I403" s="47">
        <v>15300</v>
      </c>
      <c r="J403" s="47">
        <v>16300</v>
      </c>
      <c r="K403" s="47">
        <v>16000</v>
      </c>
      <c r="L403" s="47">
        <v>18400</v>
      </c>
      <c r="M403" s="47">
        <v>15100</v>
      </c>
      <c r="N403" s="47">
        <v>16900</v>
      </c>
      <c r="O403" s="47">
        <v>14500</v>
      </c>
      <c r="P403" s="47">
        <v>16300</v>
      </c>
      <c r="Q403" s="47">
        <v>15000</v>
      </c>
      <c r="R403" s="45">
        <v>16800</v>
      </c>
      <c r="S403" s="45">
        <v>11800</v>
      </c>
      <c r="T403" s="45">
        <v>16900</v>
      </c>
      <c r="U403" s="45">
        <v>21800</v>
      </c>
      <c r="V403" s="45">
        <v>22000</v>
      </c>
      <c r="W403" s="45">
        <v>24600</v>
      </c>
      <c r="X403" s="45">
        <v>26300</v>
      </c>
      <c r="Y403" s="45">
        <v>26700</v>
      </c>
      <c r="Z403" s="45">
        <v>23500</v>
      </c>
      <c r="AA403" s="45">
        <v>19900</v>
      </c>
      <c r="AB403" s="45">
        <v>21300</v>
      </c>
      <c r="AC403" s="45"/>
      <c r="AD403" s="45"/>
      <c r="AE403" s="45" t="s">
        <v>19</v>
      </c>
      <c r="AF403" s="45" t="s">
        <v>19</v>
      </c>
      <c r="AG403" s="45"/>
      <c r="AH403" s="45"/>
      <c r="AI403" s="45"/>
      <c r="AJ403" s="45"/>
      <c r="AK403" s="45"/>
      <c r="AL403" s="45"/>
      <c r="AM403" s="45" t="e">
        <v>#N/A</v>
      </c>
      <c r="AN403" s="45"/>
      <c r="AO403" s="45"/>
      <c r="AP403" s="45" t="s">
        <v>19</v>
      </c>
      <c r="AQ403" s="45" t="s">
        <v>19</v>
      </c>
      <c r="AR403" s="57" t="s">
        <v>19</v>
      </c>
    </row>
    <row r="404" spans="1:44" ht="16.5" hidden="1" customHeight="1">
      <c r="A404" s="55" t="s">
        <v>360</v>
      </c>
      <c r="B404" s="47" t="s">
        <v>365</v>
      </c>
      <c r="C404" s="45">
        <v>252</v>
      </c>
      <c r="D404" s="47">
        <v>3700</v>
      </c>
      <c r="E404" s="47">
        <v>3500</v>
      </c>
      <c r="F404" s="47">
        <v>5400</v>
      </c>
      <c r="G404" s="47">
        <v>5800</v>
      </c>
      <c r="H404" s="47">
        <v>6700</v>
      </c>
      <c r="I404" s="47">
        <v>6600</v>
      </c>
      <c r="J404" s="47">
        <v>6700</v>
      </c>
      <c r="K404" s="47">
        <v>6700</v>
      </c>
      <c r="L404" s="47">
        <v>6600</v>
      </c>
      <c r="M404" s="47">
        <v>6400</v>
      </c>
      <c r="N404" s="47">
        <v>6400</v>
      </c>
      <c r="O404" s="47">
        <v>6600</v>
      </c>
      <c r="P404" s="47">
        <v>6400</v>
      </c>
      <c r="Q404" s="47">
        <v>7400</v>
      </c>
      <c r="R404" s="45">
        <v>8700</v>
      </c>
      <c r="S404" s="45">
        <v>9300</v>
      </c>
      <c r="T404" s="45">
        <v>12100</v>
      </c>
      <c r="U404" s="45">
        <v>13400</v>
      </c>
      <c r="V404" s="45">
        <v>13000</v>
      </c>
      <c r="W404" s="45">
        <v>14200</v>
      </c>
      <c r="X404" s="45">
        <v>15000</v>
      </c>
      <c r="Y404" s="45">
        <v>16000</v>
      </c>
      <c r="Z404" s="45">
        <v>13200</v>
      </c>
      <c r="AA404" s="45"/>
      <c r="AB404" s="45">
        <v>9600</v>
      </c>
      <c r="AC404" s="45"/>
      <c r="AD404" s="45"/>
      <c r="AE404" s="45" t="s">
        <v>19</v>
      </c>
      <c r="AF404" s="45" t="s">
        <v>19</v>
      </c>
      <c r="AG404" s="45"/>
      <c r="AH404" s="45"/>
      <c r="AI404" s="45"/>
      <c r="AJ404" s="45"/>
      <c r="AK404" s="45"/>
      <c r="AL404" s="45"/>
      <c r="AM404" s="45" t="e">
        <v>#N/A</v>
      </c>
      <c r="AN404" s="45"/>
      <c r="AO404" s="45"/>
      <c r="AP404" s="45" t="s">
        <v>19</v>
      </c>
      <c r="AQ404" s="45" t="s">
        <v>19</v>
      </c>
      <c r="AR404" s="57" t="s">
        <v>19</v>
      </c>
    </row>
    <row r="405" spans="1:44" ht="16.5" hidden="1" customHeight="1">
      <c r="A405" s="55"/>
      <c r="B405" s="47"/>
      <c r="C405" s="45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5"/>
      <c r="S405" s="45" t="s">
        <v>145</v>
      </c>
      <c r="T405" s="45" t="s">
        <v>19</v>
      </c>
      <c r="U405" s="45" t="s">
        <v>145</v>
      </c>
      <c r="V405" s="45" t="s">
        <v>19</v>
      </c>
      <c r="W405" s="45"/>
      <c r="X405" s="45"/>
      <c r="Y405" s="45"/>
      <c r="Z405" s="45"/>
      <c r="AA405" s="45"/>
      <c r="AB405" s="45"/>
      <c r="AC405" s="45"/>
      <c r="AD405" s="45"/>
      <c r="AE405" s="45" t="s">
        <v>19</v>
      </c>
      <c r="AF405" s="45" t="s">
        <v>19</v>
      </c>
      <c r="AG405" s="45"/>
      <c r="AH405" s="45"/>
      <c r="AI405" s="45"/>
      <c r="AJ405" s="45"/>
      <c r="AK405" s="45"/>
      <c r="AL405" s="45"/>
      <c r="AM405" s="45" t="e">
        <v>#N/A</v>
      </c>
      <c r="AN405" s="45"/>
      <c r="AO405" s="45"/>
      <c r="AP405" s="45" t="s">
        <v>19</v>
      </c>
      <c r="AQ405" s="45" t="s">
        <v>19</v>
      </c>
      <c r="AR405" s="57" t="s">
        <v>19</v>
      </c>
    </row>
    <row r="406" spans="1:44" ht="16.5" hidden="1" customHeight="1">
      <c r="A406" s="55" t="s">
        <v>364</v>
      </c>
      <c r="B406" s="47" t="s">
        <v>271</v>
      </c>
      <c r="C406" s="45">
        <v>484</v>
      </c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>
        <v>3000</v>
      </c>
      <c r="Q406" s="47">
        <v>3100</v>
      </c>
      <c r="R406" s="45">
        <v>5400</v>
      </c>
      <c r="S406" s="45">
        <v>3900</v>
      </c>
      <c r="T406" s="45">
        <v>3500</v>
      </c>
      <c r="U406" s="45">
        <v>4100</v>
      </c>
      <c r="V406" s="45">
        <v>4200</v>
      </c>
      <c r="W406" s="45">
        <v>2900</v>
      </c>
      <c r="X406" s="45">
        <v>1600</v>
      </c>
      <c r="Y406" s="45">
        <v>4200</v>
      </c>
      <c r="Z406" s="45">
        <v>1700</v>
      </c>
      <c r="AA406" s="45">
        <v>2100</v>
      </c>
      <c r="AB406" s="45">
        <v>1700</v>
      </c>
      <c r="AC406" s="45"/>
      <c r="AD406" s="45"/>
      <c r="AE406" s="45" t="s">
        <v>19</v>
      </c>
      <c r="AF406" s="45" t="s">
        <v>19</v>
      </c>
      <c r="AG406" s="45"/>
      <c r="AH406" s="45"/>
      <c r="AI406" s="45"/>
      <c r="AJ406" s="45"/>
      <c r="AK406" s="45"/>
      <c r="AL406" s="45"/>
      <c r="AM406" s="45" t="e">
        <v>#N/A</v>
      </c>
      <c r="AN406" s="45"/>
      <c r="AO406" s="45"/>
      <c r="AP406" s="45" t="s">
        <v>19</v>
      </c>
      <c r="AQ406" s="45" t="s">
        <v>19</v>
      </c>
      <c r="AR406" s="57" t="s">
        <v>19</v>
      </c>
    </row>
    <row r="407" spans="1:44" ht="16.5" hidden="1" customHeight="1">
      <c r="A407" s="55"/>
      <c r="B407" s="47"/>
      <c r="C407" s="45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5"/>
      <c r="S407" s="45" t="s">
        <v>145</v>
      </c>
      <c r="T407" s="45" t="s">
        <v>19</v>
      </c>
      <c r="U407" s="45" t="s">
        <v>145</v>
      </c>
      <c r="V407" s="45" t="s">
        <v>19</v>
      </c>
      <c r="W407" s="45"/>
      <c r="X407" s="45"/>
      <c r="Y407" s="45"/>
      <c r="Z407" s="45"/>
      <c r="AA407" s="45"/>
      <c r="AB407" s="45"/>
      <c r="AC407" s="45"/>
      <c r="AD407" s="45"/>
      <c r="AE407" s="45" t="s">
        <v>19</v>
      </c>
      <c r="AF407" s="45" t="s">
        <v>19</v>
      </c>
      <c r="AG407" s="45"/>
      <c r="AH407" s="45"/>
      <c r="AI407" s="45"/>
      <c r="AJ407" s="45"/>
      <c r="AK407" s="45"/>
      <c r="AL407" s="45"/>
      <c r="AM407" s="45" t="e">
        <v>#N/A</v>
      </c>
      <c r="AN407" s="45"/>
      <c r="AO407" s="45"/>
      <c r="AP407" s="45" t="s">
        <v>19</v>
      </c>
      <c r="AQ407" s="45" t="s">
        <v>19</v>
      </c>
      <c r="AR407" s="57" t="s">
        <v>19</v>
      </c>
    </row>
    <row r="408" spans="1:44" ht="16.5" hidden="1" customHeight="1">
      <c r="A408" s="55"/>
      <c r="B408" s="47"/>
      <c r="C408" s="45"/>
      <c r="D408" s="47"/>
      <c r="E408" s="47"/>
      <c r="F408" s="47"/>
      <c r="G408" s="47"/>
      <c r="H408" s="47"/>
      <c r="I408" s="47" t="s">
        <v>19</v>
      </c>
      <c r="J408" s="47" t="s">
        <v>19</v>
      </c>
      <c r="K408" s="47" t="s">
        <v>19</v>
      </c>
      <c r="L408" s="47"/>
      <c r="M408" s="47"/>
      <c r="N408" s="47"/>
      <c r="O408" s="47"/>
      <c r="P408" s="47"/>
      <c r="Q408" s="47"/>
      <c r="R408" s="45"/>
      <c r="S408" s="45" t="s">
        <v>145</v>
      </c>
      <c r="T408" s="45" t="s">
        <v>19</v>
      </c>
      <c r="U408" s="45" t="s">
        <v>145</v>
      </c>
      <c r="V408" s="45" t="s">
        <v>19</v>
      </c>
      <c r="W408" s="45"/>
      <c r="X408" s="45"/>
      <c r="Y408" s="45"/>
      <c r="Z408" s="45"/>
      <c r="AA408" s="45"/>
      <c r="AB408" s="45"/>
      <c r="AC408" s="45"/>
      <c r="AD408" s="45"/>
      <c r="AE408" s="45" t="s">
        <v>19</v>
      </c>
      <c r="AF408" s="45" t="s">
        <v>19</v>
      </c>
      <c r="AG408" s="45"/>
      <c r="AH408" s="45"/>
      <c r="AI408" s="45"/>
      <c r="AJ408" s="45"/>
      <c r="AK408" s="45"/>
      <c r="AL408" s="45"/>
      <c r="AM408" s="45" t="e">
        <v>#N/A</v>
      </c>
      <c r="AN408" s="45"/>
      <c r="AO408" s="45"/>
      <c r="AP408" s="45" t="s">
        <v>19</v>
      </c>
      <c r="AQ408" s="45" t="s">
        <v>19</v>
      </c>
      <c r="AR408" s="57" t="s">
        <v>19</v>
      </c>
    </row>
    <row r="409" spans="1:44" ht="16.5" hidden="1" customHeight="1">
      <c r="A409" s="55" t="s">
        <v>363</v>
      </c>
      <c r="B409" s="47" t="s">
        <v>362</v>
      </c>
      <c r="C409" s="45">
        <v>351</v>
      </c>
      <c r="D409" s="47">
        <v>8000</v>
      </c>
      <c r="E409" s="47">
        <v>9600</v>
      </c>
      <c r="F409" s="47">
        <v>8700</v>
      </c>
      <c r="G409" s="47">
        <v>9600</v>
      </c>
      <c r="H409" s="47">
        <v>9800</v>
      </c>
      <c r="I409" s="47">
        <v>10900</v>
      </c>
      <c r="J409" s="47">
        <v>10500</v>
      </c>
      <c r="K409" s="47">
        <v>12600</v>
      </c>
      <c r="L409" s="47">
        <v>10400</v>
      </c>
      <c r="M409" s="47">
        <v>10000</v>
      </c>
      <c r="N409" s="47">
        <v>9200</v>
      </c>
      <c r="O409" s="47">
        <v>9900</v>
      </c>
      <c r="P409" s="47">
        <v>9500</v>
      </c>
      <c r="Q409" s="47">
        <v>8900</v>
      </c>
      <c r="R409" s="45">
        <v>8600</v>
      </c>
      <c r="S409" s="45">
        <v>7600</v>
      </c>
      <c r="T409" s="45">
        <v>8700</v>
      </c>
      <c r="U409" s="45">
        <v>11600</v>
      </c>
      <c r="V409" s="45">
        <v>9300</v>
      </c>
      <c r="W409" s="45">
        <v>9700</v>
      </c>
      <c r="X409" s="45">
        <v>9700</v>
      </c>
      <c r="Y409" s="45">
        <v>9400</v>
      </c>
      <c r="Z409" s="45">
        <v>8700</v>
      </c>
      <c r="AA409" s="45">
        <v>7700</v>
      </c>
      <c r="AB409" s="45">
        <v>7600</v>
      </c>
      <c r="AC409" s="45"/>
      <c r="AD409" s="45"/>
      <c r="AE409" s="45" t="s">
        <v>19</v>
      </c>
      <c r="AF409" s="45" t="s">
        <v>19</v>
      </c>
      <c r="AG409" s="45"/>
      <c r="AH409" s="45"/>
      <c r="AI409" s="45"/>
      <c r="AJ409" s="45"/>
      <c r="AK409" s="45"/>
      <c r="AL409" s="45"/>
      <c r="AM409" s="45" t="e">
        <v>#N/A</v>
      </c>
      <c r="AN409" s="45"/>
      <c r="AO409" s="45"/>
      <c r="AP409" s="45" t="s">
        <v>19</v>
      </c>
      <c r="AQ409" s="45" t="s">
        <v>19</v>
      </c>
      <c r="AR409" s="57" t="s">
        <v>19</v>
      </c>
    </row>
    <row r="410" spans="1:44" ht="16.5" hidden="1" customHeight="1">
      <c r="A410" s="55"/>
      <c r="B410" s="47" t="s">
        <v>361</v>
      </c>
      <c r="C410" s="45">
        <v>350</v>
      </c>
      <c r="D410" s="47">
        <v>5200</v>
      </c>
      <c r="E410" s="47">
        <v>8900</v>
      </c>
      <c r="F410" s="47">
        <v>6400</v>
      </c>
      <c r="G410" s="47">
        <v>7200</v>
      </c>
      <c r="H410" s="47">
        <v>7900</v>
      </c>
      <c r="I410" s="47">
        <v>7500</v>
      </c>
      <c r="J410" s="47">
        <v>7800</v>
      </c>
      <c r="K410" s="47">
        <v>8200</v>
      </c>
      <c r="L410" s="47">
        <v>7800</v>
      </c>
      <c r="M410" s="47">
        <v>7000</v>
      </c>
      <c r="N410" s="47">
        <v>7500</v>
      </c>
      <c r="O410" s="47">
        <v>8900</v>
      </c>
      <c r="P410" s="47">
        <v>8400</v>
      </c>
      <c r="Q410" s="47">
        <v>8100</v>
      </c>
      <c r="R410" s="45">
        <v>8600</v>
      </c>
      <c r="S410" s="45">
        <v>7700</v>
      </c>
      <c r="T410" s="45">
        <v>9400</v>
      </c>
      <c r="U410" s="45">
        <v>9800</v>
      </c>
      <c r="V410" s="45">
        <v>10500</v>
      </c>
      <c r="W410" s="45">
        <v>10700</v>
      </c>
      <c r="X410" s="45">
        <v>10900</v>
      </c>
      <c r="Y410" s="45">
        <v>11100</v>
      </c>
      <c r="Z410" s="45">
        <v>10700</v>
      </c>
      <c r="AA410" s="45">
        <v>9500</v>
      </c>
      <c r="AB410" s="45">
        <v>9600</v>
      </c>
      <c r="AC410" s="45"/>
      <c r="AD410" s="45"/>
      <c r="AE410" s="45" t="s">
        <v>19</v>
      </c>
      <c r="AF410" s="45" t="s">
        <v>19</v>
      </c>
      <c r="AG410" s="45"/>
      <c r="AH410" s="45"/>
      <c r="AI410" s="45"/>
      <c r="AJ410" s="45"/>
      <c r="AK410" s="45"/>
      <c r="AL410" s="45"/>
      <c r="AM410" s="45" t="e">
        <v>#N/A</v>
      </c>
      <c r="AN410" s="45"/>
      <c r="AO410" s="45"/>
      <c r="AP410" s="45" t="s">
        <v>19</v>
      </c>
      <c r="AQ410" s="45" t="s">
        <v>19</v>
      </c>
      <c r="AR410" s="57" t="s">
        <v>19</v>
      </c>
    </row>
    <row r="411" spans="1:44">
      <c r="A411" s="55"/>
      <c r="B411" s="47"/>
      <c r="C411" s="45"/>
      <c r="D411" s="47"/>
      <c r="E411" s="47"/>
      <c r="F411" s="47"/>
      <c r="G411" s="47"/>
      <c r="H411" s="47"/>
      <c r="I411" s="47" t="s">
        <v>19</v>
      </c>
      <c r="J411" s="47" t="s">
        <v>19</v>
      </c>
      <c r="K411" s="47" t="s">
        <v>19</v>
      </c>
      <c r="L411" s="47"/>
      <c r="M411" s="47"/>
      <c r="N411" s="47"/>
      <c r="O411" s="47"/>
      <c r="P411" s="47"/>
      <c r="Q411" s="47"/>
      <c r="R411" s="45"/>
      <c r="S411" s="45" t="s">
        <v>145</v>
      </c>
      <c r="T411" s="45" t="s">
        <v>19</v>
      </c>
      <c r="U411" s="45" t="s">
        <v>145</v>
      </c>
      <c r="V411" s="45" t="s">
        <v>19</v>
      </c>
      <c r="W411" s="45"/>
      <c r="X411" s="45"/>
      <c r="Y411" s="45"/>
      <c r="Z411" s="45"/>
      <c r="AA411" s="45"/>
      <c r="AB411" s="45"/>
      <c r="AC411" s="45"/>
      <c r="AD411" s="45"/>
      <c r="AE411" s="45" t="s">
        <v>19</v>
      </c>
      <c r="AF411" s="45" t="s">
        <v>19</v>
      </c>
      <c r="AG411" s="45"/>
      <c r="AH411" s="45"/>
      <c r="AI411" s="45"/>
      <c r="AJ411" s="45"/>
      <c r="AK411" s="45"/>
      <c r="AL411" s="45"/>
      <c r="AM411" s="45"/>
      <c r="AN411" s="45"/>
      <c r="AO411" s="45"/>
      <c r="AP411" s="45" t="s">
        <v>19</v>
      </c>
      <c r="AQ411" s="45" t="s">
        <v>19</v>
      </c>
      <c r="AR411" s="57" t="s">
        <v>19</v>
      </c>
    </row>
    <row r="412" spans="1:44">
      <c r="A412" s="55" t="s">
        <v>360</v>
      </c>
      <c r="B412" s="47" t="s">
        <v>359</v>
      </c>
      <c r="C412" s="45">
        <v>133</v>
      </c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>
        <v>16400</v>
      </c>
      <c r="AQ412" s="45">
        <v>15400</v>
      </c>
      <c r="AR412" s="57">
        <v>15300</v>
      </c>
    </row>
    <row r="413" spans="1:44">
      <c r="A413" s="55"/>
      <c r="B413" s="47"/>
      <c r="C413" s="45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 t="s">
        <v>19</v>
      </c>
      <c r="AR413" s="57" t="s">
        <v>19</v>
      </c>
    </row>
    <row r="414" spans="1:44" ht="15.75" customHeight="1">
      <c r="A414" s="55" t="s">
        <v>357</v>
      </c>
      <c r="B414" s="47" t="s">
        <v>358</v>
      </c>
      <c r="C414" s="45">
        <v>353</v>
      </c>
      <c r="D414" s="47">
        <v>5700</v>
      </c>
      <c r="E414" s="47">
        <v>5600</v>
      </c>
      <c r="F414" s="47">
        <v>5800</v>
      </c>
      <c r="G414" s="47">
        <v>6600</v>
      </c>
      <c r="H414" s="47">
        <v>5800</v>
      </c>
      <c r="I414" s="47">
        <v>6700</v>
      </c>
      <c r="J414" s="47">
        <v>6700</v>
      </c>
      <c r="K414" s="47">
        <v>6200</v>
      </c>
      <c r="L414" s="47">
        <v>7200</v>
      </c>
      <c r="M414" s="47">
        <v>7200</v>
      </c>
      <c r="N414" s="47">
        <v>7200</v>
      </c>
      <c r="O414" s="47">
        <v>7500</v>
      </c>
      <c r="P414" s="47">
        <v>7400</v>
      </c>
      <c r="Q414" s="47">
        <v>7100</v>
      </c>
      <c r="R414" s="45">
        <v>7200</v>
      </c>
      <c r="S414" s="45">
        <v>6900</v>
      </c>
      <c r="T414" s="45">
        <v>7000</v>
      </c>
      <c r="U414" s="45">
        <v>7800</v>
      </c>
      <c r="V414" s="45">
        <v>7800</v>
      </c>
      <c r="W414" s="45">
        <v>7400</v>
      </c>
      <c r="X414" s="45">
        <v>8100</v>
      </c>
      <c r="Y414" s="45">
        <v>8900</v>
      </c>
      <c r="Z414" s="45">
        <v>8700</v>
      </c>
      <c r="AA414" s="45">
        <v>7800</v>
      </c>
      <c r="AB414" s="45">
        <v>7300</v>
      </c>
      <c r="AC414" s="45">
        <v>8000</v>
      </c>
      <c r="AD414" s="45">
        <v>7700</v>
      </c>
      <c r="AE414" s="45">
        <v>8000</v>
      </c>
      <c r="AF414" s="45">
        <v>7300</v>
      </c>
      <c r="AG414" s="45">
        <v>5800</v>
      </c>
      <c r="AH414" s="45">
        <v>8100</v>
      </c>
      <c r="AI414" s="45">
        <v>8400</v>
      </c>
      <c r="AJ414" s="45">
        <v>8600</v>
      </c>
      <c r="AK414" s="45">
        <v>8800</v>
      </c>
      <c r="AL414" s="45">
        <v>9700</v>
      </c>
      <c r="AM414" s="45">
        <v>10400</v>
      </c>
      <c r="AN414" s="45"/>
      <c r="AO414" s="45">
        <v>8300</v>
      </c>
      <c r="AP414" s="45" t="s">
        <v>19</v>
      </c>
      <c r="AQ414" s="45">
        <v>12500</v>
      </c>
      <c r="AR414" s="57" t="s">
        <v>19</v>
      </c>
    </row>
    <row r="415" spans="1:44" ht="16.5" hidden="1" customHeight="1">
      <c r="A415" s="55" t="s">
        <v>357</v>
      </c>
      <c r="B415" s="47" t="s">
        <v>356</v>
      </c>
      <c r="C415" s="45">
        <v>352</v>
      </c>
      <c r="D415" s="47">
        <v>4400</v>
      </c>
      <c r="E415" s="47">
        <v>4300</v>
      </c>
      <c r="F415" s="47">
        <v>5300</v>
      </c>
      <c r="G415" s="47">
        <v>4900</v>
      </c>
      <c r="H415" s="47">
        <v>5400</v>
      </c>
      <c r="I415" s="47">
        <v>5200</v>
      </c>
      <c r="J415" s="47">
        <v>4600</v>
      </c>
      <c r="K415" s="47">
        <v>4700</v>
      </c>
      <c r="L415" s="47">
        <v>4100</v>
      </c>
      <c r="M415" s="47">
        <v>4700</v>
      </c>
      <c r="N415" s="47">
        <v>4600</v>
      </c>
      <c r="O415" s="47">
        <v>4500</v>
      </c>
      <c r="P415" s="47">
        <v>4800</v>
      </c>
      <c r="Q415" s="47">
        <v>4900</v>
      </c>
      <c r="R415" s="45">
        <v>5000</v>
      </c>
      <c r="S415" s="45">
        <v>4500</v>
      </c>
      <c r="T415" s="45">
        <v>4400</v>
      </c>
      <c r="U415" s="45">
        <v>5600</v>
      </c>
      <c r="V415" s="45">
        <v>5800</v>
      </c>
      <c r="W415" s="45">
        <v>5900</v>
      </c>
      <c r="X415" s="45">
        <v>7100</v>
      </c>
      <c r="Y415" s="45">
        <v>8300</v>
      </c>
      <c r="Z415" s="45">
        <v>7800</v>
      </c>
      <c r="AA415" s="45">
        <v>7700</v>
      </c>
      <c r="AB415" s="45">
        <v>6400</v>
      </c>
      <c r="AC415" s="45">
        <v>7300</v>
      </c>
      <c r="AD415" s="45"/>
      <c r="AE415" s="45" t="s">
        <v>19</v>
      </c>
      <c r="AF415" s="45" t="s">
        <v>19</v>
      </c>
      <c r="AG415" s="45"/>
      <c r="AH415" s="45"/>
      <c r="AI415" s="45"/>
      <c r="AJ415" s="45"/>
      <c r="AK415" s="45"/>
      <c r="AL415" s="45"/>
      <c r="AM415" s="45"/>
      <c r="AN415" s="45"/>
      <c r="AO415" s="45"/>
      <c r="AP415" s="45" t="s">
        <v>19</v>
      </c>
      <c r="AQ415" s="45" t="s">
        <v>19</v>
      </c>
      <c r="AR415" s="57" t="s">
        <v>19</v>
      </c>
    </row>
    <row r="416" spans="1:44" ht="16.5" customHeight="1">
      <c r="A416" s="55"/>
      <c r="B416" s="47"/>
      <c r="C416" s="45"/>
      <c r="D416" s="47"/>
      <c r="E416" s="47"/>
      <c r="F416" s="47"/>
      <c r="G416" s="47"/>
      <c r="H416" s="47"/>
      <c r="I416" s="47" t="s">
        <v>19</v>
      </c>
      <c r="J416" s="47" t="s">
        <v>19</v>
      </c>
      <c r="K416" s="47" t="s">
        <v>19</v>
      </c>
      <c r="L416" s="47"/>
      <c r="M416" s="47"/>
      <c r="N416" s="47"/>
      <c r="O416" s="47"/>
      <c r="P416" s="47"/>
      <c r="Q416" s="47"/>
      <c r="R416" s="45"/>
      <c r="S416" s="45" t="s">
        <v>145</v>
      </c>
      <c r="T416" s="45" t="s">
        <v>19</v>
      </c>
      <c r="U416" s="45" t="s">
        <v>145</v>
      </c>
      <c r="V416" s="45" t="s">
        <v>19</v>
      </c>
      <c r="W416" s="45"/>
      <c r="X416" s="45"/>
      <c r="Y416" s="45"/>
      <c r="Z416" s="45"/>
      <c r="AA416" s="45"/>
      <c r="AB416" s="45"/>
      <c r="AC416" s="45"/>
      <c r="AD416" s="45"/>
      <c r="AE416" s="45" t="s">
        <v>19</v>
      </c>
      <c r="AF416" s="45" t="s">
        <v>19</v>
      </c>
      <c r="AG416" s="45"/>
      <c r="AH416" s="45"/>
      <c r="AI416" s="45"/>
      <c r="AJ416" s="45"/>
      <c r="AK416" s="45"/>
      <c r="AL416" s="45"/>
      <c r="AM416" s="45"/>
      <c r="AN416" s="45"/>
      <c r="AO416" s="45"/>
      <c r="AP416" s="45" t="s">
        <v>19</v>
      </c>
      <c r="AQ416" s="45" t="s">
        <v>19</v>
      </c>
      <c r="AR416" s="57" t="s">
        <v>19</v>
      </c>
    </row>
    <row r="417" spans="1:44" ht="16.5" hidden="1" customHeight="1">
      <c r="A417" s="55" t="s">
        <v>355</v>
      </c>
      <c r="B417" s="47" t="s">
        <v>237</v>
      </c>
      <c r="C417" s="45">
        <v>462</v>
      </c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>
        <v>1800</v>
      </c>
      <c r="Q417" s="47">
        <v>3000</v>
      </c>
      <c r="R417" s="45">
        <v>3000</v>
      </c>
      <c r="S417" s="45">
        <v>2500</v>
      </c>
      <c r="T417" s="45">
        <v>2900</v>
      </c>
      <c r="U417" s="45">
        <v>2600</v>
      </c>
      <c r="V417" s="45">
        <v>2600</v>
      </c>
      <c r="W417" s="45">
        <v>2300</v>
      </c>
      <c r="X417" s="45">
        <v>2400</v>
      </c>
      <c r="Y417" s="45">
        <v>2800</v>
      </c>
      <c r="Z417" s="45">
        <v>2500</v>
      </c>
      <c r="AA417" s="45">
        <v>2500</v>
      </c>
      <c r="AB417" s="45">
        <v>2600</v>
      </c>
      <c r="AC417" s="45">
        <v>2000</v>
      </c>
      <c r="AD417" s="45"/>
      <c r="AE417" s="45" t="s">
        <v>19</v>
      </c>
      <c r="AF417" s="45" t="s">
        <v>19</v>
      </c>
      <c r="AG417" s="45"/>
      <c r="AH417" s="45"/>
      <c r="AI417" s="45"/>
      <c r="AJ417" s="45"/>
      <c r="AK417" s="45"/>
      <c r="AL417" s="45"/>
      <c r="AM417" s="45"/>
      <c r="AN417" s="45"/>
      <c r="AO417" s="45"/>
      <c r="AP417" s="45" t="s">
        <v>19</v>
      </c>
      <c r="AQ417" s="45" t="s">
        <v>19</v>
      </c>
      <c r="AR417" s="57" t="s">
        <v>19</v>
      </c>
    </row>
    <row r="418" spans="1:44" hidden="1">
      <c r="A418" s="55"/>
      <c r="B418" s="47"/>
      <c r="C418" s="45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5"/>
      <c r="S418" s="45" t="s">
        <v>145</v>
      </c>
      <c r="T418" s="45" t="s">
        <v>19</v>
      </c>
      <c r="U418" s="45" t="s">
        <v>145</v>
      </c>
      <c r="V418" s="45" t="s">
        <v>19</v>
      </c>
      <c r="W418" s="45"/>
      <c r="X418" s="45"/>
      <c r="Y418" s="45"/>
      <c r="Z418" s="45"/>
      <c r="AA418" s="45"/>
      <c r="AB418" s="45"/>
      <c r="AC418" s="45"/>
      <c r="AD418" s="45"/>
      <c r="AE418" s="45" t="s">
        <v>19</v>
      </c>
      <c r="AF418" s="45" t="s">
        <v>19</v>
      </c>
      <c r="AG418" s="45"/>
      <c r="AH418" s="45"/>
      <c r="AI418" s="45"/>
      <c r="AJ418" s="45"/>
      <c r="AK418" s="45"/>
      <c r="AL418" s="45"/>
      <c r="AM418" s="45"/>
      <c r="AN418" s="45"/>
      <c r="AO418" s="45"/>
      <c r="AP418" s="45" t="s">
        <v>19</v>
      </c>
      <c r="AQ418" s="45" t="s">
        <v>19</v>
      </c>
      <c r="AR418" s="57" t="s">
        <v>19</v>
      </c>
    </row>
    <row r="419" spans="1:44">
      <c r="A419" s="55" t="s">
        <v>353</v>
      </c>
      <c r="B419" s="47" t="s">
        <v>165</v>
      </c>
      <c r="C419" s="45">
        <v>354</v>
      </c>
      <c r="D419" s="47">
        <v>6900</v>
      </c>
      <c r="E419" s="47">
        <v>7700</v>
      </c>
      <c r="F419" s="47">
        <v>10200</v>
      </c>
      <c r="G419" s="47">
        <v>9400</v>
      </c>
      <c r="H419" s="47">
        <v>10100</v>
      </c>
      <c r="I419" s="47">
        <v>10200</v>
      </c>
      <c r="J419" s="47">
        <v>8900</v>
      </c>
      <c r="K419" s="47">
        <v>8500</v>
      </c>
      <c r="L419" s="47">
        <v>8300</v>
      </c>
      <c r="M419" s="47">
        <v>9400</v>
      </c>
      <c r="N419" s="47">
        <v>9500</v>
      </c>
      <c r="O419" s="47">
        <v>10900</v>
      </c>
      <c r="P419" s="47">
        <v>11000</v>
      </c>
      <c r="Q419" s="47">
        <v>10400</v>
      </c>
      <c r="R419" s="45">
        <v>11700</v>
      </c>
      <c r="S419" s="45">
        <v>9900</v>
      </c>
      <c r="T419" s="45">
        <v>12800</v>
      </c>
      <c r="U419" s="45">
        <v>13500</v>
      </c>
      <c r="V419" s="45">
        <v>13700</v>
      </c>
      <c r="W419" s="45">
        <v>18100</v>
      </c>
      <c r="X419" s="45">
        <v>18300</v>
      </c>
      <c r="Y419" s="45">
        <v>17600</v>
      </c>
      <c r="Z419" s="45">
        <v>16000</v>
      </c>
      <c r="AA419" s="45">
        <v>12600</v>
      </c>
      <c r="AB419" s="45">
        <v>14200</v>
      </c>
      <c r="AC419" s="45">
        <v>12900</v>
      </c>
      <c r="AD419" s="45"/>
      <c r="AE419" s="45" t="s">
        <v>19</v>
      </c>
      <c r="AF419" s="45">
        <v>16400</v>
      </c>
      <c r="AG419" s="45">
        <v>15000</v>
      </c>
      <c r="AH419" s="45"/>
      <c r="AI419" s="45">
        <v>16300</v>
      </c>
      <c r="AJ419" s="45"/>
      <c r="AK419" s="45">
        <v>15500</v>
      </c>
      <c r="AL419" s="45"/>
      <c r="AM419" s="45">
        <v>14600</v>
      </c>
      <c r="AN419" s="45"/>
      <c r="AO419" s="45">
        <v>20600</v>
      </c>
      <c r="AP419" s="45" t="s">
        <v>19</v>
      </c>
      <c r="AQ419" s="45">
        <v>18100</v>
      </c>
      <c r="AR419" s="57" t="s">
        <v>19</v>
      </c>
    </row>
    <row r="420" spans="1:44" ht="16.5" customHeight="1">
      <c r="A420" s="55" t="s">
        <v>353</v>
      </c>
      <c r="B420" s="47" t="s">
        <v>279</v>
      </c>
      <c r="C420" s="45">
        <v>355</v>
      </c>
      <c r="D420" s="47">
        <v>7800</v>
      </c>
      <c r="E420" s="47">
        <v>7900</v>
      </c>
      <c r="F420" s="47">
        <v>10700</v>
      </c>
      <c r="G420" s="47">
        <v>10300</v>
      </c>
      <c r="H420" s="47">
        <v>11000</v>
      </c>
      <c r="I420" s="47">
        <v>10600</v>
      </c>
      <c r="J420" s="47">
        <v>10500</v>
      </c>
      <c r="K420" s="47">
        <v>9600</v>
      </c>
      <c r="L420" s="47">
        <v>9400</v>
      </c>
      <c r="M420" s="47">
        <v>10900</v>
      </c>
      <c r="N420" s="47">
        <v>9400</v>
      </c>
      <c r="O420" s="47">
        <v>11400</v>
      </c>
      <c r="P420" s="47">
        <v>11700</v>
      </c>
      <c r="Q420" s="47">
        <v>11800</v>
      </c>
      <c r="R420" s="45">
        <v>12100</v>
      </c>
      <c r="S420" s="45">
        <v>11700</v>
      </c>
      <c r="T420" s="45">
        <v>13300</v>
      </c>
      <c r="U420" s="45">
        <v>13700</v>
      </c>
      <c r="V420" s="45" t="s">
        <v>159</v>
      </c>
      <c r="W420" s="45">
        <v>15100</v>
      </c>
      <c r="X420" s="45">
        <v>17000</v>
      </c>
      <c r="Y420" s="45">
        <v>17900</v>
      </c>
      <c r="Z420" s="45">
        <v>16800</v>
      </c>
      <c r="AA420" s="45">
        <v>17700</v>
      </c>
      <c r="AB420" s="45">
        <v>11900</v>
      </c>
      <c r="AC420" s="45">
        <v>14600</v>
      </c>
      <c r="AD420" s="45"/>
      <c r="AE420" s="45" t="s">
        <v>19</v>
      </c>
      <c r="AF420" s="45">
        <v>10400</v>
      </c>
      <c r="AG420" s="45">
        <v>14300</v>
      </c>
      <c r="AH420" s="45"/>
      <c r="AI420" s="45">
        <v>20600</v>
      </c>
      <c r="AJ420" s="45"/>
      <c r="AK420" s="45">
        <v>15200</v>
      </c>
      <c r="AL420" s="45"/>
      <c r="AM420" s="45"/>
      <c r="AN420" s="45"/>
      <c r="AO420" s="45">
        <v>17500</v>
      </c>
      <c r="AP420" s="45" t="s">
        <v>19</v>
      </c>
      <c r="AQ420" s="45">
        <v>18000</v>
      </c>
      <c r="AR420" s="57" t="s">
        <v>19</v>
      </c>
    </row>
    <row r="421" spans="1:44" ht="16.5" customHeight="1">
      <c r="A421" s="55" t="s">
        <v>353</v>
      </c>
      <c r="B421" s="47" t="s">
        <v>354</v>
      </c>
      <c r="C421" s="45"/>
      <c r="D421" s="47">
        <v>8000</v>
      </c>
      <c r="E421" s="47">
        <v>8830</v>
      </c>
      <c r="F421" s="47">
        <v>11200</v>
      </c>
      <c r="G421" s="47">
        <v>11900</v>
      </c>
      <c r="H421" s="47">
        <v>14100</v>
      </c>
      <c r="I421" s="47">
        <v>10400</v>
      </c>
      <c r="J421" s="47">
        <v>11700</v>
      </c>
      <c r="K421" s="47">
        <v>11700</v>
      </c>
      <c r="L421" s="47">
        <v>11000</v>
      </c>
      <c r="M421" s="47">
        <v>11700</v>
      </c>
      <c r="N421" s="47">
        <v>11900</v>
      </c>
      <c r="O421" s="47"/>
      <c r="P421" s="47"/>
      <c r="Q421" s="47"/>
      <c r="R421" s="45"/>
      <c r="S421" s="45" t="s">
        <v>145</v>
      </c>
      <c r="T421" s="45" t="s">
        <v>19</v>
      </c>
      <c r="U421" s="45" t="s">
        <v>145</v>
      </c>
      <c r="V421" s="45" t="s">
        <v>19</v>
      </c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 t="s">
        <v>19</v>
      </c>
      <c r="AQ421" s="45" t="s">
        <v>19</v>
      </c>
      <c r="AR421" s="57" t="s">
        <v>19</v>
      </c>
    </row>
    <row r="422" spans="1:44">
      <c r="A422" s="55" t="s">
        <v>353</v>
      </c>
      <c r="B422" s="47" t="s">
        <v>352</v>
      </c>
      <c r="C422" s="45">
        <v>356</v>
      </c>
      <c r="D422" s="47">
        <v>4200</v>
      </c>
      <c r="E422" s="47">
        <v>5100</v>
      </c>
      <c r="F422" s="47">
        <v>5300</v>
      </c>
      <c r="G422" s="47">
        <v>6700</v>
      </c>
      <c r="H422" s="47">
        <v>7300</v>
      </c>
      <c r="I422" s="47">
        <v>6700</v>
      </c>
      <c r="J422" s="47">
        <v>6600</v>
      </c>
      <c r="K422" s="47">
        <v>5900</v>
      </c>
      <c r="L422" s="47">
        <v>6400</v>
      </c>
      <c r="M422" s="47">
        <v>6700</v>
      </c>
      <c r="N422" s="47">
        <v>7200</v>
      </c>
      <c r="O422" s="47">
        <v>7300</v>
      </c>
      <c r="P422" s="47">
        <v>7500</v>
      </c>
      <c r="Q422" s="47">
        <v>8300</v>
      </c>
      <c r="R422" s="45">
        <v>8900</v>
      </c>
      <c r="S422" s="45">
        <v>8400</v>
      </c>
      <c r="T422" s="45">
        <v>8800</v>
      </c>
      <c r="U422" s="45">
        <v>9200</v>
      </c>
      <c r="V422" s="45">
        <v>8400</v>
      </c>
      <c r="W422" s="45">
        <v>9200</v>
      </c>
      <c r="X422" s="45">
        <v>9500</v>
      </c>
      <c r="Y422" s="45">
        <v>10100</v>
      </c>
      <c r="Z422" s="45">
        <v>8600</v>
      </c>
      <c r="AA422" s="45">
        <v>8900</v>
      </c>
      <c r="AB422" s="45">
        <v>6200</v>
      </c>
      <c r="AC422" s="45">
        <v>6900</v>
      </c>
      <c r="AD422" s="45">
        <v>5900</v>
      </c>
      <c r="AE422" s="45">
        <v>6400</v>
      </c>
      <c r="AF422" s="45">
        <v>6400</v>
      </c>
      <c r="AG422" s="45">
        <v>6800</v>
      </c>
      <c r="AH422" s="45">
        <v>6800</v>
      </c>
      <c r="AI422" s="45">
        <v>7400</v>
      </c>
      <c r="AJ422" s="45">
        <v>7000</v>
      </c>
      <c r="AK422" s="45">
        <v>7100</v>
      </c>
      <c r="AL422" s="45">
        <v>7100</v>
      </c>
      <c r="AM422" s="45">
        <v>6200</v>
      </c>
      <c r="AN422" s="45"/>
      <c r="AO422" s="45">
        <v>7500</v>
      </c>
      <c r="AP422" s="45" t="s">
        <v>19</v>
      </c>
      <c r="AQ422" s="45">
        <v>8200</v>
      </c>
      <c r="AR422" s="57" t="s">
        <v>19</v>
      </c>
    </row>
    <row r="423" spans="1:44">
      <c r="A423" s="55"/>
      <c r="B423" s="47"/>
      <c r="C423" s="45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5"/>
      <c r="S423" s="45" t="s">
        <v>145</v>
      </c>
      <c r="T423" s="45" t="s">
        <v>19</v>
      </c>
      <c r="U423" s="45" t="s">
        <v>145</v>
      </c>
      <c r="V423" s="45" t="s">
        <v>19</v>
      </c>
      <c r="W423" s="45"/>
      <c r="X423" s="45"/>
      <c r="Y423" s="45"/>
      <c r="Z423" s="45"/>
      <c r="AA423" s="45"/>
      <c r="AB423" s="45"/>
      <c r="AC423" s="45"/>
      <c r="AD423" s="45"/>
      <c r="AE423" s="45" t="s">
        <v>19</v>
      </c>
      <c r="AF423" s="45" t="s">
        <v>19</v>
      </c>
      <c r="AG423" s="45"/>
      <c r="AH423" s="45"/>
      <c r="AI423" s="45"/>
      <c r="AJ423" s="45"/>
      <c r="AK423" s="45"/>
      <c r="AL423" s="45"/>
      <c r="AM423" s="45"/>
      <c r="AN423" s="45"/>
      <c r="AO423" s="45"/>
      <c r="AP423" s="45" t="s">
        <v>19</v>
      </c>
      <c r="AQ423" s="45" t="s">
        <v>19</v>
      </c>
      <c r="AR423" s="57" t="s">
        <v>19</v>
      </c>
    </row>
    <row r="424" spans="1:44" hidden="1">
      <c r="A424" s="55" t="s">
        <v>343</v>
      </c>
      <c r="B424" s="47" t="s">
        <v>351</v>
      </c>
      <c r="C424" s="45"/>
      <c r="D424" s="47">
        <v>23400</v>
      </c>
      <c r="E424" s="47">
        <v>18400</v>
      </c>
      <c r="F424" s="47">
        <v>19800</v>
      </c>
      <c r="G424" s="47">
        <v>15800</v>
      </c>
      <c r="H424" s="47">
        <v>20100</v>
      </c>
      <c r="I424" s="47">
        <v>21500</v>
      </c>
      <c r="J424" s="47">
        <v>21300</v>
      </c>
      <c r="K424" s="47" t="s">
        <v>145</v>
      </c>
      <c r="L424" s="47">
        <v>20900</v>
      </c>
      <c r="M424" s="47">
        <v>19200</v>
      </c>
      <c r="N424" s="47">
        <v>18600</v>
      </c>
      <c r="O424" s="47"/>
      <c r="P424" s="47"/>
      <c r="Q424" s="47"/>
      <c r="R424" s="45"/>
      <c r="S424" s="45" t="s">
        <v>145</v>
      </c>
      <c r="T424" s="45" t="s">
        <v>19</v>
      </c>
      <c r="U424" s="45" t="s">
        <v>145</v>
      </c>
      <c r="V424" s="45" t="s">
        <v>19</v>
      </c>
      <c r="W424" s="45"/>
      <c r="X424" s="45"/>
      <c r="Y424" s="45"/>
      <c r="Z424" s="45"/>
      <c r="AA424" s="45" t="e">
        <v>#N/A</v>
      </c>
      <c r="AB424" s="45" t="e">
        <v>#N/A</v>
      </c>
      <c r="AC424" s="45" t="e">
        <v>#N/A</v>
      </c>
      <c r="AD424" s="45"/>
      <c r="AE424" s="45" t="s">
        <v>19</v>
      </c>
      <c r="AF424" s="45" t="s">
        <v>19</v>
      </c>
      <c r="AG424" s="45"/>
      <c r="AH424" s="45"/>
      <c r="AI424" s="45"/>
      <c r="AJ424" s="45"/>
      <c r="AK424" s="45"/>
      <c r="AL424" s="45"/>
      <c r="AM424" s="45"/>
      <c r="AN424" s="45"/>
      <c r="AO424" s="45" t="s">
        <v>19</v>
      </c>
      <c r="AP424" s="45" t="s">
        <v>19</v>
      </c>
      <c r="AQ424" s="45" t="s">
        <v>19</v>
      </c>
      <c r="AR424" s="57" t="s">
        <v>19</v>
      </c>
    </row>
    <row r="425" spans="1:44">
      <c r="A425" s="55" t="s">
        <v>343</v>
      </c>
      <c r="B425" s="47" t="s">
        <v>350</v>
      </c>
      <c r="C425" s="45">
        <v>117</v>
      </c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>
        <v>14900</v>
      </c>
      <c r="AN425" s="45">
        <v>18600</v>
      </c>
      <c r="AO425" s="45">
        <v>19300</v>
      </c>
      <c r="AP425" s="45">
        <v>20600</v>
      </c>
      <c r="AQ425" s="45">
        <v>20100</v>
      </c>
      <c r="AR425" s="57">
        <v>19600</v>
      </c>
    </row>
    <row r="426" spans="1:44" ht="16.5" hidden="1" customHeight="1">
      <c r="A426" s="55" t="s">
        <v>343</v>
      </c>
      <c r="B426" s="47" t="s">
        <v>349</v>
      </c>
      <c r="C426" s="45">
        <v>452</v>
      </c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>
        <v>23100</v>
      </c>
      <c r="P426" s="47">
        <v>24800</v>
      </c>
      <c r="Q426" s="47">
        <v>25500</v>
      </c>
      <c r="R426" s="45">
        <v>26300</v>
      </c>
      <c r="S426" s="45">
        <v>26400</v>
      </c>
      <c r="T426" s="45">
        <v>27100</v>
      </c>
      <c r="U426" s="45">
        <v>28700</v>
      </c>
      <c r="V426" s="45">
        <v>28700</v>
      </c>
      <c r="W426" s="45">
        <v>27800</v>
      </c>
      <c r="X426" s="45">
        <v>29100</v>
      </c>
      <c r="Y426" s="45">
        <v>30100</v>
      </c>
      <c r="Z426" s="45">
        <v>31400</v>
      </c>
      <c r="AA426" s="45">
        <v>20600</v>
      </c>
      <c r="AB426" s="45">
        <v>17900</v>
      </c>
      <c r="AC426" s="45">
        <v>20600</v>
      </c>
      <c r="AD426" s="45"/>
      <c r="AE426" s="45" t="s">
        <v>19</v>
      </c>
      <c r="AF426" s="45" t="s">
        <v>19</v>
      </c>
      <c r="AG426" s="45"/>
      <c r="AH426" s="45"/>
      <c r="AI426" s="45"/>
      <c r="AJ426" s="45"/>
      <c r="AK426" s="45"/>
      <c r="AL426" s="45"/>
      <c r="AM426" s="45"/>
      <c r="AN426" s="45"/>
      <c r="AO426" s="45"/>
      <c r="AP426" s="45" t="s">
        <v>19</v>
      </c>
      <c r="AQ426" s="45" t="s">
        <v>19</v>
      </c>
      <c r="AR426" s="57" t="s">
        <v>19</v>
      </c>
    </row>
    <row r="427" spans="1:44" ht="16.5" hidden="1" customHeight="1">
      <c r="A427" s="55" t="s">
        <v>343</v>
      </c>
      <c r="B427" s="47" t="s">
        <v>348</v>
      </c>
      <c r="C427" s="45">
        <v>359</v>
      </c>
      <c r="D427" s="47">
        <v>23000</v>
      </c>
      <c r="E427" s="47">
        <v>22100</v>
      </c>
      <c r="F427" s="47">
        <v>23500</v>
      </c>
      <c r="G427" s="47">
        <v>23000</v>
      </c>
      <c r="H427" s="47">
        <v>26500</v>
      </c>
      <c r="I427" s="47">
        <v>21800</v>
      </c>
      <c r="J427" s="47">
        <v>21600</v>
      </c>
      <c r="K427" s="47" t="s">
        <v>145</v>
      </c>
      <c r="L427" s="47">
        <v>19700</v>
      </c>
      <c r="M427" s="47">
        <v>21700</v>
      </c>
      <c r="N427" s="47">
        <v>22300</v>
      </c>
      <c r="O427" s="47">
        <v>24500</v>
      </c>
      <c r="P427" s="47">
        <v>24300</v>
      </c>
      <c r="Q427" s="47">
        <v>26700</v>
      </c>
      <c r="R427" s="45">
        <v>26700</v>
      </c>
      <c r="S427" s="45">
        <v>27000</v>
      </c>
      <c r="T427" s="45">
        <v>25800</v>
      </c>
      <c r="U427" s="45">
        <v>27400</v>
      </c>
      <c r="V427" s="45">
        <v>29200</v>
      </c>
      <c r="W427" s="45">
        <v>27000</v>
      </c>
      <c r="X427" s="45">
        <v>26000</v>
      </c>
      <c r="Y427" s="45">
        <v>28400</v>
      </c>
      <c r="Z427" s="45">
        <v>26800</v>
      </c>
      <c r="AA427" s="45">
        <v>22400</v>
      </c>
      <c r="AB427" s="45">
        <v>19500</v>
      </c>
      <c r="AC427" s="45">
        <v>21700</v>
      </c>
      <c r="AD427" s="45"/>
      <c r="AE427" s="45" t="s">
        <v>19</v>
      </c>
      <c r="AF427" s="45" t="s">
        <v>19</v>
      </c>
      <c r="AG427" s="45"/>
      <c r="AH427" s="45"/>
      <c r="AI427" s="45"/>
      <c r="AJ427" s="45"/>
      <c r="AK427" s="45"/>
      <c r="AL427" s="45"/>
      <c r="AM427" s="45"/>
      <c r="AN427" s="45"/>
      <c r="AO427" s="45"/>
      <c r="AP427" s="45" t="s">
        <v>19</v>
      </c>
      <c r="AQ427" s="45" t="s">
        <v>19</v>
      </c>
      <c r="AR427" s="57" t="s">
        <v>19</v>
      </c>
    </row>
    <row r="428" spans="1:44">
      <c r="A428" s="55" t="s">
        <v>343</v>
      </c>
      <c r="B428" s="47" t="s">
        <v>347</v>
      </c>
      <c r="C428" s="45">
        <v>5</v>
      </c>
      <c r="D428" s="47"/>
      <c r="E428" s="47"/>
      <c r="F428" s="47"/>
      <c r="G428" s="47"/>
      <c r="H428" s="47"/>
      <c r="I428" s="47" t="s">
        <v>19</v>
      </c>
      <c r="J428" s="47"/>
      <c r="K428" s="47">
        <v>19500</v>
      </c>
      <c r="L428" s="47">
        <v>18500</v>
      </c>
      <c r="M428" s="47">
        <v>21000</v>
      </c>
      <c r="N428" s="47">
        <v>22200</v>
      </c>
      <c r="O428" s="47">
        <v>22100</v>
      </c>
      <c r="P428" s="47">
        <v>22700</v>
      </c>
      <c r="Q428" s="47">
        <v>23800</v>
      </c>
      <c r="R428" s="45">
        <v>24500</v>
      </c>
      <c r="S428" s="45">
        <v>24900</v>
      </c>
      <c r="T428" s="45">
        <v>25300</v>
      </c>
      <c r="U428" s="45">
        <v>25000</v>
      </c>
      <c r="V428" s="45">
        <v>22800</v>
      </c>
      <c r="W428" s="45">
        <v>25800</v>
      </c>
      <c r="X428" s="45">
        <v>23900</v>
      </c>
      <c r="Y428" s="45">
        <v>28100</v>
      </c>
      <c r="Z428" s="45" t="s">
        <v>159</v>
      </c>
      <c r="AA428" s="45">
        <v>27100</v>
      </c>
      <c r="AB428" s="45">
        <v>25900</v>
      </c>
      <c r="AC428" s="45">
        <v>26900</v>
      </c>
      <c r="AD428" s="45">
        <v>21400</v>
      </c>
      <c r="AE428" s="45">
        <v>26300</v>
      </c>
      <c r="AF428" s="45">
        <v>26400</v>
      </c>
      <c r="AG428" s="45">
        <v>27600</v>
      </c>
      <c r="AH428" s="45">
        <v>30100</v>
      </c>
      <c r="AI428" s="45">
        <v>32900</v>
      </c>
      <c r="AJ428" s="45">
        <v>33700</v>
      </c>
      <c r="AK428" s="45">
        <v>35200</v>
      </c>
      <c r="AL428" s="45">
        <v>36700</v>
      </c>
      <c r="AM428" s="45">
        <v>34000</v>
      </c>
      <c r="AN428" s="45">
        <v>39200</v>
      </c>
      <c r="AO428" s="45"/>
      <c r="AP428" s="45"/>
      <c r="AQ428" s="45" t="s">
        <v>19</v>
      </c>
      <c r="AR428" s="57" t="s">
        <v>19</v>
      </c>
    </row>
    <row r="429" spans="1:44" ht="15.75" customHeight="1">
      <c r="A429" s="55" t="s">
        <v>343</v>
      </c>
      <c r="B429" s="47" t="s">
        <v>346</v>
      </c>
      <c r="C429" s="45">
        <v>118</v>
      </c>
      <c r="D429" s="43"/>
      <c r="E429" s="43"/>
      <c r="F429" s="43"/>
      <c r="G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45">
        <v>26500</v>
      </c>
      <c r="AN429" s="45">
        <v>34700</v>
      </c>
      <c r="AO429" s="45">
        <v>36500</v>
      </c>
      <c r="AP429" s="45">
        <v>36200</v>
      </c>
      <c r="AQ429" s="45">
        <v>36800</v>
      </c>
      <c r="AR429" s="57">
        <v>36800</v>
      </c>
    </row>
    <row r="430" spans="1:44" ht="16.5" hidden="1" customHeight="1">
      <c r="A430" s="55" t="s">
        <v>343</v>
      </c>
      <c r="B430" s="47" t="s">
        <v>345</v>
      </c>
      <c r="C430" s="45">
        <v>360</v>
      </c>
      <c r="D430" s="47">
        <v>16300</v>
      </c>
      <c r="E430" s="47">
        <v>17700</v>
      </c>
      <c r="F430" s="47">
        <v>18400</v>
      </c>
      <c r="G430" s="47">
        <v>20500</v>
      </c>
      <c r="H430" s="47">
        <v>21600</v>
      </c>
      <c r="I430" s="47">
        <v>23500</v>
      </c>
      <c r="J430" s="47">
        <v>23100</v>
      </c>
      <c r="K430" s="47">
        <v>22600</v>
      </c>
      <c r="L430" s="47">
        <v>24000</v>
      </c>
      <c r="M430" s="47">
        <v>23600</v>
      </c>
      <c r="N430" s="47">
        <v>24100</v>
      </c>
      <c r="O430" s="47">
        <v>22200</v>
      </c>
      <c r="P430" s="47">
        <v>24700</v>
      </c>
      <c r="Q430" s="47">
        <v>24700</v>
      </c>
      <c r="R430" s="45">
        <v>26000</v>
      </c>
      <c r="S430" s="45">
        <v>25200</v>
      </c>
      <c r="T430" s="45">
        <v>27000</v>
      </c>
      <c r="U430" s="45">
        <v>27900</v>
      </c>
      <c r="V430" s="45">
        <v>27900</v>
      </c>
      <c r="W430" s="45">
        <v>29400</v>
      </c>
      <c r="X430" s="45">
        <v>31700</v>
      </c>
      <c r="Y430" s="45">
        <v>35200</v>
      </c>
      <c r="Z430" s="45">
        <v>34400</v>
      </c>
      <c r="AA430" s="45">
        <v>34200</v>
      </c>
      <c r="AB430" s="45">
        <v>30400</v>
      </c>
      <c r="AC430" s="45"/>
      <c r="AD430" s="45"/>
      <c r="AE430" s="45" t="s">
        <v>19</v>
      </c>
      <c r="AF430" s="45" t="s">
        <v>19</v>
      </c>
      <c r="AG430" s="45"/>
      <c r="AH430" s="45"/>
      <c r="AI430" s="45"/>
      <c r="AJ430" s="45"/>
      <c r="AK430" s="45"/>
      <c r="AL430" s="45"/>
      <c r="AM430" s="45" t="e">
        <v>#N/A</v>
      </c>
      <c r="AN430" s="45"/>
      <c r="AO430" s="45"/>
      <c r="AP430" s="45" t="s">
        <v>19</v>
      </c>
      <c r="AQ430" s="45" t="s">
        <v>19</v>
      </c>
      <c r="AR430" s="57" t="s">
        <v>19</v>
      </c>
    </row>
    <row r="431" spans="1:44" ht="16.5" hidden="1" customHeight="1">
      <c r="A431" s="55" t="s">
        <v>343</v>
      </c>
      <c r="B431" s="47" t="s">
        <v>344</v>
      </c>
      <c r="C431" s="45">
        <v>362</v>
      </c>
      <c r="D431" s="47">
        <v>8400</v>
      </c>
      <c r="E431" s="47">
        <v>10200</v>
      </c>
      <c r="F431" s="47">
        <v>11600</v>
      </c>
      <c r="G431" s="47">
        <v>0</v>
      </c>
      <c r="H431" s="47">
        <v>12200</v>
      </c>
      <c r="I431" s="47">
        <v>14200</v>
      </c>
      <c r="J431" s="47">
        <v>14400</v>
      </c>
      <c r="K431" s="47">
        <v>14000</v>
      </c>
      <c r="L431" s="47">
        <v>13600</v>
      </c>
      <c r="M431" s="47">
        <v>12200</v>
      </c>
      <c r="N431" s="47">
        <v>13400</v>
      </c>
      <c r="O431" s="47">
        <v>12600</v>
      </c>
      <c r="P431" s="47">
        <v>13700</v>
      </c>
      <c r="Q431" s="47">
        <v>14200</v>
      </c>
      <c r="R431" s="45">
        <v>15400</v>
      </c>
      <c r="S431" s="45">
        <v>14900</v>
      </c>
      <c r="T431" s="45">
        <v>15800</v>
      </c>
      <c r="U431" s="45">
        <v>16800</v>
      </c>
      <c r="V431" s="45">
        <v>18100</v>
      </c>
      <c r="W431" s="45">
        <v>18900</v>
      </c>
      <c r="X431" s="45">
        <v>21900</v>
      </c>
      <c r="Y431" s="45">
        <v>25700</v>
      </c>
      <c r="Z431" s="45">
        <v>22900</v>
      </c>
      <c r="AA431" s="45">
        <v>16400</v>
      </c>
      <c r="AB431" s="45">
        <v>20900</v>
      </c>
      <c r="AC431" s="45"/>
      <c r="AD431" s="45"/>
      <c r="AE431" s="45" t="s">
        <v>19</v>
      </c>
      <c r="AF431" s="45" t="s">
        <v>19</v>
      </c>
      <c r="AG431" s="45"/>
      <c r="AH431" s="45"/>
      <c r="AI431" s="45"/>
      <c r="AJ431" s="45"/>
      <c r="AK431" s="45"/>
      <c r="AL431" s="45"/>
      <c r="AM431" s="45" t="e">
        <v>#N/A</v>
      </c>
      <c r="AN431" s="45"/>
      <c r="AO431" s="45"/>
      <c r="AP431" s="45" t="s">
        <v>19</v>
      </c>
      <c r="AQ431" s="45" t="s">
        <v>19</v>
      </c>
      <c r="AR431" s="57" t="s">
        <v>19</v>
      </c>
    </row>
    <row r="432" spans="1:44" ht="16.5" hidden="1" customHeight="1">
      <c r="A432" s="55" t="s">
        <v>343</v>
      </c>
      <c r="B432" s="47" t="s">
        <v>342</v>
      </c>
      <c r="C432" s="45">
        <v>358</v>
      </c>
      <c r="D432" s="47">
        <v>23400</v>
      </c>
      <c r="E432" s="47">
        <v>18400</v>
      </c>
      <c r="F432" s="47">
        <v>19800</v>
      </c>
      <c r="G432" s="47">
        <v>15800</v>
      </c>
      <c r="H432" s="47">
        <v>20100</v>
      </c>
      <c r="I432" s="47">
        <v>8300</v>
      </c>
      <c r="J432" s="47">
        <v>8300</v>
      </c>
      <c r="K432" s="47">
        <v>8300</v>
      </c>
      <c r="L432" s="47">
        <v>9000</v>
      </c>
      <c r="M432" s="47">
        <v>8700</v>
      </c>
      <c r="N432" s="47">
        <v>8700</v>
      </c>
      <c r="O432" s="47">
        <v>8500</v>
      </c>
      <c r="P432" s="47">
        <v>9200</v>
      </c>
      <c r="Q432" s="47">
        <v>9700</v>
      </c>
      <c r="R432" s="45">
        <v>10500</v>
      </c>
      <c r="S432" s="45">
        <v>9300</v>
      </c>
      <c r="T432" s="45">
        <v>9000</v>
      </c>
      <c r="U432" s="45">
        <v>11200</v>
      </c>
      <c r="V432" s="45">
        <v>12100</v>
      </c>
      <c r="W432" s="45"/>
      <c r="X432" s="45">
        <v>15700</v>
      </c>
      <c r="Y432" s="45">
        <v>17500</v>
      </c>
      <c r="Z432" s="45">
        <v>15100</v>
      </c>
      <c r="AA432" s="45">
        <v>16000</v>
      </c>
      <c r="AB432" s="45">
        <v>12300</v>
      </c>
      <c r="AC432" s="45"/>
      <c r="AD432" s="45"/>
      <c r="AE432" s="45" t="s">
        <v>19</v>
      </c>
      <c r="AF432" s="45" t="s">
        <v>19</v>
      </c>
      <c r="AG432" s="45"/>
      <c r="AH432" s="45"/>
      <c r="AI432" s="45"/>
      <c r="AJ432" s="45"/>
      <c r="AK432" s="45"/>
      <c r="AL432" s="45"/>
      <c r="AM432" s="45" t="e">
        <v>#N/A</v>
      </c>
      <c r="AN432" s="45"/>
      <c r="AO432" s="45"/>
      <c r="AP432" s="45" t="s">
        <v>19</v>
      </c>
      <c r="AQ432" s="45" t="s">
        <v>19</v>
      </c>
      <c r="AR432" s="57" t="s">
        <v>19</v>
      </c>
    </row>
    <row r="433" spans="1:44">
      <c r="A433" s="55"/>
      <c r="B433" s="47"/>
      <c r="C433" s="45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5"/>
      <c r="S433" s="45" t="s">
        <v>145</v>
      </c>
      <c r="T433" s="45" t="s">
        <v>19</v>
      </c>
      <c r="U433" s="45" t="s">
        <v>145</v>
      </c>
      <c r="V433" s="45" t="s">
        <v>19</v>
      </c>
      <c r="W433" s="45"/>
      <c r="X433" s="45"/>
      <c r="Y433" s="45"/>
      <c r="Z433" s="45"/>
      <c r="AA433" s="45"/>
      <c r="AB433" s="45"/>
      <c r="AC433" s="45"/>
      <c r="AD433" s="45"/>
      <c r="AE433" s="45" t="s">
        <v>19</v>
      </c>
      <c r="AF433" s="45" t="s">
        <v>19</v>
      </c>
      <c r="AG433" s="45"/>
      <c r="AH433" s="45"/>
      <c r="AI433" s="45"/>
      <c r="AJ433" s="45"/>
      <c r="AK433" s="45"/>
      <c r="AL433" s="45"/>
      <c r="AM433" s="45"/>
      <c r="AN433" s="45"/>
      <c r="AO433" s="45"/>
      <c r="AP433" s="45" t="s">
        <v>19</v>
      </c>
      <c r="AQ433" s="45" t="s">
        <v>19</v>
      </c>
      <c r="AR433" s="57" t="s">
        <v>19</v>
      </c>
    </row>
    <row r="434" spans="1:44">
      <c r="A434" s="55" t="s">
        <v>341</v>
      </c>
      <c r="B434" s="47" t="s">
        <v>340</v>
      </c>
      <c r="C434" s="45">
        <v>501</v>
      </c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>
        <v>600</v>
      </c>
      <c r="Q434" s="47">
        <v>800</v>
      </c>
      <c r="R434" s="45">
        <v>600</v>
      </c>
      <c r="S434" s="45">
        <v>700</v>
      </c>
      <c r="T434" s="45">
        <v>700</v>
      </c>
      <c r="U434" s="45">
        <v>2100</v>
      </c>
      <c r="V434" s="45"/>
      <c r="W434" s="45"/>
      <c r="X434" s="45">
        <v>5000</v>
      </c>
      <c r="Y434" s="45">
        <v>4500</v>
      </c>
      <c r="Z434" s="45">
        <v>5100</v>
      </c>
      <c r="AA434" s="45">
        <v>3800</v>
      </c>
      <c r="AB434" s="45">
        <v>4600</v>
      </c>
      <c r="AC434" s="45">
        <v>4300</v>
      </c>
      <c r="AD434" s="45"/>
      <c r="AE434" s="45" t="s">
        <v>19</v>
      </c>
      <c r="AF434" s="45" t="s">
        <v>19</v>
      </c>
      <c r="AG434" s="45">
        <v>6700</v>
      </c>
      <c r="AH434" s="45"/>
      <c r="AI434" s="45">
        <v>8200</v>
      </c>
      <c r="AJ434" s="45"/>
      <c r="AK434" s="45">
        <v>8900</v>
      </c>
      <c r="AL434" s="45"/>
      <c r="AM434" s="45">
        <v>8600</v>
      </c>
      <c r="AN434" s="45"/>
      <c r="AO434" s="45">
        <v>8300</v>
      </c>
      <c r="AP434" s="45" t="s">
        <v>19</v>
      </c>
      <c r="AQ434" s="45">
        <v>8900</v>
      </c>
      <c r="AR434" s="57" t="s">
        <v>19</v>
      </c>
    </row>
    <row r="435" spans="1:44">
      <c r="A435" s="55"/>
      <c r="B435" s="47"/>
      <c r="C435" s="45"/>
      <c r="D435" s="47"/>
      <c r="E435" s="47"/>
      <c r="F435" s="47"/>
      <c r="G435" s="47"/>
      <c r="H435" s="47"/>
      <c r="I435" s="47" t="s">
        <v>19</v>
      </c>
      <c r="J435" s="47" t="s">
        <v>19</v>
      </c>
      <c r="K435" s="47" t="s">
        <v>19</v>
      </c>
      <c r="L435" s="47"/>
      <c r="M435" s="47"/>
      <c r="N435" s="47"/>
      <c r="O435" s="47"/>
      <c r="P435" s="47"/>
      <c r="Q435" s="47"/>
      <c r="R435" s="45"/>
      <c r="S435" s="45" t="s">
        <v>145</v>
      </c>
      <c r="T435" s="45" t="s">
        <v>19</v>
      </c>
      <c r="U435" s="45" t="s">
        <v>145</v>
      </c>
      <c r="V435" s="45" t="s">
        <v>19</v>
      </c>
      <c r="W435" s="45"/>
      <c r="X435" s="45"/>
      <c r="Y435" s="45"/>
      <c r="Z435" s="45"/>
      <c r="AA435" s="45"/>
      <c r="AB435" s="45"/>
      <c r="AC435" s="45"/>
      <c r="AD435" s="45"/>
      <c r="AE435" s="45" t="s">
        <v>19</v>
      </c>
      <c r="AF435" s="45" t="s">
        <v>19</v>
      </c>
      <c r="AG435" s="45"/>
      <c r="AH435" s="45"/>
      <c r="AI435" s="45"/>
      <c r="AJ435" s="45"/>
      <c r="AK435" s="45"/>
      <c r="AL435" s="45"/>
      <c r="AM435" s="45"/>
      <c r="AN435" s="45"/>
      <c r="AO435" s="45"/>
      <c r="AP435" s="45" t="s">
        <v>19</v>
      </c>
      <c r="AQ435" s="45" t="s">
        <v>19</v>
      </c>
      <c r="AR435" s="57" t="s">
        <v>19</v>
      </c>
    </row>
    <row r="436" spans="1:44" ht="15" hidden="1" customHeight="1">
      <c r="A436" s="55" t="s">
        <v>339</v>
      </c>
      <c r="B436" s="47" t="s">
        <v>231</v>
      </c>
      <c r="C436" s="45">
        <v>51</v>
      </c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5"/>
      <c r="S436" s="45"/>
      <c r="T436" s="45"/>
      <c r="U436" s="45">
        <v>1600</v>
      </c>
      <c r="V436" s="45">
        <v>1700</v>
      </c>
      <c r="W436" s="45">
        <v>1400</v>
      </c>
      <c r="X436" s="45">
        <v>1000</v>
      </c>
      <c r="Y436" s="45">
        <v>800</v>
      </c>
      <c r="Z436" s="45">
        <v>1300</v>
      </c>
      <c r="AA436" s="45"/>
      <c r="AB436" s="45"/>
      <c r="AC436" s="45">
        <v>1400</v>
      </c>
      <c r="AD436" s="45"/>
      <c r="AE436" s="45">
        <v>2300</v>
      </c>
      <c r="AF436" s="45">
        <v>1600</v>
      </c>
      <c r="AG436" s="45">
        <v>1800</v>
      </c>
      <c r="AH436" s="45"/>
      <c r="AI436" s="45"/>
      <c r="AJ436" s="45"/>
      <c r="AK436" s="45"/>
      <c r="AL436" s="45"/>
      <c r="AM436" s="45"/>
      <c r="AN436" s="45"/>
      <c r="AO436" s="45"/>
      <c r="AP436" s="45" t="s">
        <v>19</v>
      </c>
      <c r="AQ436" s="45" t="s">
        <v>19</v>
      </c>
      <c r="AR436" s="57" t="s">
        <v>19</v>
      </c>
    </row>
    <row r="437" spans="1:44" ht="15.75" customHeight="1">
      <c r="A437" s="55"/>
      <c r="B437" s="47"/>
      <c r="C437" s="45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 t="s">
        <v>19</v>
      </c>
      <c r="AF437" s="45" t="s">
        <v>19</v>
      </c>
      <c r="AG437" s="45"/>
      <c r="AH437" s="45"/>
      <c r="AI437" s="45"/>
      <c r="AJ437" s="45"/>
      <c r="AK437" s="45"/>
      <c r="AL437" s="45"/>
      <c r="AM437" s="45"/>
      <c r="AN437" s="45"/>
      <c r="AO437" s="45"/>
      <c r="AP437" s="45" t="s">
        <v>19</v>
      </c>
      <c r="AQ437" s="45" t="s">
        <v>19</v>
      </c>
      <c r="AR437" s="57" t="s">
        <v>19</v>
      </c>
    </row>
    <row r="438" spans="1:44" ht="16.5" hidden="1" customHeight="1">
      <c r="A438" s="55" t="s">
        <v>338</v>
      </c>
      <c r="B438" s="47" t="s">
        <v>326</v>
      </c>
      <c r="C438" s="45">
        <v>363</v>
      </c>
      <c r="D438" s="47"/>
      <c r="E438" s="47"/>
      <c r="F438" s="47"/>
      <c r="G438" s="47"/>
      <c r="H438" s="47"/>
      <c r="I438" s="47">
        <v>5100</v>
      </c>
      <c r="J438" s="47">
        <v>4800</v>
      </c>
      <c r="K438" s="47">
        <v>4900</v>
      </c>
      <c r="L438" s="47">
        <v>6200</v>
      </c>
      <c r="M438" s="47">
        <v>5200</v>
      </c>
      <c r="N438" s="47">
        <v>4400</v>
      </c>
      <c r="O438" s="47">
        <v>4300</v>
      </c>
      <c r="P438" s="47">
        <v>4500</v>
      </c>
      <c r="Q438" s="47">
        <v>4300</v>
      </c>
      <c r="R438" s="45">
        <v>4200</v>
      </c>
      <c r="S438" s="45">
        <v>4200</v>
      </c>
      <c r="T438" s="45">
        <v>4700</v>
      </c>
      <c r="U438" s="45">
        <v>3900</v>
      </c>
      <c r="V438" s="45">
        <v>3400</v>
      </c>
      <c r="W438" s="45">
        <v>3900</v>
      </c>
      <c r="X438" s="45">
        <v>4000</v>
      </c>
      <c r="Y438" s="45">
        <v>3800</v>
      </c>
      <c r="Z438" s="45">
        <v>3700</v>
      </c>
      <c r="AA438" s="45">
        <v>3500</v>
      </c>
      <c r="AB438" s="45">
        <v>3700</v>
      </c>
      <c r="AC438" s="45">
        <v>3100</v>
      </c>
      <c r="AD438" s="45"/>
      <c r="AE438" s="45" t="s">
        <v>19</v>
      </c>
      <c r="AF438" s="45" t="s">
        <v>19</v>
      </c>
      <c r="AG438" s="45"/>
      <c r="AH438" s="45"/>
      <c r="AI438" s="45"/>
      <c r="AJ438" s="45"/>
      <c r="AK438" s="45"/>
      <c r="AL438" s="45"/>
      <c r="AM438" s="45"/>
      <c r="AN438" s="45"/>
      <c r="AO438" s="45"/>
      <c r="AP438" s="45" t="s">
        <v>19</v>
      </c>
      <c r="AQ438" s="45" t="s">
        <v>19</v>
      </c>
      <c r="AR438" s="57" t="s">
        <v>19</v>
      </c>
    </row>
    <row r="439" spans="1:44" ht="16.5" hidden="1" customHeight="1">
      <c r="A439" s="55"/>
      <c r="B439" s="47"/>
      <c r="C439" s="45"/>
      <c r="D439" s="47"/>
      <c r="E439" s="47"/>
      <c r="F439" s="47"/>
      <c r="G439" s="47"/>
      <c r="H439" s="47"/>
      <c r="I439" s="47" t="s">
        <v>19</v>
      </c>
      <c r="J439" s="47" t="s">
        <v>19</v>
      </c>
      <c r="K439" s="47" t="s">
        <v>19</v>
      </c>
      <c r="L439" s="47"/>
      <c r="M439" s="47"/>
      <c r="N439" s="47"/>
      <c r="O439" s="47"/>
      <c r="P439" s="47"/>
      <c r="Q439" s="47"/>
      <c r="R439" s="45"/>
      <c r="S439" s="45" t="s">
        <v>145</v>
      </c>
      <c r="T439" s="45" t="s">
        <v>19</v>
      </c>
      <c r="U439" s="45" t="s">
        <v>145</v>
      </c>
      <c r="V439" s="45" t="s">
        <v>19</v>
      </c>
      <c r="W439" s="45"/>
      <c r="X439" s="45"/>
      <c r="Y439" s="45"/>
      <c r="Z439" s="45"/>
      <c r="AA439" s="45"/>
      <c r="AB439" s="45"/>
      <c r="AC439" s="45"/>
      <c r="AD439" s="45"/>
      <c r="AE439" s="45" t="s">
        <v>19</v>
      </c>
      <c r="AF439" s="45" t="s">
        <v>19</v>
      </c>
      <c r="AG439" s="45"/>
      <c r="AH439" s="45"/>
      <c r="AI439" s="45"/>
      <c r="AJ439" s="45"/>
      <c r="AK439" s="45"/>
      <c r="AL439" s="45"/>
      <c r="AM439" s="45"/>
      <c r="AN439" s="45"/>
      <c r="AO439" s="45"/>
      <c r="AP439" s="45" t="s">
        <v>19</v>
      </c>
      <c r="AQ439" s="45" t="s">
        <v>19</v>
      </c>
      <c r="AR439" s="57" t="s">
        <v>19</v>
      </c>
    </row>
    <row r="440" spans="1:44" ht="16.5" hidden="1" customHeight="1">
      <c r="A440" s="55" t="s">
        <v>337</v>
      </c>
      <c r="B440" s="47" t="s">
        <v>336</v>
      </c>
      <c r="C440" s="45">
        <v>494</v>
      </c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>
        <v>3900</v>
      </c>
      <c r="Q440" s="47">
        <v>2700</v>
      </c>
      <c r="R440" s="45">
        <v>4000</v>
      </c>
      <c r="S440" s="45">
        <v>3700</v>
      </c>
      <c r="T440" s="45">
        <v>3400</v>
      </c>
      <c r="U440" s="45">
        <v>4100</v>
      </c>
      <c r="V440" s="45">
        <v>4100</v>
      </c>
      <c r="W440" s="45">
        <v>4000</v>
      </c>
      <c r="X440" s="45">
        <v>4900</v>
      </c>
      <c r="Y440" s="45">
        <v>4500</v>
      </c>
      <c r="Z440" s="45">
        <v>4300</v>
      </c>
      <c r="AA440" s="45">
        <v>3000</v>
      </c>
      <c r="AB440" s="45">
        <v>3200</v>
      </c>
      <c r="AC440" s="45"/>
      <c r="AD440" s="45"/>
      <c r="AE440" s="45" t="s">
        <v>19</v>
      </c>
      <c r="AF440" s="45" t="s">
        <v>19</v>
      </c>
      <c r="AG440" s="45"/>
      <c r="AH440" s="45"/>
      <c r="AI440" s="45"/>
      <c r="AJ440" s="45"/>
      <c r="AK440" s="45"/>
      <c r="AL440" s="45"/>
      <c r="AM440" s="45"/>
      <c r="AN440" s="45"/>
      <c r="AO440" s="45"/>
      <c r="AP440" s="45" t="s">
        <v>19</v>
      </c>
      <c r="AQ440" s="45" t="s">
        <v>19</v>
      </c>
      <c r="AR440" s="57" t="s">
        <v>19</v>
      </c>
    </row>
    <row r="441" spans="1:44" ht="16.5" hidden="1" customHeight="1">
      <c r="A441" s="55"/>
      <c r="B441" s="47"/>
      <c r="C441" s="45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5"/>
      <c r="S441" s="45" t="s">
        <v>145</v>
      </c>
      <c r="T441" s="45" t="s">
        <v>19</v>
      </c>
      <c r="U441" s="45" t="s">
        <v>145</v>
      </c>
      <c r="V441" s="45" t="s">
        <v>19</v>
      </c>
      <c r="W441" s="45"/>
      <c r="X441" s="45"/>
      <c r="Y441" s="45"/>
      <c r="Z441" s="45"/>
      <c r="AA441" s="45"/>
      <c r="AB441" s="45"/>
      <c r="AC441" s="45"/>
      <c r="AD441" s="45"/>
      <c r="AE441" s="45" t="s">
        <v>19</v>
      </c>
      <c r="AF441" s="45" t="s">
        <v>19</v>
      </c>
      <c r="AG441" s="45"/>
      <c r="AH441" s="45"/>
      <c r="AI441" s="45"/>
      <c r="AJ441" s="45"/>
      <c r="AK441" s="45"/>
      <c r="AL441" s="45"/>
      <c r="AM441" s="45"/>
      <c r="AN441" s="45"/>
      <c r="AO441" s="45"/>
      <c r="AP441" s="45" t="s">
        <v>19</v>
      </c>
      <c r="AQ441" s="45" t="s">
        <v>19</v>
      </c>
      <c r="AR441" s="57" t="s">
        <v>19</v>
      </c>
    </row>
    <row r="442" spans="1:44" ht="16.5" hidden="1" customHeight="1">
      <c r="A442" s="55" t="s">
        <v>335</v>
      </c>
      <c r="B442" s="47" t="s">
        <v>334</v>
      </c>
      <c r="C442" s="45">
        <v>483</v>
      </c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>
        <v>900</v>
      </c>
      <c r="Q442" s="47">
        <v>1000</v>
      </c>
      <c r="R442" s="45">
        <v>1200</v>
      </c>
      <c r="S442" s="45">
        <v>1100</v>
      </c>
      <c r="T442" s="45">
        <v>1500</v>
      </c>
      <c r="U442" s="45">
        <v>1600</v>
      </c>
      <c r="V442" s="45">
        <v>2100</v>
      </c>
      <c r="W442" s="45">
        <v>2500</v>
      </c>
      <c r="X442" s="45">
        <v>2300</v>
      </c>
      <c r="Y442" s="45">
        <v>2400</v>
      </c>
      <c r="Z442" s="45">
        <v>2300</v>
      </c>
      <c r="AA442" s="45"/>
      <c r="AB442" s="45">
        <v>2300</v>
      </c>
      <c r="AC442" s="45">
        <v>2200</v>
      </c>
      <c r="AD442" s="45"/>
      <c r="AE442" s="45" t="s">
        <v>19</v>
      </c>
      <c r="AF442" s="45" t="s">
        <v>19</v>
      </c>
      <c r="AG442" s="45"/>
      <c r="AH442" s="45"/>
      <c r="AI442" s="45"/>
      <c r="AJ442" s="45"/>
      <c r="AK442" s="45"/>
      <c r="AL442" s="45"/>
      <c r="AM442" s="45"/>
      <c r="AN442" s="45"/>
      <c r="AO442" s="45"/>
      <c r="AP442" s="45" t="s">
        <v>19</v>
      </c>
      <c r="AQ442" s="45" t="s">
        <v>19</v>
      </c>
      <c r="AR442" s="57" t="s">
        <v>19</v>
      </c>
    </row>
    <row r="443" spans="1:44" ht="12.6" hidden="1" customHeight="1">
      <c r="A443" s="55"/>
      <c r="B443" s="47"/>
      <c r="C443" s="45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5"/>
      <c r="S443" s="45" t="s">
        <v>145</v>
      </c>
      <c r="T443" s="45" t="s">
        <v>19</v>
      </c>
      <c r="U443" s="45" t="s">
        <v>145</v>
      </c>
      <c r="V443" s="45" t="s">
        <v>19</v>
      </c>
      <c r="W443" s="45"/>
      <c r="X443" s="45"/>
      <c r="Y443" s="45"/>
      <c r="Z443" s="45"/>
      <c r="AA443" s="45"/>
      <c r="AB443" s="45"/>
      <c r="AC443" s="45"/>
      <c r="AD443" s="45"/>
      <c r="AE443" s="45" t="s">
        <v>19</v>
      </c>
      <c r="AF443" s="45" t="s">
        <v>19</v>
      </c>
      <c r="AG443" s="45"/>
      <c r="AH443" s="45"/>
      <c r="AI443" s="45"/>
      <c r="AJ443" s="45"/>
      <c r="AK443" s="45"/>
      <c r="AL443" s="45"/>
      <c r="AM443" s="45"/>
      <c r="AN443" s="45"/>
      <c r="AO443" s="45"/>
      <c r="AP443" s="45" t="s">
        <v>19</v>
      </c>
      <c r="AQ443" s="45" t="s">
        <v>19</v>
      </c>
      <c r="AR443" s="57" t="s">
        <v>19</v>
      </c>
    </row>
    <row r="444" spans="1:44" ht="16.5" hidden="1" customHeight="1">
      <c r="A444" s="55" t="s">
        <v>333</v>
      </c>
      <c r="B444" s="47" t="s">
        <v>332</v>
      </c>
      <c r="C444" s="45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5"/>
      <c r="S444" s="45"/>
      <c r="T444" s="45"/>
      <c r="U444" s="45"/>
      <c r="V444" s="45">
        <v>4800</v>
      </c>
      <c r="W444" s="45"/>
      <c r="X444" s="45"/>
      <c r="Y444" s="45"/>
      <c r="Z444" s="45"/>
      <c r="AA444" s="45"/>
      <c r="AB444" s="45"/>
      <c r="AC444" s="45"/>
      <c r="AD444" s="45"/>
      <c r="AE444" s="45" t="s">
        <v>19</v>
      </c>
      <c r="AF444" s="45" t="s">
        <v>19</v>
      </c>
      <c r="AG444" s="45"/>
      <c r="AH444" s="45"/>
      <c r="AI444" s="45"/>
      <c r="AJ444" s="45"/>
      <c r="AK444" s="45"/>
      <c r="AL444" s="45"/>
      <c r="AM444" s="45" t="e">
        <v>#N/A</v>
      </c>
      <c r="AN444" s="45"/>
      <c r="AO444" s="45"/>
      <c r="AP444" s="45" t="s">
        <v>19</v>
      </c>
      <c r="AQ444" s="45" t="s">
        <v>19</v>
      </c>
      <c r="AR444" s="57" t="s">
        <v>19</v>
      </c>
    </row>
    <row r="445" spans="1:44" ht="16.5" hidden="1" customHeight="1">
      <c r="A445" s="55"/>
      <c r="B445" s="47" t="s">
        <v>331</v>
      </c>
      <c r="C445" s="45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5"/>
      <c r="S445" s="45"/>
      <c r="T445" s="45"/>
      <c r="U445" s="45"/>
      <c r="V445" s="45">
        <v>17800</v>
      </c>
      <c r="W445" s="45"/>
      <c r="X445" s="45"/>
      <c r="Y445" s="45"/>
      <c r="Z445" s="45"/>
      <c r="AA445" s="45"/>
      <c r="AB445" s="45"/>
      <c r="AC445" s="45"/>
      <c r="AD445" s="45"/>
      <c r="AE445" s="45" t="s">
        <v>19</v>
      </c>
      <c r="AF445" s="45" t="s">
        <v>19</v>
      </c>
      <c r="AG445" s="45"/>
      <c r="AH445" s="45"/>
      <c r="AI445" s="45"/>
      <c r="AJ445" s="45"/>
      <c r="AK445" s="45"/>
      <c r="AL445" s="45"/>
      <c r="AM445" s="45" t="e">
        <v>#N/A</v>
      </c>
      <c r="AN445" s="45"/>
      <c r="AO445" s="45"/>
      <c r="AP445" s="45" t="s">
        <v>19</v>
      </c>
      <c r="AQ445" s="45" t="s">
        <v>19</v>
      </c>
      <c r="AR445" s="57" t="s">
        <v>19</v>
      </c>
    </row>
    <row r="446" spans="1:44" hidden="1">
      <c r="A446" s="55"/>
      <c r="B446" s="47"/>
      <c r="C446" s="45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5"/>
      <c r="S446" s="45"/>
      <c r="T446" s="45"/>
      <c r="U446" s="45"/>
      <c r="V446" s="45" t="s">
        <v>19</v>
      </c>
      <c r="W446" s="45"/>
      <c r="X446" s="45"/>
      <c r="Y446" s="45"/>
      <c r="Z446" s="45"/>
      <c r="AA446" s="45"/>
      <c r="AB446" s="45"/>
      <c r="AC446" s="45"/>
      <c r="AD446" s="45"/>
      <c r="AE446" s="45" t="s">
        <v>19</v>
      </c>
      <c r="AF446" s="45" t="s">
        <v>19</v>
      </c>
      <c r="AG446" s="45"/>
      <c r="AH446" s="45"/>
      <c r="AI446" s="45"/>
      <c r="AJ446" s="45"/>
      <c r="AK446" s="45"/>
      <c r="AL446" s="45"/>
      <c r="AM446" s="45"/>
      <c r="AN446" s="45"/>
      <c r="AO446" s="45"/>
      <c r="AP446" s="45" t="s">
        <v>19</v>
      </c>
      <c r="AQ446" s="45" t="s">
        <v>19</v>
      </c>
      <c r="AR446" s="57" t="s">
        <v>19</v>
      </c>
    </row>
    <row r="447" spans="1:44">
      <c r="A447" s="55" t="s">
        <v>330</v>
      </c>
      <c r="B447" s="47" t="s">
        <v>329</v>
      </c>
      <c r="C447" s="45">
        <v>3</v>
      </c>
      <c r="D447" s="47"/>
      <c r="E447" s="47"/>
      <c r="F447" s="47"/>
      <c r="G447" s="47"/>
      <c r="H447" s="47"/>
      <c r="I447" s="47">
        <v>8500</v>
      </c>
      <c r="J447" s="47">
        <v>8900</v>
      </c>
      <c r="K447" s="47">
        <v>8600</v>
      </c>
      <c r="L447" s="47">
        <v>8400</v>
      </c>
      <c r="M447" s="47">
        <v>9000</v>
      </c>
      <c r="N447" s="47">
        <v>9200</v>
      </c>
      <c r="O447" s="47">
        <v>9400</v>
      </c>
      <c r="P447" s="47">
        <v>10000</v>
      </c>
      <c r="Q447" s="47">
        <v>10300</v>
      </c>
      <c r="R447" s="45">
        <v>10400</v>
      </c>
      <c r="S447" s="45">
        <v>10600</v>
      </c>
      <c r="T447" s="45">
        <v>10900</v>
      </c>
      <c r="U447" s="45">
        <v>11200</v>
      </c>
      <c r="V447" s="45">
        <v>11500</v>
      </c>
      <c r="W447" s="45">
        <v>12200</v>
      </c>
      <c r="X447" s="45">
        <v>11900</v>
      </c>
      <c r="Y447" s="45">
        <v>11500</v>
      </c>
      <c r="Z447" s="45">
        <v>10500</v>
      </c>
      <c r="AA447" s="45">
        <v>10300</v>
      </c>
      <c r="AB447" s="45">
        <v>10500</v>
      </c>
      <c r="AC447" s="45">
        <v>10300</v>
      </c>
      <c r="AD447" s="45">
        <v>10100</v>
      </c>
      <c r="AE447" s="45">
        <v>10200</v>
      </c>
      <c r="AF447" s="45">
        <v>10600</v>
      </c>
      <c r="AG447" s="45">
        <v>10800</v>
      </c>
      <c r="AH447" s="45">
        <v>11400</v>
      </c>
      <c r="AI447" s="45">
        <v>11500</v>
      </c>
      <c r="AJ447" s="45">
        <v>11500</v>
      </c>
      <c r="AK447" s="45">
        <v>11600</v>
      </c>
      <c r="AL447" s="45">
        <v>11800</v>
      </c>
      <c r="AM447" s="45">
        <v>11300</v>
      </c>
      <c r="AN447" s="45"/>
      <c r="AO447" s="45"/>
      <c r="AP447" s="45" t="s">
        <v>19</v>
      </c>
      <c r="AQ447" s="45"/>
      <c r="AR447" s="57">
        <v>10100</v>
      </c>
    </row>
    <row r="448" spans="1:44">
      <c r="A448" s="55"/>
      <c r="B448" s="47"/>
      <c r="C448" s="45"/>
      <c r="D448" s="47"/>
      <c r="E448" s="47"/>
      <c r="F448" s="47"/>
      <c r="G448" s="47"/>
      <c r="H448" s="47"/>
      <c r="I448" s="47" t="s">
        <v>19</v>
      </c>
      <c r="J448" s="47" t="s">
        <v>19</v>
      </c>
      <c r="K448" s="47" t="s">
        <v>19</v>
      </c>
      <c r="L448" s="47"/>
      <c r="M448" s="47"/>
      <c r="N448" s="47"/>
      <c r="O448" s="47"/>
      <c r="P448" s="47"/>
      <c r="Q448" s="47"/>
      <c r="R448" s="45"/>
      <c r="S448" s="45" t="s">
        <v>145</v>
      </c>
      <c r="T448" s="45" t="s">
        <v>19</v>
      </c>
      <c r="U448" s="45" t="s">
        <v>145</v>
      </c>
      <c r="V448" s="45" t="s">
        <v>19</v>
      </c>
      <c r="W448" s="45"/>
      <c r="X448" s="45"/>
      <c r="Y448" s="45"/>
      <c r="Z448" s="45"/>
      <c r="AA448" s="45"/>
      <c r="AB448" s="45"/>
      <c r="AC448" s="45"/>
      <c r="AD448" s="45"/>
      <c r="AE448" s="45" t="s">
        <v>19</v>
      </c>
      <c r="AF448" s="45" t="s">
        <v>19</v>
      </c>
      <c r="AG448" s="45"/>
      <c r="AH448" s="45"/>
      <c r="AI448" s="45"/>
      <c r="AJ448" s="45"/>
      <c r="AK448" s="45"/>
      <c r="AL448" s="45"/>
      <c r="AM448" s="45"/>
      <c r="AN448" s="45"/>
      <c r="AO448" s="45"/>
      <c r="AP448" s="45" t="s">
        <v>19</v>
      </c>
      <c r="AQ448" s="45" t="s">
        <v>19</v>
      </c>
      <c r="AR448" s="57" t="s">
        <v>19</v>
      </c>
    </row>
    <row r="449" spans="1:44" ht="16.5" hidden="1" customHeight="1">
      <c r="A449" s="55" t="s">
        <v>323</v>
      </c>
      <c r="B449" s="47" t="s">
        <v>328</v>
      </c>
      <c r="C449" s="45">
        <v>366</v>
      </c>
      <c r="D449" s="47">
        <v>8100</v>
      </c>
      <c r="E449" s="47">
        <v>12800</v>
      </c>
      <c r="F449" s="47">
        <v>10900</v>
      </c>
      <c r="G449" s="47">
        <v>11400</v>
      </c>
      <c r="H449" s="47">
        <v>15900</v>
      </c>
      <c r="I449" s="47">
        <v>15900</v>
      </c>
      <c r="J449" s="47">
        <v>15400</v>
      </c>
      <c r="K449" s="47">
        <v>16400</v>
      </c>
      <c r="L449" s="47">
        <v>18700</v>
      </c>
      <c r="M449" s="47">
        <v>15100</v>
      </c>
      <c r="N449" s="47">
        <v>17300</v>
      </c>
      <c r="O449" s="47">
        <v>14700</v>
      </c>
      <c r="P449" s="47">
        <v>18600</v>
      </c>
      <c r="Q449" s="47">
        <v>19700</v>
      </c>
      <c r="R449" s="45">
        <v>23500</v>
      </c>
      <c r="S449" s="45">
        <v>20100</v>
      </c>
      <c r="T449" s="45">
        <v>23700</v>
      </c>
      <c r="U449" s="45">
        <v>27700</v>
      </c>
      <c r="V449" s="45">
        <v>28900</v>
      </c>
      <c r="W449" s="45">
        <v>31400</v>
      </c>
      <c r="X449" s="45">
        <v>35400</v>
      </c>
      <c r="Y449" s="45">
        <v>39900</v>
      </c>
      <c r="Z449" s="45">
        <v>38300</v>
      </c>
      <c r="AA449" s="45">
        <v>37200</v>
      </c>
      <c r="AB449" s="45">
        <v>36600</v>
      </c>
      <c r="AC449" s="45"/>
      <c r="AD449" s="45"/>
      <c r="AE449" s="45" t="s">
        <v>19</v>
      </c>
      <c r="AF449" s="45" t="s">
        <v>19</v>
      </c>
      <c r="AG449" s="45"/>
      <c r="AH449" s="45"/>
      <c r="AI449" s="45"/>
      <c r="AJ449" s="45"/>
      <c r="AK449" s="45"/>
      <c r="AL449" s="45"/>
      <c r="AM449" s="45"/>
      <c r="AN449" s="45"/>
      <c r="AO449" s="45"/>
      <c r="AP449" s="45" t="s">
        <v>19</v>
      </c>
      <c r="AQ449" s="45" t="s">
        <v>19</v>
      </c>
      <c r="AR449" s="57" t="s">
        <v>19</v>
      </c>
    </row>
    <row r="450" spans="1:44">
      <c r="A450" s="55" t="s">
        <v>323</v>
      </c>
      <c r="B450" s="47" t="s">
        <v>327</v>
      </c>
      <c r="C450" s="45">
        <v>49</v>
      </c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>
        <v>13500</v>
      </c>
      <c r="P450" s="47">
        <v>15900</v>
      </c>
      <c r="Q450" s="47">
        <v>16100</v>
      </c>
      <c r="R450" s="45">
        <v>17600</v>
      </c>
      <c r="S450" s="45">
        <v>18900</v>
      </c>
      <c r="T450" s="45">
        <v>19300</v>
      </c>
      <c r="U450" s="45">
        <v>20900</v>
      </c>
      <c r="V450" s="45">
        <v>22100</v>
      </c>
      <c r="W450" s="45">
        <v>24700</v>
      </c>
      <c r="X450" s="45">
        <v>25900</v>
      </c>
      <c r="Y450" s="45">
        <v>26000</v>
      </c>
      <c r="Z450" s="45">
        <v>26200</v>
      </c>
      <c r="AA450" s="45">
        <v>25800</v>
      </c>
      <c r="AB450" s="45">
        <v>25100</v>
      </c>
      <c r="AC450" s="45">
        <v>22800</v>
      </c>
      <c r="AD450" s="45">
        <v>23000</v>
      </c>
      <c r="AE450" s="45">
        <v>22800</v>
      </c>
      <c r="AF450" s="45">
        <v>23100</v>
      </c>
      <c r="AG450" s="45">
        <v>25000</v>
      </c>
      <c r="AH450" s="45">
        <v>26800</v>
      </c>
      <c r="AI450" s="45">
        <v>28000</v>
      </c>
      <c r="AJ450" s="45">
        <v>29100</v>
      </c>
      <c r="AK450" s="45">
        <v>29900</v>
      </c>
      <c r="AL450" s="45">
        <v>29700</v>
      </c>
      <c r="AM450" s="45">
        <v>27400</v>
      </c>
      <c r="AN450" s="45">
        <v>30000</v>
      </c>
      <c r="AO450" s="45">
        <v>30800</v>
      </c>
      <c r="AP450" s="45">
        <v>32300</v>
      </c>
      <c r="AQ450" s="45">
        <v>32600</v>
      </c>
      <c r="AR450" s="57">
        <v>32200</v>
      </c>
    </row>
    <row r="451" spans="1:44" ht="16.5" hidden="1" customHeight="1">
      <c r="A451" s="55" t="s">
        <v>323</v>
      </c>
      <c r="B451" s="47" t="s">
        <v>326</v>
      </c>
      <c r="C451" s="45"/>
      <c r="D451" s="47">
        <v>10300</v>
      </c>
      <c r="E451" s="47">
        <v>12300</v>
      </c>
      <c r="F451" s="47">
        <v>13800</v>
      </c>
      <c r="G451" s="47">
        <v>16700</v>
      </c>
      <c r="H451" s="47">
        <v>19700</v>
      </c>
      <c r="I451" s="47">
        <v>15500</v>
      </c>
      <c r="J451" s="47">
        <v>15900</v>
      </c>
      <c r="K451" s="47">
        <v>17900</v>
      </c>
      <c r="L451" s="47">
        <v>18300</v>
      </c>
      <c r="M451" s="47">
        <v>21400</v>
      </c>
      <c r="N451" s="47">
        <v>17800</v>
      </c>
      <c r="O451" s="47">
        <v>18700</v>
      </c>
      <c r="P451" s="47"/>
      <c r="Q451" s="47"/>
      <c r="R451" s="45"/>
      <c r="S451" s="45" t="s">
        <v>145</v>
      </c>
      <c r="T451" s="45" t="s">
        <v>19</v>
      </c>
      <c r="U451" s="45" t="s">
        <v>145</v>
      </c>
      <c r="V451" s="45" t="s">
        <v>19</v>
      </c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 t="e">
        <v>#N/A</v>
      </c>
      <c r="AN451" s="45"/>
      <c r="AO451" s="45"/>
      <c r="AP451" s="45" t="s">
        <v>19</v>
      </c>
      <c r="AQ451" s="45" t="s">
        <v>19</v>
      </c>
      <c r="AR451" s="57" t="s">
        <v>19</v>
      </c>
    </row>
    <row r="452" spans="1:44" ht="16.5" hidden="1" customHeight="1">
      <c r="A452" s="55" t="s">
        <v>323</v>
      </c>
      <c r="B452" s="47" t="s">
        <v>313</v>
      </c>
      <c r="C452" s="45">
        <v>365</v>
      </c>
      <c r="D452" s="47">
        <v>14000</v>
      </c>
      <c r="E452" s="47">
        <v>15500</v>
      </c>
      <c r="F452" s="47">
        <v>16100</v>
      </c>
      <c r="G452" s="47">
        <v>25900</v>
      </c>
      <c r="H452" s="47">
        <v>19600</v>
      </c>
      <c r="I452" s="47">
        <v>22600</v>
      </c>
      <c r="J452" s="47">
        <v>19200</v>
      </c>
      <c r="K452" s="47">
        <v>20800</v>
      </c>
      <c r="L452" s="47">
        <v>13700</v>
      </c>
      <c r="M452" s="47">
        <v>22100</v>
      </c>
      <c r="N452" s="47">
        <v>21100</v>
      </c>
      <c r="O452" s="47">
        <v>20000</v>
      </c>
      <c r="P452" s="47">
        <v>24300</v>
      </c>
      <c r="Q452" s="47">
        <v>20600</v>
      </c>
      <c r="R452" s="45">
        <v>21400</v>
      </c>
      <c r="S452" s="45">
        <v>24800</v>
      </c>
      <c r="T452" s="45">
        <v>25600</v>
      </c>
      <c r="U452" s="45">
        <v>26900</v>
      </c>
      <c r="V452" s="45">
        <v>28300</v>
      </c>
      <c r="W452" s="45">
        <v>30800</v>
      </c>
      <c r="X452" s="45">
        <v>30200</v>
      </c>
      <c r="Y452" s="45">
        <v>31800</v>
      </c>
      <c r="Z452" s="45">
        <v>29500</v>
      </c>
      <c r="AA452" s="45">
        <v>26800</v>
      </c>
      <c r="AB452" s="45">
        <v>26200</v>
      </c>
      <c r="AC452" s="45"/>
      <c r="AD452" s="45"/>
      <c r="AE452" s="45" t="s">
        <v>19</v>
      </c>
      <c r="AF452" s="45" t="s">
        <v>19</v>
      </c>
      <c r="AG452" s="45"/>
      <c r="AH452" s="45"/>
      <c r="AI452" s="45"/>
      <c r="AJ452" s="45"/>
      <c r="AK452" s="45"/>
      <c r="AL452" s="45"/>
      <c r="AM452" s="45" t="e">
        <v>#N/A</v>
      </c>
      <c r="AN452" s="45"/>
      <c r="AO452" s="45"/>
      <c r="AP452" s="45" t="s">
        <v>19</v>
      </c>
      <c r="AQ452" s="45" t="s">
        <v>19</v>
      </c>
      <c r="AR452" s="57" t="s">
        <v>19</v>
      </c>
    </row>
    <row r="453" spans="1:44">
      <c r="A453" s="55" t="s">
        <v>323</v>
      </c>
      <c r="B453" s="47" t="s">
        <v>325</v>
      </c>
      <c r="C453" s="45">
        <v>108</v>
      </c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>
        <v>26100</v>
      </c>
      <c r="AI453" s="45">
        <v>28500</v>
      </c>
      <c r="AJ453" s="45">
        <v>30400</v>
      </c>
      <c r="AK453" s="45">
        <v>30100</v>
      </c>
      <c r="AL453" s="45">
        <v>29300</v>
      </c>
      <c r="AM453" s="45">
        <v>28300</v>
      </c>
      <c r="AN453" s="45">
        <v>29600</v>
      </c>
      <c r="AO453" s="45">
        <v>27000</v>
      </c>
      <c r="AP453" s="45">
        <v>26700</v>
      </c>
      <c r="AQ453" s="45"/>
      <c r="AR453" s="57" t="s">
        <v>19</v>
      </c>
    </row>
    <row r="454" spans="1:44">
      <c r="A454" s="55" t="s">
        <v>323</v>
      </c>
      <c r="B454" s="47" t="s">
        <v>324</v>
      </c>
      <c r="C454" s="45">
        <v>57</v>
      </c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5"/>
      <c r="S454" s="45"/>
      <c r="T454" s="45"/>
      <c r="U454" s="45"/>
      <c r="V454" s="45">
        <v>10900</v>
      </c>
      <c r="W454" s="45">
        <v>11500</v>
      </c>
      <c r="X454" s="45">
        <v>10700</v>
      </c>
      <c r="Y454" s="45">
        <v>12100</v>
      </c>
      <c r="Z454" s="45">
        <v>9500</v>
      </c>
      <c r="AA454" s="45">
        <v>11600</v>
      </c>
      <c r="AB454" s="45">
        <v>9900</v>
      </c>
      <c r="AC454" s="45">
        <v>12000</v>
      </c>
      <c r="AD454" s="45"/>
      <c r="AE454" s="45" t="s">
        <v>19</v>
      </c>
      <c r="AF454" s="45" t="s">
        <v>19</v>
      </c>
      <c r="AG454" s="45"/>
      <c r="AH454" s="45">
        <v>13300</v>
      </c>
      <c r="AI454" s="45">
        <v>13700</v>
      </c>
      <c r="AJ454" s="45">
        <v>14400</v>
      </c>
      <c r="AK454" s="45">
        <v>14200</v>
      </c>
      <c r="AL454" s="45">
        <v>13400</v>
      </c>
      <c r="AM454" s="45"/>
      <c r="AN454" s="45">
        <v>18600</v>
      </c>
      <c r="AO454" s="45">
        <v>20400</v>
      </c>
      <c r="AP454" s="45">
        <v>21800</v>
      </c>
      <c r="AQ454" s="45">
        <v>22000</v>
      </c>
      <c r="AR454" s="57">
        <v>22000</v>
      </c>
    </row>
    <row r="455" spans="1:44">
      <c r="A455" s="55" t="s">
        <v>323</v>
      </c>
      <c r="B455" s="47" t="s">
        <v>322</v>
      </c>
      <c r="C455" s="45">
        <v>113</v>
      </c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>
        <v>30300</v>
      </c>
      <c r="AN455" s="45">
        <v>36900</v>
      </c>
      <c r="AO455" s="45">
        <v>39000</v>
      </c>
      <c r="AP455" s="45">
        <v>39900</v>
      </c>
      <c r="AQ455" s="45">
        <v>39500</v>
      </c>
      <c r="AR455" s="57">
        <v>37700</v>
      </c>
    </row>
    <row r="456" spans="1:44">
      <c r="A456" s="55"/>
      <c r="B456" s="47"/>
      <c r="C456" s="45"/>
      <c r="D456" s="47"/>
      <c r="E456" s="47"/>
      <c r="F456" s="47"/>
      <c r="G456" s="47"/>
      <c r="H456" s="47"/>
      <c r="I456" s="47" t="s">
        <v>19</v>
      </c>
      <c r="J456" s="47" t="s">
        <v>19</v>
      </c>
      <c r="K456" s="47" t="s">
        <v>19</v>
      </c>
      <c r="L456" s="47"/>
      <c r="M456" s="47"/>
      <c r="N456" s="47"/>
      <c r="O456" s="47"/>
      <c r="P456" s="47"/>
      <c r="Q456" s="47"/>
      <c r="R456" s="45"/>
      <c r="S456" s="45" t="s">
        <v>145</v>
      </c>
      <c r="T456" s="45" t="s">
        <v>19</v>
      </c>
      <c r="U456" s="45" t="s">
        <v>145</v>
      </c>
      <c r="V456" s="45" t="s">
        <v>19</v>
      </c>
      <c r="W456" s="45"/>
      <c r="X456" s="45"/>
      <c r="Y456" s="45"/>
      <c r="Z456" s="45"/>
      <c r="AA456" s="45"/>
      <c r="AB456" s="45"/>
      <c r="AC456" s="45"/>
      <c r="AD456" s="45"/>
      <c r="AE456" s="45" t="s">
        <v>19</v>
      </c>
      <c r="AF456" s="45" t="s">
        <v>19</v>
      </c>
      <c r="AG456" s="45"/>
      <c r="AH456" s="45"/>
      <c r="AI456" s="45"/>
      <c r="AJ456" s="45"/>
      <c r="AK456" s="45"/>
      <c r="AL456" s="45"/>
      <c r="AM456" s="45"/>
      <c r="AN456" s="45"/>
      <c r="AO456" s="45"/>
      <c r="AP456" s="45" t="s">
        <v>19</v>
      </c>
      <c r="AQ456" s="45" t="s">
        <v>19</v>
      </c>
      <c r="AR456" s="57" t="s">
        <v>19</v>
      </c>
    </row>
    <row r="457" spans="1:44" ht="16.5" hidden="1" customHeight="1">
      <c r="A457" s="55" t="s">
        <v>321</v>
      </c>
      <c r="B457" s="47" t="s">
        <v>158</v>
      </c>
      <c r="C457" s="45">
        <v>369</v>
      </c>
      <c r="D457" s="47"/>
      <c r="E457" s="47"/>
      <c r="F457" s="47"/>
      <c r="G457" s="47"/>
      <c r="H457" s="47"/>
      <c r="I457" s="47">
        <v>6800</v>
      </c>
      <c r="J457" s="47">
        <v>8300</v>
      </c>
      <c r="K457" s="47">
        <v>8900</v>
      </c>
      <c r="L457" s="47">
        <v>8500</v>
      </c>
      <c r="M457" s="47">
        <v>7700</v>
      </c>
      <c r="N457" s="47">
        <v>7800</v>
      </c>
      <c r="O457" s="47">
        <v>8600</v>
      </c>
      <c r="P457" s="47">
        <v>8400</v>
      </c>
      <c r="Q457" s="47">
        <v>8700</v>
      </c>
      <c r="R457" s="45">
        <v>11300</v>
      </c>
      <c r="S457" s="45">
        <v>10100</v>
      </c>
      <c r="T457" s="45">
        <v>10900</v>
      </c>
      <c r="U457" s="45">
        <v>10200</v>
      </c>
      <c r="V457" s="45">
        <v>10300</v>
      </c>
      <c r="W457" s="45">
        <v>12000</v>
      </c>
      <c r="X457" s="45">
        <v>10600</v>
      </c>
      <c r="Y457" s="45">
        <v>10500</v>
      </c>
      <c r="Z457" s="45">
        <v>10100</v>
      </c>
      <c r="AA457" s="45">
        <v>10400</v>
      </c>
      <c r="AB457" s="45">
        <v>9700</v>
      </c>
      <c r="AC457" s="45">
        <v>9500</v>
      </c>
      <c r="AD457" s="45"/>
      <c r="AE457" s="45" t="s">
        <v>19</v>
      </c>
      <c r="AF457" s="45" t="s">
        <v>19</v>
      </c>
      <c r="AG457" s="45"/>
      <c r="AH457" s="45"/>
      <c r="AI457" s="45"/>
      <c r="AJ457" s="45"/>
      <c r="AK457" s="45"/>
      <c r="AL457" s="45"/>
      <c r="AM457" s="45"/>
      <c r="AN457" s="45"/>
      <c r="AO457" s="45"/>
      <c r="AP457" s="45" t="s">
        <v>19</v>
      </c>
      <c r="AQ457" s="45" t="s">
        <v>19</v>
      </c>
      <c r="AR457" s="57" t="s">
        <v>19</v>
      </c>
    </row>
    <row r="458" spans="1:44">
      <c r="A458" s="55" t="s">
        <v>321</v>
      </c>
      <c r="B458" s="47" t="s">
        <v>160</v>
      </c>
      <c r="C458" s="45">
        <v>368</v>
      </c>
      <c r="D458" s="47"/>
      <c r="E458" s="47"/>
      <c r="F458" s="47"/>
      <c r="G458" s="47"/>
      <c r="H458" s="47"/>
      <c r="I458" s="47">
        <v>1800</v>
      </c>
      <c r="J458" s="47">
        <v>2300</v>
      </c>
      <c r="K458" s="47">
        <v>2800</v>
      </c>
      <c r="L458" s="47">
        <v>2400</v>
      </c>
      <c r="M458" s="47">
        <v>2900</v>
      </c>
      <c r="N458" s="47">
        <v>3000</v>
      </c>
      <c r="O458" s="47">
        <v>2900</v>
      </c>
      <c r="P458" s="47">
        <v>3400</v>
      </c>
      <c r="Q458" s="47">
        <v>3300</v>
      </c>
      <c r="R458" s="45">
        <v>5600</v>
      </c>
      <c r="S458" s="45">
        <v>4900</v>
      </c>
      <c r="T458" s="45">
        <v>5800</v>
      </c>
      <c r="U458" s="45">
        <v>4800</v>
      </c>
      <c r="V458" s="45">
        <v>4900</v>
      </c>
      <c r="W458" s="45">
        <v>6100</v>
      </c>
      <c r="X458" s="45">
        <v>5400</v>
      </c>
      <c r="Y458" s="45">
        <v>5600</v>
      </c>
      <c r="Z458" s="45">
        <v>5500</v>
      </c>
      <c r="AA458" s="45">
        <v>4700</v>
      </c>
      <c r="AB458" s="45">
        <v>5600</v>
      </c>
      <c r="AC458" s="45">
        <v>5200</v>
      </c>
      <c r="AD458" s="45">
        <v>4300</v>
      </c>
      <c r="AE458" s="45" t="s">
        <v>19</v>
      </c>
      <c r="AF458" s="45">
        <v>5000</v>
      </c>
      <c r="AG458" s="45"/>
      <c r="AH458" s="45">
        <v>5600</v>
      </c>
      <c r="AI458" s="45"/>
      <c r="AJ458" s="45">
        <v>5600</v>
      </c>
      <c r="AK458" s="45"/>
      <c r="AL458" s="45"/>
      <c r="AM458" s="45"/>
      <c r="AN458" s="45"/>
      <c r="AO458" s="45"/>
      <c r="AP458" s="45">
        <v>6400</v>
      </c>
      <c r="AQ458" s="45" t="s">
        <v>19</v>
      </c>
      <c r="AR458" s="57">
        <v>6600</v>
      </c>
    </row>
    <row r="459" spans="1:44">
      <c r="A459" s="55" t="s">
        <v>321</v>
      </c>
      <c r="B459" s="47" t="s">
        <v>320</v>
      </c>
      <c r="C459" s="45">
        <v>367</v>
      </c>
      <c r="D459" s="47"/>
      <c r="E459" s="47"/>
      <c r="F459" s="47"/>
      <c r="G459" s="47"/>
      <c r="H459" s="47"/>
      <c r="I459" s="47">
        <v>1300</v>
      </c>
      <c r="J459" s="47">
        <v>1600</v>
      </c>
      <c r="K459" s="47">
        <v>1800</v>
      </c>
      <c r="L459" s="47">
        <v>1800</v>
      </c>
      <c r="M459" s="47">
        <v>2200</v>
      </c>
      <c r="N459" s="47">
        <v>2700</v>
      </c>
      <c r="O459" s="47">
        <v>2400</v>
      </c>
      <c r="P459" s="47">
        <v>3000</v>
      </c>
      <c r="Q459" s="47">
        <v>3300</v>
      </c>
      <c r="R459" s="45">
        <v>4700</v>
      </c>
      <c r="S459" s="45">
        <v>3200</v>
      </c>
      <c r="T459" s="45">
        <v>4800</v>
      </c>
      <c r="U459" s="45">
        <v>4200</v>
      </c>
      <c r="V459" s="45">
        <v>4900</v>
      </c>
      <c r="W459" s="45">
        <v>6200</v>
      </c>
      <c r="X459" s="45">
        <v>5600</v>
      </c>
      <c r="Y459" s="45">
        <v>6300</v>
      </c>
      <c r="Z459" s="45">
        <v>6000</v>
      </c>
      <c r="AA459" s="45">
        <v>5400</v>
      </c>
      <c r="AB459" s="45">
        <v>5900</v>
      </c>
      <c r="AC459" s="45">
        <v>5700</v>
      </c>
      <c r="AD459" s="45">
        <v>5500</v>
      </c>
      <c r="AE459" s="45">
        <v>5700</v>
      </c>
      <c r="AF459" s="45">
        <v>5600</v>
      </c>
      <c r="AG459" s="45">
        <v>4600</v>
      </c>
      <c r="AH459" s="45">
        <v>5500</v>
      </c>
      <c r="AI459" s="45">
        <v>5600</v>
      </c>
      <c r="AJ459" s="45">
        <v>5200</v>
      </c>
      <c r="AK459" s="45">
        <v>5300</v>
      </c>
      <c r="AL459" s="45">
        <v>5800</v>
      </c>
      <c r="AM459" s="45">
        <v>5500</v>
      </c>
      <c r="AN459" s="45"/>
      <c r="AO459" s="45">
        <v>5400</v>
      </c>
      <c r="AP459" s="45">
        <v>5400</v>
      </c>
      <c r="AQ459" s="45">
        <v>6400</v>
      </c>
      <c r="AR459" s="57">
        <v>6100</v>
      </c>
    </row>
    <row r="460" spans="1:44">
      <c r="A460" s="55"/>
      <c r="B460" s="47"/>
      <c r="C460" s="45"/>
      <c r="D460" s="47"/>
      <c r="E460" s="47"/>
      <c r="F460" s="47"/>
      <c r="G460" s="47"/>
      <c r="H460" s="47"/>
      <c r="I460" s="47" t="s">
        <v>19</v>
      </c>
      <c r="J460" s="47" t="s">
        <v>19</v>
      </c>
      <c r="K460" s="47" t="s">
        <v>19</v>
      </c>
      <c r="L460" s="47"/>
      <c r="M460" s="47"/>
      <c r="N460" s="47"/>
      <c r="O460" s="47"/>
      <c r="P460" s="47"/>
      <c r="Q460" s="47"/>
      <c r="R460" s="45"/>
      <c r="S460" s="45" t="s">
        <v>145</v>
      </c>
      <c r="T460" s="45" t="s">
        <v>19</v>
      </c>
      <c r="U460" s="45" t="s">
        <v>145</v>
      </c>
      <c r="V460" s="45" t="s">
        <v>19</v>
      </c>
      <c r="W460" s="45"/>
      <c r="X460" s="45"/>
      <c r="Y460" s="45"/>
      <c r="Z460" s="45"/>
      <c r="AA460" s="45"/>
      <c r="AB460" s="45"/>
      <c r="AC460" s="45"/>
      <c r="AD460" s="45"/>
      <c r="AE460" s="45" t="s">
        <v>19</v>
      </c>
      <c r="AF460" s="45" t="s">
        <v>19</v>
      </c>
      <c r="AG460" s="45"/>
      <c r="AH460" s="45"/>
      <c r="AI460" s="45"/>
      <c r="AJ460" s="45"/>
      <c r="AK460" s="45"/>
      <c r="AL460" s="45"/>
      <c r="AM460" s="45"/>
      <c r="AN460" s="45"/>
      <c r="AO460" s="45"/>
      <c r="AP460" s="45" t="s">
        <v>19</v>
      </c>
      <c r="AQ460" s="45" t="s">
        <v>19</v>
      </c>
      <c r="AR460" s="57" t="s">
        <v>19</v>
      </c>
    </row>
    <row r="461" spans="1:44">
      <c r="A461" s="55" t="s">
        <v>319</v>
      </c>
      <c r="B461" s="47" t="s">
        <v>164</v>
      </c>
      <c r="C461" s="45">
        <v>328</v>
      </c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>
        <v>4400</v>
      </c>
      <c r="AC461" s="45">
        <v>5800</v>
      </c>
      <c r="AD461" s="45">
        <v>8000</v>
      </c>
      <c r="AE461" s="45" t="s">
        <v>19</v>
      </c>
      <c r="AF461" s="45">
        <v>11500</v>
      </c>
      <c r="AG461" s="45"/>
      <c r="AH461" s="45">
        <v>11000</v>
      </c>
      <c r="AI461" s="45">
        <v>14300</v>
      </c>
      <c r="AJ461" s="45">
        <v>13100</v>
      </c>
      <c r="AK461" s="45">
        <v>12700</v>
      </c>
      <c r="AL461" s="45">
        <v>14900</v>
      </c>
      <c r="AM461" s="45">
        <v>8400</v>
      </c>
      <c r="AN461" s="45">
        <v>12100</v>
      </c>
      <c r="AO461" s="45"/>
      <c r="AP461" s="45" t="s">
        <v>19</v>
      </c>
      <c r="AQ461" s="45">
        <v>15000</v>
      </c>
      <c r="AR461" s="57" t="s">
        <v>19</v>
      </c>
    </row>
    <row r="462" spans="1:44">
      <c r="A462" s="55" t="s">
        <v>319</v>
      </c>
      <c r="B462" s="47" t="s">
        <v>232</v>
      </c>
      <c r="C462" s="45">
        <v>370</v>
      </c>
      <c r="D462" s="47"/>
      <c r="E462" s="47"/>
      <c r="F462" s="47"/>
      <c r="G462" s="47"/>
      <c r="H462" s="47"/>
      <c r="I462" s="47">
        <v>2600</v>
      </c>
      <c r="J462" s="47">
        <v>2800</v>
      </c>
      <c r="K462" s="47">
        <v>2700</v>
      </c>
      <c r="L462" s="47">
        <v>2800</v>
      </c>
      <c r="M462" s="47">
        <v>2900</v>
      </c>
      <c r="N462" s="47">
        <v>3100</v>
      </c>
      <c r="O462" s="47">
        <v>3200</v>
      </c>
      <c r="P462" s="47">
        <v>4100</v>
      </c>
      <c r="Q462" s="47">
        <v>6100</v>
      </c>
      <c r="R462" s="45">
        <v>6400</v>
      </c>
      <c r="S462" s="45">
        <v>6500</v>
      </c>
      <c r="T462" s="45">
        <v>6200</v>
      </c>
      <c r="U462" s="45">
        <v>8000</v>
      </c>
      <c r="V462" s="45">
        <v>7400</v>
      </c>
      <c r="W462" s="45">
        <v>8000</v>
      </c>
      <c r="X462" s="45">
        <v>8700</v>
      </c>
      <c r="Y462" s="45"/>
      <c r="Z462" s="45">
        <v>6700</v>
      </c>
      <c r="AA462" s="45">
        <v>9500</v>
      </c>
      <c r="AB462" s="45">
        <v>9800</v>
      </c>
      <c r="AC462" s="45">
        <v>11600</v>
      </c>
      <c r="AD462" s="45"/>
      <c r="AE462" s="45" t="s">
        <v>19</v>
      </c>
      <c r="AF462" s="45" t="s">
        <v>19</v>
      </c>
      <c r="AG462" s="45">
        <v>12400</v>
      </c>
      <c r="AH462" s="45"/>
      <c r="AI462" s="45">
        <v>14200</v>
      </c>
      <c r="AJ462" s="45"/>
      <c r="AK462" s="45">
        <v>11900</v>
      </c>
      <c r="AL462" s="45"/>
      <c r="AM462" s="45">
        <v>12200</v>
      </c>
      <c r="AN462" s="45"/>
      <c r="AO462" s="45">
        <v>11700</v>
      </c>
      <c r="AP462" s="45" t="s">
        <v>19</v>
      </c>
      <c r="AQ462" s="45">
        <v>12800</v>
      </c>
      <c r="AR462" s="57" t="s">
        <v>19</v>
      </c>
    </row>
    <row r="463" spans="1:44">
      <c r="A463" s="55" t="s">
        <v>319</v>
      </c>
      <c r="B463" s="47" t="s">
        <v>318</v>
      </c>
      <c r="C463" s="45">
        <v>521</v>
      </c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5"/>
      <c r="S463" s="45">
        <v>1300</v>
      </c>
      <c r="T463" s="45">
        <v>1600</v>
      </c>
      <c r="U463" s="45">
        <v>2100</v>
      </c>
      <c r="V463" s="45">
        <v>2100</v>
      </c>
      <c r="W463" s="45">
        <v>2700</v>
      </c>
      <c r="X463" s="45">
        <v>3200</v>
      </c>
      <c r="Y463" s="45">
        <v>3500</v>
      </c>
      <c r="Z463" s="45">
        <v>4200</v>
      </c>
      <c r="AA463" s="45">
        <v>3600</v>
      </c>
      <c r="AB463" s="45">
        <v>4000</v>
      </c>
      <c r="AC463" s="45">
        <v>4700</v>
      </c>
      <c r="AD463" s="45"/>
      <c r="AE463" s="45" t="s">
        <v>19</v>
      </c>
      <c r="AF463" s="45" t="s">
        <v>19</v>
      </c>
      <c r="AG463" s="45">
        <v>5500</v>
      </c>
      <c r="AH463" s="45"/>
      <c r="AI463" s="45">
        <v>6400</v>
      </c>
      <c r="AJ463" s="45"/>
      <c r="AK463" s="45">
        <v>5100</v>
      </c>
      <c r="AL463" s="45"/>
      <c r="AM463" s="45">
        <v>4700</v>
      </c>
      <c r="AN463" s="45"/>
      <c r="AO463" s="45">
        <v>5700</v>
      </c>
      <c r="AP463" s="45" t="s">
        <v>19</v>
      </c>
      <c r="AQ463" s="45">
        <v>7100</v>
      </c>
      <c r="AR463" s="57" t="s">
        <v>19</v>
      </c>
    </row>
    <row r="464" spans="1:44">
      <c r="A464" s="55"/>
      <c r="B464" s="47"/>
      <c r="C464" s="45"/>
      <c r="D464" s="47"/>
      <c r="E464" s="47"/>
      <c r="F464" s="47"/>
      <c r="G464" s="47"/>
      <c r="H464" s="47"/>
      <c r="I464" s="47" t="s">
        <v>19</v>
      </c>
      <c r="J464" s="47" t="s">
        <v>19</v>
      </c>
      <c r="K464" s="47" t="s">
        <v>19</v>
      </c>
      <c r="L464" s="47"/>
      <c r="M464" s="47"/>
      <c r="N464" s="47"/>
      <c r="O464" s="47"/>
      <c r="P464" s="47"/>
      <c r="Q464" s="47"/>
      <c r="R464" s="45"/>
      <c r="S464" s="45" t="s">
        <v>145</v>
      </c>
      <c r="T464" s="45" t="s">
        <v>19</v>
      </c>
      <c r="U464" s="45" t="s">
        <v>145</v>
      </c>
      <c r="V464" s="45" t="s">
        <v>19</v>
      </c>
      <c r="W464" s="45"/>
      <c r="X464" s="45"/>
      <c r="Y464" s="45"/>
      <c r="Z464" s="45"/>
      <c r="AA464" s="45"/>
      <c r="AB464" s="45"/>
      <c r="AC464" s="45"/>
      <c r="AD464" s="45"/>
      <c r="AE464" s="45" t="s">
        <v>19</v>
      </c>
      <c r="AF464" s="45" t="s">
        <v>19</v>
      </c>
      <c r="AG464" s="45"/>
      <c r="AH464" s="45"/>
      <c r="AI464" s="45"/>
      <c r="AJ464" s="45"/>
      <c r="AK464" s="45"/>
      <c r="AL464" s="45"/>
      <c r="AM464" s="45"/>
      <c r="AN464" s="45"/>
      <c r="AO464" s="45"/>
      <c r="AP464" s="45" t="s">
        <v>19</v>
      </c>
      <c r="AQ464" s="45" t="s">
        <v>19</v>
      </c>
      <c r="AR464" s="57" t="s">
        <v>19</v>
      </c>
    </row>
    <row r="465" spans="1:44">
      <c r="A465" s="55" t="s">
        <v>314</v>
      </c>
      <c r="B465" s="47" t="s">
        <v>317</v>
      </c>
      <c r="C465" s="45">
        <v>373</v>
      </c>
      <c r="D465" s="47">
        <v>5500</v>
      </c>
      <c r="E465" s="47">
        <v>8600</v>
      </c>
      <c r="F465" s="47">
        <v>6400</v>
      </c>
      <c r="G465" s="47">
        <v>7300</v>
      </c>
      <c r="H465" s="47">
        <v>7500</v>
      </c>
      <c r="I465" s="47">
        <v>7800</v>
      </c>
      <c r="J465" s="47">
        <v>7500</v>
      </c>
      <c r="K465" s="47">
        <v>7900</v>
      </c>
      <c r="L465" s="47">
        <v>7000</v>
      </c>
      <c r="M465" s="47">
        <v>4700</v>
      </c>
      <c r="N465" s="47">
        <v>6800</v>
      </c>
      <c r="O465" s="47">
        <v>8100</v>
      </c>
      <c r="P465" s="47">
        <v>8400</v>
      </c>
      <c r="Q465" s="47">
        <v>7900</v>
      </c>
      <c r="R465" s="45">
        <v>8600</v>
      </c>
      <c r="S465" s="45">
        <v>8300</v>
      </c>
      <c r="T465" s="45">
        <v>10000</v>
      </c>
      <c r="U465" s="45">
        <v>10800</v>
      </c>
      <c r="V465" s="45">
        <v>10900</v>
      </c>
      <c r="W465" s="45">
        <v>12700</v>
      </c>
      <c r="X465" s="45">
        <v>15300</v>
      </c>
      <c r="Y465" s="45">
        <v>16600</v>
      </c>
      <c r="Z465" s="45">
        <v>12300</v>
      </c>
      <c r="AA465" s="45">
        <v>14100</v>
      </c>
      <c r="AB465" s="45">
        <v>13800</v>
      </c>
      <c r="AC465" s="45">
        <v>14400</v>
      </c>
      <c r="AD465" s="45"/>
      <c r="AE465" s="45" t="s">
        <v>19</v>
      </c>
      <c r="AF465" s="45" t="s">
        <v>19</v>
      </c>
      <c r="AG465" s="45"/>
      <c r="AH465" s="45">
        <v>12000</v>
      </c>
      <c r="AI465" s="45"/>
      <c r="AJ465" s="45">
        <v>14900</v>
      </c>
      <c r="AK465" s="45"/>
      <c r="AL465" s="45"/>
      <c r="AM465" s="45"/>
      <c r="AN465" s="45">
        <v>18200</v>
      </c>
      <c r="AO465" s="45"/>
      <c r="AP465" s="45">
        <v>20500</v>
      </c>
      <c r="AQ465" s="45" t="s">
        <v>19</v>
      </c>
      <c r="AR465" s="57">
        <v>20500</v>
      </c>
    </row>
    <row r="466" spans="1:44" ht="16.5" customHeight="1">
      <c r="A466" s="55" t="s">
        <v>314</v>
      </c>
      <c r="B466" s="47" t="s">
        <v>316</v>
      </c>
      <c r="C466" s="45"/>
      <c r="D466" s="47">
        <v>8800</v>
      </c>
      <c r="E466" s="47">
        <v>9200</v>
      </c>
      <c r="F466" s="47">
        <v>8900</v>
      </c>
      <c r="G466" s="47">
        <v>10200</v>
      </c>
      <c r="H466" s="47">
        <v>10800</v>
      </c>
      <c r="I466" s="47">
        <v>11000</v>
      </c>
      <c r="J466" s="47">
        <v>10900</v>
      </c>
      <c r="K466" s="47">
        <v>11500</v>
      </c>
      <c r="L466" s="47">
        <v>11900</v>
      </c>
      <c r="M466" s="47">
        <v>10300</v>
      </c>
      <c r="N466" s="47">
        <v>16400</v>
      </c>
      <c r="O466" s="47"/>
      <c r="P466" s="47"/>
      <c r="Q466" s="47"/>
      <c r="R466" s="45"/>
      <c r="S466" s="45" t="s">
        <v>145</v>
      </c>
      <c r="T466" s="45" t="s">
        <v>19</v>
      </c>
      <c r="U466" s="45" t="s">
        <v>145</v>
      </c>
      <c r="V466" s="45" t="s">
        <v>19</v>
      </c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 t="s">
        <v>19</v>
      </c>
      <c r="AQ466" s="45" t="s">
        <v>19</v>
      </c>
      <c r="AR466" s="57" t="s">
        <v>19</v>
      </c>
    </row>
    <row r="467" spans="1:44">
      <c r="A467" s="55" t="s">
        <v>314</v>
      </c>
      <c r="B467" s="47" t="s">
        <v>315</v>
      </c>
      <c r="C467" s="45">
        <v>34</v>
      </c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>
        <v>15400</v>
      </c>
      <c r="O467" s="47">
        <v>16700</v>
      </c>
      <c r="P467" s="47">
        <v>17200</v>
      </c>
      <c r="Q467" s="47">
        <v>16100</v>
      </c>
      <c r="R467" s="45">
        <v>15100</v>
      </c>
      <c r="S467" s="45">
        <v>15800</v>
      </c>
      <c r="T467" s="45">
        <v>16400</v>
      </c>
      <c r="U467" s="45">
        <v>17100</v>
      </c>
      <c r="V467" s="45">
        <v>17200</v>
      </c>
      <c r="W467" s="45">
        <v>20200</v>
      </c>
      <c r="X467" s="45">
        <v>22600</v>
      </c>
      <c r="Y467" s="45">
        <v>24300</v>
      </c>
      <c r="Z467" s="45">
        <v>21900</v>
      </c>
      <c r="AA467" s="45">
        <v>19800</v>
      </c>
      <c r="AB467" s="45">
        <v>18200</v>
      </c>
      <c r="AC467" s="45">
        <v>18000</v>
      </c>
      <c r="AD467" s="45">
        <v>17800</v>
      </c>
      <c r="AE467" s="45">
        <v>17700</v>
      </c>
      <c r="AF467" s="45">
        <v>18000</v>
      </c>
      <c r="AG467" s="45">
        <v>19000</v>
      </c>
      <c r="AH467" s="45">
        <v>20000</v>
      </c>
      <c r="AI467" s="45">
        <v>21000</v>
      </c>
      <c r="AJ467" s="45">
        <v>21300</v>
      </c>
      <c r="AK467" s="45">
        <v>21600</v>
      </c>
      <c r="AL467" s="45">
        <v>22000</v>
      </c>
      <c r="AM467" s="45">
        <v>20800</v>
      </c>
      <c r="AN467" s="45">
        <v>23600</v>
      </c>
      <c r="AO467" s="45">
        <v>24900</v>
      </c>
      <c r="AP467" s="45">
        <v>25400</v>
      </c>
      <c r="AQ467" s="45"/>
      <c r="AR467" s="57" t="s">
        <v>19</v>
      </c>
    </row>
    <row r="468" spans="1:44">
      <c r="A468" s="55" t="s">
        <v>314</v>
      </c>
      <c r="B468" s="47" t="s">
        <v>313</v>
      </c>
      <c r="C468" s="45">
        <v>374</v>
      </c>
      <c r="D468" s="47">
        <v>15300</v>
      </c>
      <c r="E468" s="47">
        <v>16600</v>
      </c>
      <c r="F468" s="47">
        <v>17200</v>
      </c>
      <c r="G468" s="47">
        <v>19900</v>
      </c>
      <c r="H468" s="47">
        <v>19700</v>
      </c>
      <c r="I468" s="47">
        <v>16400</v>
      </c>
      <c r="J468" s="47">
        <v>16300</v>
      </c>
      <c r="K468" s="47">
        <v>15900</v>
      </c>
      <c r="L468" s="47">
        <v>16000</v>
      </c>
      <c r="M468" s="47">
        <v>9100</v>
      </c>
      <c r="N468" s="47">
        <v>14500</v>
      </c>
      <c r="O468" s="47">
        <v>16000</v>
      </c>
      <c r="P468" s="47">
        <v>15900</v>
      </c>
      <c r="Q468" s="47">
        <v>15500</v>
      </c>
      <c r="R468" s="45">
        <v>16500</v>
      </c>
      <c r="S468" s="45">
        <v>14700</v>
      </c>
      <c r="T468" s="45">
        <v>16700</v>
      </c>
      <c r="U468" s="45">
        <v>17200</v>
      </c>
      <c r="V468" s="45">
        <v>18200</v>
      </c>
      <c r="W468" s="45">
        <v>19400</v>
      </c>
      <c r="X468" s="45">
        <v>20000</v>
      </c>
      <c r="Y468" s="45">
        <v>21300</v>
      </c>
      <c r="Z468" s="45">
        <v>18700</v>
      </c>
      <c r="AA468" s="45">
        <v>15700</v>
      </c>
      <c r="AB468" s="45">
        <v>17700</v>
      </c>
      <c r="AC468" s="45">
        <v>19000</v>
      </c>
      <c r="AD468" s="45">
        <v>17500</v>
      </c>
      <c r="AE468" s="45" t="s">
        <v>19</v>
      </c>
      <c r="AF468" s="45">
        <v>17100</v>
      </c>
      <c r="AG468" s="45">
        <v>17100</v>
      </c>
      <c r="AH468" s="45"/>
      <c r="AI468" s="45">
        <v>19800</v>
      </c>
      <c r="AJ468" s="45"/>
      <c r="AK468" s="45"/>
      <c r="AL468" s="45"/>
      <c r="AM468" s="45"/>
      <c r="AN468" s="45">
        <v>24500</v>
      </c>
      <c r="AO468" s="45"/>
      <c r="AP468" s="45" t="s">
        <v>19</v>
      </c>
      <c r="AQ468" s="45">
        <v>32300</v>
      </c>
      <c r="AR468" s="57">
        <v>24500</v>
      </c>
    </row>
    <row r="469" spans="1:44" ht="16.5" customHeight="1">
      <c r="A469" s="55"/>
      <c r="B469" s="47"/>
      <c r="C469" s="45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5"/>
      <c r="S469" s="45"/>
      <c r="T469" s="45"/>
      <c r="U469" s="45"/>
      <c r="V469" s="45" t="s">
        <v>19</v>
      </c>
      <c r="W469" s="45"/>
      <c r="X469" s="45"/>
      <c r="Y469" s="45"/>
      <c r="Z469" s="45"/>
      <c r="AA469" s="45"/>
      <c r="AB469" s="45"/>
      <c r="AC469" s="45"/>
      <c r="AD469" s="45"/>
      <c r="AE469" s="45" t="s">
        <v>19</v>
      </c>
      <c r="AF469" s="45" t="s">
        <v>19</v>
      </c>
      <c r="AG469" s="45"/>
      <c r="AH469" s="45"/>
      <c r="AI469" s="45"/>
      <c r="AJ469" s="45"/>
      <c r="AK469" s="45"/>
      <c r="AL469" s="45"/>
      <c r="AM469" s="45"/>
      <c r="AN469" s="45"/>
      <c r="AO469" s="45"/>
      <c r="AP469" s="45" t="s">
        <v>19</v>
      </c>
      <c r="AQ469" s="45" t="s">
        <v>19</v>
      </c>
      <c r="AR469" s="57" t="s">
        <v>19</v>
      </c>
    </row>
    <row r="470" spans="1:44" ht="16.5" hidden="1" customHeight="1">
      <c r="A470" s="55" t="s">
        <v>312</v>
      </c>
      <c r="B470" s="47" t="s">
        <v>311</v>
      </c>
      <c r="C470" s="45">
        <v>531</v>
      </c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5"/>
      <c r="S470" s="45"/>
      <c r="T470" s="45"/>
      <c r="U470" s="45"/>
      <c r="V470" s="45">
        <v>2600</v>
      </c>
      <c r="W470" s="45"/>
      <c r="X470" s="45"/>
      <c r="Y470" s="45"/>
      <c r="Z470" s="45"/>
      <c r="AA470" s="45"/>
      <c r="AB470" s="45"/>
      <c r="AC470" s="45"/>
      <c r="AD470" s="45"/>
      <c r="AE470" s="45" t="s">
        <v>19</v>
      </c>
      <c r="AF470" s="45" t="s">
        <v>19</v>
      </c>
      <c r="AG470" s="45"/>
      <c r="AH470" s="45"/>
      <c r="AI470" s="45"/>
      <c r="AJ470" s="45"/>
      <c r="AK470" s="45"/>
      <c r="AL470" s="45"/>
      <c r="AM470" s="45"/>
      <c r="AN470" s="45"/>
      <c r="AO470" s="45"/>
      <c r="AP470" s="45" t="s">
        <v>19</v>
      </c>
      <c r="AQ470" s="45" t="s">
        <v>19</v>
      </c>
      <c r="AR470" s="57" t="s">
        <v>19</v>
      </c>
    </row>
    <row r="471" spans="1:44" ht="13.5" hidden="1" customHeight="1">
      <c r="A471" s="55"/>
      <c r="B471" s="47"/>
      <c r="C471" s="45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5"/>
      <c r="S471" s="45" t="s">
        <v>145</v>
      </c>
      <c r="T471" s="45" t="s">
        <v>19</v>
      </c>
      <c r="U471" s="45" t="s">
        <v>145</v>
      </c>
      <c r="V471" s="45" t="s">
        <v>19</v>
      </c>
      <c r="W471" s="45"/>
      <c r="X471" s="45"/>
      <c r="Y471" s="45"/>
      <c r="Z471" s="45"/>
      <c r="AA471" s="45"/>
      <c r="AB471" s="45"/>
      <c r="AC471" s="45"/>
      <c r="AD471" s="45"/>
      <c r="AE471" s="45" t="s">
        <v>19</v>
      </c>
      <c r="AF471" s="45" t="s">
        <v>19</v>
      </c>
      <c r="AG471" s="45"/>
      <c r="AH471" s="45"/>
      <c r="AI471" s="45"/>
      <c r="AJ471" s="45"/>
      <c r="AK471" s="45"/>
      <c r="AL471" s="45"/>
      <c r="AM471" s="45"/>
      <c r="AN471" s="45"/>
      <c r="AO471" s="45"/>
      <c r="AP471" s="45" t="s">
        <v>19</v>
      </c>
      <c r="AQ471" s="45" t="s">
        <v>19</v>
      </c>
      <c r="AR471" s="57" t="s">
        <v>19</v>
      </c>
    </row>
    <row r="472" spans="1:44" ht="16.5" hidden="1" customHeight="1">
      <c r="A472" s="55" t="s">
        <v>310</v>
      </c>
      <c r="B472" s="47" t="s">
        <v>309</v>
      </c>
      <c r="C472" s="45">
        <v>488</v>
      </c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>
        <v>1300</v>
      </c>
      <c r="Q472" s="47">
        <v>1500</v>
      </c>
      <c r="R472" s="45">
        <v>1400</v>
      </c>
      <c r="S472" s="45">
        <v>1400</v>
      </c>
      <c r="T472" s="45">
        <v>1200</v>
      </c>
      <c r="U472" s="45">
        <v>1700</v>
      </c>
      <c r="V472" s="45">
        <v>1700</v>
      </c>
      <c r="W472" s="45"/>
      <c r="X472" s="45">
        <v>2000</v>
      </c>
      <c r="Y472" s="45">
        <v>2300</v>
      </c>
      <c r="Z472" s="45">
        <v>2000</v>
      </c>
      <c r="AA472" s="45">
        <v>1700</v>
      </c>
      <c r="AB472" s="45">
        <v>1500</v>
      </c>
      <c r="AC472" s="45"/>
      <c r="AD472" s="45"/>
      <c r="AE472" s="45" t="s">
        <v>19</v>
      </c>
      <c r="AF472" s="45" t="s">
        <v>19</v>
      </c>
      <c r="AG472" s="45"/>
      <c r="AH472" s="45"/>
      <c r="AI472" s="45"/>
      <c r="AJ472" s="45"/>
      <c r="AK472" s="45"/>
      <c r="AL472" s="45"/>
      <c r="AM472" s="45"/>
      <c r="AN472" s="45"/>
      <c r="AO472" s="45"/>
      <c r="AP472" s="45" t="s">
        <v>19</v>
      </c>
      <c r="AQ472" s="45" t="s">
        <v>19</v>
      </c>
      <c r="AR472" s="57" t="s">
        <v>19</v>
      </c>
    </row>
    <row r="473" spans="1:44" ht="16.5" hidden="1" customHeight="1">
      <c r="A473" s="55"/>
      <c r="B473" s="47"/>
      <c r="C473" s="45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5"/>
      <c r="S473" s="45" t="s">
        <v>145</v>
      </c>
      <c r="T473" s="45" t="s">
        <v>19</v>
      </c>
      <c r="U473" s="45" t="s">
        <v>145</v>
      </c>
      <c r="V473" s="45" t="s">
        <v>19</v>
      </c>
      <c r="W473" s="45"/>
      <c r="X473" s="45"/>
      <c r="Y473" s="45"/>
      <c r="Z473" s="45"/>
      <c r="AA473" s="45"/>
      <c r="AB473" s="45"/>
      <c r="AC473" s="45"/>
      <c r="AD473" s="45"/>
      <c r="AE473" s="45" t="s">
        <v>19</v>
      </c>
      <c r="AF473" s="45" t="s">
        <v>19</v>
      </c>
      <c r="AG473" s="45"/>
      <c r="AH473" s="45"/>
      <c r="AI473" s="45"/>
      <c r="AJ473" s="45"/>
      <c r="AK473" s="45"/>
      <c r="AL473" s="45"/>
      <c r="AM473" s="45"/>
      <c r="AN473" s="45"/>
      <c r="AO473" s="45"/>
      <c r="AP473" s="45" t="s">
        <v>19</v>
      </c>
      <c r="AQ473" s="45" t="s">
        <v>19</v>
      </c>
      <c r="AR473" s="57" t="s">
        <v>19</v>
      </c>
    </row>
    <row r="474" spans="1:44" ht="16.5" hidden="1" customHeight="1">
      <c r="A474" s="55" t="s">
        <v>308</v>
      </c>
      <c r="B474" s="47" t="s">
        <v>307</v>
      </c>
      <c r="C474" s="45">
        <v>482</v>
      </c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>
        <v>900</v>
      </c>
      <c r="Q474" s="47">
        <v>1100</v>
      </c>
      <c r="R474" s="45">
        <v>1100</v>
      </c>
      <c r="S474" s="45">
        <v>1500</v>
      </c>
      <c r="T474" s="45">
        <v>1500</v>
      </c>
      <c r="U474" s="45">
        <v>1300</v>
      </c>
      <c r="V474" s="45">
        <v>1400</v>
      </c>
      <c r="W474" s="45">
        <v>1900</v>
      </c>
      <c r="X474" s="45"/>
      <c r="Y474" s="45">
        <v>1400</v>
      </c>
      <c r="Z474" s="45">
        <v>2000</v>
      </c>
      <c r="AA474" s="45">
        <v>1400</v>
      </c>
      <c r="AB474" s="45">
        <v>1700</v>
      </c>
      <c r="AC474" s="45">
        <v>1500</v>
      </c>
      <c r="AD474" s="45"/>
      <c r="AE474" s="45" t="s">
        <v>19</v>
      </c>
      <c r="AF474" s="45" t="s">
        <v>19</v>
      </c>
      <c r="AG474" s="45"/>
      <c r="AH474" s="45"/>
      <c r="AI474" s="45"/>
      <c r="AJ474" s="45"/>
      <c r="AK474" s="45"/>
      <c r="AL474" s="45"/>
      <c r="AM474" s="45"/>
      <c r="AN474" s="45"/>
      <c r="AO474" s="45"/>
      <c r="AP474" s="45" t="s">
        <v>19</v>
      </c>
      <c r="AQ474" s="45" t="s">
        <v>19</v>
      </c>
      <c r="AR474" s="57" t="s">
        <v>19</v>
      </c>
    </row>
    <row r="475" spans="1:44" hidden="1">
      <c r="A475" s="55"/>
      <c r="B475" s="47"/>
      <c r="C475" s="45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 t="s">
        <v>19</v>
      </c>
      <c r="AQ475" s="45" t="s">
        <v>19</v>
      </c>
      <c r="AR475" s="57" t="s">
        <v>19</v>
      </c>
    </row>
    <row r="476" spans="1:44">
      <c r="A476" s="55" t="s">
        <v>306</v>
      </c>
      <c r="B476" s="47" t="s">
        <v>305</v>
      </c>
      <c r="C476" s="45">
        <v>533</v>
      </c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>
        <v>4900</v>
      </c>
      <c r="AM476" s="45"/>
      <c r="AN476" s="45"/>
      <c r="AO476" s="45"/>
      <c r="AP476" s="45" t="s">
        <v>19</v>
      </c>
      <c r="AQ476" s="45" t="s">
        <v>19</v>
      </c>
      <c r="AR476" s="57" t="s">
        <v>19</v>
      </c>
    </row>
    <row r="477" spans="1:44">
      <c r="A477" s="55"/>
      <c r="B477" s="47"/>
      <c r="C477" s="45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5"/>
      <c r="S477" s="45" t="s">
        <v>145</v>
      </c>
      <c r="T477" s="45" t="s">
        <v>19</v>
      </c>
      <c r="U477" s="45" t="s">
        <v>145</v>
      </c>
      <c r="V477" s="45" t="s">
        <v>19</v>
      </c>
      <c r="W477" s="45"/>
      <c r="X477" s="45"/>
      <c r="Y477" s="45"/>
      <c r="Z477" s="45"/>
      <c r="AA477" s="45"/>
      <c r="AB477" s="45"/>
      <c r="AC477" s="45"/>
      <c r="AD477" s="45"/>
      <c r="AE477" s="45" t="s">
        <v>19</v>
      </c>
      <c r="AF477" s="45" t="s">
        <v>19</v>
      </c>
      <c r="AG477" s="45"/>
      <c r="AH477" s="45"/>
      <c r="AI477" s="45"/>
      <c r="AJ477" s="45"/>
      <c r="AK477" s="45"/>
      <c r="AL477" s="45"/>
      <c r="AM477" s="45"/>
      <c r="AN477" s="45"/>
      <c r="AO477" s="45"/>
      <c r="AP477" s="45" t="s">
        <v>19</v>
      </c>
      <c r="AQ477" s="45" t="s">
        <v>19</v>
      </c>
      <c r="AR477" s="57" t="s">
        <v>19</v>
      </c>
    </row>
    <row r="478" spans="1:44" ht="16.5" hidden="1" customHeight="1">
      <c r="A478" s="55" t="s">
        <v>304</v>
      </c>
      <c r="B478" s="47" t="s">
        <v>303</v>
      </c>
      <c r="C478" s="45">
        <v>489</v>
      </c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>
        <v>600</v>
      </c>
      <c r="Q478" s="47">
        <v>800</v>
      </c>
      <c r="R478" s="45">
        <v>800</v>
      </c>
      <c r="S478" s="45">
        <v>800</v>
      </c>
      <c r="T478" s="45">
        <v>1000</v>
      </c>
      <c r="U478" s="45">
        <v>1300</v>
      </c>
      <c r="V478" s="45">
        <v>1200</v>
      </c>
      <c r="W478" s="45">
        <v>1200</v>
      </c>
      <c r="X478" s="45">
        <v>1300</v>
      </c>
      <c r="Y478" s="45">
        <v>1800</v>
      </c>
      <c r="Z478" s="45">
        <v>1200</v>
      </c>
      <c r="AA478" s="45">
        <v>1000</v>
      </c>
      <c r="AB478" s="45">
        <v>900</v>
      </c>
      <c r="AC478" s="45"/>
      <c r="AD478" s="45"/>
      <c r="AE478" s="45" t="s">
        <v>19</v>
      </c>
      <c r="AF478" s="45" t="s">
        <v>19</v>
      </c>
      <c r="AG478" s="45"/>
      <c r="AH478" s="45"/>
      <c r="AI478" s="45"/>
      <c r="AJ478" s="45"/>
      <c r="AK478" s="45"/>
      <c r="AL478" s="45"/>
      <c r="AM478" s="45"/>
      <c r="AN478" s="45"/>
      <c r="AO478" s="45"/>
      <c r="AP478" s="45" t="s">
        <v>19</v>
      </c>
      <c r="AQ478" s="45" t="s">
        <v>19</v>
      </c>
      <c r="AR478" s="57" t="s">
        <v>19</v>
      </c>
    </row>
    <row r="479" spans="1:44" ht="16.5" hidden="1" customHeight="1">
      <c r="A479" s="55"/>
      <c r="B479" s="47"/>
      <c r="C479" s="45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5"/>
      <c r="S479" s="45" t="s">
        <v>145</v>
      </c>
      <c r="T479" s="45" t="s">
        <v>19</v>
      </c>
      <c r="U479" s="45" t="s">
        <v>145</v>
      </c>
      <c r="V479" s="45" t="s">
        <v>19</v>
      </c>
      <c r="W479" s="45"/>
      <c r="X479" s="45"/>
      <c r="Y479" s="45"/>
      <c r="Z479" s="45"/>
      <c r="AA479" s="45"/>
      <c r="AB479" s="45"/>
      <c r="AC479" s="45"/>
      <c r="AD479" s="45"/>
      <c r="AE479" s="45" t="s">
        <v>19</v>
      </c>
      <c r="AF479" s="45" t="s">
        <v>19</v>
      </c>
      <c r="AG479" s="45"/>
      <c r="AH479" s="45"/>
      <c r="AI479" s="45"/>
      <c r="AJ479" s="45"/>
      <c r="AK479" s="45"/>
      <c r="AL479" s="45"/>
      <c r="AM479" s="45"/>
      <c r="AN479" s="45"/>
      <c r="AO479" s="45"/>
      <c r="AP479" s="45" t="s">
        <v>19</v>
      </c>
      <c r="AQ479" s="45" t="s">
        <v>19</v>
      </c>
      <c r="AR479" s="57" t="s">
        <v>19</v>
      </c>
    </row>
    <row r="480" spans="1:44" ht="16.5" hidden="1" customHeight="1">
      <c r="A480" s="55" t="s">
        <v>301</v>
      </c>
      <c r="B480" s="47" t="s">
        <v>302</v>
      </c>
      <c r="C480" s="45">
        <v>377</v>
      </c>
      <c r="D480" s="47"/>
      <c r="E480" s="47"/>
      <c r="F480" s="47"/>
      <c r="G480" s="47"/>
      <c r="H480" s="47"/>
      <c r="I480" s="47">
        <v>1600</v>
      </c>
      <c r="J480" s="47">
        <v>1600</v>
      </c>
      <c r="K480" s="47">
        <v>1500</v>
      </c>
      <c r="L480" s="47">
        <v>1200</v>
      </c>
      <c r="M480" s="47">
        <v>1200</v>
      </c>
      <c r="N480" s="47">
        <v>1000</v>
      </c>
      <c r="O480" s="47">
        <v>900</v>
      </c>
      <c r="P480" s="47">
        <v>1000</v>
      </c>
      <c r="Q480" s="47">
        <v>1000</v>
      </c>
      <c r="R480" s="45">
        <v>1100</v>
      </c>
      <c r="S480" s="45" t="s">
        <v>145</v>
      </c>
      <c r="T480" s="45">
        <v>1000</v>
      </c>
      <c r="U480" s="45">
        <v>1200</v>
      </c>
      <c r="V480" s="45">
        <v>1200</v>
      </c>
      <c r="W480" s="45">
        <v>1200</v>
      </c>
      <c r="X480" s="45">
        <v>1400</v>
      </c>
      <c r="Y480" s="45">
        <v>1900</v>
      </c>
      <c r="Z480" s="45">
        <v>1800</v>
      </c>
      <c r="AA480" s="45">
        <v>1600</v>
      </c>
      <c r="AB480" s="45">
        <v>1500</v>
      </c>
      <c r="AC480" s="45">
        <v>1500</v>
      </c>
      <c r="AD480" s="45"/>
      <c r="AE480" s="45" t="s">
        <v>19</v>
      </c>
      <c r="AF480" s="45" t="s">
        <v>19</v>
      </c>
      <c r="AG480" s="45"/>
      <c r="AH480" s="45"/>
      <c r="AI480" s="45"/>
      <c r="AJ480" s="45"/>
      <c r="AK480" s="45"/>
      <c r="AL480" s="45"/>
      <c r="AM480" s="45"/>
      <c r="AN480" s="45"/>
      <c r="AO480" s="45"/>
      <c r="AP480" s="45" t="s">
        <v>19</v>
      </c>
      <c r="AQ480" s="45" t="s">
        <v>19</v>
      </c>
      <c r="AR480" s="57" t="s">
        <v>19</v>
      </c>
    </row>
    <row r="481" spans="1:44" ht="16.5" hidden="1" customHeight="1">
      <c r="A481" s="55" t="s">
        <v>301</v>
      </c>
      <c r="B481" s="47" t="s">
        <v>300</v>
      </c>
      <c r="C481" s="45">
        <v>375</v>
      </c>
      <c r="D481" s="47"/>
      <c r="E481" s="47"/>
      <c r="F481" s="47"/>
      <c r="G481" s="47"/>
      <c r="H481" s="47"/>
      <c r="I481" s="47">
        <v>400</v>
      </c>
      <c r="J481" s="47">
        <v>400</v>
      </c>
      <c r="K481" s="47">
        <v>350</v>
      </c>
      <c r="L481" s="47">
        <v>400</v>
      </c>
      <c r="M481" s="47">
        <v>350</v>
      </c>
      <c r="N481" s="47">
        <v>700</v>
      </c>
      <c r="O481" s="47">
        <v>700</v>
      </c>
      <c r="P481" s="47">
        <v>600</v>
      </c>
      <c r="Q481" s="47">
        <v>600</v>
      </c>
      <c r="R481" s="45">
        <v>700</v>
      </c>
      <c r="S481" s="45">
        <v>600</v>
      </c>
      <c r="T481" s="45">
        <v>600</v>
      </c>
      <c r="U481" s="45">
        <v>800</v>
      </c>
      <c r="V481" s="45">
        <v>800</v>
      </c>
      <c r="W481" s="45">
        <v>900</v>
      </c>
      <c r="X481" s="45">
        <v>1100</v>
      </c>
      <c r="Y481" s="45">
        <v>1300</v>
      </c>
      <c r="Z481" s="45">
        <v>1300</v>
      </c>
      <c r="AA481" s="45">
        <v>1200</v>
      </c>
      <c r="AB481" s="45">
        <v>1200</v>
      </c>
      <c r="AC481" s="45">
        <v>1200</v>
      </c>
      <c r="AD481" s="45"/>
      <c r="AE481" s="45" t="s">
        <v>19</v>
      </c>
      <c r="AF481" s="45" t="s">
        <v>19</v>
      </c>
      <c r="AG481" s="45"/>
      <c r="AH481" s="45"/>
      <c r="AI481" s="45"/>
      <c r="AJ481" s="45"/>
      <c r="AK481" s="45"/>
      <c r="AL481" s="45"/>
      <c r="AM481" s="45"/>
      <c r="AN481" s="45"/>
      <c r="AO481" s="45"/>
      <c r="AP481" s="45" t="s">
        <v>19</v>
      </c>
      <c r="AQ481" s="45" t="s">
        <v>19</v>
      </c>
      <c r="AR481" s="57" t="s">
        <v>19</v>
      </c>
    </row>
    <row r="482" spans="1:44" hidden="1">
      <c r="A482" s="55"/>
      <c r="B482" s="47"/>
      <c r="C482" s="45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 t="s">
        <v>19</v>
      </c>
      <c r="AF482" s="45" t="s">
        <v>19</v>
      </c>
      <c r="AG482" s="45"/>
      <c r="AH482" s="45"/>
      <c r="AI482" s="45"/>
      <c r="AJ482" s="45"/>
      <c r="AK482" s="45"/>
      <c r="AL482" s="45"/>
      <c r="AM482" s="45"/>
      <c r="AN482" s="45"/>
      <c r="AO482" s="45"/>
      <c r="AP482" s="45" t="s">
        <v>19</v>
      </c>
      <c r="AQ482" s="45" t="s">
        <v>19</v>
      </c>
      <c r="AR482" s="57" t="s">
        <v>19</v>
      </c>
    </row>
    <row r="483" spans="1:44">
      <c r="A483" s="55" t="s">
        <v>299</v>
      </c>
      <c r="B483" s="47" t="s">
        <v>241</v>
      </c>
      <c r="C483" s="45">
        <v>466</v>
      </c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>
        <v>2200</v>
      </c>
      <c r="Q483" s="47">
        <v>2400</v>
      </c>
      <c r="R483" s="45">
        <v>1900</v>
      </c>
      <c r="S483" s="45">
        <v>3000</v>
      </c>
      <c r="T483" s="45">
        <v>3700</v>
      </c>
      <c r="U483" s="45">
        <v>1800</v>
      </c>
      <c r="V483" s="45">
        <v>2000</v>
      </c>
      <c r="W483" s="45">
        <v>1700</v>
      </c>
      <c r="X483" s="45">
        <v>1600</v>
      </c>
      <c r="Y483" s="45">
        <v>2500</v>
      </c>
      <c r="Z483" s="45">
        <v>3000</v>
      </c>
      <c r="AA483" s="45">
        <v>2700</v>
      </c>
      <c r="AB483" s="45">
        <v>2000</v>
      </c>
      <c r="AC483" s="45">
        <v>2000</v>
      </c>
      <c r="AD483" s="45"/>
      <c r="AE483" s="45" t="s">
        <v>19</v>
      </c>
      <c r="AF483" s="45" t="s">
        <v>19</v>
      </c>
      <c r="AG483" s="45"/>
      <c r="AH483" s="45"/>
      <c r="AI483" s="45"/>
      <c r="AJ483" s="45"/>
      <c r="AK483" s="45"/>
      <c r="AL483" s="45"/>
      <c r="AM483" s="45"/>
      <c r="AN483" s="45">
        <v>2200</v>
      </c>
      <c r="AO483" s="45"/>
      <c r="AP483" s="45" t="s">
        <v>19</v>
      </c>
      <c r="AQ483" s="45" t="s">
        <v>19</v>
      </c>
      <c r="AR483" s="57" t="s">
        <v>19</v>
      </c>
    </row>
    <row r="484" spans="1:44">
      <c r="A484" s="55"/>
      <c r="B484" s="47"/>
      <c r="C484" s="45"/>
      <c r="D484" s="47"/>
      <c r="E484" s="47"/>
      <c r="F484" s="47"/>
      <c r="G484" s="47"/>
      <c r="H484" s="47"/>
      <c r="I484" s="47" t="s">
        <v>19</v>
      </c>
      <c r="J484" s="47" t="s">
        <v>19</v>
      </c>
      <c r="K484" s="47" t="s">
        <v>19</v>
      </c>
      <c r="L484" s="47"/>
      <c r="M484" s="47"/>
      <c r="N484" s="47"/>
      <c r="O484" s="47"/>
      <c r="P484" s="47"/>
      <c r="Q484" s="47"/>
      <c r="R484" s="45"/>
      <c r="S484" s="45" t="s">
        <v>145</v>
      </c>
      <c r="T484" s="45" t="s">
        <v>19</v>
      </c>
      <c r="U484" s="45" t="s">
        <v>145</v>
      </c>
      <c r="V484" s="45" t="s">
        <v>19</v>
      </c>
      <c r="W484" s="45"/>
      <c r="X484" s="45"/>
      <c r="Y484" s="45"/>
      <c r="Z484" s="45"/>
      <c r="AA484" s="45"/>
      <c r="AB484" s="45"/>
      <c r="AC484" s="45"/>
      <c r="AD484" s="45"/>
      <c r="AE484" s="45" t="s">
        <v>19</v>
      </c>
      <c r="AF484" s="45" t="s">
        <v>19</v>
      </c>
      <c r="AG484" s="45"/>
      <c r="AH484" s="45"/>
      <c r="AI484" s="45"/>
      <c r="AJ484" s="45"/>
      <c r="AK484" s="45"/>
      <c r="AL484" s="45"/>
      <c r="AM484" s="45"/>
      <c r="AN484" s="45"/>
      <c r="AO484" s="45"/>
      <c r="AP484" s="45" t="s">
        <v>19</v>
      </c>
      <c r="AQ484" s="45" t="s">
        <v>19</v>
      </c>
      <c r="AR484" s="57" t="s">
        <v>19</v>
      </c>
    </row>
    <row r="485" spans="1:44" ht="16.5" hidden="1" customHeight="1">
      <c r="A485" s="55" t="s">
        <v>294</v>
      </c>
      <c r="B485" s="47" t="s">
        <v>298</v>
      </c>
      <c r="C485" s="45"/>
      <c r="D485" s="47">
        <v>27000</v>
      </c>
      <c r="E485" s="47">
        <v>36200</v>
      </c>
      <c r="F485" s="47">
        <v>15600</v>
      </c>
      <c r="G485" s="47">
        <v>21600</v>
      </c>
      <c r="H485" s="47">
        <v>21400</v>
      </c>
      <c r="I485" s="47">
        <v>23200</v>
      </c>
      <c r="J485" s="47">
        <v>22700</v>
      </c>
      <c r="K485" s="47">
        <v>23500</v>
      </c>
      <c r="L485" s="47">
        <v>21800</v>
      </c>
      <c r="M485" s="47">
        <v>22500</v>
      </c>
      <c r="N485" s="47">
        <v>15600</v>
      </c>
      <c r="O485" s="47">
        <v>20700</v>
      </c>
      <c r="P485" s="47">
        <v>23100</v>
      </c>
      <c r="Q485" s="47"/>
      <c r="R485" s="45"/>
      <c r="S485" s="45" t="s">
        <v>145</v>
      </c>
      <c r="T485" s="45" t="s">
        <v>19</v>
      </c>
      <c r="U485" s="45" t="s">
        <v>145</v>
      </c>
      <c r="V485" s="45" t="s">
        <v>19</v>
      </c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 t="e">
        <v>#N/A</v>
      </c>
      <c r="AN485" s="45"/>
      <c r="AO485" s="45"/>
      <c r="AP485" s="45" t="s">
        <v>19</v>
      </c>
      <c r="AQ485" s="45" t="s">
        <v>19</v>
      </c>
      <c r="AR485" s="57" t="s">
        <v>19</v>
      </c>
    </row>
    <row r="486" spans="1:44" ht="16.5" hidden="1" customHeight="1">
      <c r="A486" s="55" t="s">
        <v>294</v>
      </c>
      <c r="B486" s="47" t="s">
        <v>297</v>
      </c>
      <c r="C486" s="45"/>
      <c r="D486" s="47"/>
      <c r="E486" s="47"/>
      <c r="F486" s="47"/>
      <c r="G486" s="47"/>
      <c r="H486" s="47"/>
      <c r="I486" s="47">
        <v>25500</v>
      </c>
      <c r="J486" s="47">
        <v>25900</v>
      </c>
      <c r="K486" s="47">
        <v>26400</v>
      </c>
      <c r="L486" s="47">
        <v>25300</v>
      </c>
      <c r="M486" s="47">
        <v>27000</v>
      </c>
      <c r="N486" s="47">
        <v>27400</v>
      </c>
      <c r="O486" s="47"/>
      <c r="P486" s="47"/>
      <c r="Q486" s="47"/>
      <c r="R486" s="45"/>
      <c r="S486" s="45" t="s">
        <v>145</v>
      </c>
      <c r="T486" s="45" t="s">
        <v>19</v>
      </c>
      <c r="U486" s="45" t="s">
        <v>145</v>
      </c>
      <c r="V486" s="45" t="s">
        <v>19</v>
      </c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 t="e">
        <v>#N/A</v>
      </c>
      <c r="AN486" s="45"/>
      <c r="AO486" s="45"/>
      <c r="AP486" s="45" t="s">
        <v>19</v>
      </c>
      <c r="AQ486" s="45" t="s">
        <v>19</v>
      </c>
      <c r="AR486" s="57" t="s">
        <v>19</v>
      </c>
    </row>
    <row r="487" spans="1:44">
      <c r="A487" s="55" t="s">
        <v>294</v>
      </c>
      <c r="B487" s="47" t="s">
        <v>296</v>
      </c>
      <c r="C487" s="45">
        <v>8</v>
      </c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>
        <v>20200</v>
      </c>
      <c r="Q487" s="47">
        <v>23900</v>
      </c>
      <c r="R487" s="45">
        <v>24400</v>
      </c>
      <c r="S487" s="45">
        <v>24400</v>
      </c>
      <c r="T487" s="45">
        <v>24700</v>
      </c>
      <c r="U487" s="45">
        <v>25100</v>
      </c>
      <c r="V487" s="45">
        <v>24900</v>
      </c>
      <c r="W487" s="45">
        <v>22900</v>
      </c>
      <c r="X487" s="45">
        <v>27000</v>
      </c>
      <c r="Y487" s="45">
        <v>26200</v>
      </c>
      <c r="Z487" s="45">
        <v>23500</v>
      </c>
      <c r="AA487" s="45">
        <v>25000</v>
      </c>
      <c r="AB487" s="45">
        <v>22500</v>
      </c>
      <c r="AC487" s="45">
        <v>21600</v>
      </c>
      <c r="AD487" s="45">
        <v>22300</v>
      </c>
      <c r="AE487" s="45">
        <v>22200</v>
      </c>
      <c r="AF487" s="45">
        <v>22500</v>
      </c>
      <c r="AG487" s="45">
        <v>22800</v>
      </c>
      <c r="AH487" s="45">
        <v>22400</v>
      </c>
      <c r="AI487" s="45">
        <v>22400</v>
      </c>
      <c r="AJ487" s="45">
        <v>22800</v>
      </c>
      <c r="AK487" s="45">
        <v>22000</v>
      </c>
      <c r="AL487" s="45">
        <v>22100</v>
      </c>
      <c r="AM487" s="45">
        <v>22700</v>
      </c>
      <c r="AN487" s="45">
        <v>24000</v>
      </c>
      <c r="AO487" s="45"/>
      <c r="AP487" s="45" t="s">
        <v>19</v>
      </c>
      <c r="AQ487" s="45" t="s">
        <v>19</v>
      </c>
      <c r="AR487" s="57" t="s">
        <v>19</v>
      </c>
    </row>
    <row r="488" spans="1:44">
      <c r="A488" s="55" t="s">
        <v>294</v>
      </c>
      <c r="B488" s="47" t="s">
        <v>295</v>
      </c>
      <c r="C488" s="45">
        <v>127</v>
      </c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>
        <v>23200</v>
      </c>
      <c r="AN488" s="45">
        <v>28000</v>
      </c>
      <c r="AO488" s="45">
        <v>28400</v>
      </c>
      <c r="AP488" s="45" t="s">
        <v>19</v>
      </c>
      <c r="AQ488" s="45" t="s">
        <v>19</v>
      </c>
      <c r="AR488" s="57" t="s">
        <v>19</v>
      </c>
    </row>
    <row r="489" spans="1:44" ht="16.5" hidden="1" customHeight="1">
      <c r="A489" s="55" t="s">
        <v>294</v>
      </c>
      <c r="B489" s="47" t="s">
        <v>160</v>
      </c>
      <c r="C489" s="45">
        <v>379</v>
      </c>
      <c r="D489" s="47">
        <v>13400</v>
      </c>
      <c r="E489" s="47">
        <v>15000</v>
      </c>
      <c r="F489" s="47">
        <v>16000</v>
      </c>
      <c r="G489" s="47">
        <v>14000</v>
      </c>
      <c r="H489" s="47">
        <v>16500</v>
      </c>
      <c r="I489" s="47">
        <v>15600</v>
      </c>
      <c r="J489" s="47">
        <v>14800</v>
      </c>
      <c r="K489" s="47">
        <v>15100</v>
      </c>
      <c r="L489" s="47">
        <v>14800</v>
      </c>
      <c r="M489" s="47">
        <v>14700</v>
      </c>
      <c r="N489" s="47">
        <v>15000</v>
      </c>
      <c r="O489" s="47">
        <v>14900</v>
      </c>
      <c r="P489" s="47">
        <v>17000</v>
      </c>
      <c r="Q489" s="47">
        <v>14900</v>
      </c>
      <c r="R489" s="45">
        <v>14300</v>
      </c>
      <c r="S489" s="45">
        <v>13000</v>
      </c>
      <c r="T489" s="45">
        <v>14800</v>
      </c>
      <c r="U489" s="45">
        <v>12600</v>
      </c>
      <c r="V489" s="45">
        <v>16000</v>
      </c>
      <c r="W489" s="45">
        <v>15900</v>
      </c>
      <c r="X489" s="45">
        <v>17200</v>
      </c>
      <c r="Y489" s="45">
        <v>16400</v>
      </c>
      <c r="Z489" s="45">
        <v>15300</v>
      </c>
      <c r="AA489" s="45">
        <v>14500</v>
      </c>
      <c r="AB489" s="45">
        <v>15300</v>
      </c>
      <c r="AC489" s="45">
        <v>13700</v>
      </c>
      <c r="AD489" s="45"/>
      <c r="AE489" s="45" t="s">
        <v>19</v>
      </c>
      <c r="AF489" s="45" t="s">
        <v>19</v>
      </c>
      <c r="AG489" s="45"/>
      <c r="AH489" s="45"/>
      <c r="AI489" s="45"/>
      <c r="AJ489" s="45"/>
      <c r="AK489" s="45"/>
      <c r="AL489" s="45"/>
      <c r="AM489" s="45"/>
      <c r="AN489" s="45"/>
      <c r="AO489" s="45"/>
      <c r="AP489" s="45" t="s">
        <v>19</v>
      </c>
      <c r="AQ489" s="45" t="s">
        <v>19</v>
      </c>
      <c r="AR489" s="57" t="s">
        <v>19</v>
      </c>
    </row>
    <row r="490" spans="1:44" ht="16.5" hidden="1" customHeight="1">
      <c r="A490" s="55"/>
      <c r="B490" s="47"/>
      <c r="C490" s="45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5"/>
      <c r="S490" s="45" t="s">
        <v>145</v>
      </c>
      <c r="T490" s="45" t="s">
        <v>19</v>
      </c>
      <c r="U490" s="45" t="s">
        <v>145</v>
      </c>
      <c r="V490" s="45" t="s">
        <v>19</v>
      </c>
      <c r="W490" s="45"/>
      <c r="X490" s="45"/>
      <c r="Y490" s="45"/>
      <c r="Z490" s="45"/>
      <c r="AA490" s="45"/>
      <c r="AB490" s="45"/>
      <c r="AC490" s="45"/>
      <c r="AD490" s="45"/>
      <c r="AE490" s="45" t="s">
        <v>19</v>
      </c>
      <c r="AF490" s="45" t="s">
        <v>19</v>
      </c>
      <c r="AG490" s="45"/>
      <c r="AH490" s="45"/>
      <c r="AI490" s="45"/>
      <c r="AJ490" s="45"/>
      <c r="AK490" s="45"/>
      <c r="AL490" s="45"/>
      <c r="AM490" s="45"/>
      <c r="AN490" s="45"/>
      <c r="AO490" s="45"/>
      <c r="AP490" s="45" t="s">
        <v>19</v>
      </c>
      <c r="AQ490" s="45" t="s">
        <v>19</v>
      </c>
      <c r="AR490" s="57" t="s">
        <v>19</v>
      </c>
    </row>
    <row r="491" spans="1:44" ht="16.5" hidden="1" customHeight="1">
      <c r="A491" s="55" t="s">
        <v>293</v>
      </c>
      <c r="B491" s="47" t="s">
        <v>151</v>
      </c>
      <c r="C491" s="45">
        <v>423</v>
      </c>
      <c r="D491" s="47"/>
      <c r="E491" s="47"/>
      <c r="F491" s="47"/>
      <c r="G491" s="47"/>
      <c r="H491" s="47"/>
      <c r="I491" s="47" t="s">
        <v>19</v>
      </c>
      <c r="J491" s="47" t="s">
        <v>19</v>
      </c>
      <c r="K491" s="47" t="s">
        <v>19</v>
      </c>
      <c r="L491" s="47"/>
      <c r="M491" s="47"/>
      <c r="N491" s="47">
        <v>5400</v>
      </c>
      <c r="O491" s="47">
        <v>5500</v>
      </c>
      <c r="P491" s="47">
        <v>4800</v>
      </c>
      <c r="Q491" s="47">
        <v>5100</v>
      </c>
      <c r="R491" s="45">
        <v>4700</v>
      </c>
      <c r="S491" s="45">
        <v>5200</v>
      </c>
      <c r="T491" s="45">
        <v>5600</v>
      </c>
      <c r="U491" s="45">
        <v>4900</v>
      </c>
      <c r="V491" s="45">
        <v>5000</v>
      </c>
      <c r="W491" s="45">
        <v>5500</v>
      </c>
      <c r="X491" s="45">
        <v>5300</v>
      </c>
      <c r="Y491" s="45">
        <v>5100</v>
      </c>
      <c r="Z491" s="45">
        <v>5000</v>
      </c>
      <c r="AA491" s="45">
        <v>4500</v>
      </c>
      <c r="AB491" s="45">
        <v>4400</v>
      </c>
      <c r="AC491" s="45">
        <v>3700</v>
      </c>
      <c r="AD491" s="45"/>
      <c r="AE491" s="45" t="s">
        <v>19</v>
      </c>
      <c r="AF491" s="45" t="s">
        <v>19</v>
      </c>
      <c r="AG491" s="45"/>
      <c r="AH491" s="45"/>
      <c r="AI491" s="45"/>
      <c r="AJ491" s="45"/>
      <c r="AK491" s="45"/>
      <c r="AL491" s="45"/>
      <c r="AM491" s="45"/>
      <c r="AN491" s="45"/>
      <c r="AO491" s="45"/>
      <c r="AP491" s="45" t="s">
        <v>19</v>
      </c>
      <c r="AQ491" s="45">
        <v>6000</v>
      </c>
      <c r="AR491" s="57" t="s">
        <v>19</v>
      </c>
    </row>
    <row r="492" spans="1:44" ht="16.5" hidden="1" customHeight="1">
      <c r="A492" s="55"/>
      <c r="B492" s="47"/>
      <c r="C492" s="45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 t="s">
        <v>19</v>
      </c>
      <c r="AF492" s="45" t="s">
        <v>19</v>
      </c>
      <c r="AG492" s="45"/>
      <c r="AH492" s="45"/>
      <c r="AI492" s="45"/>
      <c r="AJ492" s="45"/>
      <c r="AK492" s="45"/>
      <c r="AL492" s="45"/>
      <c r="AM492" s="45"/>
      <c r="AN492" s="45"/>
      <c r="AO492" s="45"/>
      <c r="AP492" s="45" t="s">
        <v>19</v>
      </c>
      <c r="AQ492" s="45" t="s">
        <v>19</v>
      </c>
      <c r="AR492" s="57" t="s">
        <v>19</v>
      </c>
    </row>
    <row r="493" spans="1:44" ht="15" hidden="1" customHeight="1">
      <c r="A493" s="55" t="s">
        <v>292</v>
      </c>
      <c r="B493" s="47" t="s">
        <v>291</v>
      </c>
      <c r="C493" s="45">
        <v>383</v>
      </c>
      <c r="D493" s="47"/>
      <c r="E493" s="47"/>
      <c r="F493" s="47"/>
      <c r="G493" s="47"/>
      <c r="H493" s="47"/>
      <c r="I493" s="47">
        <v>10000</v>
      </c>
      <c r="J493" s="47">
        <v>9800</v>
      </c>
      <c r="K493" s="47">
        <v>10800</v>
      </c>
      <c r="L493" s="47">
        <v>10400</v>
      </c>
      <c r="M493" s="47">
        <v>10600</v>
      </c>
      <c r="N493" s="47">
        <v>11800</v>
      </c>
      <c r="O493" s="47">
        <v>10700</v>
      </c>
      <c r="P493" s="47">
        <v>10400</v>
      </c>
      <c r="Q493" s="47">
        <v>10400</v>
      </c>
      <c r="R493" s="45">
        <v>10500</v>
      </c>
      <c r="S493" s="45">
        <v>10000</v>
      </c>
      <c r="T493" s="45">
        <v>10300</v>
      </c>
      <c r="U493" s="45">
        <v>9600</v>
      </c>
      <c r="V493" s="45">
        <v>10400</v>
      </c>
      <c r="W493" s="45">
        <v>9300</v>
      </c>
      <c r="X493" s="45">
        <v>9200</v>
      </c>
      <c r="Y493" s="45">
        <v>8000</v>
      </c>
      <c r="Z493" s="45">
        <v>9800</v>
      </c>
      <c r="AA493" s="45">
        <v>5200</v>
      </c>
      <c r="AB493" s="45">
        <v>9000</v>
      </c>
      <c r="AC493" s="45">
        <v>8900</v>
      </c>
      <c r="AD493" s="45"/>
      <c r="AE493" s="45" t="s">
        <v>19</v>
      </c>
      <c r="AF493" s="45" t="s">
        <v>19</v>
      </c>
      <c r="AG493" s="45"/>
      <c r="AH493" s="45"/>
      <c r="AI493" s="45"/>
      <c r="AJ493" s="45"/>
      <c r="AK493" s="45"/>
      <c r="AL493" s="45"/>
      <c r="AM493" s="45"/>
      <c r="AN493" s="45"/>
      <c r="AO493" s="45"/>
      <c r="AP493" s="45" t="s">
        <v>19</v>
      </c>
      <c r="AQ493" s="45" t="s">
        <v>19</v>
      </c>
      <c r="AR493" s="57" t="s">
        <v>19</v>
      </c>
    </row>
    <row r="494" spans="1:44" ht="16.5" hidden="1" customHeight="1">
      <c r="A494" s="55"/>
      <c r="B494" s="47"/>
      <c r="C494" s="45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 t="s">
        <v>19</v>
      </c>
      <c r="AF494" s="45" t="s">
        <v>19</v>
      </c>
      <c r="AG494" s="45"/>
      <c r="AH494" s="45"/>
      <c r="AI494" s="45"/>
      <c r="AJ494" s="45"/>
      <c r="AK494" s="45"/>
      <c r="AL494" s="45"/>
      <c r="AM494" s="45"/>
      <c r="AN494" s="45"/>
      <c r="AO494" s="45"/>
      <c r="AP494" s="45" t="s">
        <v>19</v>
      </c>
      <c r="AQ494" s="45" t="s">
        <v>19</v>
      </c>
      <c r="AR494" s="57" t="s">
        <v>19</v>
      </c>
    </row>
    <row r="495" spans="1:44" ht="16.5" hidden="1" customHeight="1">
      <c r="A495" s="55" t="s">
        <v>290</v>
      </c>
      <c r="B495" s="47" t="s">
        <v>289</v>
      </c>
      <c r="C495" s="45">
        <v>102</v>
      </c>
      <c r="D495" s="47"/>
      <c r="E495" s="47"/>
      <c r="F495" s="47"/>
      <c r="G495" s="47"/>
      <c r="H495" s="47"/>
      <c r="I495" s="47">
        <v>17400</v>
      </c>
      <c r="J495" s="47">
        <v>17700</v>
      </c>
      <c r="K495" s="47">
        <v>17900</v>
      </c>
      <c r="L495" s="47">
        <v>18300</v>
      </c>
      <c r="M495" s="47">
        <v>18000</v>
      </c>
      <c r="N495" s="47"/>
      <c r="O495" s="47"/>
      <c r="P495" s="47"/>
      <c r="Q495" s="47"/>
      <c r="R495" s="45"/>
      <c r="S495" s="45" t="s">
        <v>145</v>
      </c>
      <c r="T495" s="45" t="s">
        <v>19</v>
      </c>
      <c r="U495" s="45" t="s">
        <v>145</v>
      </c>
      <c r="V495" s="45" t="s">
        <v>19</v>
      </c>
      <c r="W495" s="45">
        <v>16300</v>
      </c>
      <c r="X495" s="45">
        <v>15600</v>
      </c>
      <c r="Y495" s="45">
        <v>15700</v>
      </c>
      <c r="Z495" s="45"/>
      <c r="AA495" s="45"/>
      <c r="AB495" s="45"/>
      <c r="AC495" s="45"/>
      <c r="AD495" s="45"/>
      <c r="AE495" s="45" t="s">
        <v>19</v>
      </c>
      <c r="AF495" s="45" t="s">
        <v>19</v>
      </c>
      <c r="AG495" s="45"/>
      <c r="AH495" s="45"/>
      <c r="AI495" s="45"/>
      <c r="AJ495" s="45"/>
      <c r="AK495" s="45"/>
      <c r="AL495" s="45"/>
      <c r="AM495" s="45"/>
      <c r="AN495" s="45"/>
      <c r="AO495" s="45"/>
      <c r="AP495" s="45" t="s">
        <v>19</v>
      </c>
      <c r="AQ495" s="45" t="s">
        <v>19</v>
      </c>
      <c r="AR495" s="57" t="s">
        <v>19</v>
      </c>
    </row>
    <row r="496" spans="1:44">
      <c r="A496" s="55"/>
      <c r="B496" s="47"/>
      <c r="C496" s="45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5"/>
      <c r="S496" s="45" t="s">
        <v>145</v>
      </c>
      <c r="T496" s="45" t="s">
        <v>19</v>
      </c>
      <c r="U496" s="45" t="s">
        <v>145</v>
      </c>
      <c r="V496" s="45" t="s">
        <v>19</v>
      </c>
      <c r="W496" s="45"/>
      <c r="X496" s="45"/>
      <c r="Y496" s="45"/>
      <c r="Z496" s="45"/>
      <c r="AA496" s="45"/>
      <c r="AB496" s="45"/>
      <c r="AC496" s="45"/>
      <c r="AD496" s="45"/>
      <c r="AE496" s="45" t="s">
        <v>19</v>
      </c>
      <c r="AF496" s="45" t="s">
        <v>19</v>
      </c>
      <c r="AG496" s="45"/>
      <c r="AH496" s="45"/>
      <c r="AI496" s="45"/>
      <c r="AJ496" s="45"/>
      <c r="AK496" s="45"/>
      <c r="AL496" s="45"/>
      <c r="AM496" s="45"/>
      <c r="AN496" s="45"/>
      <c r="AO496" s="45"/>
      <c r="AP496" s="45" t="s">
        <v>19</v>
      </c>
      <c r="AQ496" s="45" t="s">
        <v>19</v>
      </c>
      <c r="AR496" s="57" t="s">
        <v>19</v>
      </c>
    </row>
    <row r="497" spans="1:44">
      <c r="A497" s="55" t="s">
        <v>288</v>
      </c>
      <c r="B497" s="47" t="s">
        <v>151</v>
      </c>
      <c r="C497" s="45">
        <v>467</v>
      </c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>
        <v>8800</v>
      </c>
      <c r="Q497" s="47">
        <v>9000</v>
      </c>
      <c r="R497" s="45">
        <v>7700</v>
      </c>
      <c r="S497" s="45">
        <v>7400</v>
      </c>
      <c r="T497" s="45">
        <v>9400</v>
      </c>
      <c r="U497" s="45" t="s">
        <v>146</v>
      </c>
      <c r="V497" s="45">
        <v>9200</v>
      </c>
      <c r="W497" s="45">
        <v>9700</v>
      </c>
      <c r="X497" s="45">
        <v>11000</v>
      </c>
      <c r="Y497" s="45">
        <v>12000</v>
      </c>
      <c r="Z497" s="45">
        <v>9500</v>
      </c>
      <c r="AA497" s="45">
        <v>10000</v>
      </c>
      <c r="AB497" s="45">
        <v>9300</v>
      </c>
      <c r="AC497" s="45">
        <v>7800</v>
      </c>
      <c r="AD497" s="45"/>
      <c r="AE497" s="45" t="s">
        <v>19</v>
      </c>
      <c r="AF497" s="45" t="s">
        <v>19</v>
      </c>
      <c r="AG497" s="45">
        <v>7300</v>
      </c>
      <c r="AH497" s="45"/>
      <c r="AI497" s="45">
        <v>8900</v>
      </c>
      <c r="AJ497" s="45"/>
      <c r="AK497" s="45">
        <v>9400</v>
      </c>
      <c r="AL497" s="45"/>
      <c r="AM497" s="45"/>
      <c r="AN497" s="45"/>
      <c r="AO497" s="45">
        <v>9700</v>
      </c>
      <c r="AP497" s="45" t="s">
        <v>19</v>
      </c>
      <c r="AQ497" s="45">
        <v>11300</v>
      </c>
      <c r="AR497" s="57" t="s">
        <v>19</v>
      </c>
    </row>
    <row r="498" spans="1:44">
      <c r="A498" s="55"/>
      <c r="B498" s="47"/>
      <c r="C498" s="45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5"/>
      <c r="S498" s="45"/>
      <c r="T498" s="45"/>
      <c r="U498" s="45"/>
      <c r="V498" s="45" t="s">
        <v>19</v>
      </c>
      <c r="W498" s="45"/>
      <c r="X498" s="45"/>
      <c r="Y498" s="45"/>
      <c r="Z498" s="45"/>
      <c r="AA498" s="45"/>
      <c r="AB498" s="45"/>
      <c r="AC498" s="45"/>
      <c r="AD498" s="45"/>
      <c r="AE498" s="45" t="s">
        <v>19</v>
      </c>
      <c r="AF498" s="45" t="s">
        <v>19</v>
      </c>
      <c r="AG498" s="45"/>
      <c r="AH498" s="45"/>
      <c r="AI498" s="45"/>
      <c r="AJ498" s="45"/>
      <c r="AK498" s="45"/>
      <c r="AL498" s="45"/>
      <c r="AM498" s="45"/>
      <c r="AN498" s="45"/>
      <c r="AO498" s="45"/>
      <c r="AP498" s="45" t="s">
        <v>19</v>
      </c>
      <c r="AQ498" s="45" t="s">
        <v>19</v>
      </c>
      <c r="AR498" s="57" t="s">
        <v>19</v>
      </c>
    </row>
    <row r="499" spans="1:44">
      <c r="A499" s="55" t="s">
        <v>286</v>
      </c>
      <c r="B499" s="47" t="s">
        <v>287</v>
      </c>
      <c r="C499" s="45">
        <v>54</v>
      </c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5"/>
      <c r="S499" s="45"/>
      <c r="T499" s="45"/>
      <c r="U499" s="45">
        <v>21800</v>
      </c>
      <c r="V499" s="45">
        <v>23500</v>
      </c>
      <c r="W499" s="45">
        <v>27300</v>
      </c>
      <c r="X499" s="45">
        <v>29500</v>
      </c>
      <c r="Y499" s="45">
        <v>25100</v>
      </c>
      <c r="Z499" s="45">
        <v>27700</v>
      </c>
      <c r="AA499" s="45">
        <v>26500</v>
      </c>
      <c r="AB499" s="45">
        <v>21700</v>
      </c>
      <c r="AC499" s="45">
        <v>21700</v>
      </c>
      <c r="AD499" s="45">
        <v>20700</v>
      </c>
      <c r="AE499" s="45">
        <v>22200</v>
      </c>
      <c r="AF499" s="45">
        <v>21800</v>
      </c>
      <c r="AG499" s="45">
        <v>22800</v>
      </c>
      <c r="AH499" s="45">
        <v>24900</v>
      </c>
      <c r="AI499" s="45">
        <v>25000</v>
      </c>
      <c r="AJ499" s="45">
        <v>24400</v>
      </c>
      <c r="AK499" s="45">
        <v>23900</v>
      </c>
      <c r="AL499" s="45">
        <v>24200</v>
      </c>
      <c r="AM499" s="45">
        <v>29700</v>
      </c>
      <c r="AN499" s="45"/>
      <c r="AO499" s="45"/>
      <c r="AP499" s="45" t="s">
        <v>19</v>
      </c>
      <c r="AQ499" s="45" t="s">
        <v>19</v>
      </c>
      <c r="AR499" s="57" t="s">
        <v>19</v>
      </c>
    </row>
    <row r="500" spans="1:44">
      <c r="A500" s="55" t="s">
        <v>286</v>
      </c>
      <c r="B500" s="47" t="s">
        <v>285</v>
      </c>
      <c r="C500" s="45">
        <v>55</v>
      </c>
      <c r="D500" s="47"/>
      <c r="E500" s="47"/>
      <c r="F500" s="47"/>
      <c r="G500" s="47"/>
      <c r="H500" s="47"/>
      <c r="I500" s="47" t="s">
        <v>19</v>
      </c>
      <c r="J500" s="47" t="s">
        <v>19</v>
      </c>
      <c r="K500" s="47" t="s">
        <v>19</v>
      </c>
      <c r="L500" s="47"/>
      <c r="M500" s="47"/>
      <c r="N500" s="47"/>
      <c r="O500" s="47"/>
      <c r="P500" s="47"/>
      <c r="Q500" s="47"/>
      <c r="R500" s="45"/>
      <c r="S500" s="45" t="s">
        <v>145</v>
      </c>
      <c r="T500" s="45" t="s">
        <v>19</v>
      </c>
      <c r="U500" s="45">
        <v>21500</v>
      </c>
      <c r="V500" s="45">
        <v>23000</v>
      </c>
      <c r="W500" s="45">
        <v>26200</v>
      </c>
      <c r="X500" s="45">
        <v>23000</v>
      </c>
      <c r="Y500" s="45">
        <v>27900</v>
      </c>
      <c r="Z500" s="45">
        <v>27700</v>
      </c>
      <c r="AA500" s="45">
        <v>25800</v>
      </c>
      <c r="AB500" s="45"/>
      <c r="AC500" s="45">
        <v>26700</v>
      </c>
      <c r="AD500" s="45">
        <v>21300</v>
      </c>
      <c r="AE500" s="45">
        <v>22200</v>
      </c>
      <c r="AF500" s="45">
        <v>22600</v>
      </c>
      <c r="AG500" s="45">
        <v>23400</v>
      </c>
      <c r="AH500" s="45">
        <v>24800</v>
      </c>
      <c r="AI500" s="45">
        <v>25200</v>
      </c>
      <c r="AJ500" s="45">
        <v>25700</v>
      </c>
      <c r="AK500" s="45">
        <v>26100</v>
      </c>
      <c r="AL500" s="45">
        <v>26300</v>
      </c>
      <c r="AM500" s="45">
        <v>24700</v>
      </c>
      <c r="AN500" s="45">
        <v>26500</v>
      </c>
      <c r="AO500" s="45">
        <v>26800</v>
      </c>
      <c r="AP500" s="45">
        <v>27900</v>
      </c>
      <c r="AQ500" s="45">
        <v>27700</v>
      </c>
      <c r="AR500" s="57"/>
    </row>
    <row r="501" spans="1:44">
      <c r="A501" s="55"/>
      <c r="B501" s="47"/>
      <c r="C501" s="45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5"/>
      <c r="S501" s="45"/>
      <c r="T501" s="45"/>
      <c r="U501" s="45"/>
      <c r="V501" s="45" t="s">
        <v>19</v>
      </c>
      <c r="W501" s="45"/>
      <c r="X501" s="45"/>
      <c r="Y501" s="45"/>
      <c r="Z501" s="45"/>
      <c r="AA501" s="45"/>
      <c r="AB501" s="45"/>
      <c r="AC501" s="45"/>
      <c r="AD501" s="45"/>
      <c r="AE501" s="45" t="s">
        <v>19</v>
      </c>
      <c r="AF501" s="45" t="s">
        <v>19</v>
      </c>
      <c r="AG501" s="45"/>
      <c r="AH501" s="45"/>
      <c r="AI501" s="45"/>
      <c r="AJ501" s="45"/>
      <c r="AK501" s="45"/>
      <c r="AL501" s="45"/>
      <c r="AM501" s="45"/>
      <c r="AN501" s="45"/>
      <c r="AO501" s="45"/>
      <c r="AP501" s="45" t="s">
        <v>19</v>
      </c>
      <c r="AQ501" s="45" t="s">
        <v>19</v>
      </c>
      <c r="AR501" s="57" t="s">
        <v>19</v>
      </c>
    </row>
    <row r="502" spans="1:44" ht="16.5" hidden="1" customHeight="1">
      <c r="A502" s="55" t="s">
        <v>284</v>
      </c>
      <c r="B502" s="47" t="s">
        <v>283</v>
      </c>
      <c r="C502" s="45">
        <v>385</v>
      </c>
      <c r="D502" s="47">
        <v>3000</v>
      </c>
      <c r="E502" s="47">
        <v>3500</v>
      </c>
      <c r="F502" s="47">
        <v>4100</v>
      </c>
      <c r="G502" s="47">
        <v>5800</v>
      </c>
      <c r="H502" s="47">
        <v>2500</v>
      </c>
      <c r="I502" s="47">
        <v>2600</v>
      </c>
      <c r="J502" s="47">
        <v>2800</v>
      </c>
      <c r="K502" s="47">
        <v>3000</v>
      </c>
      <c r="L502" s="47">
        <v>2700</v>
      </c>
      <c r="M502" s="47">
        <v>2700</v>
      </c>
      <c r="N502" s="47"/>
      <c r="O502" s="47"/>
      <c r="P502" s="47">
        <v>3100</v>
      </c>
      <c r="Q502" s="47">
        <v>2800</v>
      </c>
      <c r="R502" s="45">
        <v>3500</v>
      </c>
      <c r="S502" s="45">
        <v>4300</v>
      </c>
      <c r="T502" s="45">
        <v>4100</v>
      </c>
      <c r="U502" s="45">
        <v>4300</v>
      </c>
      <c r="V502" s="45">
        <v>4100</v>
      </c>
      <c r="W502" s="45">
        <v>4200</v>
      </c>
      <c r="X502" s="45">
        <v>4400</v>
      </c>
      <c r="Y502" s="45">
        <v>4600</v>
      </c>
      <c r="Z502" s="45">
        <v>5400</v>
      </c>
      <c r="AA502" s="45">
        <v>3300</v>
      </c>
      <c r="AB502" s="45">
        <v>4600</v>
      </c>
      <c r="AC502" s="45">
        <v>4600</v>
      </c>
      <c r="AD502" s="45"/>
      <c r="AE502" s="45" t="s">
        <v>19</v>
      </c>
      <c r="AF502" s="45" t="s">
        <v>19</v>
      </c>
      <c r="AG502" s="45"/>
      <c r="AH502" s="45"/>
      <c r="AI502" s="45"/>
      <c r="AJ502" s="45"/>
      <c r="AK502" s="45"/>
      <c r="AL502" s="45"/>
      <c r="AM502" s="45"/>
      <c r="AN502" s="45"/>
      <c r="AO502" s="45"/>
      <c r="AP502" s="45" t="s">
        <v>19</v>
      </c>
      <c r="AQ502" s="45" t="s">
        <v>19</v>
      </c>
      <c r="AR502" s="57" t="s">
        <v>19</v>
      </c>
    </row>
    <row r="503" spans="1:44" ht="16.5" hidden="1" customHeight="1">
      <c r="A503" s="55"/>
      <c r="B503" s="47"/>
      <c r="C503" s="45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5"/>
      <c r="S503" s="45" t="s">
        <v>145</v>
      </c>
      <c r="T503" s="45" t="s">
        <v>19</v>
      </c>
      <c r="U503" s="45" t="s">
        <v>145</v>
      </c>
      <c r="V503" s="45" t="s">
        <v>19</v>
      </c>
      <c r="W503" s="45"/>
      <c r="X503" s="45"/>
      <c r="Y503" s="45"/>
      <c r="Z503" s="45"/>
      <c r="AA503" s="45"/>
      <c r="AB503" s="45"/>
      <c r="AC503" s="45"/>
      <c r="AD503" s="45"/>
      <c r="AE503" s="45" t="s">
        <v>19</v>
      </c>
      <c r="AF503" s="45" t="s">
        <v>19</v>
      </c>
      <c r="AG503" s="45"/>
      <c r="AH503" s="45"/>
      <c r="AI503" s="45"/>
      <c r="AJ503" s="45"/>
      <c r="AK503" s="45"/>
      <c r="AL503" s="45"/>
      <c r="AM503" s="45"/>
      <c r="AN503" s="45"/>
      <c r="AO503" s="45"/>
      <c r="AP503" s="45" t="s">
        <v>19</v>
      </c>
      <c r="AQ503" s="45" t="s">
        <v>19</v>
      </c>
      <c r="AR503" s="57" t="s">
        <v>19</v>
      </c>
    </row>
    <row r="504" spans="1:44" ht="16.5" customHeight="1">
      <c r="A504" s="55" t="s">
        <v>282</v>
      </c>
      <c r="B504" s="47" t="s">
        <v>281</v>
      </c>
      <c r="C504" s="45">
        <v>478</v>
      </c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>
        <v>100</v>
      </c>
      <c r="Q504" s="47">
        <v>100</v>
      </c>
      <c r="R504" s="45">
        <v>100</v>
      </c>
      <c r="S504" s="45">
        <v>100</v>
      </c>
      <c r="T504" s="45">
        <v>400</v>
      </c>
      <c r="U504" s="45">
        <v>500</v>
      </c>
      <c r="V504" s="45">
        <v>600</v>
      </c>
      <c r="W504" s="45">
        <v>700</v>
      </c>
      <c r="X504" s="45"/>
      <c r="Y504" s="45">
        <v>1700</v>
      </c>
      <c r="Z504" s="45">
        <v>1600</v>
      </c>
      <c r="AA504" s="45">
        <v>1200</v>
      </c>
      <c r="AB504" s="45">
        <v>1000</v>
      </c>
      <c r="AC504" s="45">
        <v>1200</v>
      </c>
      <c r="AD504" s="45"/>
      <c r="AE504" s="45" t="s">
        <v>19</v>
      </c>
      <c r="AF504" s="45" t="s">
        <v>19</v>
      </c>
      <c r="AG504" s="45"/>
      <c r="AH504" s="45"/>
      <c r="AI504" s="45"/>
      <c r="AJ504" s="45"/>
      <c r="AK504" s="45"/>
      <c r="AL504" s="45"/>
      <c r="AM504" s="45"/>
      <c r="AN504" s="45"/>
      <c r="AO504" s="45"/>
      <c r="AP504" s="45">
        <v>2800</v>
      </c>
      <c r="AQ504" s="45" t="s">
        <v>19</v>
      </c>
      <c r="AR504" s="57">
        <v>3200</v>
      </c>
    </row>
    <row r="505" spans="1:44" ht="16.5" customHeight="1">
      <c r="A505" s="55"/>
      <c r="B505" s="47"/>
      <c r="C505" s="45"/>
      <c r="D505" s="47"/>
      <c r="E505" s="47"/>
      <c r="F505" s="47"/>
      <c r="G505" s="47"/>
      <c r="H505" s="47"/>
      <c r="I505" s="47" t="s">
        <v>19</v>
      </c>
      <c r="J505" s="47" t="s">
        <v>19</v>
      </c>
      <c r="K505" s="47" t="s">
        <v>19</v>
      </c>
      <c r="L505" s="47"/>
      <c r="M505" s="47"/>
      <c r="N505" s="47"/>
      <c r="O505" s="47"/>
      <c r="P505" s="47"/>
      <c r="Q505" s="47"/>
      <c r="R505" s="45"/>
      <c r="S505" s="45" t="s">
        <v>145</v>
      </c>
      <c r="T505" s="45" t="s">
        <v>19</v>
      </c>
      <c r="U505" s="45" t="s">
        <v>145</v>
      </c>
      <c r="V505" s="45" t="s">
        <v>19</v>
      </c>
      <c r="W505" s="45"/>
      <c r="X505" s="45"/>
      <c r="Y505" s="45"/>
      <c r="Z505" s="45"/>
      <c r="AA505" s="45"/>
      <c r="AB505" s="45"/>
      <c r="AC505" s="45"/>
      <c r="AD505" s="45"/>
      <c r="AE505" s="45" t="s">
        <v>19</v>
      </c>
      <c r="AF505" s="45" t="s">
        <v>19</v>
      </c>
      <c r="AG505" s="45"/>
      <c r="AH505" s="45"/>
      <c r="AI505" s="45"/>
      <c r="AJ505" s="45"/>
      <c r="AK505" s="45"/>
      <c r="AL505" s="45"/>
      <c r="AM505" s="45"/>
      <c r="AN505" s="45"/>
      <c r="AO505" s="45"/>
      <c r="AP505" s="45" t="s">
        <v>19</v>
      </c>
      <c r="AQ505" s="45" t="s">
        <v>19</v>
      </c>
      <c r="AR505" s="57" t="s">
        <v>19</v>
      </c>
    </row>
    <row r="506" spans="1:44" ht="16.5" hidden="1" customHeight="1">
      <c r="A506" s="55" t="s">
        <v>278</v>
      </c>
      <c r="B506" s="47" t="s">
        <v>280</v>
      </c>
      <c r="C506" s="45">
        <v>605</v>
      </c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5"/>
      <c r="S506" s="45">
        <v>4600</v>
      </c>
      <c r="T506" s="45">
        <v>4700</v>
      </c>
      <c r="U506" s="45">
        <v>4700</v>
      </c>
      <c r="V506" s="45">
        <v>4900</v>
      </c>
      <c r="W506" s="45">
        <v>5500</v>
      </c>
      <c r="X506" s="45">
        <v>5600</v>
      </c>
      <c r="Y506" s="45">
        <v>5600</v>
      </c>
      <c r="Z506" s="45">
        <v>6800</v>
      </c>
      <c r="AA506" s="45">
        <v>5500</v>
      </c>
      <c r="AB506" s="45">
        <v>4900</v>
      </c>
      <c r="AC506" s="45"/>
      <c r="AD506" s="45"/>
      <c r="AE506" s="45" t="s">
        <v>19</v>
      </c>
      <c r="AF506" s="45" t="s">
        <v>19</v>
      </c>
      <c r="AG506" s="45"/>
      <c r="AH506" s="45"/>
      <c r="AI506" s="45"/>
      <c r="AJ506" s="45"/>
      <c r="AK506" s="45"/>
      <c r="AL506" s="45"/>
      <c r="AM506" s="45"/>
      <c r="AN506" s="45"/>
      <c r="AO506" s="45"/>
      <c r="AP506" s="45" t="s">
        <v>19</v>
      </c>
      <c r="AQ506" s="45" t="s">
        <v>19</v>
      </c>
      <c r="AR506" s="57" t="s">
        <v>19</v>
      </c>
    </row>
    <row r="507" spans="1:44" ht="16.5" hidden="1" customHeight="1">
      <c r="A507" s="55" t="s">
        <v>278</v>
      </c>
      <c r="B507" s="47" t="s">
        <v>279</v>
      </c>
      <c r="C507" s="45">
        <v>606</v>
      </c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5"/>
      <c r="S507" s="45">
        <v>7800</v>
      </c>
      <c r="T507" s="45">
        <v>8300</v>
      </c>
      <c r="U507" s="45">
        <v>8900</v>
      </c>
      <c r="V507" s="45">
        <v>9400</v>
      </c>
      <c r="W507" s="45">
        <v>9100</v>
      </c>
      <c r="X507" s="45">
        <v>8100</v>
      </c>
      <c r="Y507" s="45" t="s">
        <v>159</v>
      </c>
      <c r="Z507" s="45">
        <v>10100</v>
      </c>
      <c r="AA507" s="45">
        <v>9000</v>
      </c>
      <c r="AB507" s="45">
        <v>8100</v>
      </c>
      <c r="AC507" s="45"/>
      <c r="AD507" s="45"/>
      <c r="AE507" s="45" t="s">
        <v>19</v>
      </c>
      <c r="AF507" s="45" t="s">
        <v>19</v>
      </c>
      <c r="AG507" s="45"/>
      <c r="AH507" s="45"/>
      <c r="AI507" s="45"/>
      <c r="AJ507" s="45"/>
      <c r="AK507" s="45"/>
      <c r="AL507" s="45"/>
      <c r="AM507" s="45"/>
      <c r="AN507" s="45"/>
      <c r="AO507" s="45"/>
      <c r="AP507" s="45" t="s">
        <v>19</v>
      </c>
      <c r="AQ507" s="45" t="s">
        <v>19</v>
      </c>
      <c r="AR507" s="57" t="s">
        <v>19</v>
      </c>
    </row>
    <row r="508" spans="1:44" ht="16.5" hidden="1" customHeight="1">
      <c r="A508" s="55" t="s">
        <v>278</v>
      </c>
      <c r="B508" s="47" t="s">
        <v>165</v>
      </c>
      <c r="C508" s="45">
        <v>607</v>
      </c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5"/>
      <c r="S508" s="45">
        <v>1100</v>
      </c>
      <c r="T508" s="45">
        <v>800</v>
      </c>
      <c r="U508" s="45">
        <v>1000</v>
      </c>
      <c r="V508" s="45">
        <v>900</v>
      </c>
      <c r="W508" s="45">
        <v>1000</v>
      </c>
      <c r="X508" s="45">
        <v>1500</v>
      </c>
      <c r="Y508" s="45">
        <v>2600</v>
      </c>
      <c r="Z508" s="45">
        <v>6600</v>
      </c>
      <c r="AA508" s="45">
        <v>6000</v>
      </c>
      <c r="AB508" s="45">
        <v>5400</v>
      </c>
      <c r="AC508" s="45"/>
      <c r="AD508" s="45"/>
      <c r="AE508" s="45" t="s">
        <v>19</v>
      </c>
      <c r="AF508" s="45" t="s">
        <v>19</v>
      </c>
      <c r="AG508" s="45"/>
      <c r="AH508" s="45"/>
      <c r="AI508" s="45"/>
      <c r="AJ508" s="45"/>
      <c r="AK508" s="45"/>
      <c r="AL508" s="45"/>
      <c r="AM508" s="45"/>
      <c r="AN508" s="45"/>
      <c r="AO508" s="45"/>
      <c r="AP508" s="45" t="s">
        <v>19</v>
      </c>
      <c r="AQ508" s="45" t="s">
        <v>19</v>
      </c>
      <c r="AR508" s="57" t="s">
        <v>19</v>
      </c>
    </row>
    <row r="509" spans="1:44" hidden="1">
      <c r="A509" s="55"/>
      <c r="B509" s="47"/>
      <c r="C509" s="45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 t="s">
        <v>19</v>
      </c>
      <c r="AF509" s="45" t="s">
        <v>19</v>
      </c>
      <c r="AG509" s="45"/>
      <c r="AH509" s="45"/>
      <c r="AI509" s="45"/>
      <c r="AJ509" s="45"/>
      <c r="AK509" s="45"/>
      <c r="AL509" s="45"/>
      <c r="AM509" s="45"/>
      <c r="AN509" s="45"/>
      <c r="AO509" s="45"/>
      <c r="AP509" s="45" t="s">
        <v>19</v>
      </c>
      <c r="AQ509" s="45" t="s">
        <v>19</v>
      </c>
      <c r="AR509" s="57" t="s">
        <v>19</v>
      </c>
    </row>
    <row r="510" spans="1:44" hidden="1">
      <c r="A510" s="55" t="s">
        <v>277</v>
      </c>
      <c r="B510" s="47" t="s">
        <v>151</v>
      </c>
      <c r="C510" s="45">
        <v>386</v>
      </c>
      <c r="D510" s="47">
        <v>5000</v>
      </c>
      <c r="E510" s="47">
        <v>7300</v>
      </c>
      <c r="F510" s="47">
        <v>8600</v>
      </c>
      <c r="G510" s="47">
        <v>14600</v>
      </c>
      <c r="H510" s="47">
        <v>15700</v>
      </c>
      <c r="I510" s="47">
        <v>15100</v>
      </c>
      <c r="J510" s="47">
        <v>17400</v>
      </c>
      <c r="K510" s="47">
        <v>17700</v>
      </c>
      <c r="L510" s="47">
        <v>22900</v>
      </c>
      <c r="M510" s="47">
        <v>17800</v>
      </c>
      <c r="N510" s="47">
        <v>19600</v>
      </c>
      <c r="O510" s="47">
        <v>24600</v>
      </c>
      <c r="P510" s="47">
        <v>26900</v>
      </c>
      <c r="Q510" s="47">
        <v>26700</v>
      </c>
      <c r="R510" s="45">
        <v>29800</v>
      </c>
      <c r="S510" s="45">
        <v>30300</v>
      </c>
      <c r="T510" s="45">
        <v>33800</v>
      </c>
      <c r="U510" s="45">
        <v>33100</v>
      </c>
      <c r="V510" s="45">
        <v>35400</v>
      </c>
      <c r="W510" s="45">
        <v>36900</v>
      </c>
      <c r="X510" s="45">
        <v>35200</v>
      </c>
      <c r="Y510" s="45">
        <v>33600</v>
      </c>
      <c r="Z510" s="45">
        <v>31800</v>
      </c>
      <c r="AA510" s="45">
        <v>29200</v>
      </c>
      <c r="AB510" s="45">
        <v>29400</v>
      </c>
      <c r="AC510" s="45">
        <v>28300</v>
      </c>
      <c r="AD510" s="45"/>
      <c r="AE510" s="45" t="s">
        <v>19</v>
      </c>
      <c r="AF510" s="45">
        <v>29300</v>
      </c>
      <c r="AG510" s="45"/>
      <c r="AH510" s="45"/>
      <c r="AI510" s="45"/>
      <c r="AJ510" s="45"/>
      <c r="AK510" s="45"/>
      <c r="AL510" s="45"/>
      <c r="AM510" s="45"/>
      <c r="AN510" s="45"/>
      <c r="AO510" s="45"/>
      <c r="AP510" s="45" t="s">
        <v>19</v>
      </c>
      <c r="AQ510" s="45" t="s">
        <v>19</v>
      </c>
      <c r="AR510" s="57" t="s">
        <v>19</v>
      </c>
    </row>
    <row r="511" spans="1:44">
      <c r="A511" s="55" t="s">
        <v>277</v>
      </c>
      <c r="B511" s="47" t="s">
        <v>161</v>
      </c>
      <c r="C511" s="45">
        <v>387</v>
      </c>
      <c r="D511" s="47"/>
      <c r="E511" s="47"/>
      <c r="F511" s="47"/>
      <c r="G511" s="47"/>
      <c r="H511" s="47"/>
      <c r="I511" s="47">
        <v>9600</v>
      </c>
      <c r="J511" s="47">
        <v>10200</v>
      </c>
      <c r="K511" s="47">
        <v>10100</v>
      </c>
      <c r="L511" s="47">
        <v>11500</v>
      </c>
      <c r="M511" s="47">
        <v>9300</v>
      </c>
      <c r="N511" s="47">
        <v>10800</v>
      </c>
      <c r="O511" s="47">
        <v>11700</v>
      </c>
      <c r="P511" s="47">
        <v>14000</v>
      </c>
      <c r="Q511" s="47">
        <v>14600</v>
      </c>
      <c r="R511" s="45">
        <v>16100</v>
      </c>
      <c r="S511" s="45">
        <v>17800</v>
      </c>
      <c r="T511" s="45">
        <v>19700</v>
      </c>
      <c r="U511" s="45">
        <v>20300</v>
      </c>
      <c r="V511" s="45">
        <v>23600</v>
      </c>
      <c r="W511" s="45">
        <v>25400</v>
      </c>
      <c r="X511" s="45">
        <v>26400</v>
      </c>
      <c r="Y511" s="45">
        <v>23600</v>
      </c>
      <c r="Z511" s="45">
        <v>25200</v>
      </c>
      <c r="AA511" s="45">
        <v>22900</v>
      </c>
      <c r="AB511" s="45">
        <v>21600</v>
      </c>
      <c r="AC511" s="45">
        <v>23400</v>
      </c>
      <c r="AD511" s="45"/>
      <c r="AE511" s="45" t="s">
        <v>19</v>
      </c>
      <c r="AF511" s="45">
        <v>26900</v>
      </c>
      <c r="AG511" s="45">
        <v>26700</v>
      </c>
      <c r="AH511" s="45"/>
      <c r="AI511" s="45">
        <v>30600</v>
      </c>
      <c r="AJ511" s="45"/>
      <c r="AK511" s="45">
        <v>32700</v>
      </c>
      <c r="AL511" s="45"/>
      <c r="AM511" s="45">
        <v>29600</v>
      </c>
      <c r="AN511" s="45"/>
      <c r="AO511" s="45">
        <v>32500</v>
      </c>
      <c r="AP511" s="45" t="s">
        <v>19</v>
      </c>
      <c r="AQ511" s="45">
        <v>36200</v>
      </c>
      <c r="AR511" s="57" t="s">
        <v>19</v>
      </c>
    </row>
    <row r="512" spans="1:44">
      <c r="A512" s="55" t="s">
        <v>277</v>
      </c>
      <c r="B512" s="47" t="s">
        <v>232</v>
      </c>
      <c r="C512" s="45">
        <v>388</v>
      </c>
      <c r="D512" s="47">
        <v>3800</v>
      </c>
      <c r="E512" s="47">
        <v>4400</v>
      </c>
      <c r="F512" s="47">
        <v>6900</v>
      </c>
      <c r="G512" s="47">
        <v>6200</v>
      </c>
      <c r="H512" s="47">
        <v>6400</v>
      </c>
      <c r="I512" s="47">
        <v>7000</v>
      </c>
      <c r="J512" s="47">
        <v>6800</v>
      </c>
      <c r="K512" s="47">
        <v>6500</v>
      </c>
      <c r="L512" s="47">
        <v>8800</v>
      </c>
      <c r="M512" s="47">
        <v>7900</v>
      </c>
      <c r="N512" s="47">
        <v>9900</v>
      </c>
      <c r="O512" s="47">
        <v>9800</v>
      </c>
      <c r="P512" s="47">
        <v>10000</v>
      </c>
      <c r="Q512" s="47">
        <v>9800</v>
      </c>
      <c r="R512" s="45">
        <v>11900</v>
      </c>
      <c r="S512" s="45">
        <v>11100</v>
      </c>
      <c r="T512" s="45">
        <v>13000</v>
      </c>
      <c r="U512" s="45">
        <v>14600</v>
      </c>
      <c r="V512" s="45">
        <v>15200</v>
      </c>
      <c r="W512" s="45">
        <v>19900</v>
      </c>
      <c r="X512" s="45">
        <v>19800</v>
      </c>
      <c r="Y512" s="45">
        <v>19200</v>
      </c>
      <c r="Z512" s="45">
        <v>20100</v>
      </c>
      <c r="AA512" s="45">
        <v>16200</v>
      </c>
      <c r="AB512" s="45">
        <v>17800</v>
      </c>
      <c r="AC512" s="45">
        <v>17900</v>
      </c>
      <c r="AD512" s="45">
        <v>13500</v>
      </c>
      <c r="AE512" s="45" t="s">
        <v>19</v>
      </c>
      <c r="AF512" s="45">
        <v>15400</v>
      </c>
      <c r="AG512" s="45">
        <v>17000</v>
      </c>
      <c r="AH512" s="45">
        <v>18200</v>
      </c>
      <c r="AI512" s="45">
        <v>20200</v>
      </c>
      <c r="AJ512" s="45">
        <v>20500</v>
      </c>
      <c r="AK512" s="45">
        <v>21900</v>
      </c>
      <c r="AL512" s="45">
        <v>23300</v>
      </c>
      <c r="AM512" s="45">
        <v>19400</v>
      </c>
      <c r="AN512" s="45"/>
      <c r="AO512" s="45">
        <v>23500</v>
      </c>
      <c r="AP512" s="45" t="s">
        <v>19</v>
      </c>
      <c r="AQ512" s="45">
        <v>23100</v>
      </c>
      <c r="AR512" s="57" t="s">
        <v>19</v>
      </c>
    </row>
    <row r="513" spans="1:44">
      <c r="A513" s="55" t="s">
        <v>277</v>
      </c>
      <c r="B513" s="47" t="s">
        <v>203</v>
      </c>
      <c r="C513" s="45">
        <v>18</v>
      </c>
      <c r="D513" s="47"/>
      <c r="E513" s="47"/>
      <c r="F513" s="47"/>
      <c r="G513" s="47"/>
      <c r="H513" s="47"/>
      <c r="I513" s="47" t="s">
        <v>19</v>
      </c>
      <c r="J513" s="47" t="s">
        <v>19</v>
      </c>
      <c r="K513" s="47" t="s">
        <v>19</v>
      </c>
      <c r="L513" s="47">
        <v>6800</v>
      </c>
      <c r="M513" s="47">
        <v>7800</v>
      </c>
      <c r="N513" s="47" t="s">
        <v>276</v>
      </c>
      <c r="O513" s="47">
        <v>8300</v>
      </c>
      <c r="P513" s="47">
        <v>8500</v>
      </c>
      <c r="Q513" s="47">
        <v>8300</v>
      </c>
      <c r="R513" s="45">
        <v>9100</v>
      </c>
      <c r="S513" s="45">
        <v>9900</v>
      </c>
      <c r="T513" s="45">
        <v>10400</v>
      </c>
      <c r="U513" s="45">
        <v>10000</v>
      </c>
      <c r="V513" s="45">
        <v>11000</v>
      </c>
      <c r="W513" s="45">
        <v>13900</v>
      </c>
      <c r="X513" s="45">
        <v>15500</v>
      </c>
      <c r="Y513" s="45">
        <v>15700</v>
      </c>
      <c r="Z513" s="45">
        <v>16000</v>
      </c>
      <c r="AA513" s="45">
        <v>14000</v>
      </c>
      <c r="AB513" s="45">
        <v>13400</v>
      </c>
      <c r="AC513" s="45">
        <v>13500</v>
      </c>
      <c r="AD513" s="45">
        <v>11800</v>
      </c>
      <c r="AE513" s="45">
        <v>11500</v>
      </c>
      <c r="AF513" s="45">
        <v>14000</v>
      </c>
      <c r="AG513" s="45">
        <v>15200</v>
      </c>
      <c r="AH513" s="45">
        <v>18000</v>
      </c>
      <c r="AI513" s="45">
        <v>17800</v>
      </c>
      <c r="AJ513" s="45">
        <v>18300</v>
      </c>
      <c r="AK513" s="45">
        <v>19300</v>
      </c>
      <c r="AL513" s="45">
        <v>19900</v>
      </c>
      <c r="AM513" s="45">
        <v>17600</v>
      </c>
      <c r="AN513" s="45">
        <v>20200</v>
      </c>
      <c r="AO513" s="45">
        <v>20700</v>
      </c>
      <c r="AP513" s="45">
        <v>20700</v>
      </c>
      <c r="AQ513" s="45">
        <v>20300</v>
      </c>
      <c r="AR513" s="57">
        <v>21300</v>
      </c>
    </row>
    <row r="514" spans="1:44">
      <c r="A514" s="55"/>
      <c r="B514" s="47"/>
      <c r="C514" s="45"/>
      <c r="D514" s="47"/>
      <c r="E514" s="47"/>
      <c r="F514" s="47"/>
      <c r="G514" s="47"/>
      <c r="H514" s="47"/>
      <c r="I514" s="47" t="s">
        <v>19</v>
      </c>
      <c r="J514" s="47" t="s">
        <v>19</v>
      </c>
      <c r="K514" s="47" t="s">
        <v>19</v>
      </c>
      <c r="L514" s="47"/>
      <c r="M514" s="47"/>
      <c r="N514" s="47"/>
      <c r="O514" s="47"/>
      <c r="P514" s="47"/>
      <c r="Q514" s="47"/>
      <c r="R514" s="45"/>
      <c r="S514" s="45" t="s">
        <v>145</v>
      </c>
      <c r="T514" s="45" t="s">
        <v>19</v>
      </c>
      <c r="U514" s="45" t="s">
        <v>145</v>
      </c>
      <c r="V514" s="45" t="s">
        <v>19</v>
      </c>
      <c r="W514" s="45"/>
      <c r="X514" s="45"/>
      <c r="Y514" s="45"/>
      <c r="Z514" s="45"/>
      <c r="AA514" s="45"/>
      <c r="AB514" s="45"/>
      <c r="AC514" s="45"/>
      <c r="AD514" s="45"/>
      <c r="AE514" s="45" t="s">
        <v>19</v>
      </c>
      <c r="AF514" s="45" t="s">
        <v>19</v>
      </c>
      <c r="AG514" s="45"/>
      <c r="AH514" s="45"/>
      <c r="AI514" s="45"/>
      <c r="AJ514" s="45"/>
      <c r="AK514" s="45"/>
      <c r="AL514" s="45"/>
      <c r="AM514" s="45"/>
      <c r="AN514" s="45"/>
      <c r="AO514" s="45"/>
      <c r="AP514" s="45" t="s">
        <v>19</v>
      </c>
      <c r="AQ514" s="45" t="s">
        <v>19</v>
      </c>
      <c r="AR514" s="57" t="s">
        <v>19</v>
      </c>
    </row>
    <row r="515" spans="1:44" ht="15" customHeight="1">
      <c r="A515" s="55" t="s">
        <v>275</v>
      </c>
      <c r="B515" s="47" t="s">
        <v>274</v>
      </c>
      <c r="C515" s="45">
        <v>389</v>
      </c>
      <c r="D515" s="47">
        <v>5700</v>
      </c>
      <c r="E515" s="47">
        <v>4700</v>
      </c>
      <c r="F515" s="47">
        <v>5500</v>
      </c>
      <c r="G515" s="47">
        <v>5600</v>
      </c>
      <c r="H515" s="47">
        <v>5700</v>
      </c>
      <c r="I515" s="47">
        <v>6100</v>
      </c>
      <c r="J515" s="47">
        <v>5900</v>
      </c>
      <c r="K515" s="47">
        <v>5800</v>
      </c>
      <c r="L515" s="47">
        <v>5900</v>
      </c>
      <c r="M515" s="47">
        <v>5800</v>
      </c>
      <c r="N515" s="47">
        <v>5900</v>
      </c>
      <c r="O515" s="47">
        <v>6000</v>
      </c>
      <c r="P515" s="47">
        <v>5800</v>
      </c>
      <c r="Q515" s="47">
        <v>6400</v>
      </c>
      <c r="R515" s="45">
        <v>5700</v>
      </c>
      <c r="S515" s="45">
        <v>5700</v>
      </c>
      <c r="T515" s="45">
        <v>5600</v>
      </c>
      <c r="U515" s="45">
        <v>6300</v>
      </c>
      <c r="V515" s="45">
        <v>6400</v>
      </c>
      <c r="W515" s="45">
        <v>6200</v>
      </c>
      <c r="X515" s="45">
        <v>6700</v>
      </c>
      <c r="Y515" s="45">
        <v>6500</v>
      </c>
      <c r="Z515" s="45">
        <v>6500</v>
      </c>
      <c r="AA515" s="45">
        <v>6100</v>
      </c>
      <c r="AB515" s="45">
        <v>6200</v>
      </c>
      <c r="AC515" s="45">
        <v>6400</v>
      </c>
      <c r="AD515" s="45">
        <v>6500</v>
      </c>
      <c r="AE515" s="45" t="s">
        <v>19</v>
      </c>
      <c r="AF515" s="45">
        <v>6600</v>
      </c>
      <c r="AG515" s="45"/>
      <c r="AH515" s="45">
        <v>7600</v>
      </c>
      <c r="AI515" s="45"/>
      <c r="AJ515" s="45">
        <v>7600</v>
      </c>
      <c r="AK515" s="45"/>
      <c r="AL515" s="45"/>
      <c r="AM515" s="45"/>
      <c r="AN515" s="45"/>
      <c r="AO515" s="45"/>
      <c r="AP515" s="45">
        <v>9600</v>
      </c>
      <c r="AQ515" s="45" t="s">
        <v>19</v>
      </c>
      <c r="AR515" s="57">
        <v>9500</v>
      </c>
    </row>
    <row r="516" spans="1:44" ht="16.5" customHeight="1">
      <c r="A516" s="55"/>
      <c r="B516" s="47"/>
      <c r="C516" s="45"/>
      <c r="D516" s="47"/>
      <c r="E516" s="47"/>
      <c r="F516" s="47"/>
      <c r="G516" s="47"/>
      <c r="H516" s="47"/>
      <c r="I516" s="47" t="s">
        <v>19</v>
      </c>
      <c r="J516" s="47" t="s">
        <v>19</v>
      </c>
      <c r="K516" s="47" t="s">
        <v>19</v>
      </c>
      <c r="L516" s="47"/>
      <c r="M516" s="47"/>
      <c r="N516" s="47"/>
      <c r="O516" s="47"/>
      <c r="P516" s="47"/>
      <c r="Q516" s="47"/>
      <c r="R516" s="45"/>
      <c r="S516" s="45" t="s">
        <v>145</v>
      </c>
      <c r="T516" s="45" t="s">
        <v>19</v>
      </c>
      <c r="U516" s="45" t="s">
        <v>145</v>
      </c>
      <c r="V516" s="45" t="s">
        <v>19</v>
      </c>
      <c r="W516" s="45"/>
      <c r="X516" s="45"/>
      <c r="Y516" s="45"/>
      <c r="Z516" s="45"/>
      <c r="AA516" s="45"/>
      <c r="AB516" s="45"/>
      <c r="AC516" s="45"/>
      <c r="AD516" s="45"/>
      <c r="AE516" s="45" t="s">
        <v>19</v>
      </c>
      <c r="AF516" s="45" t="s">
        <v>19</v>
      </c>
      <c r="AG516" s="45"/>
      <c r="AH516" s="45"/>
      <c r="AI516" s="45"/>
      <c r="AJ516" s="45"/>
      <c r="AK516" s="45"/>
      <c r="AL516" s="45"/>
      <c r="AM516" s="45"/>
      <c r="AN516" s="45"/>
      <c r="AO516" s="45"/>
      <c r="AP516" s="45" t="s">
        <v>19</v>
      </c>
      <c r="AQ516" s="45" t="s">
        <v>19</v>
      </c>
      <c r="AR516" s="57" t="s">
        <v>19</v>
      </c>
    </row>
    <row r="517" spans="1:44" ht="12" hidden="1" customHeight="1">
      <c r="A517" s="55" t="s">
        <v>273</v>
      </c>
      <c r="B517" s="47" t="s">
        <v>209</v>
      </c>
      <c r="C517" s="45">
        <v>390</v>
      </c>
      <c r="D517" s="47"/>
      <c r="E517" s="47"/>
      <c r="F517" s="47"/>
      <c r="G517" s="47"/>
      <c r="H517" s="47"/>
      <c r="I517" s="47">
        <v>6900</v>
      </c>
      <c r="J517" s="47">
        <v>7000</v>
      </c>
      <c r="K517" s="47">
        <v>7900</v>
      </c>
      <c r="L517" s="47">
        <v>9800</v>
      </c>
      <c r="M517" s="47">
        <v>8500</v>
      </c>
      <c r="N517" s="47">
        <v>9700</v>
      </c>
      <c r="O517" s="47">
        <v>10100</v>
      </c>
      <c r="P517" s="47">
        <v>9800</v>
      </c>
      <c r="Q517" s="47">
        <v>9900</v>
      </c>
      <c r="R517" s="45">
        <v>9800</v>
      </c>
      <c r="S517" s="45">
        <v>9700</v>
      </c>
      <c r="T517" s="45">
        <v>9600</v>
      </c>
      <c r="U517" s="45">
        <v>9800</v>
      </c>
      <c r="V517" s="45">
        <v>10200</v>
      </c>
      <c r="W517" s="45">
        <v>11600</v>
      </c>
      <c r="X517" s="45">
        <v>11400</v>
      </c>
      <c r="Y517" s="45">
        <v>10100</v>
      </c>
      <c r="Z517" s="45">
        <v>9500</v>
      </c>
      <c r="AA517" s="45">
        <v>9100</v>
      </c>
      <c r="AB517" s="45">
        <v>9500</v>
      </c>
      <c r="AC517" s="45">
        <v>10900</v>
      </c>
      <c r="AD517" s="45"/>
      <c r="AE517" s="45" t="s">
        <v>19</v>
      </c>
      <c r="AF517" s="45" t="s">
        <v>19</v>
      </c>
      <c r="AG517" s="45"/>
      <c r="AH517" s="45"/>
      <c r="AI517" s="45"/>
      <c r="AJ517" s="45"/>
      <c r="AK517" s="45"/>
      <c r="AL517" s="45"/>
      <c r="AM517" s="45"/>
      <c r="AN517" s="45"/>
      <c r="AO517" s="45"/>
      <c r="AP517" s="45" t="s">
        <v>19</v>
      </c>
      <c r="AQ517" s="45" t="s">
        <v>19</v>
      </c>
      <c r="AR517" s="57" t="s">
        <v>19</v>
      </c>
    </row>
    <row r="518" spans="1:44" ht="16.5" hidden="1" customHeight="1">
      <c r="A518" s="55"/>
      <c r="B518" s="47"/>
      <c r="C518" s="45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 t="s">
        <v>19</v>
      </c>
      <c r="AF518" s="45" t="s">
        <v>19</v>
      </c>
      <c r="AG518" s="45"/>
      <c r="AH518" s="45"/>
      <c r="AI518" s="45"/>
      <c r="AJ518" s="45"/>
      <c r="AK518" s="45"/>
      <c r="AL518" s="45"/>
      <c r="AM518" s="45"/>
      <c r="AN518" s="45"/>
      <c r="AO518" s="45"/>
      <c r="AP518" s="45" t="s">
        <v>19</v>
      </c>
      <c r="AQ518" s="45" t="s">
        <v>19</v>
      </c>
      <c r="AR518" s="57" t="s">
        <v>19</v>
      </c>
    </row>
    <row r="519" spans="1:44" ht="16.5" hidden="1" customHeight="1">
      <c r="A519" s="55" t="s">
        <v>272</v>
      </c>
      <c r="B519" s="47" t="s">
        <v>165</v>
      </c>
      <c r="C519" s="45">
        <v>623</v>
      </c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5"/>
      <c r="S519" s="45">
        <v>7400</v>
      </c>
      <c r="T519" s="45">
        <v>8100</v>
      </c>
      <c r="U519" s="45">
        <v>8100</v>
      </c>
      <c r="V519" s="45">
        <v>8200</v>
      </c>
      <c r="W519" s="45">
        <v>10400</v>
      </c>
      <c r="X519" s="45">
        <v>8100</v>
      </c>
      <c r="Y519" s="45">
        <v>7800</v>
      </c>
      <c r="Z519" s="45">
        <v>7400</v>
      </c>
      <c r="AA519" s="45">
        <v>6700</v>
      </c>
      <c r="AB519" s="45">
        <v>7200</v>
      </c>
      <c r="AC519" s="45"/>
      <c r="AD519" s="45"/>
      <c r="AE519" s="45" t="s">
        <v>19</v>
      </c>
      <c r="AF519" s="45" t="s">
        <v>19</v>
      </c>
      <c r="AG519" s="45"/>
      <c r="AH519" s="45"/>
      <c r="AI519" s="45"/>
      <c r="AJ519" s="45"/>
      <c r="AK519" s="45"/>
      <c r="AL519" s="45"/>
      <c r="AM519" s="45"/>
      <c r="AN519" s="45"/>
      <c r="AO519" s="45"/>
      <c r="AP519" s="45" t="s">
        <v>19</v>
      </c>
      <c r="AQ519" s="45" t="s">
        <v>19</v>
      </c>
      <c r="AR519" s="57" t="s">
        <v>19</v>
      </c>
    </row>
    <row r="520" spans="1:44" ht="16.5" hidden="1" customHeight="1">
      <c r="A520" s="55" t="s">
        <v>272</v>
      </c>
      <c r="B520" s="47" t="s">
        <v>203</v>
      </c>
      <c r="C520" s="45">
        <v>622</v>
      </c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5"/>
      <c r="S520" s="45"/>
      <c r="T520" s="45"/>
      <c r="U520" s="45"/>
      <c r="V520" s="45">
        <v>4600</v>
      </c>
      <c r="W520" s="45">
        <v>7000</v>
      </c>
      <c r="X520" s="45">
        <v>5100</v>
      </c>
      <c r="Y520" s="45">
        <v>4700</v>
      </c>
      <c r="Z520" s="45">
        <v>4900</v>
      </c>
      <c r="AA520" s="45">
        <v>5200</v>
      </c>
      <c r="AB520" s="45">
        <v>4800</v>
      </c>
      <c r="AC520" s="45"/>
      <c r="AD520" s="45"/>
      <c r="AE520" s="45" t="s">
        <v>19</v>
      </c>
      <c r="AF520" s="45" t="s">
        <v>19</v>
      </c>
      <c r="AG520" s="45"/>
      <c r="AH520" s="45"/>
      <c r="AI520" s="45"/>
      <c r="AJ520" s="45"/>
      <c r="AK520" s="45"/>
      <c r="AL520" s="45"/>
      <c r="AM520" s="45"/>
      <c r="AN520" s="45"/>
      <c r="AO520" s="45"/>
      <c r="AP520" s="45" t="s">
        <v>19</v>
      </c>
      <c r="AQ520" s="45" t="s">
        <v>19</v>
      </c>
      <c r="AR520" s="57" t="s">
        <v>19</v>
      </c>
    </row>
    <row r="521" spans="1:44" ht="16.5" hidden="1" customHeight="1">
      <c r="A521" s="55"/>
      <c r="B521" s="47"/>
      <c r="C521" s="45"/>
      <c r="D521" s="47"/>
      <c r="E521" s="47"/>
      <c r="F521" s="47"/>
      <c r="G521" s="47"/>
      <c r="H521" s="47"/>
      <c r="I521" s="47" t="s">
        <v>19</v>
      </c>
      <c r="J521" s="47" t="s">
        <v>19</v>
      </c>
      <c r="K521" s="47" t="s">
        <v>19</v>
      </c>
      <c r="L521" s="47"/>
      <c r="M521" s="47"/>
      <c r="N521" s="47"/>
      <c r="O521" s="47"/>
      <c r="P521" s="47"/>
      <c r="Q521" s="47"/>
      <c r="R521" s="45"/>
      <c r="S521" s="45" t="s">
        <v>145</v>
      </c>
      <c r="T521" s="45" t="s">
        <v>19</v>
      </c>
      <c r="U521" s="45" t="s">
        <v>145</v>
      </c>
      <c r="V521" s="45" t="s">
        <v>19</v>
      </c>
      <c r="W521" s="45"/>
      <c r="X521" s="45"/>
      <c r="Y521" s="45"/>
      <c r="Z521" s="45"/>
      <c r="AA521" s="45"/>
      <c r="AB521" s="45"/>
      <c r="AC521" s="45"/>
      <c r="AD521" s="45"/>
      <c r="AE521" s="45" t="s">
        <v>19</v>
      </c>
      <c r="AF521" s="45" t="s">
        <v>19</v>
      </c>
      <c r="AG521" s="45"/>
      <c r="AH521" s="45"/>
      <c r="AI521" s="45"/>
      <c r="AJ521" s="45"/>
      <c r="AK521" s="45"/>
      <c r="AL521" s="45"/>
      <c r="AM521" s="45"/>
      <c r="AN521" s="45"/>
      <c r="AO521" s="45"/>
      <c r="AP521" s="45" t="s">
        <v>19</v>
      </c>
      <c r="AQ521" s="45" t="s">
        <v>19</v>
      </c>
      <c r="AR521" s="57" t="s">
        <v>19</v>
      </c>
    </row>
    <row r="522" spans="1:44" ht="16.5" hidden="1" customHeight="1">
      <c r="A522" s="55" t="s">
        <v>270</v>
      </c>
      <c r="B522" s="47" t="s">
        <v>271</v>
      </c>
      <c r="C522" s="45">
        <v>391</v>
      </c>
      <c r="D522" s="47">
        <v>4100</v>
      </c>
      <c r="E522" s="47">
        <v>4600</v>
      </c>
      <c r="F522" s="47">
        <v>6000</v>
      </c>
      <c r="G522" s="47">
        <v>6100</v>
      </c>
      <c r="H522" s="47">
        <v>7100</v>
      </c>
      <c r="I522" s="47">
        <v>5800</v>
      </c>
      <c r="J522" s="47">
        <v>5800</v>
      </c>
      <c r="K522" s="47">
        <v>6100</v>
      </c>
      <c r="L522" s="47">
        <v>6800</v>
      </c>
      <c r="M522" s="47">
        <v>6300</v>
      </c>
      <c r="N522" s="47">
        <v>6800</v>
      </c>
      <c r="O522" s="47">
        <v>6900</v>
      </c>
      <c r="P522" s="47">
        <v>7100</v>
      </c>
      <c r="Q522" s="47">
        <v>7200</v>
      </c>
      <c r="R522" s="45">
        <v>7200</v>
      </c>
      <c r="S522" s="45">
        <v>6600</v>
      </c>
      <c r="T522" s="45">
        <v>8600</v>
      </c>
      <c r="U522" s="45">
        <v>8500</v>
      </c>
      <c r="V522" s="45">
        <v>9500</v>
      </c>
      <c r="W522" s="45">
        <v>10100</v>
      </c>
      <c r="X522" s="45">
        <v>11100</v>
      </c>
      <c r="Y522" s="45">
        <v>12200</v>
      </c>
      <c r="Z522" s="45">
        <v>9900</v>
      </c>
      <c r="AA522" s="45">
        <v>7500</v>
      </c>
      <c r="AB522" s="45">
        <v>7700</v>
      </c>
      <c r="AC522" s="45"/>
      <c r="AD522" s="45"/>
      <c r="AE522" s="45" t="s">
        <v>19</v>
      </c>
      <c r="AF522" s="45" t="s">
        <v>19</v>
      </c>
      <c r="AG522" s="45"/>
      <c r="AH522" s="45"/>
      <c r="AI522" s="45"/>
      <c r="AJ522" s="45"/>
      <c r="AK522" s="45"/>
      <c r="AL522" s="45"/>
      <c r="AM522" s="45"/>
      <c r="AN522" s="45"/>
      <c r="AO522" s="45"/>
      <c r="AP522" s="45" t="s">
        <v>19</v>
      </c>
      <c r="AQ522" s="45" t="s">
        <v>19</v>
      </c>
      <c r="AR522" s="57" t="s">
        <v>19</v>
      </c>
    </row>
    <row r="523" spans="1:44" ht="16.5" hidden="1" customHeight="1">
      <c r="A523" s="55" t="s">
        <v>270</v>
      </c>
      <c r="B523" s="47" t="s">
        <v>269</v>
      </c>
      <c r="C523" s="45">
        <v>392</v>
      </c>
      <c r="D523" s="47"/>
      <c r="E523" s="47">
        <v>4200</v>
      </c>
      <c r="F523" s="47">
        <v>4300</v>
      </c>
      <c r="G523" s="47"/>
      <c r="H523" s="47"/>
      <c r="I523" s="47">
        <v>3800</v>
      </c>
      <c r="J523" s="47">
        <v>3100</v>
      </c>
      <c r="K523" s="47">
        <v>3300</v>
      </c>
      <c r="L523" s="47">
        <v>3500</v>
      </c>
      <c r="M523" s="47">
        <v>3700</v>
      </c>
      <c r="N523" s="47">
        <v>3600</v>
      </c>
      <c r="O523" s="47">
        <v>3500</v>
      </c>
      <c r="P523" s="47">
        <v>3300</v>
      </c>
      <c r="Q523" s="47">
        <v>4000</v>
      </c>
      <c r="R523" s="45">
        <v>4100</v>
      </c>
      <c r="S523" s="45">
        <v>4300</v>
      </c>
      <c r="T523" s="45">
        <v>4500</v>
      </c>
      <c r="U523" s="45">
        <v>5300</v>
      </c>
      <c r="V523" s="45">
        <v>5800</v>
      </c>
      <c r="W523" s="45">
        <v>7200</v>
      </c>
      <c r="X523" s="45">
        <v>7900</v>
      </c>
      <c r="Y523" s="45">
        <v>9000</v>
      </c>
      <c r="Z523" s="45">
        <v>6900</v>
      </c>
      <c r="AA523" s="45">
        <v>5200</v>
      </c>
      <c r="AB523" s="45">
        <v>4600</v>
      </c>
      <c r="AC523" s="45"/>
      <c r="AD523" s="45"/>
      <c r="AE523" s="45" t="s">
        <v>19</v>
      </c>
      <c r="AF523" s="45" t="s">
        <v>19</v>
      </c>
      <c r="AG523" s="45"/>
      <c r="AH523" s="45"/>
      <c r="AI523" s="45"/>
      <c r="AJ523" s="45"/>
      <c r="AK523" s="45"/>
      <c r="AL523" s="45"/>
      <c r="AM523" s="45"/>
      <c r="AN523" s="45"/>
      <c r="AO523" s="45"/>
      <c r="AP523" s="45" t="s">
        <v>19</v>
      </c>
      <c r="AQ523" s="45" t="s">
        <v>19</v>
      </c>
      <c r="AR523" s="57" t="s">
        <v>19</v>
      </c>
    </row>
    <row r="524" spans="1:44" hidden="1">
      <c r="A524" s="55"/>
      <c r="B524" s="47"/>
      <c r="C524" s="45"/>
      <c r="D524" s="47"/>
      <c r="E524" s="47"/>
      <c r="F524" s="47"/>
      <c r="G524" s="47"/>
      <c r="H524" s="47"/>
      <c r="I524" s="47" t="s">
        <v>19</v>
      </c>
      <c r="J524" s="47" t="s">
        <v>19</v>
      </c>
      <c r="K524" s="47" t="s">
        <v>19</v>
      </c>
      <c r="L524" s="47"/>
      <c r="M524" s="47"/>
      <c r="N524" s="47"/>
      <c r="O524" s="47"/>
      <c r="P524" s="47"/>
      <c r="Q524" s="47"/>
      <c r="R524" s="45"/>
      <c r="S524" s="45" t="s">
        <v>145</v>
      </c>
      <c r="T524" s="45" t="s">
        <v>19</v>
      </c>
      <c r="U524" s="45" t="s">
        <v>145</v>
      </c>
      <c r="V524" s="45" t="s">
        <v>19</v>
      </c>
      <c r="W524" s="45"/>
      <c r="X524" s="45"/>
      <c r="Y524" s="45"/>
      <c r="Z524" s="45"/>
      <c r="AA524" s="45"/>
      <c r="AB524" s="45"/>
      <c r="AC524" s="45"/>
      <c r="AD524" s="45"/>
      <c r="AE524" s="45" t="s">
        <v>19</v>
      </c>
      <c r="AF524" s="45" t="s">
        <v>19</v>
      </c>
      <c r="AG524" s="45"/>
      <c r="AH524" s="45"/>
      <c r="AI524" s="45"/>
      <c r="AJ524" s="45"/>
      <c r="AK524" s="45"/>
      <c r="AL524" s="45"/>
      <c r="AM524" s="45"/>
      <c r="AN524" s="45"/>
      <c r="AO524" s="45"/>
      <c r="AP524" s="45" t="s">
        <v>19</v>
      </c>
      <c r="AQ524" s="45" t="s">
        <v>19</v>
      </c>
      <c r="AR524" s="57" t="s">
        <v>19</v>
      </c>
    </row>
    <row r="525" spans="1:44">
      <c r="A525" s="55" t="s">
        <v>268</v>
      </c>
      <c r="B525" s="47" t="s">
        <v>267</v>
      </c>
      <c r="C525" s="45">
        <v>398</v>
      </c>
      <c r="D525" s="47"/>
      <c r="E525" s="47"/>
      <c r="F525" s="47"/>
      <c r="G525" s="47"/>
      <c r="H525" s="47"/>
      <c r="I525" s="47">
        <v>2800</v>
      </c>
      <c r="J525" s="47">
        <v>3000</v>
      </c>
      <c r="K525" s="47">
        <v>3000</v>
      </c>
      <c r="L525" s="47">
        <v>2200</v>
      </c>
      <c r="M525" s="47">
        <v>2500</v>
      </c>
      <c r="N525" s="47">
        <v>2200</v>
      </c>
      <c r="O525" s="47">
        <v>2100</v>
      </c>
      <c r="P525" s="47">
        <v>2200</v>
      </c>
      <c r="Q525" s="47">
        <v>2400</v>
      </c>
      <c r="R525" s="45">
        <v>2400</v>
      </c>
      <c r="S525" s="45">
        <v>2400</v>
      </c>
      <c r="T525" s="45">
        <v>2300</v>
      </c>
      <c r="U525" s="45">
        <v>2500</v>
      </c>
      <c r="V525" s="45">
        <v>2600</v>
      </c>
      <c r="W525" s="45">
        <v>2600</v>
      </c>
      <c r="X525" s="45">
        <v>2900</v>
      </c>
      <c r="Y525" s="45">
        <v>3700</v>
      </c>
      <c r="Z525" s="45">
        <v>4300</v>
      </c>
      <c r="AA525" s="45">
        <v>4100</v>
      </c>
      <c r="AB525" s="45">
        <v>3000</v>
      </c>
      <c r="AC525" s="45">
        <v>3300</v>
      </c>
      <c r="AD525" s="45">
        <v>3700</v>
      </c>
      <c r="AE525" s="45" t="s">
        <v>19</v>
      </c>
      <c r="AF525" s="45">
        <v>3400</v>
      </c>
      <c r="AG525" s="45"/>
      <c r="AH525" s="45">
        <v>2600</v>
      </c>
      <c r="AI525" s="45"/>
      <c r="AJ525" s="45">
        <v>3900</v>
      </c>
      <c r="AK525" s="45"/>
      <c r="AL525" s="45">
        <v>4300</v>
      </c>
      <c r="AM525" s="45"/>
      <c r="AN525" s="45"/>
      <c r="AO525" s="45"/>
      <c r="AP525" s="45" t="s">
        <v>19</v>
      </c>
      <c r="AQ525" s="45" t="s">
        <v>19</v>
      </c>
      <c r="AR525" s="57" t="s">
        <v>19</v>
      </c>
    </row>
    <row r="526" spans="1:44">
      <c r="A526" s="55"/>
      <c r="B526" s="47"/>
      <c r="C526" s="45"/>
      <c r="D526" s="47"/>
      <c r="E526" s="47"/>
      <c r="F526" s="47"/>
      <c r="G526" s="47"/>
      <c r="H526" s="47"/>
      <c r="I526" s="47" t="s">
        <v>19</v>
      </c>
      <c r="J526" s="47" t="s">
        <v>19</v>
      </c>
      <c r="K526" s="47" t="s">
        <v>19</v>
      </c>
      <c r="L526" s="47"/>
      <c r="M526" s="47"/>
      <c r="N526" s="47"/>
      <c r="O526" s="47"/>
      <c r="P526" s="47"/>
      <c r="Q526" s="47"/>
      <c r="R526" s="45"/>
      <c r="S526" s="45" t="s">
        <v>145</v>
      </c>
      <c r="T526" s="45" t="s">
        <v>19</v>
      </c>
      <c r="U526" s="45" t="s">
        <v>145</v>
      </c>
      <c r="V526" s="45" t="s">
        <v>19</v>
      </c>
      <c r="W526" s="45"/>
      <c r="X526" s="45"/>
      <c r="Y526" s="45"/>
      <c r="Z526" s="45"/>
      <c r="AA526" s="45"/>
      <c r="AB526" s="45"/>
      <c r="AC526" s="45"/>
      <c r="AD526" s="45"/>
      <c r="AE526" s="45" t="s">
        <v>19</v>
      </c>
      <c r="AF526" s="45" t="s">
        <v>19</v>
      </c>
      <c r="AG526" s="45"/>
      <c r="AH526" s="45"/>
      <c r="AI526" s="45"/>
      <c r="AJ526" s="45"/>
      <c r="AK526" s="45"/>
      <c r="AL526" s="45"/>
      <c r="AM526" s="45"/>
      <c r="AN526" s="45"/>
      <c r="AO526" s="45"/>
      <c r="AP526" s="45" t="s">
        <v>19</v>
      </c>
      <c r="AQ526" s="45" t="s">
        <v>19</v>
      </c>
      <c r="AR526" s="57" t="s">
        <v>19</v>
      </c>
    </row>
    <row r="527" spans="1:44">
      <c r="A527" s="55" t="s">
        <v>264</v>
      </c>
      <c r="B527" s="47" t="s">
        <v>266</v>
      </c>
      <c r="C527" s="45">
        <v>27</v>
      </c>
      <c r="D527" s="47"/>
      <c r="E527" s="47"/>
      <c r="F527" s="47"/>
      <c r="G527" s="47"/>
      <c r="H527" s="47"/>
      <c r="I527" s="47">
        <v>4100</v>
      </c>
      <c r="J527" s="47">
        <v>3800</v>
      </c>
      <c r="K527" s="47">
        <v>3500</v>
      </c>
      <c r="L527" s="47">
        <v>3700</v>
      </c>
      <c r="M527" s="47">
        <v>3800</v>
      </c>
      <c r="N527" s="47">
        <v>4100</v>
      </c>
      <c r="O527" s="47">
        <v>4200</v>
      </c>
      <c r="P527" s="47">
        <v>4300</v>
      </c>
      <c r="Q527" s="47">
        <v>4400</v>
      </c>
      <c r="R527" s="45">
        <v>4600</v>
      </c>
      <c r="S527" s="45">
        <v>4400</v>
      </c>
      <c r="T527" s="45">
        <v>4500</v>
      </c>
      <c r="U527" s="45">
        <v>4800</v>
      </c>
      <c r="V527" s="45">
        <v>4700</v>
      </c>
      <c r="W527" s="45">
        <v>5700</v>
      </c>
      <c r="X527" s="45">
        <v>4100</v>
      </c>
      <c r="Y527" s="45">
        <v>4600</v>
      </c>
      <c r="Z527" s="45">
        <v>4500</v>
      </c>
      <c r="AA527" s="45">
        <v>4100</v>
      </c>
      <c r="AB527" s="45">
        <v>4200</v>
      </c>
      <c r="AC527" s="45">
        <v>4000</v>
      </c>
      <c r="AD527" s="45">
        <v>4000</v>
      </c>
      <c r="AE527" s="45">
        <v>4000</v>
      </c>
      <c r="AF527" s="45">
        <v>4000</v>
      </c>
      <c r="AG527" s="45">
        <v>4200</v>
      </c>
      <c r="AH527" s="45">
        <v>4400</v>
      </c>
      <c r="AI527" s="45">
        <v>4500</v>
      </c>
      <c r="AJ527" s="45">
        <v>4600</v>
      </c>
      <c r="AK527" s="45">
        <v>4600</v>
      </c>
      <c r="AL527" s="45">
        <v>4600</v>
      </c>
      <c r="AM527" s="45">
        <v>4500</v>
      </c>
      <c r="AN527" s="45">
        <v>4400</v>
      </c>
      <c r="AO527" s="45">
        <v>5000</v>
      </c>
      <c r="AP527" s="45">
        <v>5000</v>
      </c>
      <c r="AQ527" s="45">
        <v>4300</v>
      </c>
      <c r="AR527" s="57"/>
    </row>
    <row r="528" spans="1:44" ht="16.5" customHeight="1">
      <c r="A528" s="55" t="s">
        <v>264</v>
      </c>
      <c r="B528" s="47" t="s">
        <v>189</v>
      </c>
      <c r="C528" s="45">
        <v>400</v>
      </c>
      <c r="D528" s="47">
        <v>5300</v>
      </c>
      <c r="E528" s="47">
        <v>5600</v>
      </c>
      <c r="F528" s="47">
        <v>7300</v>
      </c>
      <c r="G528" s="47">
        <v>7600</v>
      </c>
      <c r="H528" s="47">
        <v>7700</v>
      </c>
      <c r="I528" s="47">
        <v>8400</v>
      </c>
      <c r="J528" s="47">
        <v>7500</v>
      </c>
      <c r="K528" s="47">
        <v>7900</v>
      </c>
      <c r="L528" s="47">
        <v>9800</v>
      </c>
      <c r="M528" s="47">
        <v>8300</v>
      </c>
      <c r="N528" s="47">
        <v>8700</v>
      </c>
      <c r="O528" s="47">
        <v>8700</v>
      </c>
      <c r="P528" s="47">
        <v>9400</v>
      </c>
      <c r="Q528" s="47">
        <v>9500</v>
      </c>
      <c r="R528" s="45">
        <v>9100</v>
      </c>
      <c r="S528" s="45">
        <v>8600</v>
      </c>
      <c r="T528" s="45">
        <v>9000</v>
      </c>
      <c r="U528" s="45">
        <v>9400</v>
      </c>
      <c r="V528" s="45">
        <v>9400</v>
      </c>
      <c r="W528" s="45">
        <v>9900</v>
      </c>
      <c r="X528" s="45">
        <v>9800</v>
      </c>
      <c r="Y528" s="45">
        <v>9900</v>
      </c>
      <c r="Z528" s="45">
        <v>10200</v>
      </c>
      <c r="AA528" s="45">
        <v>9300</v>
      </c>
      <c r="AB528" s="45">
        <v>8800</v>
      </c>
      <c r="AC528" s="45"/>
      <c r="AD528" s="45"/>
      <c r="AE528" s="45" t="s">
        <v>19</v>
      </c>
      <c r="AF528" s="45" t="s">
        <v>19</v>
      </c>
      <c r="AG528" s="45"/>
      <c r="AH528" s="45"/>
      <c r="AI528" s="45"/>
      <c r="AJ528" s="45"/>
      <c r="AK528" s="45"/>
      <c r="AL528" s="45"/>
      <c r="AM528" s="45"/>
      <c r="AN528" s="45"/>
      <c r="AO528" s="45">
        <v>9400</v>
      </c>
      <c r="AP528" s="45">
        <v>9900</v>
      </c>
      <c r="AQ528" s="45" t="s">
        <v>19</v>
      </c>
      <c r="AR528" s="57">
        <v>9300</v>
      </c>
    </row>
    <row r="529" spans="1:44">
      <c r="A529" s="55" t="s">
        <v>264</v>
      </c>
      <c r="B529" s="47" t="s">
        <v>265</v>
      </c>
      <c r="C529" s="45">
        <v>399</v>
      </c>
      <c r="D529" s="47">
        <v>5400</v>
      </c>
      <c r="E529" s="47">
        <v>5500</v>
      </c>
      <c r="F529" s="47">
        <v>6800</v>
      </c>
      <c r="G529" s="47">
        <v>6600</v>
      </c>
      <c r="H529" s="47">
        <v>6700</v>
      </c>
      <c r="I529" s="47">
        <v>6300</v>
      </c>
      <c r="J529" s="47">
        <v>6000</v>
      </c>
      <c r="K529" s="47">
        <v>6600</v>
      </c>
      <c r="L529" s="47">
        <v>7600</v>
      </c>
      <c r="M529" s="47">
        <v>8000</v>
      </c>
      <c r="N529" s="47">
        <v>8000</v>
      </c>
      <c r="O529" s="47">
        <v>8100</v>
      </c>
      <c r="P529" s="47">
        <v>8600</v>
      </c>
      <c r="Q529" s="47">
        <v>8700</v>
      </c>
      <c r="R529" s="45">
        <v>8400</v>
      </c>
      <c r="S529" s="45">
        <v>7800</v>
      </c>
      <c r="T529" s="45">
        <v>7800</v>
      </c>
      <c r="U529" s="45">
        <v>9200</v>
      </c>
      <c r="V529" s="45">
        <v>8900</v>
      </c>
      <c r="W529" s="45">
        <v>9000</v>
      </c>
      <c r="X529" s="45">
        <v>9100</v>
      </c>
      <c r="Y529" s="45">
        <v>9000</v>
      </c>
      <c r="Z529" s="45">
        <v>8800</v>
      </c>
      <c r="AA529" s="45">
        <v>8400</v>
      </c>
      <c r="AB529" s="45">
        <v>7500</v>
      </c>
      <c r="AC529" s="45">
        <v>7400</v>
      </c>
      <c r="AD529" s="45">
        <v>7700</v>
      </c>
      <c r="AE529" s="45">
        <v>7700</v>
      </c>
      <c r="AF529" s="45">
        <v>8000</v>
      </c>
      <c r="AG529" s="45">
        <v>8100</v>
      </c>
      <c r="AH529" s="45">
        <v>8700</v>
      </c>
      <c r="AI529" s="45">
        <v>8400</v>
      </c>
      <c r="AJ529" s="45">
        <v>9300</v>
      </c>
      <c r="AK529" s="45">
        <v>9400</v>
      </c>
      <c r="AL529" s="45">
        <v>8600</v>
      </c>
      <c r="AM529" s="45">
        <v>10900</v>
      </c>
      <c r="AN529" s="45"/>
      <c r="AO529" s="45"/>
      <c r="AP529" s="45">
        <v>9700</v>
      </c>
      <c r="AQ529" s="45" t="s">
        <v>19</v>
      </c>
      <c r="AR529" s="57">
        <v>9300</v>
      </c>
    </row>
    <row r="530" spans="1:44" ht="16.5" hidden="1" customHeight="1">
      <c r="A530" s="55" t="s">
        <v>264</v>
      </c>
      <c r="B530" s="47" t="s">
        <v>263</v>
      </c>
      <c r="C530" s="45">
        <v>401</v>
      </c>
      <c r="D530" s="47"/>
      <c r="E530" s="47"/>
      <c r="F530" s="47"/>
      <c r="G530" s="47"/>
      <c r="H530" s="47"/>
      <c r="I530" s="47">
        <v>3200</v>
      </c>
      <c r="J530" s="47">
        <v>2900</v>
      </c>
      <c r="K530" s="47">
        <v>3200</v>
      </c>
      <c r="L530" s="47">
        <v>3300</v>
      </c>
      <c r="M530" s="47">
        <v>3200</v>
      </c>
      <c r="N530" s="47">
        <v>3400</v>
      </c>
      <c r="O530" s="47">
        <v>3400</v>
      </c>
      <c r="P530" s="47">
        <v>3600</v>
      </c>
      <c r="Q530" s="47">
        <v>3500</v>
      </c>
      <c r="R530" s="45">
        <v>3300</v>
      </c>
      <c r="S530" s="45">
        <v>3300</v>
      </c>
      <c r="T530" s="45">
        <v>3400</v>
      </c>
      <c r="U530" s="45">
        <v>3600</v>
      </c>
      <c r="V530" s="45">
        <v>3200</v>
      </c>
      <c r="W530" s="45">
        <v>3600</v>
      </c>
      <c r="X530" s="45">
        <v>3700</v>
      </c>
      <c r="Y530" s="45">
        <v>3400</v>
      </c>
      <c r="Z530" s="45">
        <v>3300</v>
      </c>
      <c r="AA530" s="45">
        <v>2900</v>
      </c>
      <c r="AB530" s="45">
        <v>2700</v>
      </c>
      <c r="AC530" s="45"/>
      <c r="AD530" s="45"/>
      <c r="AE530" s="45" t="s">
        <v>19</v>
      </c>
      <c r="AF530" s="45" t="s">
        <v>19</v>
      </c>
      <c r="AG530" s="45"/>
      <c r="AH530" s="45"/>
      <c r="AI530" s="45"/>
      <c r="AJ530" s="45"/>
      <c r="AK530" s="45"/>
      <c r="AL530" s="45"/>
      <c r="AM530" s="45" t="e">
        <v>#N/A</v>
      </c>
      <c r="AN530" s="45"/>
      <c r="AO530" s="45"/>
      <c r="AP530" s="45" t="s">
        <v>19</v>
      </c>
      <c r="AQ530" s="45" t="s">
        <v>19</v>
      </c>
      <c r="AR530" s="57" t="s">
        <v>19</v>
      </c>
    </row>
    <row r="531" spans="1:44">
      <c r="A531" s="55"/>
      <c r="B531" s="47"/>
      <c r="C531" s="45"/>
      <c r="D531" s="47"/>
      <c r="E531" s="47"/>
      <c r="F531" s="47"/>
      <c r="G531" s="47"/>
      <c r="H531" s="47"/>
      <c r="I531" s="47" t="s">
        <v>19</v>
      </c>
      <c r="J531" s="47" t="s">
        <v>19</v>
      </c>
      <c r="K531" s="47" t="s">
        <v>19</v>
      </c>
      <c r="L531" s="47"/>
      <c r="M531" s="47"/>
      <c r="N531" s="47"/>
      <c r="O531" s="47"/>
      <c r="P531" s="47"/>
      <c r="Q531" s="47"/>
      <c r="R531" s="45"/>
      <c r="S531" s="45" t="s">
        <v>145</v>
      </c>
      <c r="T531" s="45" t="s">
        <v>19</v>
      </c>
      <c r="U531" s="45" t="s">
        <v>145</v>
      </c>
      <c r="V531" s="45" t="s">
        <v>19</v>
      </c>
      <c r="W531" s="45"/>
      <c r="X531" s="45"/>
      <c r="Y531" s="45"/>
      <c r="Z531" s="45"/>
      <c r="AA531" s="45"/>
      <c r="AB531" s="45"/>
      <c r="AC531" s="45"/>
      <c r="AD531" s="45"/>
      <c r="AE531" s="45" t="s">
        <v>19</v>
      </c>
      <c r="AF531" s="45" t="s">
        <v>19</v>
      </c>
      <c r="AG531" s="45"/>
      <c r="AH531" s="45"/>
      <c r="AI531" s="45"/>
      <c r="AJ531" s="45"/>
      <c r="AK531" s="45"/>
      <c r="AL531" s="45"/>
      <c r="AM531" s="45"/>
      <c r="AN531" s="45"/>
      <c r="AO531" s="45"/>
      <c r="AP531" s="45" t="s">
        <v>19</v>
      </c>
      <c r="AQ531" s="45" t="s">
        <v>19</v>
      </c>
      <c r="AR531" s="57" t="s">
        <v>19</v>
      </c>
    </row>
    <row r="532" spans="1:44" ht="15.75" customHeight="1">
      <c r="A532" s="55" t="s">
        <v>251</v>
      </c>
      <c r="B532" s="47" t="s">
        <v>262</v>
      </c>
      <c r="C532" s="45">
        <v>36</v>
      </c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>
        <v>17800</v>
      </c>
      <c r="O532" s="47">
        <v>18400</v>
      </c>
      <c r="P532" s="47">
        <v>18300</v>
      </c>
      <c r="Q532" s="47">
        <v>19100</v>
      </c>
      <c r="R532" s="45">
        <v>19800</v>
      </c>
      <c r="S532" s="45">
        <v>19200</v>
      </c>
      <c r="T532" s="45">
        <v>19300</v>
      </c>
      <c r="U532" s="45">
        <v>18900</v>
      </c>
      <c r="V532" s="45">
        <v>17900</v>
      </c>
      <c r="W532" s="45">
        <v>15300</v>
      </c>
      <c r="X532" s="45">
        <v>18200</v>
      </c>
      <c r="Y532" s="45">
        <v>17300</v>
      </c>
      <c r="Z532" s="45">
        <v>16500</v>
      </c>
      <c r="AA532" s="45">
        <v>17900</v>
      </c>
      <c r="AB532" s="45">
        <v>18200</v>
      </c>
      <c r="AC532" s="45">
        <v>18200</v>
      </c>
      <c r="AD532" s="45">
        <v>18000</v>
      </c>
      <c r="AE532" s="45">
        <v>18300</v>
      </c>
      <c r="AF532" s="45">
        <v>18900</v>
      </c>
      <c r="AG532" s="45">
        <v>19700</v>
      </c>
      <c r="AH532" s="45">
        <v>20800</v>
      </c>
      <c r="AI532" s="45">
        <v>21200</v>
      </c>
      <c r="AJ532" s="45">
        <v>21600</v>
      </c>
      <c r="AK532" s="45">
        <v>21800</v>
      </c>
      <c r="AL532" s="45"/>
      <c r="AM532" s="45"/>
      <c r="AN532" s="45"/>
      <c r="AO532" s="45">
        <v>18900</v>
      </c>
      <c r="AP532" s="45">
        <v>18100</v>
      </c>
      <c r="AQ532" s="45">
        <v>20500</v>
      </c>
      <c r="AR532" s="57">
        <v>18600</v>
      </c>
    </row>
    <row r="533" spans="1:44" ht="16.5" hidden="1" customHeight="1">
      <c r="A533" s="55" t="s">
        <v>251</v>
      </c>
      <c r="B533" s="47" t="s">
        <v>261</v>
      </c>
      <c r="C533" s="45">
        <v>402</v>
      </c>
      <c r="D533" s="47">
        <v>11500</v>
      </c>
      <c r="E533" s="47">
        <v>12900</v>
      </c>
      <c r="F533" s="47">
        <v>14600</v>
      </c>
      <c r="G533" s="47">
        <v>19500</v>
      </c>
      <c r="H533" s="47">
        <v>20500</v>
      </c>
      <c r="I533" s="47">
        <v>19100</v>
      </c>
      <c r="J533" s="47">
        <v>17800</v>
      </c>
      <c r="K533" s="47">
        <v>19300</v>
      </c>
      <c r="L533" s="47">
        <v>19800</v>
      </c>
      <c r="M533" s="47">
        <v>18100</v>
      </c>
      <c r="N533" s="47">
        <v>19200</v>
      </c>
      <c r="O533" s="47">
        <v>20000</v>
      </c>
      <c r="P533" s="47">
        <v>20400</v>
      </c>
      <c r="Q533" s="47">
        <v>20100</v>
      </c>
      <c r="R533" s="45">
        <v>21300</v>
      </c>
      <c r="S533" s="45">
        <v>21300</v>
      </c>
      <c r="T533" s="45">
        <v>21300</v>
      </c>
      <c r="U533" s="45">
        <v>20700</v>
      </c>
      <c r="V533" s="45">
        <v>21200</v>
      </c>
      <c r="W533" s="45">
        <v>20800</v>
      </c>
      <c r="X533" s="45">
        <v>19600</v>
      </c>
      <c r="Y533" s="45"/>
      <c r="Z533" s="45"/>
      <c r="AA533" s="45">
        <v>18600</v>
      </c>
      <c r="AB533" s="45">
        <v>23100</v>
      </c>
      <c r="AC533" s="45">
        <v>18700</v>
      </c>
      <c r="AD533" s="45"/>
      <c r="AE533" s="45" t="s">
        <v>19</v>
      </c>
      <c r="AF533" s="45" t="s">
        <v>19</v>
      </c>
      <c r="AG533" s="45"/>
      <c r="AH533" s="45"/>
      <c r="AI533" s="45"/>
      <c r="AJ533" s="45"/>
      <c r="AK533" s="45"/>
      <c r="AL533" s="45"/>
      <c r="AM533" s="45"/>
      <c r="AN533" s="45"/>
      <c r="AO533" s="45"/>
      <c r="AP533" s="45" t="s">
        <v>19</v>
      </c>
      <c r="AQ533" s="45" t="s">
        <v>19</v>
      </c>
      <c r="AR533" s="57" t="s">
        <v>19</v>
      </c>
    </row>
    <row r="534" spans="1:44" ht="12.75" hidden="1" customHeight="1">
      <c r="A534" s="55" t="s">
        <v>251</v>
      </c>
      <c r="B534" s="47" t="s">
        <v>260</v>
      </c>
      <c r="C534" s="45">
        <v>408</v>
      </c>
      <c r="D534" s="47">
        <v>17200</v>
      </c>
      <c r="E534" s="47">
        <v>23100</v>
      </c>
      <c r="F534" s="47">
        <v>26300</v>
      </c>
      <c r="G534" s="47">
        <v>23200</v>
      </c>
      <c r="H534" s="47">
        <v>26300</v>
      </c>
      <c r="I534" s="47">
        <v>22400</v>
      </c>
      <c r="J534" s="47">
        <v>23000</v>
      </c>
      <c r="K534" s="47">
        <v>22000</v>
      </c>
      <c r="L534" s="47">
        <v>25300</v>
      </c>
      <c r="M534" s="47">
        <v>21900</v>
      </c>
      <c r="N534" s="47">
        <v>21300</v>
      </c>
      <c r="O534" s="47">
        <v>22700</v>
      </c>
      <c r="P534" s="47">
        <v>22400</v>
      </c>
      <c r="Q534" s="47">
        <v>20700</v>
      </c>
      <c r="R534" s="45">
        <v>22700</v>
      </c>
      <c r="S534" s="45">
        <v>21100</v>
      </c>
      <c r="T534" s="45">
        <v>20200</v>
      </c>
      <c r="U534" s="45">
        <v>19400</v>
      </c>
      <c r="V534" s="45">
        <v>20400</v>
      </c>
      <c r="W534" s="45">
        <v>24500</v>
      </c>
      <c r="X534" s="45">
        <v>23100</v>
      </c>
      <c r="Y534" s="45"/>
      <c r="Z534" s="45"/>
      <c r="AA534" s="45"/>
      <c r="AB534" s="45"/>
      <c r="AC534" s="45">
        <v>20000</v>
      </c>
      <c r="AD534" s="45"/>
      <c r="AE534" s="45" t="s">
        <v>19</v>
      </c>
      <c r="AF534" s="45" t="s">
        <v>19</v>
      </c>
      <c r="AG534" s="45"/>
      <c r="AH534" s="45"/>
      <c r="AI534" s="45"/>
      <c r="AJ534" s="45"/>
      <c r="AK534" s="45"/>
      <c r="AL534" s="45"/>
      <c r="AM534" s="45"/>
      <c r="AN534" s="45"/>
      <c r="AO534" s="45"/>
      <c r="AP534" s="45" t="s">
        <v>19</v>
      </c>
      <c r="AQ534" s="45" t="s">
        <v>19</v>
      </c>
      <c r="AR534" s="57" t="s">
        <v>19</v>
      </c>
    </row>
    <row r="535" spans="1:44" ht="16.5" hidden="1" customHeight="1">
      <c r="A535" s="55" t="s">
        <v>251</v>
      </c>
      <c r="B535" s="47" t="s">
        <v>259</v>
      </c>
      <c r="C535" s="45">
        <v>410</v>
      </c>
      <c r="D535" s="47">
        <v>18100</v>
      </c>
      <c r="E535" s="47">
        <v>16700</v>
      </c>
      <c r="F535" s="47">
        <v>19800</v>
      </c>
      <c r="G535" s="47">
        <v>29000</v>
      </c>
      <c r="H535" s="47">
        <v>28900</v>
      </c>
      <c r="I535" s="47">
        <v>27700</v>
      </c>
      <c r="J535" s="47">
        <v>30100</v>
      </c>
      <c r="K535" s="47">
        <v>29300</v>
      </c>
      <c r="L535" s="47">
        <v>29900</v>
      </c>
      <c r="M535" s="47">
        <v>27200</v>
      </c>
      <c r="N535" s="47">
        <v>27600</v>
      </c>
      <c r="O535" s="47">
        <v>28900</v>
      </c>
      <c r="P535" s="47">
        <v>29900</v>
      </c>
      <c r="Q535" s="47">
        <v>28400</v>
      </c>
      <c r="R535" s="45">
        <v>30800</v>
      </c>
      <c r="S535" s="45">
        <v>30100</v>
      </c>
      <c r="T535" s="45">
        <v>31000</v>
      </c>
      <c r="U535" s="45">
        <v>30200</v>
      </c>
      <c r="V535" s="45">
        <v>31700</v>
      </c>
      <c r="W535" s="45">
        <v>26800</v>
      </c>
      <c r="X535" s="45">
        <v>32400</v>
      </c>
      <c r="Y535" s="45"/>
      <c r="Z535" s="45"/>
      <c r="AA535" s="45">
        <v>27400</v>
      </c>
      <c r="AB535" s="45"/>
      <c r="AC535" s="45"/>
      <c r="AD535" s="45"/>
      <c r="AE535" s="45" t="s">
        <v>19</v>
      </c>
      <c r="AF535" s="45" t="s">
        <v>19</v>
      </c>
      <c r="AG535" s="45"/>
      <c r="AH535" s="45"/>
      <c r="AI535" s="45"/>
      <c r="AJ535" s="45"/>
      <c r="AK535" s="45"/>
      <c r="AL535" s="45"/>
      <c r="AM535" s="45" t="e">
        <v>#N/A</v>
      </c>
      <c r="AN535" s="45"/>
      <c r="AO535" s="45"/>
      <c r="AP535" s="45" t="s">
        <v>19</v>
      </c>
      <c r="AQ535" s="45" t="s">
        <v>19</v>
      </c>
      <c r="AR535" s="57" t="s">
        <v>19</v>
      </c>
    </row>
    <row r="536" spans="1:44">
      <c r="A536" s="55" t="s">
        <v>251</v>
      </c>
      <c r="B536" s="47" t="s">
        <v>259</v>
      </c>
      <c r="C536" s="45">
        <v>19</v>
      </c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>
        <v>31200</v>
      </c>
      <c r="AC536" s="45">
        <v>30100</v>
      </c>
      <c r="AD536" s="45">
        <v>29700</v>
      </c>
      <c r="AE536" s="45">
        <v>26300</v>
      </c>
      <c r="AF536" s="45">
        <v>32100</v>
      </c>
      <c r="AG536" s="45">
        <v>33500</v>
      </c>
      <c r="AH536" s="45">
        <v>32000</v>
      </c>
      <c r="AI536" s="45">
        <v>31800</v>
      </c>
      <c r="AJ536" s="45">
        <v>35700</v>
      </c>
      <c r="AK536" s="45">
        <v>35000</v>
      </c>
      <c r="AL536" s="45">
        <v>34200</v>
      </c>
      <c r="AM536" s="45">
        <v>33800</v>
      </c>
      <c r="AN536" s="45">
        <v>38100</v>
      </c>
      <c r="AO536" s="45">
        <v>38700</v>
      </c>
      <c r="AP536" s="45">
        <v>30600</v>
      </c>
      <c r="AQ536" s="45">
        <v>34300</v>
      </c>
      <c r="AR536" s="57">
        <v>40600</v>
      </c>
    </row>
    <row r="537" spans="1:44" hidden="1">
      <c r="A537" s="55" t="s">
        <v>251</v>
      </c>
      <c r="B537" s="47" t="s">
        <v>258</v>
      </c>
      <c r="C537" s="45"/>
      <c r="D537" s="47"/>
      <c r="E537" s="47"/>
      <c r="F537" s="47"/>
      <c r="G537" s="47"/>
      <c r="H537" s="47"/>
      <c r="I537" s="47">
        <v>27500</v>
      </c>
      <c r="J537" s="47" t="s">
        <v>19</v>
      </c>
      <c r="K537" s="47">
        <v>29900</v>
      </c>
      <c r="L537" s="47">
        <v>29200</v>
      </c>
      <c r="M537" s="47">
        <v>29200</v>
      </c>
      <c r="N537" s="47">
        <v>30300</v>
      </c>
      <c r="O537" s="47">
        <v>32000</v>
      </c>
      <c r="P537" s="47">
        <v>33000</v>
      </c>
      <c r="Q537" s="47">
        <v>32500</v>
      </c>
      <c r="R537" s="45">
        <v>34000</v>
      </c>
      <c r="S537" s="45">
        <v>33800</v>
      </c>
      <c r="T537" s="45">
        <v>34400</v>
      </c>
      <c r="U537" s="45">
        <v>34000</v>
      </c>
      <c r="V537" s="45">
        <v>34600</v>
      </c>
      <c r="W537" s="45">
        <v>37600</v>
      </c>
      <c r="X537" s="45">
        <v>42200</v>
      </c>
      <c r="Y537" s="45"/>
      <c r="Z537" s="45"/>
      <c r="AA537" s="45"/>
      <c r="AB537" s="45"/>
      <c r="AC537" s="45"/>
      <c r="AD537" s="45"/>
      <c r="AE537" s="45" t="s">
        <v>19</v>
      </c>
      <c r="AF537" s="45" t="s">
        <v>19</v>
      </c>
      <c r="AG537" s="45"/>
      <c r="AH537" s="45"/>
      <c r="AI537" s="45"/>
      <c r="AJ537" s="45" t="e">
        <v>#N/A</v>
      </c>
      <c r="AK537" s="45"/>
      <c r="AL537" s="45"/>
      <c r="AM537" s="45" t="e">
        <v>#N/A</v>
      </c>
      <c r="AN537" s="45"/>
      <c r="AO537" s="45" t="s">
        <v>19</v>
      </c>
      <c r="AP537" s="45" t="s">
        <v>19</v>
      </c>
      <c r="AQ537" s="45" t="s">
        <v>19</v>
      </c>
      <c r="AR537" s="57" t="s">
        <v>19</v>
      </c>
    </row>
    <row r="538" spans="1:44" hidden="1">
      <c r="A538" s="55" t="s">
        <v>251</v>
      </c>
      <c r="B538" s="47" t="s">
        <v>157</v>
      </c>
      <c r="C538" s="45">
        <v>409</v>
      </c>
      <c r="D538" s="47">
        <v>18700</v>
      </c>
      <c r="E538" s="47">
        <v>17300</v>
      </c>
      <c r="F538" s="47">
        <v>15500</v>
      </c>
      <c r="G538" s="47">
        <v>20200</v>
      </c>
      <c r="H538" s="47">
        <v>23900</v>
      </c>
      <c r="I538" s="47">
        <v>23700</v>
      </c>
      <c r="J538" s="47">
        <v>26000</v>
      </c>
      <c r="K538" s="47">
        <v>23200</v>
      </c>
      <c r="L538" s="47">
        <v>25300</v>
      </c>
      <c r="M538" s="47">
        <v>23200</v>
      </c>
      <c r="N538" s="47">
        <v>25000</v>
      </c>
      <c r="O538" s="47">
        <v>23400</v>
      </c>
      <c r="P538" s="47">
        <v>20600</v>
      </c>
      <c r="Q538" s="47">
        <v>25700</v>
      </c>
      <c r="R538" s="45">
        <v>26300</v>
      </c>
      <c r="S538" s="45">
        <v>24200</v>
      </c>
      <c r="T538" s="45">
        <v>21100</v>
      </c>
      <c r="U538" s="45">
        <v>23300</v>
      </c>
      <c r="V538" s="45">
        <v>26500</v>
      </c>
      <c r="W538" s="45">
        <v>26700</v>
      </c>
      <c r="X538" s="45">
        <v>26200</v>
      </c>
      <c r="Y538" s="45"/>
      <c r="Z538" s="45"/>
      <c r="AA538" s="45">
        <v>21600</v>
      </c>
      <c r="AB538" s="45"/>
      <c r="AC538" s="45"/>
      <c r="AD538" s="45"/>
      <c r="AE538" s="45" t="s">
        <v>19</v>
      </c>
      <c r="AF538" s="45" t="s">
        <v>19</v>
      </c>
      <c r="AG538" s="45"/>
      <c r="AH538" s="45"/>
      <c r="AI538" s="45"/>
      <c r="AJ538" s="45"/>
      <c r="AK538" s="45"/>
      <c r="AL538" s="45"/>
      <c r="AM538" s="45" t="e">
        <v>#N/A</v>
      </c>
      <c r="AN538" s="45"/>
      <c r="AO538" s="45" t="s">
        <v>19</v>
      </c>
      <c r="AP538" s="45" t="s">
        <v>19</v>
      </c>
      <c r="AQ538" s="45" t="s">
        <v>19</v>
      </c>
      <c r="AR538" s="57" t="s">
        <v>19</v>
      </c>
    </row>
    <row r="539" spans="1:44">
      <c r="A539" s="55" t="s">
        <v>251</v>
      </c>
      <c r="B539" s="47" t="s">
        <v>257</v>
      </c>
      <c r="C539" s="45">
        <v>47</v>
      </c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>
        <v>27000</v>
      </c>
      <c r="AC539" s="45">
        <v>18700</v>
      </c>
      <c r="AD539" s="45">
        <v>18700</v>
      </c>
      <c r="AE539" s="45">
        <v>22000</v>
      </c>
      <c r="AF539" s="45">
        <v>22200</v>
      </c>
      <c r="AG539" s="45">
        <v>23300</v>
      </c>
      <c r="AH539" s="45">
        <v>24300</v>
      </c>
      <c r="AI539" s="45">
        <v>22800</v>
      </c>
      <c r="AJ539" s="45">
        <v>24700</v>
      </c>
      <c r="AK539" s="45">
        <v>25700</v>
      </c>
      <c r="AL539" s="45">
        <v>26500</v>
      </c>
      <c r="AM539" s="45">
        <v>22000</v>
      </c>
      <c r="AN539" s="45">
        <v>25000</v>
      </c>
      <c r="AO539" s="45">
        <v>24700</v>
      </c>
      <c r="AP539" s="45">
        <v>23600</v>
      </c>
      <c r="AQ539" s="45"/>
      <c r="AR539" s="57">
        <v>23800</v>
      </c>
    </row>
    <row r="540" spans="1:44" ht="16.5" hidden="1" customHeight="1">
      <c r="A540" s="55" t="s">
        <v>251</v>
      </c>
      <c r="B540" s="47" t="s">
        <v>209</v>
      </c>
      <c r="C540" s="45">
        <v>407</v>
      </c>
      <c r="D540" s="47">
        <v>19300</v>
      </c>
      <c r="E540" s="47">
        <v>19700</v>
      </c>
      <c r="F540" s="47">
        <v>20800</v>
      </c>
      <c r="G540" s="47">
        <v>24700</v>
      </c>
      <c r="H540" s="47">
        <v>24800</v>
      </c>
      <c r="I540" s="47">
        <v>30700</v>
      </c>
      <c r="J540" s="47">
        <v>30600</v>
      </c>
      <c r="K540" s="47">
        <v>31100</v>
      </c>
      <c r="L540" s="47">
        <v>30900</v>
      </c>
      <c r="M540" s="47">
        <v>28700</v>
      </c>
      <c r="N540" s="47">
        <v>27300</v>
      </c>
      <c r="O540" s="47">
        <v>28500</v>
      </c>
      <c r="P540" s="47">
        <v>27500</v>
      </c>
      <c r="Q540" s="47">
        <v>26400</v>
      </c>
      <c r="R540" s="45">
        <v>28200</v>
      </c>
      <c r="S540" s="45">
        <v>29600</v>
      </c>
      <c r="T540" s="45">
        <v>26900</v>
      </c>
      <c r="U540" s="45">
        <v>27500</v>
      </c>
      <c r="V540" s="45">
        <v>27400</v>
      </c>
      <c r="W540" s="45">
        <v>31200</v>
      </c>
      <c r="X540" s="45">
        <v>30400</v>
      </c>
      <c r="Y540" s="45">
        <v>27700</v>
      </c>
      <c r="Z540" s="45">
        <v>26100</v>
      </c>
      <c r="AA540" s="45">
        <v>30400</v>
      </c>
      <c r="AB540" s="45"/>
      <c r="AC540" s="45"/>
      <c r="AD540" s="45"/>
      <c r="AE540" s="45" t="s">
        <v>19</v>
      </c>
      <c r="AF540" s="45" t="s">
        <v>19</v>
      </c>
      <c r="AG540" s="45"/>
      <c r="AH540" s="45"/>
      <c r="AI540" s="45"/>
      <c r="AJ540" s="45"/>
      <c r="AK540" s="45"/>
      <c r="AL540" s="45"/>
      <c r="AM540" s="45" t="e">
        <v>#N/A</v>
      </c>
      <c r="AN540" s="45"/>
      <c r="AO540" s="45"/>
      <c r="AP540" s="45" t="s">
        <v>19</v>
      </c>
      <c r="AQ540" s="45" t="s">
        <v>19</v>
      </c>
      <c r="AR540" s="57" t="s">
        <v>19</v>
      </c>
    </row>
    <row r="541" spans="1:44">
      <c r="A541" s="55" t="s">
        <v>251</v>
      </c>
      <c r="B541" s="47" t="s">
        <v>256</v>
      </c>
      <c r="C541" s="45">
        <v>66</v>
      </c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>
        <v>22000</v>
      </c>
      <c r="AF541" s="45">
        <v>24500</v>
      </c>
      <c r="AG541" s="45">
        <v>28000</v>
      </c>
      <c r="AH541" s="45">
        <v>30500</v>
      </c>
      <c r="AI541" s="45"/>
      <c r="AJ541" s="45">
        <v>32500</v>
      </c>
      <c r="AK541" s="45">
        <v>33300</v>
      </c>
      <c r="AL541" s="45">
        <v>32700</v>
      </c>
      <c r="AM541" s="45">
        <v>27300</v>
      </c>
      <c r="AN541" s="45">
        <v>31400</v>
      </c>
      <c r="AO541" s="45">
        <v>31700</v>
      </c>
      <c r="AP541" s="45">
        <v>31100</v>
      </c>
      <c r="AQ541" s="45">
        <v>31300</v>
      </c>
      <c r="AR541" s="57">
        <v>30800</v>
      </c>
    </row>
    <row r="542" spans="1:44" ht="16.5" hidden="1" customHeight="1">
      <c r="A542" s="55" t="s">
        <v>251</v>
      </c>
      <c r="B542" s="47" t="s">
        <v>255</v>
      </c>
      <c r="C542" s="45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>
        <v>29800</v>
      </c>
      <c r="O542" s="47">
        <v>30400</v>
      </c>
      <c r="P542" s="47">
        <v>32400</v>
      </c>
      <c r="Q542" s="47">
        <v>32200</v>
      </c>
      <c r="R542" s="45">
        <v>32600</v>
      </c>
      <c r="S542" s="45">
        <v>33200</v>
      </c>
      <c r="T542" s="45">
        <v>33200</v>
      </c>
      <c r="U542" s="45">
        <v>34600</v>
      </c>
      <c r="V542" s="45">
        <v>34600</v>
      </c>
      <c r="W542" s="45">
        <v>36300</v>
      </c>
      <c r="X542" s="45">
        <v>36300</v>
      </c>
      <c r="Y542" s="45">
        <v>34300</v>
      </c>
      <c r="Z542" s="45">
        <v>31600</v>
      </c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 t="e">
        <v>#N/A</v>
      </c>
      <c r="AN542" s="45"/>
      <c r="AO542" s="45"/>
      <c r="AP542" s="45" t="s">
        <v>19</v>
      </c>
      <c r="AQ542" s="45" t="s">
        <v>19</v>
      </c>
      <c r="AR542" s="57" t="s">
        <v>19</v>
      </c>
    </row>
    <row r="543" spans="1:44" ht="15" customHeight="1">
      <c r="A543" s="55" t="s">
        <v>251</v>
      </c>
      <c r="B543" s="47" t="s">
        <v>254</v>
      </c>
      <c r="C543" s="45">
        <v>35</v>
      </c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>
        <v>24700</v>
      </c>
      <c r="AE543" s="45">
        <v>26400</v>
      </c>
      <c r="AF543" s="45">
        <v>28100</v>
      </c>
      <c r="AG543" s="45">
        <v>29800</v>
      </c>
      <c r="AH543" s="45">
        <v>29000</v>
      </c>
      <c r="AI543" s="45">
        <v>31500</v>
      </c>
      <c r="AJ543" s="45">
        <v>32700</v>
      </c>
      <c r="AK543" s="45">
        <v>33400</v>
      </c>
      <c r="AL543" s="45">
        <v>32900</v>
      </c>
      <c r="AM543" s="45">
        <v>26200</v>
      </c>
      <c r="AN543" s="45">
        <v>30700</v>
      </c>
      <c r="AO543" s="45">
        <v>31500</v>
      </c>
      <c r="AP543" s="45">
        <v>31500</v>
      </c>
      <c r="AQ543" s="45">
        <v>31200</v>
      </c>
      <c r="AR543" s="57">
        <v>31100</v>
      </c>
    </row>
    <row r="544" spans="1:44" ht="16.5" hidden="1" customHeight="1">
      <c r="A544" s="55" t="s">
        <v>251</v>
      </c>
      <c r="B544" s="47" t="s">
        <v>253</v>
      </c>
      <c r="C544" s="45">
        <v>405</v>
      </c>
      <c r="D544" s="47">
        <v>23500</v>
      </c>
      <c r="E544" s="47">
        <v>24200</v>
      </c>
      <c r="F544" s="47">
        <v>28000</v>
      </c>
      <c r="G544" s="47">
        <v>29400</v>
      </c>
      <c r="H544" s="47">
        <v>30000</v>
      </c>
      <c r="I544" s="47">
        <v>36000</v>
      </c>
      <c r="J544" s="47">
        <v>37400</v>
      </c>
      <c r="K544" s="47">
        <v>37300</v>
      </c>
      <c r="L544" s="47">
        <v>36200</v>
      </c>
      <c r="M544" s="47">
        <v>29400</v>
      </c>
      <c r="N544" s="47">
        <v>28800</v>
      </c>
      <c r="O544" s="47">
        <v>28700</v>
      </c>
      <c r="P544" s="47">
        <v>31100</v>
      </c>
      <c r="Q544" s="47">
        <v>30100</v>
      </c>
      <c r="R544" s="45">
        <v>31700</v>
      </c>
      <c r="S544" s="45">
        <v>33200</v>
      </c>
      <c r="T544" s="45">
        <v>28100</v>
      </c>
      <c r="U544" s="45">
        <v>32500</v>
      </c>
      <c r="V544" s="45">
        <v>36100</v>
      </c>
      <c r="W544" s="45">
        <v>39900</v>
      </c>
      <c r="X544" s="45">
        <v>37700</v>
      </c>
      <c r="Y544" s="45">
        <v>35800</v>
      </c>
      <c r="Z544" s="45">
        <v>34400</v>
      </c>
      <c r="AA544" s="45">
        <v>36300</v>
      </c>
      <c r="AB544" s="45"/>
      <c r="AC544" s="45"/>
      <c r="AD544" s="45"/>
      <c r="AE544" s="45" t="s">
        <v>19</v>
      </c>
      <c r="AF544" s="45" t="s">
        <v>19</v>
      </c>
      <c r="AG544" s="45"/>
      <c r="AH544" s="45"/>
      <c r="AI544" s="45"/>
      <c r="AJ544" s="45"/>
      <c r="AK544" s="45"/>
      <c r="AL544" s="45"/>
      <c r="AM544" s="45" t="e">
        <v>#N/A</v>
      </c>
      <c r="AN544" s="45"/>
      <c r="AO544" s="45"/>
      <c r="AP544" s="45" t="s">
        <v>19</v>
      </c>
      <c r="AQ544" s="45" t="s">
        <v>19</v>
      </c>
      <c r="AR544" s="57" t="s">
        <v>19</v>
      </c>
    </row>
    <row r="545" spans="1:44" ht="16.5" hidden="1" customHeight="1">
      <c r="A545" s="55" t="s">
        <v>251</v>
      </c>
      <c r="B545" s="47" t="s">
        <v>205</v>
      </c>
      <c r="C545" s="45">
        <v>403</v>
      </c>
      <c r="D545" s="47">
        <v>21000</v>
      </c>
      <c r="E545" s="47">
        <v>18400</v>
      </c>
      <c r="F545" s="47">
        <v>18500</v>
      </c>
      <c r="G545" s="47">
        <v>18900</v>
      </c>
      <c r="H545" s="47">
        <v>21900</v>
      </c>
      <c r="I545" s="47">
        <v>30800</v>
      </c>
      <c r="J545" s="47">
        <v>28900</v>
      </c>
      <c r="K545" s="47">
        <v>28300</v>
      </c>
      <c r="L545" s="47">
        <v>28400</v>
      </c>
      <c r="M545" s="47">
        <v>23200</v>
      </c>
      <c r="N545" s="47">
        <v>21100</v>
      </c>
      <c r="O545" s="47">
        <v>19200</v>
      </c>
      <c r="P545" s="47">
        <v>18300</v>
      </c>
      <c r="Q545" s="47">
        <v>19100</v>
      </c>
      <c r="R545" s="45">
        <v>20700</v>
      </c>
      <c r="S545" s="45">
        <v>22100</v>
      </c>
      <c r="T545" s="45">
        <v>21800</v>
      </c>
      <c r="U545" s="45">
        <v>24800</v>
      </c>
      <c r="V545" s="45">
        <v>22100</v>
      </c>
      <c r="W545" s="45">
        <v>25400</v>
      </c>
      <c r="X545" s="45">
        <v>22000</v>
      </c>
      <c r="Y545" s="45">
        <v>22400</v>
      </c>
      <c r="Z545" s="45">
        <v>22200</v>
      </c>
      <c r="AA545" s="45">
        <v>21000</v>
      </c>
      <c r="AB545" s="45">
        <v>16600</v>
      </c>
      <c r="AC545" s="45">
        <v>16300</v>
      </c>
      <c r="AD545" s="45"/>
      <c r="AE545" s="45" t="s">
        <v>19</v>
      </c>
      <c r="AF545" s="45" t="s">
        <v>19</v>
      </c>
      <c r="AG545" s="45"/>
      <c r="AH545" s="45"/>
      <c r="AI545" s="45"/>
      <c r="AJ545" s="45"/>
      <c r="AK545" s="45"/>
      <c r="AL545" s="45"/>
      <c r="AM545" s="45"/>
      <c r="AN545" s="45"/>
      <c r="AO545" s="45"/>
      <c r="AP545" s="45" t="s">
        <v>19</v>
      </c>
      <c r="AQ545" s="45" t="s">
        <v>19</v>
      </c>
      <c r="AR545" s="57" t="s">
        <v>19</v>
      </c>
    </row>
    <row r="546" spans="1:44">
      <c r="A546" s="55" t="s">
        <v>251</v>
      </c>
      <c r="B546" s="47" t="s">
        <v>252</v>
      </c>
      <c r="C546" s="45">
        <v>74</v>
      </c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>
        <v>18100</v>
      </c>
      <c r="AG546" s="45">
        <v>19100</v>
      </c>
      <c r="AH546" s="45">
        <v>19700</v>
      </c>
      <c r="AI546" s="45">
        <v>19000</v>
      </c>
      <c r="AJ546" s="45">
        <v>19300</v>
      </c>
      <c r="AK546" s="45">
        <v>18800</v>
      </c>
      <c r="AL546" s="45">
        <v>20000</v>
      </c>
      <c r="AM546" s="45">
        <v>17100</v>
      </c>
      <c r="AN546" s="45">
        <v>18800</v>
      </c>
      <c r="AO546" s="45">
        <v>19700</v>
      </c>
      <c r="AP546" s="45">
        <v>19500</v>
      </c>
      <c r="AQ546" s="45">
        <v>19100</v>
      </c>
      <c r="AR546" s="57">
        <v>18100</v>
      </c>
    </row>
    <row r="547" spans="1:44">
      <c r="A547" s="55" t="s">
        <v>251</v>
      </c>
      <c r="B547" s="47" t="s">
        <v>164</v>
      </c>
      <c r="C547" s="45">
        <v>411</v>
      </c>
      <c r="D547" s="47">
        <v>19300</v>
      </c>
      <c r="E547" s="47">
        <v>18900</v>
      </c>
      <c r="F547" s="47">
        <v>18400</v>
      </c>
      <c r="G547" s="47">
        <v>18700</v>
      </c>
      <c r="H547" s="47">
        <v>21700</v>
      </c>
      <c r="I547" s="47">
        <v>24800</v>
      </c>
      <c r="J547" s="47">
        <v>23800</v>
      </c>
      <c r="K547" s="47">
        <v>24700</v>
      </c>
      <c r="L547" s="47">
        <v>27100</v>
      </c>
      <c r="M547" s="47">
        <v>26500</v>
      </c>
      <c r="N547" s="47">
        <v>19400</v>
      </c>
      <c r="O547" s="47">
        <v>19700</v>
      </c>
      <c r="P547" s="47">
        <v>15100</v>
      </c>
      <c r="Q547" s="47">
        <v>17100</v>
      </c>
      <c r="R547" s="45">
        <v>20300</v>
      </c>
      <c r="S547" s="45">
        <v>21200</v>
      </c>
      <c r="T547" s="45">
        <v>20900</v>
      </c>
      <c r="U547" s="45">
        <v>21000</v>
      </c>
      <c r="V547" s="45">
        <v>22100</v>
      </c>
      <c r="W547" s="45">
        <v>25400</v>
      </c>
      <c r="X547" s="45">
        <v>23600</v>
      </c>
      <c r="Y547" s="45">
        <v>23800</v>
      </c>
      <c r="Z547" s="45">
        <v>23100</v>
      </c>
      <c r="AA547" s="45">
        <v>20600</v>
      </c>
      <c r="AB547" s="45">
        <v>16700</v>
      </c>
      <c r="AC547" s="45">
        <v>16800</v>
      </c>
      <c r="AD547" s="45"/>
      <c r="AE547" s="45" t="s">
        <v>19</v>
      </c>
      <c r="AF547" s="45" t="s">
        <v>19</v>
      </c>
      <c r="AG547" s="45">
        <v>20000</v>
      </c>
      <c r="AH547" s="45"/>
      <c r="AI547" s="45"/>
      <c r="AJ547" s="45"/>
      <c r="AK547" s="45"/>
      <c r="AL547" s="45"/>
      <c r="AM547" s="45"/>
      <c r="AN547" s="45"/>
      <c r="AO547" s="45"/>
      <c r="AP547" s="45" t="s">
        <v>19</v>
      </c>
      <c r="AQ547" s="45" t="s">
        <v>19</v>
      </c>
      <c r="AR547" s="57" t="s">
        <v>19</v>
      </c>
    </row>
    <row r="548" spans="1:44">
      <c r="A548" s="55"/>
      <c r="B548" s="47"/>
      <c r="C548" s="45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 t="s">
        <v>19</v>
      </c>
      <c r="AQ548" s="45" t="s">
        <v>19</v>
      </c>
      <c r="AR548" s="57" t="s">
        <v>19</v>
      </c>
    </row>
    <row r="549" spans="1:44" ht="15.75" customHeight="1">
      <c r="A549" s="55" t="s">
        <v>250</v>
      </c>
      <c r="B549" s="47" t="s">
        <v>170</v>
      </c>
      <c r="C549" s="45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>
        <v>2500</v>
      </c>
      <c r="AJ549" s="45"/>
      <c r="AK549" s="45"/>
      <c r="AL549" s="45"/>
      <c r="AM549" s="45"/>
      <c r="AN549" s="45"/>
      <c r="AO549" s="45"/>
      <c r="AP549" s="45" t="s">
        <v>19</v>
      </c>
      <c r="AQ549" s="45" t="s">
        <v>19</v>
      </c>
      <c r="AR549" s="57" t="s">
        <v>19</v>
      </c>
    </row>
    <row r="550" spans="1:44" ht="15.75" customHeight="1">
      <c r="A550" s="55"/>
      <c r="B550" s="47"/>
      <c r="C550" s="45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57" t="s">
        <v>19</v>
      </c>
    </row>
    <row r="551" spans="1:44" ht="16.5" customHeight="1">
      <c r="A551" s="55" t="s">
        <v>249</v>
      </c>
      <c r="B551" s="47" t="s">
        <v>248</v>
      </c>
      <c r="C551" s="45">
        <v>480</v>
      </c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>
        <v>200</v>
      </c>
      <c r="Q551" s="47">
        <v>200</v>
      </c>
      <c r="R551" s="45">
        <v>300</v>
      </c>
      <c r="S551" s="45">
        <v>200</v>
      </c>
      <c r="T551" s="45">
        <v>200</v>
      </c>
      <c r="U551" s="45">
        <v>300</v>
      </c>
      <c r="V551" s="45">
        <v>300</v>
      </c>
      <c r="W551" s="45"/>
      <c r="X551" s="45">
        <v>600</v>
      </c>
      <c r="Y551" s="45">
        <v>800</v>
      </c>
      <c r="Z551" s="45">
        <v>900</v>
      </c>
      <c r="AA551" s="45">
        <v>800</v>
      </c>
      <c r="AB551" s="45">
        <v>700</v>
      </c>
      <c r="AC551" s="45">
        <v>900</v>
      </c>
      <c r="AD551" s="45"/>
      <c r="AE551" s="45" t="s">
        <v>19</v>
      </c>
      <c r="AF551" s="45" t="s">
        <v>19</v>
      </c>
      <c r="AG551" s="45"/>
      <c r="AH551" s="45"/>
      <c r="AI551" s="45"/>
      <c r="AJ551" s="45"/>
      <c r="AK551" s="45"/>
      <c r="AL551" s="45"/>
      <c r="AM551" s="45"/>
      <c r="AN551" s="45"/>
      <c r="AO551" s="45"/>
      <c r="AP551" s="45">
        <v>1000</v>
      </c>
      <c r="AQ551" s="45" t="s">
        <v>19</v>
      </c>
      <c r="AR551" s="57">
        <v>1000</v>
      </c>
    </row>
    <row r="552" spans="1:44">
      <c r="A552" s="55"/>
      <c r="B552" s="47"/>
      <c r="C552" s="45"/>
      <c r="D552" s="47"/>
      <c r="E552" s="47"/>
      <c r="F552" s="47"/>
      <c r="G552" s="47"/>
      <c r="H552" s="47"/>
      <c r="I552" s="47" t="s">
        <v>19</v>
      </c>
      <c r="J552" s="47" t="s">
        <v>19</v>
      </c>
      <c r="K552" s="47" t="s">
        <v>19</v>
      </c>
      <c r="L552" s="47"/>
      <c r="M552" s="47"/>
      <c r="N552" s="47"/>
      <c r="O552" s="47"/>
      <c r="P552" s="47"/>
      <c r="Q552" s="47"/>
      <c r="R552" s="45"/>
      <c r="S552" s="45" t="s">
        <v>145</v>
      </c>
      <c r="T552" s="45" t="s">
        <v>19</v>
      </c>
      <c r="U552" s="45" t="s">
        <v>145</v>
      </c>
      <c r="V552" s="45" t="s">
        <v>19</v>
      </c>
      <c r="W552" s="45"/>
      <c r="X552" s="45"/>
      <c r="Y552" s="45"/>
      <c r="Z552" s="45"/>
      <c r="AA552" s="45"/>
      <c r="AB552" s="45"/>
      <c r="AC552" s="45"/>
      <c r="AD552" s="45"/>
      <c r="AE552" s="45" t="s">
        <v>19</v>
      </c>
      <c r="AF552" s="45" t="s">
        <v>19</v>
      </c>
      <c r="AG552" s="45"/>
      <c r="AH552" s="45"/>
      <c r="AI552" s="45"/>
      <c r="AJ552" s="45"/>
      <c r="AK552" s="45"/>
      <c r="AL552" s="45"/>
      <c r="AM552" s="45"/>
      <c r="AN552" s="45"/>
      <c r="AO552" s="45"/>
      <c r="AP552" s="45" t="s">
        <v>19</v>
      </c>
      <c r="AQ552" s="45" t="s">
        <v>19</v>
      </c>
      <c r="AR552" s="57" t="s">
        <v>19</v>
      </c>
    </row>
    <row r="553" spans="1:44">
      <c r="A553" s="55" t="s">
        <v>245</v>
      </c>
      <c r="B553" s="47" t="s">
        <v>247</v>
      </c>
      <c r="C553" s="45">
        <v>413</v>
      </c>
      <c r="D553" s="47"/>
      <c r="E553" s="47"/>
      <c r="F553" s="47"/>
      <c r="G553" s="47"/>
      <c r="H553" s="47"/>
      <c r="I553" s="47">
        <v>400</v>
      </c>
      <c r="J553" s="47">
        <v>400</v>
      </c>
      <c r="K553" s="47">
        <v>450</v>
      </c>
      <c r="L553" s="47">
        <v>500</v>
      </c>
      <c r="M553" s="47">
        <v>500</v>
      </c>
      <c r="N553" s="47">
        <v>500</v>
      </c>
      <c r="O553" s="47">
        <v>700</v>
      </c>
      <c r="P553" s="47">
        <v>1000</v>
      </c>
      <c r="Q553" s="47">
        <v>1300</v>
      </c>
      <c r="R553" s="45">
        <v>1100</v>
      </c>
      <c r="S553" s="45">
        <v>1200</v>
      </c>
      <c r="T553" s="45">
        <v>1300</v>
      </c>
      <c r="U553" s="45">
        <v>1000</v>
      </c>
      <c r="V553" s="45">
        <v>1800</v>
      </c>
      <c r="W553" s="45">
        <v>2800</v>
      </c>
      <c r="X553" s="45">
        <v>3800</v>
      </c>
      <c r="Y553" s="45">
        <v>4200</v>
      </c>
      <c r="Z553" s="45">
        <v>3600</v>
      </c>
      <c r="AA553" s="45">
        <v>3600</v>
      </c>
      <c r="AB553" s="45">
        <v>2800</v>
      </c>
      <c r="AC553" s="45">
        <v>3000</v>
      </c>
      <c r="AD553" s="45"/>
      <c r="AE553" s="45" t="s">
        <v>19</v>
      </c>
      <c r="AF553" s="45">
        <v>3900</v>
      </c>
      <c r="AG553" s="45">
        <v>4000</v>
      </c>
      <c r="AH553" s="45"/>
      <c r="AI553" s="45">
        <v>3900</v>
      </c>
      <c r="AJ553" s="45"/>
      <c r="AK553" s="45">
        <v>3300</v>
      </c>
      <c r="AL553" s="45"/>
      <c r="AM553" s="45"/>
      <c r="AN553" s="45"/>
      <c r="AO553" s="45">
        <v>6400</v>
      </c>
      <c r="AP553" s="45">
        <v>5400</v>
      </c>
      <c r="AQ553" s="45">
        <v>8200</v>
      </c>
      <c r="AR553" s="57">
        <v>7000</v>
      </c>
    </row>
    <row r="554" spans="1:44">
      <c r="A554" s="55" t="s">
        <v>245</v>
      </c>
      <c r="B554" s="47" t="s">
        <v>174</v>
      </c>
      <c r="C554" s="45">
        <v>406</v>
      </c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5"/>
      <c r="S554" s="45"/>
      <c r="T554" s="45"/>
      <c r="U554" s="45"/>
      <c r="V554" s="45"/>
      <c r="W554" s="45"/>
      <c r="X554" s="45"/>
      <c r="Y554" s="45">
        <v>8100</v>
      </c>
      <c r="Z554" s="45">
        <v>6300</v>
      </c>
      <c r="AA554" s="45">
        <v>5300</v>
      </c>
      <c r="AB554" s="45">
        <v>5700</v>
      </c>
      <c r="AC554" s="45">
        <v>6500</v>
      </c>
      <c r="AD554" s="45"/>
      <c r="AE554" s="45" t="s">
        <v>19</v>
      </c>
      <c r="AF554" s="45">
        <v>6100</v>
      </c>
      <c r="AG554" s="45">
        <v>7100</v>
      </c>
      <c r="AH554" s="45"/>
      <c r="AI554" s="45">
        <v>7500</v>
      </c>
      <c r="AJ554" s="45"/>
      <c r="AK554" s="45">
        <v>7500</v>
      </c>
      <c r="AL554" s="45"/>
      <c r="AM554" s="45">
        <v>8500</v>
      </c>
      <c r="AN554" s="45"/>
      <c r="AO554" s="45">
        <v>9600</v>
      </c>
      <c r="AP554" s="45">
        <v>10600</v>
      </c>
      <c r="AQ554" s="45">
        <v>12600</v>
      </c>
      <c r="AR554" s="57">
        <v>13700</v>
      </c>
    </row>
    <row r="555" spans="1:44">
      <c r="A555" s="55" t="s">
        <v>245</v>
      </c>
      <c r="B555" s="47" t="s">
        <v>246</v>
      </c>
      <c r="C555" s="45">
        <v>412</v>
      </c>
      <c r="D555" s="47"/>
      <c r="E555" s="47"/>
      <c r="F555" s="47"/>
      <c r="G555" s="47"/>
      <c r="H555" s="47"/>
      <c r="I555" s="47">
        <v>1400</v>
      </c>
      <c r="J555" s="47">
        <v>1600</v>
      </c>
      <c r="K555" s="47">
        <v>1500</v>
      </c>
      <c r="L555" s="47">
        <v>1400</v>
      </c>
      <c r="M555" s="47">
        <v>1300</v>
      </c>
      <c r="N555" s="47">
        <v>1300</v>
      </c>
      <c r="O555" s="47">
        <v>1600</v>
      </c>
      <c r="P555" s="47">
        <v>2300</v>
      </c>
      <c r="Q555" s="47">
        <v>3000</v>
      </c>
      <c r="R555" s="45">
        <v>2800</v>
      </c>
      <c r="S555" s="45">
        <v>3100</v>
      </c>
      <c r="T555" s="45">
        <v>3400</v>
      </c>
      <c r="U555" s="45">
        <v>5000</v>
      </c>
      <c r="V555" s="45">
        <v>4600</v>
      </c>
      <c r="W555" s="45">
        <v>5600</v>
      </c>
      <c r="X555" s="45">
        <v>9300</v>
      </c>
      <c r="Y555" s="45">
        <v>11500</v>
      </c>
      <c r="Z555" s="45">
        <v>10200</v>
      </c>
      <c r="AA555" s="45">
        <v>9100</v>
      </c>
      <c r="AB555" s="45">
        <v>8600</v>
      </c>
      <c r="AC555" s="45">
        <v>9600</v>
      </c>
      <c r="AD555" s="45"/>
      <c r="AE555" s="45" t="s">
        <v>19</v>
      </c>
      <c r="AF555" s="45">
        <v>10300</v>
      </c>
      <c r="AG555" s="45">
        <v>8300</v>
      </c>
      <c r="AH555" s="45"/>
      <c r="AI555" s="45">
        <v>10100</v>
      </c>
      <c r="AJ555" s="45"/>
      <c r="AK555" s="45">
        <v>12100</v>
      </c>
      <c r="AL555" s="45"/>
      <c r="AM555" s="45">
        <v>14000</v>
      </c>
      <c r="AN555" s="45"/>
      <c r="AO555" s="45">
        <v>13900</v>
      </c>
      <c r="AP555" s="45">
        <v>14400</v>
      </c>
      <c r="AQ555" s="45">
        <v>17000</v>
      </c>
      <c r="AR555" s="57">
        <v>17200</v>
      </c>
    </row>
    <row r="556" spans="1:44" ht="16.5" hidden="1" customHeight="1">
      <c r="A556" s="55" t="s">
        <v>245</v>
      </c>
      <c r="B556" s="47" t="s">
        <v>244</v>
      </c>
      <c r="C556" s="45">
        <v>479</v>
      </c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>
        <v>700</v>
      </c>
      <c r="Q556" s="47">
        <v>2400</v>
      </c>
      <c r="R556" s="45">
        <v>2500</v>
      </c>
      <c r="S556" s="45">
        <v>2300</v>
      </c>
      <c r="T556" s="45" t="s">
        <v>146</v>
      </c>
      <c r="U556" s="45">
        <v>2900</v>
      </c>
      <c r="V556" s="45">
        <v>3400</v>
      </c>
      <c r="W556" s="45">
        <v>4000</v>
      </c>
      <c r="X556" s="45">
        <v>7000</v>
      </c>
      <c r="Y556" s="45">
        <v>6400</v>
      </c>
      <c r="Z556" s="45">
        <v>6200</v>
      </c>
      <c r="AA556" s="45">
        <v>6200</v>
      </c>
      <c r="AB556" s="45">
        <v>5200</v>
      </c>
      <c r="AC556" s="45"/>
      <c r="AD556" s="45"/>
      <c r="AE556" s="45" t="s">
        <v>19</v>
      </c>
      <c r="AF556" s="45" t="s">
        <v>19</v>
      </c>
      <c r="AG556" s="45"/>
      <c r="AH556" s="45"/>
      <c r="AI556" s="45"/>
      <c r="AJ556" s="45"/>
      <c r="AK556" s="45"/>
      <c r="AL556" s="45"/>
      <c r="AM556" s="45" t="e">
        <v>#N/A</v>
      </c>
      <c r="AN556" s="45"/>
      <c r="AO556" s="45"/>
      <c r="AP556" s="45" t="s">
        <v>19</v>
      </c>
      <c r="AQ556" s="45" t="s">
        <v>19</v>
      </c>
      <c r="AR556" s="57" t="s">
        <v>19</v>
      </c>
    </row>
    <row r="557" spans="1:44">
      <c r="A557" s="55"/>
      <c r="B557" s="47"/>
      <c r="C557" s="45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 t="s">
        <v>19</v>
      </c>
      <c r="AQ557" s="45" t="s">
        <v>19</v>
      </c>
      <c r="AR557" s="57" t="s">
        <v>19</v>
      </c>
    </row>
    <row r="558" spans="1:44">
      <c r="A558" s="27" t="s">
        <v>243</v>
      </c>
      <c r="B558" s="26" t="s">
        <v>242</v>
      </c>
      <c r="C558" s="45">
        <v>59</v>
      </c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5"/>
      <c r="S558" s="25"/>
      <c r="T558" s="25"/>
      <c r="U558" s="25"/>
      <c r="V558" s="25"/>
      <c r="W558" s="25"/>
      <c r="X558" s="25">
        <v>21800</v>
      </c>
      <c r="Y558" s="25">
        <v>23900</v>
      </c>
      <c r="Z558" s="25">
        <v>25000</v>
      </c>
      <c r="AA558" s="25">
        <v>23800</v>
      </c>
      <c r="AB558" s="25">
        <v>23400</v>
      </c>
      <c r="AC558" s="25">
        <v>23800</v>
      </c>
      <c r="AD558" s="25">
        <v>24000</v>
      </c>
      <c r="AE558" s="25">
        <v>23300</v>
      </c>
      <c r="AF558" s="25">
        <v>23500</v>
      </c>
      <c r="AG558" s="25">
        <v>26400</v>
      </c>
      <c r="AH558" s="25"/>
      <c r="AI558" s="25"/>
      <c r="AJ558" s="25"/>
      <c r="AK558" s="25">
        <v>27100</v>
      </c>
      <c r="AL558" s="25">
        <v>28500</v>
      </c>
      <c r="AM558" s="45">
        <v>18400</v>
      </c>
      <c r="AN558" s="45">
        <v>28700</v>
      </c>
      <c r="AO558" s="45">
        <v>32500</v>
      </c>
      <c r="AP558" s="45">
        <v>32200</v>
      </c>
      <c r="AQ558" s="45">
        <v>33400</v>
      </c>
      <c r="AR558" s="57"/>
    </row>
    <row r="559" spans="1:44">
      <c r="A559" s="55"/>
      <c r="B559" s="47"/>
      <c r="C559" s="45"/>
      <c r="D559" s="47"/>
      <c r="E559" s="47"/>
      <c r="F559" s="47"/>
      <c r="G559" s="47"/>
      <c r="H559" s="47"/>
      <c r="I559" s="47" t="s">
        <v>19</v>
      </c>
      <c r="J559" s="47" t="s">
        <v>19</v>
      </c>
      <c r="K559" s="47" t="s">
        <v>19</v>
      </c>
      <c r="L559" s="47"/>
      <c r="M559" s="47"/>
      <c r="N559" s="47"/>
      <c r="O559" s="47"/>
      <c r="P559" s="47"/>
      <c r="Q559" s="47"/>
      <c r="R559" s="45"/>
      <c r="S559" s="45" t="s">
        <v>145</v>
      </c>
      <c r="T559" s="45" t="s">
        <v>19</v>
      </c>
      <c r="U559" s="45" t="s">
        <v>145</v>
      </c>
      <c r="V559" s="45" t="s">
        <v>19</v>
      </c>
      <c r="W559" s="45"/>
      <c r="X559" s="45"/>
      <c r="Y559" s="45"/>
      <c r="Z559" s="45"/>
      <c r="AA559" s="45"/>
      <c r="AB559" s="45"/>
      <c r="AC559" s="45"/>
      <c r="AD559" s="45"/>
      <c r="AE559" s="45" t="s">
        <v>19</v>
      </c>
      <c r="AF559" s="45" t="s">
        <v>19</v>
      </c>
      <c r="AG559" s="45"/>
      <c r="AH559" s="45"/>
      <c r="AI559" s="45"/>
      <c r="AJ559" s="45"/>
      <c r="AK559" s="45"/>
      <c r="AL559" s="45"/>
      <c r="AM559" s="45"/>
      <c r="AN559" s="45"/>
      <c r="AO559" s="45"/>
      <c r="AP559" s="45" t="s">
        <v>19</v>
      </c>
      <c r="AQ559" s="45" t="s">
        <v>19</v>
      </c>
      <c r="AR559" s="57" t="s">
        <v>19</v>
      </c>
    </row>
    <row r="560" spans="1:44">
      <c r="A560" s="55" t="s">
        <v>238</v>
      </c>
      <c r="B560" s="47" t="s">
        <v>241</v>
      </c>
      <c r="C560" s="45">
        <v>525</v>
      </c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5"/>
      <c r="S560" s="45"/>
      <c r="T560" s="45"/>
      <c r="U560" s="45">
        <v>8400</v>
      </c>
      <c r="V560" s="45">
        <v>10700</v>
      </c>
      <c r="W560" s="45">
        <v>12500</v>
      </c>
      <c r="X560" s="45">
        <v>11600</v>
      </c>
      <c r="Y560" s="45">
        <v>13400</v>
      </c>
      <c r="Z560" s="45">
        <v>14000</v>
      </c>
      <c r="AA560" s="45">
        <v>17700</v>
      </c>
      <c r="AB560" s="45">
        <v>15700</v>
      </c>
      <c r="AC560" s="45">
        <v>16700</v>
      </c>
      <c r="AD560" s="45">
        <v>16100</v>
      </c>
      <c r="AE560" s="45">
        <v>18700</v>
      </c>
      <c r="AF560" s="45">
        <v>18800</v>
      </c>
      <c r="AG560" s="45"/>
      <c r="AH560" s="45">
        <v>20900</v>
      </c>
      <c r="AI560" s="45">
        <v>21800</v>
      </c>
      <c r="AJ560" s="45">
        <v>25100</v>
      </c>
      <c r="AK560" s="45">
        <v>20800</v>
      </c>
      <c r="AL560" s="45">
        <v>23900</v>
      </c>
      <c r="AM560" s="45"/>
      <c r="AN560" s="45">
        <v>30000</v>
      </c>
      <c r="AO560" s="45">
        <v>24400</v>
      </c>
      <c r="AP560" s="45">
        <v>26500</v>
      </c>
      <c r="AQ560" s="45">
        <v>26900</v>
      </c>
      <c r="AR560" s="57">
        <v>28900</v>
      </c>
    </row>
    <row r="561" spans="1:44" hidden="1">
      <c r="A561" s="55" t="s">
        <v>238</v>
      </c>
      <c r="B561" s="47" t="s">
        <v>240</v>
      </c>
      <c r="C561" s="45">
        <v>415</v>
      </c>
      <c r="D561" s="47"/>
      <c r="E561" s="47"/>
      <c r="F561" s="47"/>
      <c r="G561" s="47"/>
      <c r="H561" s="47"/>
      <c r="I561" s="47">
        <v>1700</v>
      </c>
      <c r="J561" s="47">
        <v>1700</v>
      </c>
      <c r="K561" s="47">
        <v>2000</v>
      </c>
      <c r="L561" s="47">
        <v>2400</v>
      </c>
      <c r="M561" s="47">
        <v>2400</v>
      </c>
      <c r="N561" s="47">
        <v>3100</v>
      </c>
      <c r="O561" s="47">
        <v>3000</v>
      </c>
      <c r="P561" s="47">
        <v>4000</v>
      </c>
      <c r="Q561" s="47">
        <v>4500</v>
      </c>
      <c r="R561" s="45">
        <v>5600</v>
      </c>
      <c r="S561" s="45">
        <v>5900</v>
      </c>
      <c r="T561" s="45">
        <v>7200</v>
      </c>
      <c r="U561" s="45">
        <v>8500</v>
      </c>
      <c r="V561" s="45">
        <v>11100</v>
      </c>
      <c r="W561" s="45">
        <v>12700</v>
      </c>
      <c r="X561" s="45">
        <v>12900</v>
      </c>
      <c r="Y561" s="45">
        <v>15100</v>
      </c>
      <c r="Z561" s="45">
        <v>18000</v>
      </c>
      <c r="AA561" s="45"/>
      <c r="AB561" s="45">
        <v>15100</v>
      </c>
      <c r="AC561" s="45">
        <v>13200</v>
      </c>
      <c r="AD561" s="45">
        <v>14700</v>
      </c>
      <c r="AE561" s="45">
        <v>20200</v>
      </c>
      <c r="AF561" s="45">
        <v>19900</v>
      </c>
      <c r="AG561" s="45"/>
      <c r="AH561" s="45"/>
      <c r="AI561" s="45"/>
      <c r="AJ561" s="45"/>
      <c r="AK561" s="45"/>
      <c r="AL561" s="45"/>
      <c r="AM561" s="45"/>
      <c r="AN561" s="45"/>
      <c r="AO561" s="45"/>
      <c r="AP561" s="45" t="s">
        <v>19</v>
      </c>
      <c r="AQ561" s="45" t="s">
        <v>19</v>
      </c>
      <c r="AR561" s="57" t="s">
        <v>19</v>
      </c>
    </row>
    <row r="562" spans="1:44">
      <c r="A562" s="55" t="s">
        <v>238</v>
      </c>
      <c r="B562" s="47" t="s">
        <v>239</v>
      </c>
      <c r="C562" s="45">
        <v>72</v>
      </c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>
        <v>16000</v>
      </c>
      <c r="AG562" s="45">
        <v>16600</v>
      </c>
      <c r="AH562" s="45">
        <v>16500</v>
      </c>
      <c r="AI562" s="45">
        <v>16800</v>
      </c>
      <c r="AJ562" s="45">
        <v>17900</v>
      </c>
      <c r="AK562" s="45"/>
      <c r="AL562" s="45">
        <v>21700</v>
      </c>
      <c r="AM562" s="45">
        <v>18000</v>
      </c>
      <c r="AN562" s="45">
        <v>20000</v>
      </c>
      <c r="AO562" s="45">
        <v>22500</v>
      </c>
      <c r="AP562" s="45">
        <v>23700</v>
      </c>
      <c r="AQ562" s="45">
        <v>24000</v>
      </c>
      <c r="AR562" s="57">
        <v>23900</v>
      </c>
    </row>
    <row r="563" spans="1:44">
      <c r="A563" s="55" t="s">
        <v>238</v>
      </c>
      <c r="B563" s="47" t="s">
        <v>237</v>
      </c>
      <c r="C563" s="45">
        <v>414</v>
      </c>
      <c r="D563" s="47"/>
      <c r="E563" s="47"/>
      <c r="F563" s="47"/>
      <c r="G563" s="47"/>
      <c r="H563" s="47"/>
      <c r="I563" s="47">
        <v>2400</v>
      </c>
      <c r="J563" s="47">
        <v>2700</v>
      </c>
      <c r="K563" s="47">
        <v>3200</v>
      </c>
      <c r="L563" s="47">
        <v>3600</v>
      </c>
      <c r="M563" s="47">
        <v>3600</v>
      </c>
      <c r="N563" s="47">
        <v>4500</v>
      </c>
      <c r="O563" s="47">
        <v>4200</v>
      </c>
      <c r="P563" s="47">
        <v>5000</v>
      </c>
      <c r="Q563" s="47">
        <v>5100</v>
      </c>
      <c r="R563" s="45">
        <v>5700</v>
      </c>
      <c r="S563" s="45">
        <v>5600</v>
      </c>
      <c r="T563" s="45">
        <v>5700</v>
      </c>
      <c r="U563" s="45">
        <v>6400</v>
      </c>
      <c r="V563" s="45">
        <v>6300</v>
      </c>
      <c r="W563" s="45">
        <v>7800</v>
      </c>
      <c r="X563" s="45">
        <v>7200</v>
      </c>
      <c r="Y563" s="45">
        <v>9400</v>
      </c>
      <c r="Z563" s="45">
        <v>9900</v>
      </c>
      <c r="AA563" s="45"/>
      <c r="AB563" s="45"/>
      <c r="AC563" s="45">
        <v>9500</v>
      </c>
      <c r="AD563" s="45">
        <v>9500</v>
      </c>
      <c r="AE563" s="45">
        <v>12700</v>
      </c>
      <c r="AF563" s="45">
        <v>13700</v>
      </c>
      <c r="AG563" s="45">
        <v>11800</v>
      </c>
      <c r="AH563" s="45">
        <v>12300</v>
      </c>
      <c r="AI563" s="45">
        <v>13100</v>
      </c>
      <c r="AJ563" s="45">
        <v>14100</v>
      </c>
      <c r="AK563" s="45">
        <v>12300</v>
      </c>
      <c r="AL563" s="45"/>
      <c r="AM563" s="45">
        <v>13600</v>
      </c>
      <c r="AN563" s="45"/>
      <c r="AO563" s="45">
        <v>15600</v>
      </c>
      <c r="AP563" s="45" t="s">
        <v>19</v>
      </c>
      <c r="AQ563" s="45">
        <v>18300</v>
      </c>
      <c r="AR563" s="57" t="s">
        <v>19</v>
      </c>
    </row>
    <row r="564" spans="1:44">
      <c r="A564" s="55"/>
      <c r="B564" s="47"/>
      <c r="C564" s="45"/>
      <c r="D564" s="47"/>
      <c r="E564" s="47"/>
      <c r="F564" s="47"/>
      <c r="G564" s="47"/>
      <c r="H564" s="47"/>
      <c r="I564" s="47" t="s">
        <v>19</v>
      </c>
      <c r="J564" s="47" t="s">
        <v>19</v>
      </c>
      <c r="K564" s="47" t="s">
        <v>19</v>
      </c>
      <c r="L564" s="47"/>
      <c r="M564" s="47"/>
      <c r="N564" s="47"/>
      <c r="O564" s="47"/>
      <c r="P564" s="47"/>
      <c r="Q564" s="47"/>
      <c r="R564" s="45"/>
      <c r="S564" s="45" t="s">
        <v>145</v>
      </c>
      <c r="T564" s="45" t="s">
        <v>19</v>
      </c>
      <c r="U564" s="45" t="s">
        <v>145</v>
      </c>
      <c r="V564" s="45" t="s">
        <v>19</v>
      </c>
      <c r="W564" s="45"/>
      <c r="X564" s="45"/>
      <c r="Y564" s="45"/>
      <c r="Z564" s="45"/>
      <c r="AA564" s="45"/>
      <c r="AB564" s="45"/>
      <c r="AC564" s="45"/>
      <c r="AD564" s="45"/>
      <c r="AE564" s="45" t="s">
        <v>19</v>
      </c>
      <c r="AF564" s="45" t="s">
        <v>19</v>
      </c>
      <c r="AG564" s="45"/>
      <c r="AH564" s="45"/>
      <c r="AI564" s="45"/>
      <c r="AJ564" s="45"/>
      <c r="AK564" s="45"/>
      <c r="AL564" s="45"/>
      <c r="AM564" s="45"/>
      <c r="AN564" s="45"/>
      <c r="AO564" s="45"/>
      <c r="AP564" s="45" t="s">
        <v>19</v>
      </c>
      <c r="AQ564" s="45" t="s">
        <v>19</v>
      </c>
      <c r="AR564" s="57" t="s">
        <v>19</v>
      </c>
    </row>
    <row r="565" spans="1:44" ht="16.5" hidden="1" customHeight="1">
      <c r="A565" s="55" t="s">
        <v>235</v>
      </c>
      <c r="B565" s="47" t="s">
        <v>236</v>
      </c>
      <c r="C565" s="45">
        <v>417</v>
      </c>
      <c r="D565" s="47">
        <v>4200</v>
      </c>
      <c r="E565" s="47">
        <v>4100</v>
      </c>
      <c r="F565" s="47">
        <v>4600</v>
      </c>
      <c r="G565" s="47">
        <v>4500</v>
      </c>
      <c r="H565" s="47">
        <v>2800</v>
      </c>
      <c r="I565" s="47">
        <v>3000</v>
      </c>
      <c r="J565" s="47">
        <v>2700</v>
      </c>
      <c r="K565" s="47">
        <v>3500</v>
      </c>
      <c r="L565" s="47">
        <v>2800</v>
      </c>
      <c r="M565" s="47">
        <v>2700</v>
      </c>
      <c r="N565" s="47">
        <v>3300</v>
      </c>
      <c r="O565" s="47">
        <v>3400</v>
      </c>
      <c r="P565" s="47">
        <v>3400</v>
      </c>
      <c r="Q565" s="47">
        <v>3000</v>
      </c>
      <c r="R565" s="45">
        <v>4000</v>
      </c>
      <c r="S565" s="45">
        <v>3700</v>
      </c>
      <c r="T565" s="45">
        <v>4100</v>
      </c>
      <c r="U565" s="45">
        <v>4000</v>
      </c>
      <c r="V565" s="45">
        <v>3300</v>
      </c>
      <c r="W565" s="45">
        <v>3700</v>
      </c>
      <c r="X565" s="45">
        <v>4200</v>
      </c>
      <c r="Y565" s="45">
        <v>3500</v>
      </c>
      <c r="Z565" s="45">
        <v>3400</v>
      </c>
      <c r="AA565" s="45">
        <v>2900</v>
      </c>
      <c r="AB565" s="45">
        <v>2500</v>
      </c>
      <c r="AC565" s="45">
        <v>2600</v>
      </c>
      <c r="AD565" s="45"/>
      <c r="AE565" s="45" t="s">
        <v>19</v>
      </c>
      <c r="AF565" s="45" t="s">
        <v>19</v>
      </c>
      <c r="AG565" s="45"/>
      <c r="AH565" s="45"/>
      <c r="AI565" s="45"/>
      <c r="AJ565" s="45"/>
      <c r="AK565" s="45"/>
      <c r="AL565" s="45"/>
      <c r="AM565" s="45"/>
      <c r="AN565" s="45"/>
      <c r="AO565" s="45"/>
      <c r="AP565" s="45" t="s">
        <v>19</v>
      </c>
      <c r="AQ565" s="45" t="s">
        <v>19</v>
      </c>
      <c r="AR565" s="57" t="s">
        <v>19</v>
      </c>
    </row>
    <row r="566" spans="1:44">
      <c r="A566" s="55" t="s">
        <v>235</v>
      </c>
      <c r="B566" s="47" t="s">
        <v>234</v>
      </c>
      <c r="C566" s="45">
        <v>416</v>
      </c>
      <c r="D566" s="47"/>
      <c r="E566" s="47"/>
      <c r="F566" s="47"/>
      <c r="G566" s="47"/>
      <c r="H566" s="47"/>
      <c r="I566" s="47">
        <v>2700</v>
      </c>
      <c r="J566" s="47">
        <v>2600</v>
      </c>
      <c r="K566" s="47">
        <v>3200</v>
      </c>
      <c r="L566" s="47">
        <v>2600</v>
      </c>
      <c r="M566" s="47">
        <v>2500</v>
      </c>
      <c r="N566" s="47">
        <v>2600</v>
      </c>
      <c r="O566" s="47">
        <v>2500</v>
      </c>
      <c r="P566" s="47">
        <v>2400</v>
      </c>
      <c r="Q566" s="47">
        <v>2200</v>
      </c>
      <c r="R566" s="45">
        <v>2300</v>
      </c>
      <c r="S566" s="45">
        <v>2400</v>
      </c>
      <c r="T566" s="45">
        <v>2500</v>
      </c>
      <c r="U566" s="45">
        <v>2100</v>
      </c>
      <c r="V566" s="45">
        <v>2600</v>
      </c>
      <c r="W566" s="45">
        <v>2400</v>
      </c>
      <c r="X566" s="45">
        <v>2800</v>
      </c>
      <c r="Y566" s="45">
        <v>3100</v>
      </c>
      <c r="Z566" s="45">
        <v>3400</v>
      </c>
      <c r="AA566" s="45">
        <v>2600</v>
      </c>
      <c r="AB566" s="45">
        <v>2200</v>
      </c>
      <c r="AC566" s="45">
        <v>2400</v>
      </c>
      <c r="AD566" s="45"/>
      <c r="AE566" s="45" t="s">
        <v>19</v>
      </c>
      <c r="AF566" s="45" t="s">
        <v>19</v>
      </c>
      <c r="AG566" s="45">
        <v>3000</v>
      </c>
      <c r="AH566" s="45"/>
      <c r="AI566" s="45">
        <v>3500</v>
      </c>
      <c r="AJ566" s="45"/>
      <c r="AK566" s="45">
        <v>3800</v>
      </c>
      <c r="AL566" s="45"/>
      <c r="AM566" s="45">
        <v>3400</v>
      </c>
      <c r="AN566" s="45"/>
      <c r="AO566" s="45">
        <v>4000</v>
      </c>
      <c r="AP566" s="45" t="s">
        <v>19</v>
      </c>
      <c r="AQ566" s="45">
        <v>4700</v>
      </c>
      <c r="AR566" s="57" t="s">
        <v>19</v>
      </c>
    </row>
    <row r="567" spans="1:44" ht="15" customHeight="1">
      <c r="A567" s="55"/>
      <c r="B567" s="47"/>
      <c r="C567" s="45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5"/>
      <c r="S567" s="45" t="s">
        <v>145</v>
      </c>
      <c r="T567" s="45" t="s">
        <v>19</v>
      </c>
      <c r="U567" s="45" t="s">
        <v>145</v>
      </c>
      <c r="V567" s="45" t="s">
        <v>19</v>
      </c>
      <c r="W567" s="45"/>
      <c r="X567" s="45"/>
      <c r="Y567" s="45"/>
      <c r="Z567" s="45"/>
      <c r="AA567" s="45"/>
      <c r="AB567" s="45"/>
      <c r="AC567" s="45"/>
      <c r="AD567" s="45"/>
      <c r="AE567" s="45" t="s">
        <v>19</v>
      </c>
      <c r="AF567" s="45" t="s">
        <v>19</v>
      </c>
      <c r="AG567" s="45"/>
      <c r="AH567" s="45"/>
      <c r="AI567" s="45"/>
      <c r="AJ567" s="45"/>
      <c r="AK567" s="45"/>
      <c r="AL567" s="45"/>
      <c r="AM567" s="45"/>
      <c r="AN567" s="45"/>
      <c r="AO567" s="45"/>
      <c r="AP567" s="45" t="s">
        <v>19</v>
      </c>
      <c r="AQ567" s="45" t="s">
        <v>19</v>
      </c>
      <c r="AR567" s="57" t="s">
        <v>19</v>
      </c>
    </row>
    <row r="568" spans="1:44" ht="16.5" hidden="1" customHeight="1">
      <c r="A568" s="55" t="s">
        <v>230</v>
      </c>
      <c r="B568" s="47" t="s">
        <v>164</v>
      </c>
      <c r="C568" s="45">
        <v>453</v>
      </c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5"/>
      <c r="S568" s="45"/>
      <c r="T568" s="45"/>
      <c r="U568" s="45"/>
      <c r="V568" s="45"/>
      <c r="W568" s="45"/>
      <c r="X568" s="45"/>
      <c r="Y568" s="45">
        <v>5800</v>
      </c>
      <c r="Z568" s="45">
        <v>7100</v>
      </c>
      <c r="AA568" s="45"/>
      <c r="AB568" s="45">
        <v>8800</v>
      </c>
      <c r="AC568" s="45">
        <v>7300</v>
      </c>
      <c r="AD568" s="45"/>
      <c r="AE568" s="45" t="s">
        <v>19</v>
      </c>
      <c r="AF568" s="45" t="s">
        <v>19</v>
      </c>
      <c r="AG568" s="45"/>
      <c r="AH568" s="45"/>
      <c r="AI568" s="45"/>
      <c r="AJ568" s="45"/>
      <c r="AK568" s="45"/>
      <c r="AL568" s="45"/>
      <c r="AM568" s="45"/>
      <c r="AN568" s="45"/>
      <c r="AO568" s="45"/>
      <c r="AP568" s="45" t="s">
        <v>19</v>
      </c>
      <c r="AQ568" s="45" t="s">
        <v>19</v>
      </c>
      <c r="AR568" s="57" t="s">
        <v>19</v>
      </c>
    </row>
    <row r="569" spans="1:44" ht="15" customHeight="1">
      <c r="A569" s="55" t="s">
        <v>230</v>
      </c>
      <c r="B569" s="47" t="s">
        <v>233</v>
      </c>
      <c r="C569" s="45">
        <v>62</v>
      </c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5"/>
      <c r="S569" s="45"/>
      <c r="T569" s="45"/>
      <c r="U569" s="45"/>
      <c r="V569" s="45"/>
      <c r="W569" s="45"/>
      <c r="X569" s="45"/>
      <c r="Y569" s="45"/>
      <c r="Z569" s="45"/>
      <c r="AA569" s="45">
        <v>5600</v>
      </c>
      <c r="AB569" s="45">
        <v>6900</v>
      </c>
      <c r="AC569" s="45">
        <v>6600</v>
      </c>
      <c r="AD569" s="45">
        <v>7300</v>
      </c>
      <c r="AE569" s="45">
        <v>8200</v>
      </c>
      <c r="AF569" s="45">
        <v>8900</v>
      </c>
      <c r="AG569" s="45">
        <v>9700</v>
      </c>
      <c r="AH569" s="45">
        <v>10800</v>
      </c>
      <c r="AI569" s="45">
        <v>11600</v>
      </c>
      <c r="AJ569" s="45">
        <v>11800</v>
      </c>
      <c r="AK569" s="45">
        <v>13100</v>
      </c>
      <c r="AL569" s="45">
        <v>13700</v>
      </c>
      <c r="AM569" s="45">
        <v>11600</v>
      </c>
      <c r="AN569" s="45">
        <v>13200</v>
      </c>
      <c r="AO569" s="45">
        <v>14000</v>
      </c>
      <c r="AP569" s="45">
        <v>14700</v>
      </c>
      <c r="AQ569" s="45">
        <v>15100</v>
      </c>
      <c r="AR569" s="57">
        <v>14500</v>
      </c>
    </row>
    <row r="570" spans="1:44" ht="16.5" hidden="1" customHeight="1">
      <c r="A570" s="55" t="s">
        <v>230</v>
      </c>
      <c r="B570" s="47" t="s">
        <v>232</v>
      </c>
      <c r="C570" s="45">
        <v>532</v>
      </c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5"/>
      <c r="S570" s="45"/>
      <c r="T570" s="45"/>
      <c r="U570" s="45"/>
      <c r="V570" s="45"/>
      <c r="W570" s="45"/>
      <c r="X570" s="45"/>
      <c r="Y570" s="45">
        <v>7200</v>
      </c>
      <c r="Z570" s="45">
        <v>5100</v>
      </c>
      <c r="AA570" s="45">
        <v>5600</v>
      </c>
      <c r="AB570" s="45">
        <v>4500</v>
      </c>
      <c r="AC570" s="45">
        <v>5400</v>
      </c>
      <c r="AD570" s="45"/>
      <c r="AE570" s="45" t="s">
        <v>19</v>
      </c>
      <c r="AF570" s="45" t="s">
        <v>19</v>
      </c>
      <c r="AG570" s="45"/>
      <c r="AH570" s="45"/>
      <c r="AI570" s="45"/>
      <c r="AJ570" s="45"/>
      <c r="AK570" s="45"/>
      <c r="AL570" s="45"/>
      <c r="AM570" s="45"/>
      <c r="AN570" s="45"/>
      <c r="AO570" s="45"/>
      <c r="AP570" s="45" t="s">
        <v>19</v>
      </c>
      <c r="AQ570" s="45" t="s">
        <v>19</v>
      </c>
      <c r="AR570" s="57" t="s">
        <v>19</v>
      </c>
    </row>
    <row r="571" spans="1:44" ht="16.5" hidden="1" customHeight="1">
      <c r="A571" s="55" t="s">
        <v>230</v>
      </c>
      <c r="B571" s="47" t="s">
        <v>231</v>
      </c>
      <c r="C571" s="45">
        <v>502</v>
      </c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>
        <v>900</v>
      </c>
      <c r="Q571" s="47">
        <v>900</v>
      </c>
      <c r="R571" s="45">
        <v>2200</v>
      </c>
      <c r="S571" s="45">
        <v>2600</v>
      </c>
      <c r="T571" s="45">
        <v>2900</v>
      </c>
      <c r="U571" s="45">
        <v>2700</v>
      </c>
      <c r="V571" s="45">
        <v>2200</v>
      </c>
      <c r="W571" s="45"/>
      <c r="X571" s="45">
        <v>10400</v>
      </c>
      <c r="Y571" s="45">
        <v>28700</v>
      </c>
      <c r="Z571" s="45">
        <v>27600</v>
      </c>
      <c r="AA571" s="45">
        <v>23500</v>
      </c>
      <c r="AB571" s="45">
        <v>25900</v>
      </c>
      <c r="AC571" s="45">
        <v>22100</v>
      </c>
      <c r="AD571" s="45"/>
      <c r="AE571" s="45" t="s">
        <v>19</v>
      </c>
      <c r="AF571" s="45" t="s">
        <v>19</v>
      </c>
      <c r="AG571" s="45"/>
      <c r="AH571" s="45"/>
      <c r="AI571" s="45"/>
      <c r="AJ571" s="45"/>
      <c r="AK571" s="45"/>
      <c r="AL571" s="45"/>
      <c r="AM571" s="45"/>
      <c r="AN571" s="45"/>
      <c r="AO571" s="45"/>
      <c r="AP571" s="45" t="s">
        <v>19</v>
      </c>
      <c r="AQ571" s="45" t="s">
        <v>19</v>
      </c>
      <c r="AR571" s="57" t="s">
        <v>19</v>
      </c>
    </row>
    <row r="572" spans="1:44">
      <c r="A572" s="55" t="s">
        <v>230</v>
      </c>
      <c r="B572" s="47" t="s">
        <v>229</v>
      </c>
      <c r="C572" s="45">
        <v>61</v>
      </c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5"/>
      <c r="S572" s="45"/>
      <c r="T572" s="45"/>
      <c r="U572" s="45"/>
      <c r="V572" s="45"/>
      <c r="W572" s="45"/>
      <c r="X572" s="45">
        <v>16200</v>
      </c>
      <c r="Y572" s="45">
        <v>27100</v>
      </c>
      <c r="Z572" s="45">
        <v>27700</v>
      </c>
      <c r="AA572" s="45">
        <v>25500</v>
      </c>
      <c r="AB572" s="45">
        <v>25100</v>
      </c>
      <c r="AC572" s="45">
        <v>24000</v>
      </c>
      <c r="AD572" s="45">
        <v>23600</v>
      </c>
      <c r="AE572" s="45">
        <v>23800</v>
      </c>
      <c r="AF572" s="45">
        <v>24500</v>
      </c>
      <c r="AG572" s="45">
        <v>25500</v>
      </c>
      <c r="AH572" s="45">
        <v>23800</v>
      </c>
      <c r="AI572" s="45">
        <v>25000</v>
      </c>
      <c r="AJ572" s="45">
        <v>23800</v>
      </c>
      <c r="AK572" s="45">
        <v>23400</v>
      </c>
      <c r="AL572" s="45">
        <v>22700</v>
      </c>
      <c r="AM572" s="45">
        <v>14600</v>
      </c>
      <c r="AN572" s="45"/>
      <c r="AO572" s="45"/>
      <c r="AP572" s="45" t="s">
        <v>19</v>
      </c>
      <c r="AQ572" s="45" t="s">
        <v>19</v>
      </c>
      <c r="AR572" s="57" t="s">
        <v>19</v>
      </c>
    </row>
    <row r="573" spans="1:44">
      <c r="A573" s="55"/>
      <c r="B573" s="47"/>
      <c r="C573" s="45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 t="s">
        <v>19</v>
      </c>
      <c r="AF573" s="45" t="s">
        <v>19</v>
      </c>
      <c r="AG573" s="45"/>
      <c r="AH573" s="45"/>
      <c r="AI573" s="45"/>
      <c r="AJ573" s="45"/>
      <c r="AK573" s="45"/>
      <c r="AL573" s="45"/>
      <c r="AM573" s="45"/>
      <c r="AN573" s="45"/>
      <c r="AO573" s="45"/>
      <c r="AP573" s="45" t="s">
        <v>19</v>
      </c>
      <c r="AQ573" s="45" t="s">
        <v>19</v>
      </c>
      <c r="AR573" s="57" t="s">
        <v>19</v>
      </c>
    </row>
    <row r="574" spans="1:44">
      <c r="A574" s="27" t="s">
        <v>228</v>
      </c>
      <c r="B574" s="26" t="s">
        <v>226</v>
      </c>
      <c r="C574" s="45">
        <v>472</v>
      </c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>
        <v>1800</v>
      </c>
      <c r="Q574" s="26">
        <v>3000</v>
      </c>
      <c r="R574" s="25">
        <v>2100</v>
      </c>
      <c r="S574" s="25" t="s">
        <v>145</v>
      </c>
      <c r="T574" s="25">
        <v>1800</v>
      </c>
      <c r="U574" s="25">
        <v>2500</v>
      </c>
      <c r="V574" s="25">
        <v>2700</v>
      </c>
      <c r="W574" s="25">
        <v>3000</v>
      </c>
      <c r="X574" s="25">
        <v>4100</v>
      </c>
      <c r="Y574" s="25">
        <v>5500</v>
      </c>
      <c r="Z574" s="25">
        <v>5100</v>
      </c>
      <c r="AA574" s="25">
        <v>3100</v>
      </c>
      <c r="AB574" s="25">
        <v>3200</v>
      </c>
      <c r="AC574" s="25">
        <v>3400</v>
      </c>
      <c r="AD574" s="25"/>
      <c r="AE574" s="25" t="s">
        <v>19</v>
      </c>
      <c r="AF574" s="25" t="s">
        <v>19</v>
      </c>
      <c r="AG574" s="25"/>
      <c r="AH574" s="25">
        <v>4100</v>
      </c>
      <c r="AI574" s="25"/>
      <c r="AJ574" s="25"/>
      <c r="AK574" s="25"/>
      <c r="AL574" s="25">
        <v>5200</v>
      </c>
      <c r="AM574" s="25"/>
      <c r="AN574" s="25"/>
      <c r="AO574" s="25"/>
      <c r="AP574" s="25" t="s">
        <v>19</v>
      </c>
      <c r="AQ574" s="24" t="s">
        <v>19</v>
      </c>
      <c r="AR574" s="36" t="s">
        <v>19</v>
      </c>
    </row>
    <row r="575" spans="1:44">
      <c r="A575" s="55"/>
      <c r="B575" s="47"/>
      <c r="C575" s="45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5"/>
      <c r="S575" s="45" t="s">
        <v>145</v>
      </c>
      <c r="T575" s="45" t="s">
        <v>19</v>
      </c>
      <c r="U575" s="45" t="s">
        <v>145</v>
      </c>
      <c r="V575" s="45" t="s">
        <v>19</v>
      </c>
      <c r="W575" s="45"/>
      <c r="X575" s="45"/>
      <c r="Y575" s="45"/>
      <c r="Z575" s="45"/>
      <c r="AA575" s="45"/>
      <c r="AB575" s="45"/>
      <c r="AC575" s="45"/>
      <c r="AD575" s="45"/>
      <c r="AE575" s="45" t="s">
        <v>19</v>
      </c>
      <c r="AF575" s="45" t="s">
        <v>19</v>
      </c>
      <c r="AG575" s="45"/>
      <c r="AH575" s="45"/>
      <c r="AI575" s="45"/>
      <c r="AJ575" s="45"/>
      <c r="AK575" s="45"/>
      <c r="AL575" s="45"/>
      <c r="AM575" s="45"/>
      <c r="AN575" s="45"/>
      <c r="AO575" s="45"/>
      <c r="AP575" s="45" t="s">
        <v>19</v>
      </c>
      <c r="AQ575" s="45" t="s">
        <v>19</v>
      </c>
      <c r="AR575" s="57" t="s">
        <v>19</v>
      </c>
    </row>
    <row r="576" spans="1:44">
      <c r="A576" s="55" t="s">
        <v>227</v>
      </c>
      <c r="B576" s="47" t="s">
        <v>226</v>
      </c>
      <c r="C576" s="45">
        <v>469</v>
      </c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>
        <v>4300</v>
      </c>
      <c r="Q576" s="47">
        <v>5100</v>
      </c>
      <c r="R576" s="45">
        <v>2900</v>
      </c>
      <c r="S576" s="45">
        <v>3400</v>
      </c>
      <c r="T576" s="45">
        <v>4600</v>
      </c>
      <c r="U576" s="45">
        <v>4900</v>
      </c>
      <c r="V576" s="45">
        <v>5100</v>
      </c>
      <c r="W576" s="45">
        <v>7800</v>
      </c>
      <c r="X576" s="45">
        <v>8400</v>
      </c>
      <c r="Y576" s="45"/>
      <c r="Z576" s="45">
        <v>10000</v>
      </c>
      <c r="AA576" s="45">
        <v>8700</v>
      </c>
      <c r="AB576" s="45">
        <v>9400</v>
      </c>
      <c r="AC576" s="45">
        <v>10100</v>
      </c>
      <c r="AD576" s="45"/>
      <c r="AE576" s="45" t="s">
        <v>19</v>
      </c>
      <c r="AF576" s="45">
        <v>10200</v>
      </c>
      <c r="AG576" s="45">
        <v>11000</v>
      </c>
      <c r="AH576" s="45"/>
      <c r="AI576" s="45">
        <v>11800</v>
      </c>
      <c r="AJ576" s="45">
        <v>12700</v>
      </c>
      <c r="AK576" s="45">
        <v>13200</v>
      </c>
      <c r="AL576" s="45"/>
      <c r="AM576" s="45">
        <v>16400</v>
      </c>
      <c r="AN576" s="45"/>
      <c r="AO576" s="45">
        <v>15100</v>
      </c>
      <c r="AP576" s="45" t="s">
        <v>19</v>
      </c>
      <c r="AQ576" s="45">
        <v>16800</v>
      </c>
      <c r="AR576" s="57" t="s">
        <v>19</v>
      </c>
    </row>
    <row r="577" spans="1:44">
      <c r="A577" s="55"/>
      <c r="B577" s="47"/>
      <c r="C577" s="45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5"/>
      <c r="S577" s="45" t="s">
        <v>145</v>
      </c>
      <c r="T577" s="45" t="s">
        <v>19</v>
      </c>
      <c r="U577" s="45" t="s">
        <v>145</v>
      </c>
      <c r="V577" s="45" t="s">
        <v>19</v>
      </c>
      <c r="W577" s="45"/>
      <c r="X577" s="45"/>
      <c r="Y577" s="45"/>
      <c r="Z577" s="45"/>
      <c r="AA577" s="45"/>
      <c r="AB577" s="45"/>
      <c r="AC577" s="45"/>
      <c r="AD577" s="45"/>
      <c r="AE577" s="45" t="s">
        <v>19</v>
      </c>
      <c r="AF577" s="45" t="s">
        <v>19</v>
      </c>
      <c r="AG577" s="45"/>
      <c r="AH577" s="45"/>
      <c r="AI577" s="45"/>
      <c r="AJ577" s="45"/>
      <c r="AK577" s="45"/>
      <c r="AL577" s="45"/>
      <c r="AM577" s="45"/>
      <c r="AN577" s="45"/>
      <c r="AO577" s="45"/>
      <c r="AP577" s="45" t="s">
        <v>19</v>
      </c>
      <c r="AQ577" s="45" t="s">
        <v>19</v>
      </c>
      <c r="AR577" s="57" t="s">
        <v>19</v>
      </c>
    </row>
    <row r="578" spans="1:44">
      <c r="A578" s="55" t="s">
        <v>193</v>
      </c>
      <c r="B578" s="47" t="s">
        <v>225</v>
      </c>
      <c r="C578" s="45">
        <v>23</v>
      </c>
      <c r="D578" s="47"/>
      <c r="E578" s="47"/>
      <c r="F578" s="47"/>
      <c r="G578" s="47"/>
      <c r="H578" s="47"/>
      <c r="I578" s="47">
        <v>21400</v>
      </c>
      <c r="J578" s="47">
        <v>22100</v>
      </c>
      <c r="K578" s="47">
        <v>24100</v>
      </c>
      <c r="L578" s="47">
        <v>20700</v>
      </c>
      <c r="M578" s="47">
        <v>22200</v>
      </c>
      <c r="N578" s="47">
        <v>24900</v>
      </c>
      <c r="O578" s="47">
        <v>24200</v>
      </c>
      <c r="P578" s="47">
        <v>28000</v>
      </c>
      <c r="Q578" s="47">
        <v>27400</v>
      </c>
      <c r="R578" s="45">
        <v>28800</v>
      </c>
      <c r="S578" s="45">
        <v>30700</v>
      </c>
      <c r="T578" s="45">
        <v>31300</v>
      </c>
      <c r="U578" s="45">
        <v>34000</v>
      </c>
      <c r="V578" s="45">
        <v>35300</v>
      </c>
      <c r="W578" s="45" t="s">
        <v>159</v>
      </c>
      <c r="X578" s="45" t="s">
        <v>159</v>
      </c>
      <c r="Y578" s="45"/>
      <c r="Z578" s="45">
        <v>36400</v>
      </c>
      <c r="AA578" s="45">
        <v>35100</v>
      </c>
      <c r="AB578" s="45">
        <v>34400</v>
      </c>
      <c r="AC578" s="45">
        <v>33900</v>
      </c>
      <c r="AD578" s="45">
        <v>32000</v>
      </c>
      <c r="AE578" s="45">
        <v>32700</v>
      </c>
      <c r="AF578" s="45">
        <v>33000</v>
      </c>
      <c r="AG578" s="45">
        <v>33900</v>
      </c>
      <c r="AH578" s="45">
        <v>34800</v>
      </c>
      <c r="AI578" s="45">
        <v>36100</v>
      </c>
      <c r="AJ578" s="45">
        <v>36900</v>
      </c>
      <c r="AK578" s="45">
        <v>32600</v>
      </c>
      <c r="AL578" s="45">
        <v>37200</v>
      </c>
      <c r="AM578" s="45">
        <v>31800</v>
      </c>
      <c r="AN578" s="45">
        <v>36600</v>
      </c>
      <c r="AO578" s="45">
        <v>37300</v>
      </c>
      <c r="AP578" s="45">
        <v>37700</v>
      </c>
      <c r="AQ578" s="45" t="s">
        <v>19</v>
      </c>
      <c r="AR578" s="57" t="s">
        <v>19</v>
      </c>
    </row>
    <row r="579" spans="1:44" ht="16.5" hidden="1" customHeight="1">
      <c r="A579" s="55" t="s">
        <v>193</v>
      </c>
      <c r="B579" s="47" t="s">
        <v>223</v>
      </c>
      <c r="C579" s="45">
        <v>437</v>
      </c>
      <c r="D579" s="47">
        <v>14500</v>
      </c>
      <c r="E579" s="47">
        <v>13900</v>
      </c>
      <c r="F579" s="47" t="s">
        <v>224</v>
      </c>
      <c r="G579" s="47">
        <v>20700</v>
      </c>
      <c r="H579" s="47">
        <v>25000</v>
      </c>
      <c r="I579" s="47">
        <v>25200</v>
      </c>
      <c r="J579" s="47">
        <v>29500</v>
      </c>
      <c r="K579" s="47">
        <v>29200</v>
      </c>
      <c r="L579" s="47">
        <v>31600</v>
      </c>
      <c r="M579" s="47">
        <v>32300</v>
      </c>
      <c r="N579" s="47">
        <v>30900</v>
      </c>
      <c r="O579" s="47">
        <v>31700</v>
      </c>
      <c r="P579" s="47">
        <v>33400</v>
      </c>
      <c r="Q579" s="47">
        <v>34500</v>
      </c>
      <c r="R579" s="45">
        <v>36400</v>
      </c>
      <c r="S579" s="45">
        <v>35700</v>
      </c>
      <c r="T579" s="45">
        <v>39900</v>
      </c>
      <c r="U579" s="45">
        <v>43900</v>
      </c>
      <c r="V579" s="45">
        <v>42100</v>
      </c>
      <c r="W579" s="45" t="s">
        <v>159</v>
      </c>
      <c r="X579" s="45" t="s">
        <v>159</v>
      </c>
      <c r="Y579" s="45">
        <v>42400</v>
      </c>
      <c r="Z579" s="45">
        <v>47400</v>
      </c>
      <c r="AA579" s="45">
        <v>49000</v>
      </c>
      <c r="AB579" s="45">
        <v>40400</v>
      </c>
      <c r="AC579" s="45">
        <v>40800</v>
      </c>
      <c r="AD579" s="45"/>
      <c r="AE579" s="45" t="s">
        <v>19</v>
      </c>
      <c r="AF579" s="45" t="s">
        <v>19</v>
      </c>
      <c r="AG579" s="45"/>
      <c r="AH579" s="45"/>
      <c r="AI579" s="45"/>
      <c r="AJ579" s="45"/>
      <c r="AK579" s="45"/>
      <c r="AL579" s="45"/>
      <c r="AM579" s="45"/>
      <c r="AN579" s="45"/>
      <c r="AO579" s="45"/>
      <c r="AP579" s="45" t="s">
        <v>19</v>
      </c>
      <c r="AQ579" s="45" t="s">
        <v>19</v>
      </c>
      <c r="AR579" s="57" t="s">
        <v>19</v>
      </c>
    </row>
    <row r="580" spans="1:44">
      <c r="A580" s="55" t="s">
        <v>193</v>
      </c>
      <c r="B580" s="47" t="s">
        <v>223</v>
      </c>
      <c r="C580" s="45">
        <v>92</v>
      </c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>
        <v>42600</v>
      </c>
      <c r="AI580" s="45">
        <v>57100</v>
      </c>
      <c r="AJ580" s="45"/>
      <c r="AK580" s="45">
        <v>46600</v>
      </c>
      <c r="AL580" s="45">
        <v>49000</v>
      </c>
      <c r="AM580" s="45">
        <v>41500</v>
      </c>
      <c r="AN580" s="45"/>
      <c r="AO580" s="45">
        <v>51500</v>
      </c>
      <c r="AP580" s="45">
        <v>50400</v>
      </c>
      <c r="AQ580" s="45">
        <v>50500</v>
      </c>
      <c r="AR580" s="57">
        <v>51100</v>
      </c>
    </row>
    <row r="581" spans="1:44" ht="13.9" hidden="1" customHeight="1">
      <c r="A581" s="55" t="s">
        <v>193</v>
      </c>
      <c r="B581" s="47" t="s">
        <v>222</v>
      </c>
      <c r="C581" s="45">
        <v>433</v>
      </c>
      <c r="D581" s="47"/>
      <c r="E581" s="47"/>
      <c r="F581" s="47"/>
      <c r="G581" s="47"/>
      <c r="H581" s="47"/>
      <c r="I581" s="47">
        <v>24000</v>
      </c>
      <c r="J581" s="47">
        <v>23800</v>
      </c>
      <c r="K581" s="47">
        <v>25300</v>
      </c>
      <c r="L581" s="47">
        <v>23700</v>
      </c>
      <c r="M581" s="47">
        <v>25500</v>
      </c>
      <c r="N581" s="47">
        <v>25100</v>
      </c>
      <c r="O581" s="47">
        <v>27500</v>
      </c>
      <c r="P581" s="47">
        <v>29000</v>
      </c>
      <c r="Q581" s="47">
        <v>29200</v>
      </c>
      <c r="R581" s="45">
        <v>30200</v>
      </c>
      <c r="S581" s="45">
        <v>32500</v>
      </c>
      <c r="T581" s="45">
        <v>35500</v>
      </c>
      <c r="U581" s="45">
        <v>38200</v>
      </c>
      <c r="V581" s="45">
        <v>38000</v>
      </c>
      <c r="W581" s="45" t="s">
        <v>159</v>
      </c>
      <c r="X581" s="45" t="s">
        <v>159</v>
      </c>
      <c r="Y581" s="45"/>
      <c r="Z581" s="45">
        <v>42400</v>
      </c>
      <c r="AA581" s="45">
        <v>36500</v>
      </c>
      <c r="AB581" s="45">
        <v>35900</v>
      </c>
      <c r="AC581" s="45">
        <v>34200</v>
      </c>
      <c r="AD581" s="45"/>
      <c r="AE581" s="45" t="s">
        <v>19</v>
      </c>
      <c r="AF581" s="45" t="s">
        <v>19</v>
      </c>
      <c r="AG581" s="45"/>
      <c r="AH581" s="45"/>
      <c r="AI581" s="45"/>
      <c r="AJ581" s="45"/>
      <c r="AK581" s="45"/>
      <c r="AL581" s="45"/>
      <c r="AM581" s="45"/>
      <c r="AN581" s="45"/>
      <c r="AO581" s="45"/>
      <c r="AP581" s="45" t="s">
        <v>19</v>
      </c>
      <c r="AQ581" s="45" t="s">
        <v>19</v>
      </c>
      <c r="AR581" s="57" t="s">
        <v>19</v>
      </c>
    </row>
    <row r="582" spans="1:44" ht="16.5" hidden="1" customHeight="1">
      <c r="A582" s="55" t="s">
        <v>193</v>
      </c>
      <c r="B582" s="47" t="s">
        <v>221</v>
      </c>
      <c r="C582" s="45">
        <v>436</v>
      </c>
      <c r="D582" s="47">
        <v>16800</v>
      </c>
      <c r="E582" s="47">
        <v>17200</v>
      </c>
      <c r="F582" s="47">
        <v>19800</v>
      </c>
      <c r="G582" s="47">
        <v>21400</v>
      </c>
      <c r="H582" s="47">
        <v>27500</v>
      </c>
      <c r="I582" s="47">
        <v>28500</v>
      </c>
      <c r="J582" s="47">
        <v>27900</v>
      </c>
      <c r="K582" s="47">
        <v>29100</v>
      </c>
      <c r="L582" s="47">
        <v>29100</v>
      </c>
      <c r="M582" s="47">
        <v>26200</v>
      </c>
      <c r="N582" s="47">
        <v>28800</v>
      </c>
      <c r="O582" s="47">
        <v>30600</v>
      </c>
      <c r="P582" s="47">
        <v>30700</v>
      </c>
      <c r="Q582" s="47">
        <v>30100</v>
      </c>
      <c r="R582" s="45">
        <v>32900</v>
      </c>
      <c r="S582" s="45">
        <v>31600</v>
      </c>
      <c r="T582" s="45">
        <v>30800</v>
      </c>
      <c r="U582" s="45">
        <v>43100</v>
      </c>
      <c r="V582" s="45" t="s">
        <v>146</v>
      </c>
      <c r="W582" s="45" t="s">
        <v>159</v>
      </c>
      <c r="X582" s="45">
        <v>45300</v>
      </c>
      <c r="Y582" s="45">
        <v>53300</v>
      </c>
      <c r="Z582" s="45">
        <v>53600</v>
      </c>
      <c r="AA582" s="45">
        <v>50100</v>
      </c>
      <c r="AB582" s="45">
        <v>46100</v>
      </c>
      <c r="AC582" s="45">
        <v>42000</v>
      </c>
      <c r="AD582" s="45"/>
      <c r="AE582" s="45" t="s">
        <v>19</v>
      </c>
      <c r="AF582" s="45" t="s">
        <v>19</v>
      </c>
      <c r="AG582" s="45"/>
      <c r="AH582" s="45"/>
      <c r="AI582" s="45"/>
      <c r="AJ582" s="45"/>
      <c r="AK582" s="45"/>
      <c r="AL582" s="45"/>
      <c r="AM582" s="45" t="e">
        <v>#N/A</v>
      </c>
      <c r="AN582" s="45"/>
      <c r="AO582" s="45"/>
      <c r="AP582" s="45" t="s">
        <v>19</v>
      </c>
      <c r="AQ582" s="45" t="s">
        <v>19</v>
      </c>
      <c r="AR582" s="57" t="s">
        <v>19</v>
      </c>
    </row>
    <row r="583" spans="1:44">
      <c r="A583" s="55" t="s">
        <v>193</v>
      </c>
      <c r="B583" s="47" t="s">
        <v>220</v>
      </c>
      <c r="C583" s="45">
        <v>93</v>
      </c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>
        <v>46100</v>
      </c>
      <c r="AI583" s="45">
        <v>45000</v>
      </c>
      <c r="AJ583" s="45">
        <v>49900</v>
      </c>
      <c r="AK583" s="45">
        <v>48800</v>
      </c>
      <c r="AL583" s="45">
        <v>49400</v>
      </c>
      <c r="AM583" s="45">
        <v>44900</v>
      </c>
      <c r="AN583" s="45">
        <v>51600</v>
      </c>
      <c r="AO583" s="45">
        <v>56200</v>
      </c>
      <c r="AP583" s="45" t="s">
        <v>19</v>
      </c>
      <c r="AQ583" s="45">
        <v>53500</v>
      </c>
      <c r="AR583" s="57">
        <v>54600</v>
      </c>
    </row>
    <row r="584" spans="1:44">
      <c r="A584" s="55" t="s">
        <v>193</v>
      </c>
      <c r="B584" s="47" t="s">
        <v>219</v>
      </c>
      <c r="C584" s="45">
        <v>128</v>
      </c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>
        <v>40500</v>
      </c>
      <c r="AN584" s="45"/>
      <c r="AO584" s="45">
        <v>50900</v>
      </c>
      <c r="AP584" s="45">
        <v>52000</v>
      </c>
      <c r="AQ584" s="45">
        <v>52400</v>
      </c>
      <c r="AR584" s="57">
        <v>53400</v>
      </c>
    </row>
    <row r="585" spans="1:44" ht="15" customHeight="1">
      <c r="A585" s="55" t="s">
        <v>193</v>
      </c>
      <c r="B585" s="47" t="s">
        <v>218</v>
      </c>
      <c r="C585" s="45">
        <v>25</v>
      </c>
      <c r="D585" s="47"/>
      <c r="E585" s="47"/>
      <c r="F585" s="47"/>
      <c r="G585" s="47"/>
      <c r="H585" s="47"/>
      <c r="I585" s="47" t="s">
        <v>19</v>
      </c>
      <c r="J585" s="47" t="s">
        <v>19</v>
      </c>
      <c r="K585" s="47">
        <v>26900</v>
      </c>
      <c r="L585" s="47">
        <v>29100</v>
      </c>
      <c r="M585" s="47">
        <v>27300</v>
      </c>
      <c r="N585" s="47">
        <v>27700</v>
      </c>
      <c r="O585" s="47">
        <v>29400</v>
      </c>
      <c r="P585" s="47">
        <v>29400</v>
      </c>
      <c r="Q585" s="47">
        <v>27100</v>
      </c>
      <c r="R585" s="45">
        <v>29000</v>
      </c>
      <c r="S585" s="45">
        <v>31500</v>
      </c>
      <c r="T585" s="45">
        <v>35100</v>
      </c>
      <c r="U585" s="45" t="s">
        <v>146</v>
      </c>
      <c r="V585" s="45">
        <v>37700</v>
      </c>
      <c r="W585" s="45">
        <v>40800</v>
      </c>
      <c r="X585" s="45">
        <v>41500</v>
      </c>
      <c r="Y585" s="45">
        <v>43300</v>
      </c>
      <c r="Z585" s="45">
        <v>41300</v>
      </c>
      <c r="AA585" s="45">
        <v>41200</v>
      </c>
      <c r="AB585" s="45">
        <v>40200</v>
      </c>
      <c r="AC585" s="45">
        <v>38600</v>
      </c>
      <c r="AD585" s="45">
        <v>42000</v>
      </c>
      <c r="AE585" s="45" t="s">
        <v>19</v>
      </c>
      <c r="AF585" s="45">
        <v>36600</v>
      </c>
      <c r="AG585" s="45">
        <v>37700</v>
      </c>
      <c r="AH585" s="45">
        <v>42500</v>
      </c>
      <c r="AI585" s="45">
        <v>45100</v>
      </c>
      <c r="AJ585" s="45">
        <v>48000</v>
      </c>
      <c r="AK585" s="45">
        <v>50100</v>
      </c>
      <c r="AL585" s="45">
        <v>52100</v>
      </c>
      <c r="AM585" s="45">
        <v>46700</v>
      </c>
      <c r="AN585" s="45">
        <v>53100</v>
      </c>
      <c r="AO585" s="45">
        <v>55000</v>
      </c>
      <c r="AP585" s="45">
        <v>54500</v>
      </c>
      <c r="AQ585" s="45">
        <v>54400</v>
      </c>
      <c r="AR585" s="57">
        <v>55000</v>
      </c>
    </row>
    <row r="586" spans="1:44" ht="16.5" hidden="1" customHeight="1">
      <c r="A586" s="55" t="s">
        <v>193</v>
      </c>
      <c r="B586" s="47" t="s">
        <v>217</v>
      </c>
      <c r="C586" s="45">
        <v>424</v>
      </c>
      <c r="D586" s="47">
        <v>22800</v>
      </c>
      <c r="E586" s="47">
        <v>22000</v>
      </c>
      <c r="F586" s="47">
        <v>23400</v>
      </c>
      <c r="G586" s="47">
        <v>25400</v>
      </c>
      <c r="H586" s="47">
        <v>27600</v>
      </c>
      <c r="I586" s="47">
        <v>29300</v>
      </c>
      <c r="J586" s="47">
        <v>28200</v>
      </c>
      <c r="K586" s="47">
        <v>31200</v>
      </c>
      <c r="L586" s="47">
        <v>30900</v>
      </c>
      <c r="M586" s="47">
        <v>26700</v>
      </c>
      <c r="N586" s="47">
        <v>28400</v>
      </c>
      <c r="O586" s="47">
        <v>28900</v>
      </c>
      <c r="P586" s="47">
        <v>28800</v>
      </c>
      <c r="Q586" s="47">
        <v>25700</v>
      </c>
      <c r="R586" s="45">
        <v>27700</v>
      </c>
      <c r="S586" s="45">
        <v>30400</v>
      </c>
      <c r="T586" s="45">
        <v>34400</v>
      </c>
      <c r="U586" s="45">
        <v>34700</v>
      </c>
      <c r="V586" s="45">
        <v>40100</v>
      </c>
      <c r="W586" s="45">
        <v>42500</v>
      </c>
      <c r="X586" s="45">
        <v>42600</v>
      </c>
      <c r="Y586" s="45">
        <v>45300</v>
      </c>
      <c r="Z586" s="45">
        <v>41700</v>
      </c>
      <c r="AA586" s="45">
        <v>37000</v>
      </c>
      <c r="AB586" s="45">
        <v>37200</v>
      </c>
      <c r="AC586" s="45">
        <v>33400</v>
      </c>
      <c r="AD586" s="45"/>
      <c r="AE586" s="45" t="s">
        <v>19</v>
      </c>
      <c r="AF586" s="45" t="s">
        <v>19</v>
      </c>
      <c r="AG586" s="45"/>
      <c r="AH586" s="45"/>
      <c r="AI586" s="45"/>
      <c r="AJ586" s="45"/>
      <c r="AK586" s="45"/>
      <c r="AL586" s="45"/>
      <c r="AM586" s="45"/>
      <c r="AN586" s="45"/>
      <c r="AO586" s="45"/>
      <c r="AP586" s="45" t="s">
        <v>19</v>
      </c>
      <c r="AQ586" s="45" t="s">
        <v>19</v>
      </c>
      <c r="AR586" s="57" t="s">
        <v>19</v>
      </c>
    </row>
    <row r="587" spans="1:44">
      <c r="A587" s="55" t="s">
        <v>193</v>
      </c>
      <c r="B587" s="47" t="s">
        <v>216</v>
      </c>
      <c r="C587" s="45">
        <v>94</v>
      </c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>
        <v>33100</v>
      </c>
      <c r="AI587" s="45">
        <v>34900</v>
      </c>
      <c r="AJ587" s="45">
        <v>35400</v>
      </c>
      <c r="AK587" s="45">
        <v>43600</v>
      </c>
      <c r="AL587" s="45">
        <v>35400</v>
      </c>
      <c r="AM587" s="45">
        <v>39000</v>
      </c>
      <c r="AN587" s="45">
        <v>42800</v>
      </c>
      <c r="AO587" s="45">
        <v>33500</v>
      </c>
      <c r="AP587" s="45" t="s">
        <v>19</v>
      </c>
      <c r="AQ587" s="45" t="s">
        <v>19</v>
      </c>
      <c r="AR587" s="57" t="s">
        <v>19</v>
      </c>
    </row>
    <row r="588" spans="1:44" ht="16.5" hidden="1" customHeight="1">
      <c r="A588" s="55" t="s">
        <v>193</v>
      </c>
      <c r="B588" s="47" t="s">
        <v>215</v>
      </c>
      <c r="C588" s="45">
        <v>420</v>
      </c>
      <c r="D588" s="47">
        <v>27700</v>
      </c>
      <c r="E588" s="47">
        <v>29700</v>
      </c>
      <c r="F588" s="47">
        <v>36200</v>
      </c>
      <c r="G588" s="47">
        <v>36000</v>
      </c>
      <c r="H588" s="47">
        <v>42300</v>
      </c>
      <c r="I588" s="47">
        <v>41800</v>
      </c>
      <c r="J588" s="47">
        <v>39300</v>
      </c>
      <c r="K588" s="47">
        <v>41700</v>
      </c>
      <c r="L588" s="47">
        <v>42700</v>
      </c>
      <c r="M588" s="47">
        <v>37300</v>
      </c>
      <c r="N588" s="47">
        <v>41300</v>
      </c>
      <c r="O588" s="47">
        <v>40300</v>
      </c>
      <c r="P588" s="47">
        <v>41200</v>
      </c>
      <c r="Q588" s="47">
        <v>39400</v>
      </c>
      <c r="R588" s="45">
        <v>41300</v>
      </c>
      <c r="S588" s="45">
        <v>41100</v>
      </c>
      <c r="T588" s="45">
        <v>48500</v>
      </c>
      <c r="U588" s="45">
        <v>47800</v>
      </c>
      <c r="V588" s="45">
        <v>52500</v>
      </c>
      <c r="W588" s="45">
        <v>58700</v>
      </c>
      <c r="X588" s="45">
        <v>56100</v>
      </c>
      <c r="Y588" s="45">
        <v>57900</v>
      </c>
      <c r="Z588" s="45">
        <v>55700</v>
      </c>
      <c r="AA588" s="45">
        <v>57800</v>
      </c>
      <c r="AB588" s="45">
        <v>54600</v>
      </c>
      <c r="AC588" s="45">
        <v>53400</v>
      </c>
      <c r="AD588" s="45"/>
      <c r="AE588" s="45" t="s">
        <v>19</v>
      </c>
      <c r="AF588" s="45" t="s">
        <v>19</v>
      </c>
      <c r="AG588" s="45"/>
      <c r="AH588" s="45"/>
      <c r="AI588" s="45"/>
      <c r="AJ588" s="45"/>
      <c r="AK588" s="45"/>
      <c r="AL588" s="45"/>
      <c r="AM588" s="45"/>
      <c r="AN588" s="45"/>
      <c r="AO588" s="45"/>
      <c r="AP588" s="45" t="s">
        <v>19</v>
      </c>
      <c r="AQ588" s="45" t="s">
        <v>19</v>
      </c>
      <c r="AR588" s="57" t="s">
        <v>19</v>
      </c>
    </row>
    <row r="589" spans="1:44" ht="15.75" customHeight="1">
      <c r="A589" s="55" t="s">
        <v>193</v>
      </c>
      <c r="B589" s="47" t="s">
        <v>215</v>
      </c>
      <c r="C589" s="45">
        <v>110</v>
      </c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>
        <v>44900</v>
      </c>
      <c r="AN589" s="45"/>
      <c r="AO589" s="45">
        <v>53400</v>
      </c>
      <c r="AP589" s="45" t="s">
        <v>19</v>
      </c>
      <c r="AQ589" s="45" t="s">
        <v>19</v>
      </c>
      <c r="AR589" s="57">
        <v>54500</v>
      </c>
    </row>
    <row r="590" spans="1:44" ht="16.5" hidden="1" customHeight="1">
      <c r="A590" s="55" t="s">
        <v>193</v>
      </c>
      <c r="B590" s="47" t="s">
        <v>214</v>
      </c>
      <c r="C590" s="45">
        <v>434</v>
      </c>
      <c r="D590" s="47"/>
      <c r="E590" s="47" t="s">
        <v>145</v>
      </c>
      <c r="F590" s="47" t="s">
        <v>145</v>
      </c>
      <c r="G590" s="47"/>
      <c r="H590" s="47"/>
      <c r="I590" s="47">
        <v>45200</v>
      </c>
      <c r="J590" s="47">
        <v>43700</v>
      </c>
      <c r="K590" s="47">
        <v>46400</v>
      </c>
      <c r="L590" s="47">
        <v>45900</v>
      </c>
      <c r="M590" s="47">
        <v>48500</v>
      </c>
      <c r="N590" s="47">
        <v>45600</v>
      </c>
      <c r="O590" s="47">
        <v>44200</v>
      </c>
      <c r="P590" s="47">
        <v>42800</v>
      </c>
      <c r="Q590" s="47"/>
      <c r="R590" s="45">
        <v>42500</v>
      </c>
      <c r="S590" s="45">
        <v>41700</v>
      </c>
      <c r="T590" s="45">
        <v>48800</v>
      </c>
      <c r="U590" s="45">
        <v>48600</v>
      </c>
      <c r="V590" s="45">
        <v>54700</v>
      </c>
      <c r="W590" s="45">
        <v>55900</v>
      </c>
      <c r="X590" s="45">
        <v>56500</v>
      </c>
      <c r="Y590" s="45">
        <v>56200</v>
      </c>
      <c r="Z590" s="45">
        <v>57200</v>
      </c>
      <c r="AA590" s="45">
        <v>58200</v>
      </c>
      <c r="AB590" s="45">
        <v>51000</v>
      </c>
      <c r="AC590" s="45">
        <v>44000</v>
      </c>
      <c r="AD590" s="45"/>
      <c r="AE590" s="45" t="s">
        <v>19</v>
      </c>
      <c r="AF590" s="45" t="s">
        <v>19</v>
      </c>
      <c r="AG590" s="45"/>
      <c r="AH590" s="45"/>
      <c r="AI590" s="45"/>
      <c r="AJ590" s="45"/>
      <c r="AK590" s="45"/>
      <c r="AL590" s="45"/>
      <c r="AM590" s="45"/>
      <c r="AN590" s="45"/>
      <c r="AO590" s="45"/>
      <c r="AP590" s="45" t="s">
        <v>19</v>
      </c>
      <c r="AQ590" s="45" t="s">
        <v>19</v>
      </c>
      <c r="AR590" s="57" t="s">
        <v>19</v>
      </c>
    </row>
    <row r="591" spans="1:44">
      <c r="A591" s="55" t="s">
        <v>193</v>
      </c>
      <c r="B591" s="47" t="s">
        <v>213</v>
      </c>
      <c r="C591" s="45">
        <v>109</v>
      </c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>
        <v>43000</v>
      </c>
      <c r="AN591" s="45"/>
      <c r="AO591" s="45">
        <v>57300</v>
      </c>
      <c r="AP591" s="45">
        <v>56900</v>
      </c>
      <c r="AQ591" s="45">
        <v>56500</v>
      </c>
      <c r="AR591" s="57">
        <v>56700</v>
      </c>
    </row>
    <row r="592" spans="1:44" ht="16.5" hidden="1" customHeight="1">
      <c r="A592" s="55" t="s">
        <v>193</v>
      </c>
      <c r="B592" s="47" t="s">
        <v>212</v>
      </c>
      <c r="C592" s="45">
        <v>435</v>
      </c>
      <c r="D592" s="47">
        <v>31200</v>
      </c>
      <c r="E592" s="47">
        <v>37400</v>
      </c>
      <c r="F592" s="47">
        <v>42700</v>
      </c>
      <c r="G592" s="47">
        <v>46500</v>
      </c>
      <c r="H592" s="47">
        <v>51300</v>
      </c>
      <c r="I592" s="47">
        <v>52000</v>
      </c>
      <c r="J592" s="47">
        <v>54400</v>
      </c>
      <c r="K592" s="47">
        <v>54800</v>
      </c>
      <c r="L592" s="47">
        <v>48400</v>
      </c>
      <c r="M592" s="47">
        <v>50100</v>
      </c>
      <c r="N592" s="47">
        <v>53100</v>
      </c>
      <c r="O592" s="47">
        <v>51100</v>
      </c>
      <c r="P592" s="47">
        <v>52700</v>
      </c>
      <c r="Q592" s="47"/>
      <c r="R592" s="45">
        <v>49000</v>
      </c>
      <c r="S592" s="45">
        <v>48400</v>
      </c>
      <c r="T592" s="45">
        <v>58900</v>
      </c>
      <c r="U592" s="45">
        <v>52700</v>
      </c>
      <c r="V592" s="45">
        <v>63700</v>
      </c>
      <c r="W592" s="45">
        <v>66800</v>
      </c>
      <c r="X592" s="45">
        <v>66900</v>
      </c>
      <c r="Y592" s="45">
        <v>65300</v>
      </c>
      <c r="Z592" s="45">
        <v>63400</v>
      </c>
      <c r="AA592" s="45">
        <v>58800</v>
      </c>
      <c r="AB592" s="45">
        <v>54700</v>
      </c>
      <c r="AC592" s="45">
        <v>51200</v>
      </c>
      <c r="AD592" s="45"/>
      <c r="AE592" s="45" t="s">
        <v>19</v>
      </c>
      <c r="AF592" s="45" t="s">
        <v>19</v>
      </c>
      <c r="AG592" s="45"/>
      <c r="AH592" s="45"/>
      <c r="AI592" s="45"/>
      <c r="AJ592" s="45"/>
      <c r="AK592" s="45"/>
      <c r="AL592" s="45"/>
      <c r="AM592" s="45"/>
      <c r="AN592" s="45"/>
      <c r="AO592" s="45"/>
      <c r="AP592" s="45" t="s">
        <v>19</v>
      </c>
      <c r="AQ592" s="45" t="s">
        <v>19</v>
      </c>
      <c r="AR592" s="57" t="s">
        <v>19</v>
      </c>
    </row>
    <row r="593" spans="1:44" ht="16.5" hidden="1" customHeight="1">
      <c r="A593" s="55" t="s">
        <v>193</v>
      </c>
      <c r="B593" s="47" t="s">
        <v>211</v>
      </c>
      <c r="C593" s="45">
        <v>418</v>
      </c>
      <c r="D593" s="47">
        <v>32300</v>
      </c>
      <c r="E593" s="47">
        <v>39500</v>
      </c>
      <c r="F593" s="47">
        <v>41300</v>
      </c>
      <c r="G593" s="47">
        <v>39900</v>
      </c>
      <c r="H593" s="47">
        <v>41800</v>
      </c>
      <c r="I593" s="47">
        <v>41900</v>
      </c>
      <c r="J593" s="47">
        <v>43200</v>
      </c>
      <c r="K593" s="47">
        <v>43100</v>
      </c>
      <c r="L593" s="47">
        <v>42100</v>
      </c>
      <c r="M593" s="47">
        <v>37800</v>
      </c>
      <c r="N593" s="47">
        <v>40600</v>
      </c>
      <c r="O593" s="47">
        <v>43200</v>
      </c>
      <c r="P593" s="47">
        <v>39900</v>
      </c>
      <c r="Q593" s="47"/>
      <c r="R593" s="45"/>
      <c r="S593" s="45">
        <v>35700</v>
      </c>
      <c r="T593" s="45">
        <v>38300</v>
      </c>
      <c r="U593" s="45">
        <v>41100</v>
      </c>
      <c r="V593" s="45">
        <v>43500</v>
      </c>
      <c r="W593" s="45">
        <v>47100</v>
      </c>
      <c r="X593" s="45">
        <v>47500</v>
      </c>
      <c r="Y593" s="45">
        <v>52400</v>
      </c>
      <c r="Z593" s="45">
        <v>49400</v>
      </c>
      <c r="AA593" s="45">
        <v>43100</v>
      </c>
      <c r="AB593" s="45">
        <v>38100</v>
      </c>
      <c r="AC593" s="45">
        <v>42200</v>
      </c>
      <c r="AD593" s="45"/>
      <c r="AE593" s="45" t="s">
        <v>19</v>
      </c>
      <c r="AF593" s="45" t="s">
        <v>19</v>
      </c>
      <c r="AG593" s="45"/>
      <c r="AH593" s="45"/>
      <c r="AI593" s="45"/>
      <c r="AJ593" s="45"/>
      <c r="AK593" s="45"/>
      <c r="AL593" s="45"/>
      <c r="AM593" s="45"/>
      <c r="AN593" s="45"/>
      <c r="AO593" s="45"/>
      <c r="AP593" s="45" t="s">
        <v>19</v>
      </c>
      <c r="AQ593" s="45" t="s">
        <v>19</v>
      </c>
      <c r="AR593" s="57" t="s">
        <v>19</v>
      </c>
    </row>
    <row r="594" spans="1:44">
      <c r="A594" s="55" t="s">
        <v>193</v>
      </c>
      <c r="B594" s="47" t="s">
        <v>210</v>
      </c>
      <c r="C594" s="45">
        <v>95</v>
      </c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>
        <v>40000</v>
      </c>
      <c r="AI594" s="45">
        <v>40400</v>
      </c>
      <c r="AJ594" s="45"/>
      <c r="AK594" s="45">
        <v>42900</v>
      </c>
      <c r="AL594" s="45">
        <v>44600</v>
      </c>
      <c r="AM594" s="45">
        <v>40600</v>
      </c>
      <c r="AN594" s="45">
        <v>44800</v>
      </c>
      <c r="AO594" s="45">
        <v>45300</v>
      </c>
      <c r="AP594" s="45">
        <v>42200</v>
      </c>
      <c r="AQ594" s="45">
        <v>51600</v>
      </c>
      <c r="AR594" s="57">
        <v>57800</v>
      </c>
    </row>
    <row r="595" spans="1:44" ht="16.5" hidden="1" customHeight="1">
      <c r="A595" s="55" t="s">
        <v>193</v>
      </c>
      <c r="B595" s="47" t="s">
        <v>209</v>
      </c>
      <c r="C595" s="45">
        <v>426</v>
      </c>
      <c r="D595" s="47">
        <v>34300</v>
      </c>
      <c r="E595" s="47">
        <v>41200</v>
      </c>
      <c r="F595" s="47">
        <v>42800</v>
      </c>
      <c r="G595" s="47">
        <v>34500</v>
      </c>
      <c r="H595" s="47">
        <v>46400</v>
      </c>
      <c r="I595" s="47">
        <v>47600</v>
      </c>
      <c r="J595" s="47">
        <v>43200</v>
      </c>
      <c r="K595" s="47">
        <v>44200</v>
      </c>
      <c r="L595" s="47">
        <v>48200</v>
      </c>
      <c r="M595" s="47">
        <v>39700</v>
      </c>
      <c r="N595" s="47">
        <v>46200</v>
      </c>
      <c r="O595" s="47">
        <v>45600</v>
      </c>
      <c r="P595" s="47">
        <v>47200</v>
      </c>
      <c r="Q595" s="47">
        <v>43600</v>
      </c>
      <c r="R595" s="45">
        <v>43600</v>
      </c>
      <c r="S595" s="45">
        <v>50600</v>
      </c>
      <c r="T595" s="45">
        <v>47700</v>
      </c>
      <c r="U595" s="45">
        <v>55400</v>
      </c>
      <c r="V595" s="45">
        <v>54400</v>
      </c>
      <c r="W595" s="45">
        <v>60100</v>
      </c>
      <c r="X595" s="45">
        <v>58800</v>
      </c>
      <c r="Y595" s="45">
        <v>61200</v>
      </c>
      <c r="Z595" s="45">
        <v>56000</v>
      </c>
      <c r="AA595" s="45">
        <v>53200</v>
      </c>
      <c r="AB595" s="45">
        <v>54600</v>
      </c>
      <c r="AC595" s="45">
        <v>49400</v>
      </c>
      <c r="AD595" s="45"/>
      <c r="AE595" s="45" t="s">
        <v>19</v>
      </c>
      <c r="AF595" s="45" t="s">
        <v>19</v>
      </c>
      <c r="AG595" s="45"/>
      <c r="AH595" s="45"/>
      <c r="AI595" s="45"/>
      <c r="AJ595" s="45"/>
      <c r="AK595" s="45"/>
      <c r="AL595" s="45"/>
      <c r="AM595" s="45"/>
      <c r="AN595" s="45"/>
      <c r="AO595" s="45"/>
      <c r="AP595" s="45" t="s">
        <v>19</v>
      </c>
      <c r="AQ595" s="45" t="s">
        <v>19</v>
      </c>
      <c r="AR595" s="57" t="s">
        <v>19</v>
      </c>
    </row>
    <row r="596" spans="1:44">
      <c r="A596" s="55" t="s">
        <v>193</v>
      </c>
      <c r="B596" s="47" t="s">
        <v>208</v>
      </c>
      <c r="C596" s="45">
        <v>9</v>
      </c>
      <c r="D596" s="47">
        <v>0</v>
      </c>
      <c r="E596" s="47"/>
      <c r="F596" s="47"/>
      <c r="G596" s="47"/>
      <c r="H596" s="47"/>
      <c r="I596" s="47">
        <v>51500</v>
      </c>
      <c r="J596" s="47">
        <v>51000</v>
      </c>
      <c r="K596" s="47">
        <v>50800</v>
      </c>
      <c r="L596" s="47">
        <v>47900</v>
      </c>
      <c r="M596" s="47">
        <v>57000</v>
      </c>
      <c r="N596" s="47" t="s">
        <v>207</v>
      </c>
      <c r="O596" s="47">
        <v>54200</v>
      </c>
      <c r="P596" s="47">
        <v>51400</v>
      </c>
      <c r="Q596" s="47">
        <v>49000</v>
      </c>
      <c r="R596" s="45">
        <v>49500</v>
      </c>
      <c r="S596" s="45">
        <v>52800</v>
      </c>
      <c r="T596" s="45">
        <v>54400</v>
      </c>
      <c r="U596" s="45">
        <v>55700</v>
      </c>
      <c r="V596" s="45">
        <v>57100</v>
      </c>
      <c r="W596" s="45">
        <v>62100</v>
      </c>
      <c r="X596" s="45">
        <v>62400</v>
      </c>
      <c r="Y596" s="45">
        <v>61000</v>
      </c>
      <c r="Z596" s="45">
        <v>58000</v>
      </c>
      <c r="AA596" s="45">
        <v>50400</v>
      </c>
      <c r="AB596" s="45">
        <v>53300</v>
      </c>
      <c r="AC596" s="45">
        <v>53800</v>
      </c>
      <c r="AD596" s="45">
        <v>52400</v>
      </c>
      <c r="AE596" s="45">
        <v>50700</v>
      </c>
      <c r="AF596" s="45">
        <v>49100</v>
      </c>
      <c r="AG596" s="45">
        <v>50500</v>
      </c>
      <c r="AH596" s="45">
        <v>52300</v>
      </c>
      <c r="AI596" s="45">
        <v>51800</v>
      </c>
      <c r="AJ596" s="45">
        <v>51600</v>
      </c>
      <c r="AK596" s="45">
        <v>52100</v>
      </c>
      <c r="AL596" s="45"/>
      <c r="AM596" s="45">
        <v>49200</v>
      </c>
      <c r="AN596" s="45">
        <v>51600</v>
      </c>
      <c r="AO596" s="45">
        <v>51100</v>
      </c>
      <c r="AP596" s="45">
        <v>49600</v>
      </c>
      <c r="AQ596" s="45" t="s">
        <v>19</v>
      </c>
      <c r="AR596" s="57" t="s">
        <v>19</v>
      </c>
    </row>
    <row r="597" spans="1:44" hidden="1">
      <c r="A597" s="55" t="s">
        <v>193</v>
      </c>
      <c r="B597" s="47" t="s">
        <v>206</v>
      </c>
      <c r="C597" s="45">
        <v>422</v>
      </c>
      <c r="D597" s="47">
        <v>49500</v>
      </c>
      <c r="E597" s="47">
        <v>48200</v>
      </c>
      <c r="F597" s="47">
        <v>52800</v>
      </c>
      <c r="G597" s="47">
        <v>53600</v>
      </c>
      <c r="H597" s="47">
        <v>57700</v>
      </c>
      <c r="I597" s="47">
        <v>55800</v>
      </c>
      <c r="J597" s="47">
        <v>56000</v>
      </c>
      <c r="K597" s="47">
        <v>55800</v>
      </c>
      <c r="L597" s="47">
        <v>55800</v>
      </c>
      <c r="M597" s="47">
        <v>48200</v>
      </c>
      <c r="N597" s="47">
        <v>50100</v>
      </c>
      <c r="O597" s="47">
        <v>53500</v>
      </c>
      <c r="P597" s="47">
        <v>47500</v>
      </c>
      <c r="Q597" s="47">
        <v>46800</v>
      </c>
      <c r="R597" s="45">
        <v>51200</v>
      </c>
      <c r="S597" s="45">
        <v>42700</v>
      </c>
      <c r="T597" s="45">
        <v>53700</v>
      </c>
      <c r="U597" s="45">
        <v>50900</v>
      </c>
      <c r="V597" s="45">
        <v>48400</v>
      </c>
      <c r="W597" s="45">
        <v>61200</v>
      </c>
      <c r="X597" s="45">
        <v>60700</v>
      </c>
      <c r="Y597" s="45">
        <v>60800</v>
      </c>
      <c r="Z597" s="45">
        <v>52500</v>
      </c>
      <c r="AA597" s="45">
        <v>52100</v>
      </c>
      <c r="AB597" s="45">
        <v>49800</v>
      </c>
      <c r="AC597" s="45">
        <v>49900</v>
      </c>
      <c r="AD597" s="45"/>
      <c r="AE597" s="45" t="s">
        <v>19</v>
      </c>
      <c r="AF597" s="45" t="s">
        <v>19</v>
      </c>
      <c r="AG597" s="45"/>
      <c r="AH597" s="45"/>
      <c r="AI597" s="45"/>
      <c r="AJ597" s="45"/>
      <c r="AK597" s="45"/>
      <c r="AL597" s="45"/>
      <c r="AM597" s="45"/>
      <c r="AN597" s="45"/>
      <c r="AO597" s="45"/>
      <c r="AP597" s="45" t="s">
        <v>19</v>
      </c>
      <c r="AQ597" s="45" t="s">
        <v>19</v>
      </c>
      <c r="AR597" s="57" t="s">
        <v>19</v>
      </c>
    </row>
    <row r="598" spans="1:44" ht="16.5" hidden="1" customHeight="1">
      <c r="A598" s="55" t="s">
        <v>193</v>
      </c>
      <c r="B598" s="47" t="s">
        <v>205</v>
      </c>
      <c r="C598" s="45">
        <v>430</v>
      </c>
      <c r="D598" s="47">
        <v>51000</v>
      </c>
      <c r="E598" s="47">
        <v>51600</v>
      </c>
      <c r="F598" s="47">
        <v>56100</v>
      </c>
      <c r="G598" s="47">
        <v>58100</v>
      </c>
      <c r="H598" s="47">
        <v>61600</v>
      </c>
      <c r="I598" s="47">
        <v>64900</v>
      </c>
      <c r="J598" s="47">
        <v>58400</v>
      </c>
      <c r="K598" s="47">
        <v>57700</v>
      </c>
      <c r="L598" s="47">
        <v>59700</v>
      </c>
      <c r="M598" s="47">
        <v>50200</v>
      </c>
      <c r="N598" s="47">
        <v>53900</v>
      </c>
      <c r="O598" s="47">
        <v>57100</v>
      </c>
      <c r="P598" s="47">
        <v>40700</v>
      </c>
      <c r="Q598" s="47">
        <v>38400</v>
      </c>
      <c r="R598" s="45">
        <v>40900</v>
      </c>
      <c r="S598" s="45">
        <v>39600</v>
      </c>
      <c r="T598" s="45">
        <v>39900</v>
      </c>
      <c r="U598" s="45">
        <v>42000</v>
      </c>
      <c r="V598" s="45">
        <v>42200</v>
      </c>
      <c r="W598" s="45">
        <v>45900</v>
      </c>
      <c r="X598" s="45">
        <v>44100</v>
      </c>
      <c r="Y598" s="45">
        <v>45700</v>
      </c>
      <c r="Z598" s="45">
        <v>42700</v>
      </c>
      <c r="AA598" s="45">
        <v>38400</v>
      </c>
      <c r="AB598" s="45">
        <v>36200</v>
      </c>
      <c r="AC598" s="45">
        <v>32400</v>
      </c>
      <c r="AD598" s="45"/>
      <c r="AE598" s="45" t="s">
        <v>19</v>
      </c>
      <c r="AF598" s="45" t="s">
        <v>19</v>
      </c>
      <c r="AG598" s="45"/>
      <c r="AH598" s="45"/>
      <c r="AI598" s="45"/>
      <c r="AJ598" s="45"/>
      <c r="AK598" s="45"/>
      <c r="AL598" s="45"/>
      <c r="AM598" s="45"/>
      <c r="AN598" s="45"/>
      <c r="AO598" s="45"/>
      <c r="AP598" s="45" t="s">
        <v>19</v>
      </c>
      <c r="AQ598" s="45" t="s">
        <v>19</v>
      </c>
      <c r="AR598" s="57" t="s">
        <v>19</v>
      </c>
    </row>
    <row r="599" spans="1:44">
      <c r="A599" s="55" t="s">
        <v>193</v>
      </c>
      <c r="B599" s="47" t="s">
        <v>205</v>
      </c>
      <c r="C599" s="45">
        <v>96</v>
      </c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>
        <v>41100</v>
      </c>
      <c r="AI599" s="45">
        <v>44300</v>
      </c>
      <c r="AJ599" s="45">
        <v>43600</v>
      </c>
      <c r="AK599" s="45">
        <v>38700</v>
      </c>
      <c r="AL599" s="45">
        <v>36600</v>
      </c>
      <c r="AM599" s="45">
        <v>33600</v>
      </c>
      <c r="AN599" s="45">
        <v>39900</v>
      </c>
      <c r="AO599" s="45">
        <v>40000</v>
      </c>
      <c r="AP599" s="45">
        <v>40600</v>
      </c>
      <c r="AQ599" s="45">
        <v>41400</v>
      </c>
      <c r="AR599" s="57">
        <v>43500</v>
      </c>
    </row>
    <row r="600" spans="1:44" hidden="1">
      <c r="A600" s="55" t="s">
        <v>193</v>
      </c>
      <c r="B600" s="47" t="s">
        <v>204</v>
      </c>
      <c r="C600" s="45">
        <v>427</v>
      </c>
      <c r="D600" s="47">
        <v>43100</v>
      </c>
      <c r="E600" s="47">
        <v>43500</v>
      </c>
      <c r="F600" s="47">
        <v>50300</v>
      </c>
      <c r="G600" s="47">
        <v>52300</v>
      </c>
      <c r="H600" s="47">
        <v>61200</v>
      </c>
      <c r="I600" s="47">
        <v>56200</v>
      </c>
      <c r="J600" s="47">
        <v>46700</v>
      </c>
      <c r="K600" s="47">
        <v>46200</v>
      </c>
      <c r="L600" s="47">
        <v>55800</v>
      </c>
      <c r="M600" s="47">
        <v>43600</v>
      </c>
      <c r="N600" s="47">
        <v>42800</v>
      </c>
      <c r="O600" s="47">
        <v>44500</v>
      </c>
      <c r="P600" s="47"/>
      <c r="Q600" s="47">
        <v>37000</v>
      </c>
      <c r="R600" s="45">
        <v>42000</v>
      </c>
      <c r="S600" s="45">
        <v>44200</v>
      </c>
      <c r="T600" s="45">
        <v>43800</v>
      </c>
      <c r="U600" s="45">
        <v>43900</v>
      </c>
      <c r="V600" s="45">
        <v>44800</v>
      </c>
      <c r="W600" s="45">
        <v>52900</v>
      </c>
      <c r="X600" s="45">
        <v>45000</v>
      </c>
      <c r="Y600" s="45">
        <v>50500</v>
      </c>
      <c r="Z600" s="45">
        <v>49600</v>
      </c>
      <c r="AA600" s="45">
        <v>43500</v>
      </c>
      <c r="AB600" s="45">
        <v>38100</v>
      </c>
      <c r="AC600" s="45"/>
      <c r="AD600" s="45"/>
      <c r="AE600" s="45" t="s">
        <v>19</v>
      </c>
      <c r="AF600" s="45" t="s">
        <v>19</v>
      </c>
      <c r="AG600" s="45"/>
      <c r="AH600" s="45"/>
      <c r="AI600" s="45"/>
      <c r="AJ600" s="45"/>
      <c r="AK600" s="45"/>
      <c r="AL600" s="45"/>
      <c r="AM600" s="45" t="e">
        <v>#N/A</v>
      </c>
      <c r="AN600" s="45"/>
      <c r="AO600" s="45"/>
      <c r="AP600" s="45" t="s">
        <v>19</v>
      </c>
      <c r="AQ600" s="45" t="s">
        <v>19</v>
      </c>
      <c r="AR600" s="57" t="s">
        <v>19</v>
      </c>
    </row>
    <row r="601" spans="1:44" hidden="1">
      <c r="A601" s="55" t="s">
        <v>193</v>
      </c>
      <c r="B601" s="47" t="s">
        <v>165</v>
      </c>
      <c r="C601" s="45">
        <v>432</v>
      </c>
      <c r="D601" s="47">
        <v>45100</v>
      </c>
      <c r="E601" s="47">
        <v>46000</v>
      </c>
      <c r="F601" s="47">
        <v>50700</v>
      </c>
      <c r="G601" s="47">
        <v>53300</v>
      </c>
      <c r="H601" s="47">
        <v>62200</v>
      </c>
      <c r="I601" s="47">
        <v>53000</v>
      </c>
      <c r="J601" s="47">
        <v>51800</v>
      </c>
      <c r="K601" s="47">
        <v>51100</v>
      </c>
      <c r="L601" s="47">
        <v>53500</v>
      </c>
      <c r="M601" s="47">
        <v>43800</v>
      </c>
      <c r="N601" s="47">
        <v>49100</v>
      </c>
      <c r="O601" s="47">
        <v>49200</v>
      </c>
      <c r="P601" s="47">
        <v>40600</v>
      </c>
      <c r="Q601" s="47">
        <v>42800</v>
      </c>
      <c r="R601" s="45">
        <v>46800</v>
      </c>
      <c r="S601" s="45">
        <v>48600</v>
      </c>
      <c r="T601" s="45">
        <v>44600</v>
      </c>
      <c r="U601" s="45">
        <v>51000</v>
      </c>
      <c r="V601" s="45">
        <v>48200</v>
      </c>
      <c r="W601" s="45">
        <v>49200</v>
      </c>
      <c r="X601" s="45">
        <v>50300</v>
      </c>
      <c r="Y601" s="45">
        <v>52000</v>
      </c>
      <c r="Z601" s="45">
        <v>51600</v>
      </c>
      <c r="AA601" s="45">
        <v>46800</v>
      </c>
      <c r="AB601" s="45">
        <v>35500</v>
      </c>
      <c r="AC601" s="45">
        <v>38800</v>
      </c>
      <c r="AD601" s="45"/>
      <c r="AE601" s="45" t="s">
        <v>19</v>
      </c>
      <c r="AF601" s="45" t="s">
        <v>19</v>
      </c>
      <c r="AG601" s="45"/>
      <c r="AH601" s="45"/>
      <c r="AI601" s="45"/>
      <c r="AJ601" s="45"/>
      <c r="AK601" s="45"/>
      <c r="AL601" s="45"/>
      <c r="AM601" s="45"/>
      <c r="AN601" s="45"/>
      <c r="AO601" s="45" t="s">
        <v>19</v>
      </c>
      <c r="AP601" s="45" t="s">
        <v>19</v>
      </c>
      <c r="AQ601" s="45" t="s">
        <v>19</v>
      </c>
      <c r="AR601" s="57" t="s">
        <v>19</v>
      </c>
    </row>
    <row r="602" spans="1:44" hidden="1">
      <c r="A602" s="55" t="s">
        <v>193</v>
      </c>
      <c r="B602" s="47" t="s">
        <v>203</v>
      </c>
      <c r="C602" s="45">
        <v>429</v>
      </c>
      <c r="D602" s="47">
        <v>46400</v>
      </c>
      <c r="E602" s="47">
        <v>45000</v>
      </c>
      <c r="F602" s="47">
        <v>49700</v>
      </c>
      <c r="G602" s="47">
        <v>50500</v>
      </c>
      <c r="H602" s="47">
        <v>48800</v>
      </c>
      <c r="I602" s="47">
        <v>50500</v>
      </c>
      <c r="J602" s="47">
        <v>48300</v>
      </c>
      <c r="K602" s="47">
        <v>46000</v>
      </c>
      <c r="L602" s="47">
        <v>53200</v>
      </c>
      <c r="M602" s="47">
        <v>45100</v>
      </c>
      <c r="N602" s="47">
        <v>44700</v>
      </c>
      <c r="O602" s="47">
        <v>45800</v>
      </c>
      <c r="P602" s="47">
        <v>38900</v>
      </c>
      <c r="Q602" s="47">
        <v>40000</v>
      </c>
      <c r="R602" s="45">
        <v>41300</v>
      </c>
      <c r="S602" s="45">
        <v>41900</v>
      </c>
      <c r="T602" s="45">
        <v>43700</v>
      </c>
      <c r="U602" s="45">
        <v>45300</v>
      </c>
      <c r="V602" s="45">
        <v>44500</v>
      </c>
      <c r="W602" s="45">
        <v>48200</v>
      </c>
      <c r="X602" s="45">
        <v>38500</v>
      </c>
      <c r="Y602" s="45">
        <v>50600</v>
      </c>
      <c r="Z602" s="45">
        <v>53000</v>
      </c>
      <c r="AA602" s="45">
        <v>52100</v>
      </c>
      <c r="AB602" s="45">
        <v>42000</v>
      </c>
      <c r="AC602" s="45"/>
      <c r="AD602" s="45"/>
      <c r="AE602" s="45" t="s">
        <v>19</v>
      </c>
      <c r="AF602" s="45" t="s">
        <v>19</v>
      </c>
      <c r="AG602" s="45"/>
      <c r="AH602" s="45"/>
      <c r="AI602" s="45"/>
      <c r="AJ602" s="45"/>
      <c r="AK602" s="45"/>
      <c r="AL602" s="45"/>
      <c r="AM602" s="45" t="e">
        <v>#N/A</v>
      </c>
      <c r="AN602" s="45"/>
      <c r="AO602" s="45" t="s">
        <v>19</v>
      </c>
      <c r="AP602" s="45" t="s">
        <v>19</v>
      </c>
      <c r="AQ602" s="45" t="s">
        <v>19</v>
      </c>
      <c r="AR602" s="57" t="s">
        <v>19</v>
      </c>
    </row>
    <row r="603" spans="1:44">
      <c r="A603" s="55" t="s">
        <v>193</v>
      </c>
      <c r="B603" s="47" t="s">
        <v>203</v>
      </c>
      <c r="C603" s="45">
        <v>97</v>
      </c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>
        <v>42500</v>
      </c>
      <c r="AI603" s="45">
        <v>45200</v>
      </c>
      <c r="AJ603" s="45">
        <v>45100</v>
      </c>
      <c r="AK603" s="45">
        <v>42100</v>
      </c>
      <c r="AL603" s="45">
        <v>39500</v>
      </c>
      <c r="AM603" s="45">
        <v>33300</v>
      </c>
      <c r="AN603" s="45"/>
      <c r="AO603" s="45">
        <v>38400</v>
      </c>
      <c r="AP603" s="45" t="s">
        <v>19</v>
      </c>
      <c r="AQ603" s="45" t="s">
        <v>19</v>
      </c>
      <c r="AR603" s="57" t="s">
        <v>19</v>
      </c>
    </row>
    <row r="604" spans="1:44" ht="16.5" hidden="1" customHeight="1">
      <c r="A604" s="55" t="s">
        <v>193</v>
      </c>
      <c r="B604" s="47" t="s">
        <v>202</v>
      </c>
      <c r="C604" s="45">
        <v>428</v>
      </c>
      <c r="D604" s="47">
        <v>44900</v>
      </c>
      <c r="E604" s="47">
        <v>42300</v>
      </c>
      <c r="F604" s="47">
        <v>48500</v>
      </c>
      <c r="G604" s="47">
        <v>49500</v>
      </c>
      <c r="H604" s="47">
        <v>56200</v>
      </c>
      <c r="I604" s="47">
        <v>52200</v>
      </c>
      <c r="J604" s="47">
        <v>48100</v>
      </c>
      <c r="K604" s="47">
        <v>45200</v>
      </c>
      <c r="L604" s="47">
        <v>45800</v>
      </c>
      <c r="M604" s="47">
        <v>38400</v>
      </c>
      <c r="N604" s="47">
        <v>43500</v>
      </c>
      <c r="O604" s="47">
        <v>43500</v>
      </c>
      <c r="P604" s="47">
        <v>39700</v>
      </c>
      <c r="Q604" s="47">
        <v>38800</v>
      </c>
      <c r="R604" s="45">
        <v>39700</v>
      </c>
      <c r="S604" s="45">
        <v>40700</v>
      </c>
      <c r="T604" s="45">
        <v>45700</v>
      </c>
      <c r="U604" s="45">
        <v>43900</v>
      </c>
      <c r="V604" s="45">
        <v>43800</v>
      </c>
      <c r="W604" s="45">
        <v>47400</v>
      </c>
      <c r="X604" s="45">
        <v>45600</v>
      </c>
      <c r="Y604" s="45">
        <v>46600</v>
      </c>
      <c r="Z604" s="45">
        <v>46400</v>
      </c>
      <c r="AA604" s="45">
        <v>43200</v>
      </c>
      <c r="AB604" s="45">
        <v>40400</v>
      </c>
      <c r="AC604" s="45"/>
      <c r="AD604" s="45"/>
      <c r="AE604" s="45" t="s">
        <v>19</v>
      </c>
      <c r="AF604" s="45" t="s">
        <v>19</v>
      </c>
      <c r="AG604" s="45"/>
      <c r="AH604" s="45"/>
      <c r="AI604" s="45"/>
      <c r="AJ604" s="45"/>
      <c r="AK604" s="45"/>
      <c r="AL604" s="45"/>
      <c r="AM604" s="45" t="e">
        <v>#N/A</v>
      </c>
      <c r="AN604" s="45"/>
      <c r="AO604" s="45"/>
      <c r="AP604" s="45" t="s">
        <v>19</v>
      </c>
      <c r="AQ604" s="45" t="s">
        <v>19</v>
      </c>
      <c r="AR604" s="57" t="s">
        <v>19</v>
      </c>
    </row>
    <row r="605" spans="1:44">
      <c r="A605" s="55" t="s">
        <v>193</v>
      </c>
      <c r="B605" s="47" t="s">
        <v>201</v>
      </c>
      <c r="C605" s="45">
        <v>98</v>
      </c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>
        <v>35600</v>
      </c>
      <c r="AI605" s="45">
        <v>35900</v>
      </c>
      <c r="AJ605" s="45">
        <v>32600</v>
      </c>
      <c r="AK605" s="45"/>
      <c r="AL605" s="45"/>
      <c r="AM605" s="45"/>
      <c r="AN605" s="45"/>
      <c r="AO605" s="45"/>
      <c r="AP605" s="45" t="s">
        <v>19</v>
      </c>
      <c r="AQ605" s="45" t="s">
        <v>19</v>
      </c>
      <c r="AR605" s="57" t="s">
        <v>19</v>
      </c>
    </row>
    <row r="606" spans="1:44">
      <c r="A606" s="55" t="s">
        <v>193</v>
      </c>
      <c r="B606" s="47" t="s">
        <v>200</v>
      </c>
      <c r="C606" s="45">
        <v>1</v>
      </c>
      <c r="D606" s="47"/>
      <c r="E606" s="47"/>
      <c r="F606" s="47"/>
      <c r="G606" s="47"/>
      <c r="H606" s="47"/>
      <c r="I606" s="47">
        <v>50400</v>
      </c>
      <c r="J606" s="47">
        <v>51700</v>
      </c>
      <c r="K606" s="47">
        <v>51100</v>
      </c>
      <c r="L606" s="47">
        <v>50600</v>
      </c>
      <c r="M606" s="47">
        <v>51600</v>
      </c>
      <c r="N606" s="47" t="s">
        <v>199</v>
      </c>
      <c r="O606" s="47">
        <v>48300</v>
      </c>
      <c r="P606" s="47">
        <v>47800</v>
      </c>
      <c r="Q606" s="47">
        <v>40600</v>
      </c>
      <c r="R606" s="45">
        <v>38500</v>
      </c>
      <c r="S606" s="45">
        <v>39700</v>
      </c>
      <c r="T606" s="45">
        <v>41700</v>
      </c>
      <c r="U606" s="45">
        <v>43500</v>
      </c>
      <c r="V606" s="45">
        <v>45600</v>
      </c>
      <c r="W606" s="45">
        <v>49900</v>
      </c>
      <c r="X606" s="45">
        <v>52100</v>
      </c>
      <c r="Y606" s="45">
        <v>51900</v>
      </c>
      <c r="Z606" s="45"/>
      <c r="AA606" s="45">
        <v>42600</v>
      </c>
      <c r="AB606" s="45">
        <v>41800</v>
      </c>
      <c r="AC606" s="45">
        <v>41200</v>
      </c>
      <c r="AD606" s="45">
        <v>39700</v>
      </c>
      <c r="AE606" s="45">
        <v>36700</v>
      </c>
      <c r="AF606" s="45">
        <v>36400</v>
      </c>
      <c r="AG606" s="45">
        <v>41300</v>
      </c>
      <c r="AH606" s="45">
        <v>42400</v>
      </c>
      <c r="AI606" s="45">
        <v>43700</v>
      </c>
      <c r="AJ606" s="45">
        <v>43700</v>
      </c>
      <c r="AK606" s="45">
        <v>44500</v>
      </c>
      <c r="AL606" s="45">
        <v>44500</v>
      </c>
      <c r="AM606" s="45">
        <v>41600</v>
      </c>
      <c r="AN606" s="45">
        <v>42800</v>
      </c>
      <c r="AO606" s="45">
        <v>43400</v>
      </c>
      <c r="AP606" s="45">
        <v>44900</v>
      </c>
      <c r="AQ606" s="45">
        <v>38700</v>
      </c>
      <c r="AR606" s="57">
        <v>44100</v>
      </c>
    </row>
    <row r="607" spans="1:44" ht="16.5" hidden="1" customHeight="1">
      <c r="A607" s="55" t="s">
        <v>193</v>
      </c>
      <c r="B607" s="47" t="s">
        <v>198</v>
      </c>
      <c r="C607" s="45">
        <v>421</v>
      </c>
      <c r="D607" s="47">
        <v>31500</v>
      </c>
      <c r="E607" s="47">
        <v>29600</v>
      </c>
      <c r="F607" s="47">
        <v>31400</v>
      </c>
      <c r="G607" s="47">
        <v>32600</v>
      </c>
      <c r="H607" s="47">
        <v>37600</v>
      </c>
      <c r="I607" s="47">
        <v>40300</v>
      </c>
      <c r="J607" s="47">
        <v>34200</v>
      </c>
      <c r="K607" s="47">
        <v>35800</v>
      </c>
      <c r="L607" s="47">
        <v>34300</v>
      </c>
      <c r="M607" s="47">
        <v>28900</v>
      </c>
      <c r="N607" s="47">
        <v>31100</v>
      </c>
      <c r="O607" s="47">
        <v>30700</v>
      </c>
      <c r="P607" s="47">
        <v>30100</v>
      </c>
      <c r="Q607" s="47">
        <v>27000</v>
      </c>
      <c r="R607" s="45">
        <v>28000</v>
      </c>
      <c r="S607" s="45">
        <v>28500</v>
      </c>
      <c r="T607" s="45">
        <v>29500</v>
      </c>
      <c r="U607" s="45">
        <v>29700</v>
      </c>
      <c r="V607" s="45">
        <v>31600</v>
      </c>
      <c r="W607" s="45">
        <v>31600</v>
      </c>
      <c r="X607" s="45">
        <v>34400</v>
      </c>
      <c r="Y607" s="45">
        <v>39500</v>
      </c>
      <c r="Z607" s="45">
        <v>32700</v>
      </c>
      <c r="AA607" s="45">
        <v>29900</v>
      </c>
      <c r="AB607" s="45">
        <v>32700</v>
      </c>
      <c r="AC607" s="45"/>
      <c r="AD607" s="45"/>
      <c r="AE607" s="45" t="s">
        <v>19</v>
      </c>
      <c r="AF607" s="45" t="s">
        <v>19</v>
      </c>
      <c r="AG607" s="45"/>
      <c r="AH607" s="45"/>
      <c r="AI607" s="45"/>
      <c r="AJ607" s="45"/>
      <c r="AK607" s="45"/>
      <c r="AL607" s="45"/>
      <c r="AM607" s="45" t="e">
        <v>#N/A</v>
      </c>
      <c r="AN607" s="45"/>
      <c r="AO607" s="45"/>
      <c r="AP607" s="45" t="s">
        <v>19</v>
      </c>
      <c r="AQ607" s="45" t="s">
        <v>19</v>
      </c>
      <c r="AR607" s="57" t="s">
        <v>19</v>
      </c>
    </row>
    <row r="608" spans="1:44" ht="16.5" hidden="1" customHeight="1">
      <c r="A608" s="55" t="s">
        <v>193</v>
      </c>
      <c r="B608" s="47" t="s">
        <v>197</v>
      </c>
      <c r="C608" s="45">
        <v>431</v>
      </c>
      <c r="D608" s="47"/>
      <c r="E608" s="47"/>
      <c r="F608" s="47"/>
      <c r="G608" s="47"/>
      <c r="H608" s="47"/>
      <c r="I608" s="47">
        <v>23200</v>
      </c>
      <c r="J608" s="47">
        <v>24100</v>
      </c>
      <c r="K608" s="47">
        <v>23900</v>
      </c>
      <c r="L608" s="47">
        <v>24700</v>
      </c>
      <c r="M608" s="47">
        <v>24200</v>
      </c>
      <c r="N608" s="47">
        <v>24000</v>
      </c>
      <c r="O608" s="47">
        <v>21800</v>
      </c>
      <c r="P608" s="47">
        <v>21700</v>
      </c>
      <c r="Q608" s="47">
        <v>22400</v>
      </c>
      <c r="R608" s="45">
        <v>21900</v>
      </c>
      <c r="S608" s="45">
        <v>21000</v>
      </c>
      <c r="T608" s="45">
        <v>23800</v>
      </c>
      <c r="U608" s="45">
        <v>25000</v>
      </c>
      <c r="V608" s="45">
        <v>25900</v>
      </c>
      <c r="W608" s="45">
        <v>28900</v>
      </c>
      <c r="X608" s="45">
        <v>27800</v>
      </c>
      <c r="Y608" s="45">
        <v>32100</v>
      </c>
      <c r="Z608" s="45">
        <v>26300</v>
      </c>
      <c r="AA608" s="45">
        <v>24900</v>
      </c>
      <c r="AB608" s="45">
        <v>26800</v>
      </c>
      <c r="AC608" s="45"/>
      <c r="AD608" s="45"/>
      <c r="AE608" s="45" t="s">
        <v>19</v>
      </c>
      <c r="AF608" s="45" t="s">
        <v>19</v>
      </c>
      <c r="AG608" s="45"/>
      <c r="AH608" s="45"/>
      <c r="AI608" s="45"/>
      <c r="AJ608" s="45"/>
      <c r="AK608" s="45"/>
      <c r="AL608" s="45"/>
      <c r="AM608" s="45" t="e">
        <v>#N/A</v>
      </c>
      <c r="AN608" s="45"/>
      <c r="AO608" s="45"/>
      <c r="AP608" s="45" t="s">
        <v>19</v>
      </c>
      <c r="AQ608" s="45" t="s">
        <v>19</v>
      </c>
      <c r="AR608" s="57" t="s">
        <v>19</v>
      </c>
    </row>
    <row r="609" spans="1:44" hidden="1">
      <c r="A609" s="55" t="s">
        <v>193</v>
      </c>
      <c r="B609" s="47" t="s">
        <v>189</v>
      </c>
      <c r="C609" s="45">
        <v>99</v>
      </c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>
        <v>25700</v>
      </c>
      <c r="AI609" s="45">
        <v>29600</v>
      </c>
      <c r="AJ609" s="45"/>
      <c r="AK609" s="45"/>
      <c r="AL609" s="45"/>
      <c r="AM609" s="45"/>
      <c r="AN609" s="45"/>
      <c r="AO609" s="45"/>
      <c r="AP609" s="45" t="s">
        <v>19</v>
      </c>
      <c r="AQ609" s="45" t="s">
        <v>19</v>
      </c>
      <c r="AR609" s="57" t="s">
        <v>19</v>
      </c>
    </row>
    <row r="610" spans="1:44" ht="16.5" hidden="1" customHeight="1">
      <c r="A610" s="55" t="s">
        <v>193</v>
      </c>
      <c r="B610" s="47" t="s">
        <v>196</v>
      </c>
      <c r="C610" s="45">
        <v>419</v>
      </c>
      <c r="D610" s="47">
        <v>19400</v>
      </c>
      <c r="E610" s="47">
        <v>23500</v>
      </c>
      <c r="F610" s="47">
        <v>17600</v>
      </c>
      <c r="G610" s="47">
        <v>19700</v>
      </c>
      <c r="H610" s="47">
        <v>20500</v>
      </c>
      <c r="I610" s="47">
        <v>20300</v>
      </c>
      <c r="J610" s="47">
        <v>20100</v>
      </c>
      <c r="K610" s="47">
        <v>22700</v>
      </c>
      <c r="L610" s="47">
        <v>20400</v>
      </c>
      <c r="M610" s="47">
        <v>19400</v>
      </c>
      <c r="N610" s="47">
        <v>20000</v>
      </c>
      <c r="O610" s="47">
        <v>16800</v>
      </c>
      <c r="P610" s="47">
        <v>17000</v>
      </c>
      <c r="Q610" s="47">
        <v>18000</v>
      </c>
      <c r="R610" s="45">
        <v>19700</v>
      </c>
      <c r="S610" s="45">
        <v>20000</v>
      </c>
      <c r="T610" s="45">
        <v>22500</v>
      </c>
      <c r="U610" s="45">
        <v>22900</v>
      </c>
      <c r="V610" s="45">
        <v>24300</v>
      </c>
      <c r="W610" s="45">
        <v>24700</v>
      </c>
      <c r="X610" s="45">
        <v>25700</v>
      </c>
      <c r="Y610" s="45">
        <v>30800</v>
      </c>
      <c r="Z610" s="45">
        <v>25100</v>
      </c>
      <c r="AA610" s="45">
        <v>26100</v>
      </c>
      <c r="AB610" s="45">
        <v>21600</v>
      </c>
      <c r="AC610" s="45"/>
      <c r="AD610" s="45"/>
      <c r="AE610" s="45" t="s">
        <v>19</v>
      </c>
      <c r="AF610" s="45" t="s">
        <v>19</v>
      </c>
      <c r="AG610" s="45"/>
      <c r="AH610" s="45"/>
      <c r="AI610" s="45"/>
      <c r="AJ610" s="45"/>
      <c r="AK610" s="45"/>
      <c r="AL610" s="45"/>
      <c r="AM610" s="45"/>
      <c r="AN610" s="45"/>
      <c r="AO610" s="45"/>
      <c r="AP610" s="45" t="s">
        <v>19</v>
      </c>
      <c r="AQ610" s="45" t="s">
        <v>19</v>
      </c>
      <c r="AR610" s="57" t="s">
        <v>19</v>
      </c>
    </row>
    <row r="611" spans="1:44" ht="16.5" hidden="1" customHeight="1">
      <c r="A611" s="55" t="s">
        <v>193</v>
      </c>
      <c r="B611" s="47" t="s">
        <v>195</v>
      </c>
      <c r="C611" s="45">
        <v>425</v>
      </c>
      <c r="D611" s="47"/>
      <c r="E611" s="47"/>
      <c r="F611" s="47"/>
      <c r="G611" s="47"/>
      <c r="H611" s="47"/>
      <c r="I611" s="47">
        <v>19400</v>
      </c>
      <c r="J611" s="47">
        <v>19300</v>
      </c>
      <c r="K611" s="47">
        <v>18900</v>
      </c>
      <c r="L611" s="47">
        <v>19200</v>
      </c>
      <c r="M611" s="47">
        <v>18600</v>
      </c>
      <c r="N611" s="47">
        <v>19100</v>
      </c>
      <c r="O611" s="47">
        <v>15500</v>
      </c>
      <c r="P611" s="47">
        <v>15400</v>
      </c>
      <c r="Q611" s="47">
        <v>16000</v>
      </c>
      <c r="R611" s="45">
        <v>15500</v>
      </c>
      <c r="S611" s="45">
        <v>15600</v>
      </c>
      <c r="T611" s="45">
        <v>17100</v>
      </c>
      <c r="U611" s="45">
        <v>17400</v>
      </c>
      <c r="V611" s="45">
        <v>18200</v>
      </c>
      <c r="W611" s="45">
        <v>20000</v>
      </c>
      <c r="X611" s="45">
        <v>20400</v>
      </c>
      <c r="Y611" s="45">
        <v>23000</v>
      </c>
      <c r="Z611" s="45">
        <v>18300</v>
      </c>
      <c r="AA611" s="45">
        <v>17700</v>
      </c>
      <c r="AB611" s="45">
        <v>15700</v>
      </c>
      <c r="AC611" s="45"/>
      <c r="AD611" s="45"/>
      <c r="AE611" s="45" t="s">
        <v>19</v>
      </c>
      <c r="AF611" s="45" t="s">
        <v>19</v>
      </c>
      <c r="AG611" s="45"/>
      <c r="AH611" s="45"/>
      <c r="AI611" s="45"/>
      <c r="AJ611" s="45"/>
      <c r="AK611" s="45"/>
      <c r="AL611" s="45"/>
      <c r="AM611" s="45"/>
      <c r="AN611" s="45"/>
      <c r="AO611" s="45"/>
      <c r="AP611" s="45" t="s">
        <v>19</v>
      </c>
      <c r="AQ611" s="45" t="s">
        <v>19</v>
      </c>
      <c r="AR611" s="57" t="s">
        <v>19</v>
      </c>
    </row>
    <row r="612" spans="1:44" hidden="1">
      <c r="A612" s="55" t="s">
        <v>193</v>
      </c>
      <c r="B612" s="47" t="s">
        <v>195</v>
      </c>
      <c r="C612" s="45">
        <v>100</v>
      </c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>
        <v>18100</v>
      </c>
      <c r="AI612" s="45">
        <v>21400</v>
      </c>
      <c r="AJ612" s="45"/>
      <c r="AK612" s="45"/>
      <c r="AL612" s="45"/>
      <c r="AM612" s="45"/>
      <c r="AN612" s="45"/>
      <c r="AO612" s="45"/>
      <c r="AP612" s="45" t="s">
        <v>19</v>
      </c>
      <c r="AQ612" s="45" t="s">
        <v>19</v>
      </c>
      <c r="AR612" s="57" t="s">
        <v>19</v>
      </c>
    </row>
    <row r="613" spans="1:44">
      <c r="A613" s="55" t="s">
        <v>193</v>
      </c>
      <c r="B613" s="47" t="s">
        <v>194</v>
      </c>
      <c r="C613" s="45">
        <v>103</v>
      </c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>
        <v>21000</v>
      </c>
      <c r="AI613" s="45">
        <v>24800</v>
      </c>
      <c r="AJ613" s="45">
        <v>24900</v>
      </c>
      <c r="AK613" s="45">
        <v>26400</v>
      </c>
      <c r="AL613" s="45">
        <v>24000</v>
      </c>
      <c r="AM613" s="45">
        <v>23800</v>
      </c>
      <c r="AN613" s="45"/>
      <c r="AO613" s="45"/>
      <c r="AP613" s="45" t="s">
        <v>19</v>
      </c>
      <c r="AQ613" s="45" t="s">
        <v>19</v>
      </c>
      <c r="AR613" s="57" t="s">
        <v>19</v>
      </c>
    </row>
    <row r="614" spans="1:44" hidden="1">
      <c r="A614" s="55" t="s">
        <v>193</v>
      </c>
      <c r="B614" s="47" t="s">
        <v>192</v>
      </c>
      <c r="C614" s="45">
        <v>449</v>
      </c>
      <c r="D614" s="47">
        <v>10100</v>
      </c>
      <c r="E614" s="47">
        <v>10800</v>
      </c>
      <c r="F614" s="47">
        <v>13100</v>
      </c>
      <c r="G614" s="47">
        <v>13100</v>
      </c>
      <c r="H614" s="47">
        <v>11300</v>
      </c>
      <c r="I614" s="47">
        <v>11300</v>
      </c>
      <c r="J614" s="47">
        <v>11000</v>
      </c>
      <c r="K614" s="47">
        <v>11000</v>
      </c>
      <c r="L614" s="47">
        <v>12100</v>
      </c>
      <c r="M614" s="47">
        <v>15600</v>
      </c>
      <c r="N614" s="47">
        <v>14100</v>
      </c>
      <c r="O614" s="47">
        <v>11800</v>
      </c>
      <c r="P614" s="47">
        <v>11700</v>
      </c>
      <c r="Q614" s="47">
        <v>11500</v>
      </c>
      <c r="R614" s="45">
        <v>13100</v>
      </c>
      <c r="S614" s="45">
        <v>12800</v>
      </c>
      <c r="T614" s="45">
        <v>14600</v>
      </c>
      <c r="U614" s="45">
        <v>14800</v>
      </c>
      <c r="V614" s="45">
        <v>15400</v>
      </c>
      <c r="W614" s="45">
        <v>18000</v>
      </c>
      <c r="X614" s="45">
        <v>18700</v>
      </c>
      <c r="Y614" s="45">
        <v>18400</v>
      </c>
      <c r="Z614" s="45">
        <v>15500</v>
      </c>
      <c r="AA614" s="45">
        <v>20700</v>
      </c>
      <c r="AB614" s="45">
        <v>13900</v>
      </c>
      <c r="AC614" s="45"/>
      <c r="AD614" s="45"/>
      <c r="AE614" s="45" t="s">
        <v>19</v>
      </c>
      <c r="AF614" s="45" t="s">
        <v>19</v>
      </c>
      <c r="AG614" s="45"/>
      <c r="AH614" s="45"/>
      <c r="AI614" s="45"/>
      <c r="AJ614" s="45"/>
      <c r="AK614" s="45"/>
      <c r="AL614" s="45"/>
      <c r="AM614" s="45" t="e">
        <v>#N/A</v>
      </c>
      <c r="AN614" s="45"/>
      <c r="AO614" s="45"/>
      <c r="AP614" s="45" t="s">
        <v>19</v>
      </c>
      <c r="AQ614" s="45" t="s">
        <v>19</v>
      </c>
      <c r="AR614" s="57" t="s">
        <v>19</v>
      </c>
    </row>
    <row r="615" spans="1:44" ht="16.5" hidden="1" customHeight="1">
      <c r="A615" s="55"/>
      <c r="B615" s="47"/>
      <c r="C615" s="45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 t="e">
        <v>#N/A</v>
      </c>
      <c r="AN615" s="45"/>
      <c r="AO615" s="45"/>
      <c r="AP615" s="45" t="s">
        <v>19</v>
      </c>
      <c r="AQ615" s="45" t="s">
        <v>19</v>
      </c>
      <c r="AR615" s="57" t="s">
        <v>19</v>
      </c>
    </row>
    <row r="616" spans="1:44" ht="16.5" hidden="1" customHeight="1">
      <c r="A616" s="55" t="s">
        <v>191</v>
      </c>
      <c r="B616" s="47" t="s">
        <v>190</v>
      </c>
      <c r="C616" s="45">
        <v>491</v>
      </c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>
        <v>5400</v>
      </c>
      <c r="Q616" s="47">
        <v>6600</v>
      </c>
      <c r="R616" s="45">
        <v>7200</v>
      </c>
      <c r="S616" s="45">
        <v>8500</v>
      </c>
      <c r="T616" s="45" t="s">
        <v>146</v>
      </c>
      <c r="U616" s="45">
        <v>7300</v>
      </c>
      <c r="V616" s="45">
        <v>9300</v>
      </c>
      <c r="W616" s="45">
        <v>9000</v>
      </c>
      <c r="X616" s="45">
        <v>9600</v>
      </c>
      <c r="Y616" s="45">
        <v>7800</v>
      </c>
      <c r="Z616" s="45">
        <v>6100</v>
      </c>
      <c r="AA616" s="45">
        <v>5700</v>
      </c>
      <c r="AB616" s="45">
        <v>5100</v>
      </c>
      <c r="AC616" s="45"/>
      <c r="AD616" s="45"/>
      <c r="AE616" s="45" t="s">
        <v>19</v>
      </c>
      <c r="AF616" s="45" t="s">
        <v>19</v>
      </c>
      <c r="AG616" s="45"/>
      <c r="AH616" s="45"/>
      <c r="AI616" s="45"/>
      <c r="AJ616" s="45"/>
      <c r="AK616" s="45"/>
      <c r="AL616" s="45"/>
      <c r="AM616" s="45" t="e">
        <v>#N/A</v>
      </c>
      <c r="AN616" s="45"/>
      <c r="AO616" s="45"/>
      <c r="AP616" s="45" t="s">
        <v>19</v>
      </c>
      <c r="AQ616" s="45" t="s">
        <v>19</v>
      </c>
      <c r="AR616" s="57" t="s">
        <v>19</v>
      </c>
    </row>
    <row r="617" spans="1:44">
      <c r="A617" s="55"/>
      <c r="B617" s="47"/>
      <c r="C617" s="45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5"/>
      <c r="S617" s="45"/>
      <c r="T617" s="45" t="s">
        <v>19</v>
      </c>
      <c r="U617" s="45" t="s">
        <v>145</v>
      </c>
      <c r="V617" s="45" t="s">
        <v>19</v>
      </c>
      <c r="W617" s="45"/>
      <c r="X617" s="45"/>
      <c r="Y617" s="45"/>
      <c r="Z617" s="45"/>
      <c r="AA617" s="45"/>
      <c r="AB617" s="45"/>
      <c r="AC617" s="45"/>
      <c r="AD617" s="45"/>
      <c r="AE617" s="45" t="s">
        <v>19</v>
      </c>
      <c r="AF617" s="45" t="s">
        <v>19</v>
      </c>
      <c r="AG617" s="45"/>
      <c r="AH617" s="45"/>
      <c r="AI617" s="45"/>
      <c r="AJ617" s="45"/>
      <c r="AK617" s="45"/>
      <c r="AL617" s="45"/>
      <c r="AM617" s="45"/>
      <c r="AN617" s="45"/>
      <c r="AO617" s="45"/>
      <c r="AP617" s="45" t="s">
        <v>19</v>
      </c>
      <c r="AQ617" s="45" t="s">
        <v>19</v>
      </c>
      <c r="AR617" s="57" t="s">
        <v>19</v>
      </c>
    </row>
    <row r="618" spans="1:44" ht="15" customHeight="1">
      <c r="A618" s="55" t="s">
        <v>183</v>
      </c>
      <c r="B618" s="47" t="s">
        <v>189</v>
      </c>
      <c r="C618" s="45">
        <v>527</v>
      </c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5"/>
      <c r="S618" s="45"/>
      <c r="T618" s="45"/>
      <c r="U618" s="45">
        <v>6100</v>
      </c>
      <c r="V618" s="45">
        <v>8200</v>
      </c>
      <c r="W618" s="45">
        <v>10600</v>
      </c>
      <c r="X618" s="45">
        <v>12100</v>
      </c>
      <c r="Y618" s="45">
        <v>13600</v>
      </c>
      <c r="Z618" s="45">
        <v>14100</v>
      </c>
      <c r="AA618" s="45">
        <v>12900</v>
      </c>
      <c r="AB618" s="45">
        <v>13300</v>
      </c>
      <c r="AC618" s="45">
        <v>12000</v>
      </c>
      <c r="AD618" s="45">
        <v>12600</v>
      </c>
      <c r="AE618" s="45">
        <v>12400</v>
      </c>
      <c r="AF618" s="45">
        <v>12800</v>
      </c>
      <c r="AG618" s="45">
        <v>14100</v>
      </c>
      <c r="AH618" s="45">
        <v>15400</v>
      </c>
      <c r="AI618" s="45">
        <v>15900</v>
      </c>
      <c r="AJ618" s="45">
        <v>16600</v>
      </c>
      <c r="AK618" s="45">
        <v>16700</v>
      </c>
      <c r="AL618" s="45">
        <v>17300</v>
      </c>
      <c r="AM618" s="45">
        <v>16200</v>
      </c>
      <c r="AN618" s="45">
        <v>18800</v>
      </c>
      <c r="AO618" s="45"/>
      <c r="AP618" s="45" t="s">
        <v>19</v>
      </c>
      <c r="AQ618" s="45">
        <v>21600</v>
      </c>
      <c r="AR618" s="57">
        <v>22500</v>
      </c>
    </row>
    <row r="619" spans="1:44" ht="16.5" hidden="1" customHeight="1">
      <c r="A619" s="55" t="s">
        <v>183</v>
      </c>
      <c r="B619" s="47" t="s">
        <v>188</v>
      </c>
      <c r="C619" s="45">
        <v>526</v>
      </c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5"/>
      <c r="S619" s="45"/>
      <c r="T619" s="45"/>
      <c r="U619" s="45"/>
      <c r="V619" s="45">
        <v>10800</v>
      </c>
      <c r="W619" s="45">
        <v>13800</v>
      </c>
      <c r="X619" s="45">
        <v>16400</v>
      </c>
      <c r="Y619" s="45">
        <v>18500</v>
      </c>
      <c r="Z619" s="45">
        <v>20100</v>
      </c>
      <c r="AA619" s="45">
        <v>19500</v>
      </c>
      <c r="AB619" s="45">
        <v>18700</v>
      </c>
      <c r="AC619" s="45"/>
      <c r="AD619" s="45"/>
      <c r="AE619" s="45" t="s">
        <v>19</v>
      </c>
      <c r="AF619" s="45" t="s">
        <v>19</v>
      </c>
      <c r="AG619" s="45"/>
      <c r="AH619" s="45"/>
      <c r="AI619" s="45"/>
      <c r="AJ619" s="45"/>
      <c r="AK619" s="45"/>
      <c r="AL619" s="45"/>
      <c r="AM619" s="45" t="e">
        <v>#N/A</v>
      </c>
      <c r="AN619" s="45"/>
      <c r="AO619" s="45"/>
      <c r="AP619" s="45" t="s">
        <v>19</v>
      </c>
      <c r="AQ619" s="45" t="s">
        <v>19</v>
      </c>
      <c r="AR619" s="57" t="s">
        <v>19</v>
      </c>
    </row>
    <row r="620" spans="1:44" ht="16.5" customHeight="1">
      <c r="A620" s="55" t="s">
        <v>183</v>
      </c>
      <c r="B620" s="47" t="s">
        <v>187</v>
      </c>
      <c r="C620" s="45">
        <v>523</v>
      </c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5"/>
      <c r="S620" s="45">
        <v>9100</v>
      </c>
      <c r="T620" s="45">
        <v>12000</v>
      </c>
      <c r="U620" s="45">
        <v>15900</v>
      </c>
      <c r="V620" s="45">
        <v>19200</v>
      </c>
      <c r="W620" s="45">
        <v>23900</v>
      </c>
      <c r="X620" s="45">
        <v>25700</v>
      </c>
      <c r="Y620" s="45">
        <v>27500</v>
      </c>
      <c r="Z620" s="45">
        <v>29500</v>
      </c>
      <c r="AA620" s="45">
        <v>28200</v>
      </c>
      <c r="AB620" s="45">
        <v>26800</v>
      </c>
      <c r="AC620" s="45">
        <v>24400</v>
      </c>
      <c r="AD620" s="45"/>
      <c r="AE620" s="45" t="s">
        <v>19</v>
      </c>
      <c r="AF620" s="45" t="s">
        <v>19</v>
      </c>
      <c r="AG620" s="45"/>
      <c r="AH620" s="45"/>
      <c r="AI620" s="45"/>
      <c r="AJ620" s="45"/>
      <c r="AK620" s="45"/>
      <c r="AL620" s="45"/>
      <c r="AM620" s="45"/>
      <c r="AN620" s="45"/>
      <c r="AO620" s="45">
        <v>37600</v>
      </c>
      <c r="AP620" s="45" t="s">
        <v>19</v>
      </c>
      <c r="AQ620" s="45">
        <v>41900</v>
      </c>
      <c r="AR620" s="57" t="s">
        <v>19</v>
      </c>
    </row>
    <row r="621" spans="1:44" ht="16.5" customHeight="1">
      <c r="A621" s="55" t="s">
        <v>183</v>
      </c>
      <c r="B621" s="47" t="s">
        <v>186</v>
      </c>
      <c r="C621" s="45">
        <v>522</v>
      </c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5"/>
      <c r="S621" s="45">
        <v>15900</v>
      </c>
      <c r="T621" s="45">
        <v>19200</v>
      </c>
      <c r="U621" s="45">
        <v>23400</v>
      </c>
      <c r="V621" s="45">
        <v>26700</v>
      </c>
      <c r="W621" s="45">
        <v>32500</v>
      </c>
      <c r="X621" s="45">
        <v>35300</v>
      </c>
      <c r="Y621" s="45">
        <v>40200</v>
      </c>
      <c r="Z621" s="45">
        <v>40000</v>
      </c>
      <c r="AA621" s="45">
        <v>36800</v>
      </c>
      <c r="AB621" s="45">
        <v>38400</v>
      </c>
      <c r="AC621" s="45"/>
      <c r="AD621" s="45"/>
      <c r="AE621" s="45" t="s">
        <v>19</v>
      </c>
      <c r="AF621" s="45" t="s">
        <v>19</v>
      </c>
      <c r="AG621" s="45"/>
      <c r="AH621" s="45"/>
      <c r="AI621" s="45"/>
      <c r="AJ621" s="45"/>
      <c r="AK621" s="45"/>
      <c r="AL621" s="45"/>
      <c r="AM621" s="45"/>
      <c r="AN621" s="45"/>
      <c r="AO621" s="45">
        <v>49100</v>
      </c>
      <c r="AP621" s="45" t="s">
        <v>19</v>
      </c>
      <c r="AQ621" s="45" t="s">
        <v>19</v>
      </c>
      <c r="AR621" s="57" t="s">
        <v>19</v>
      </c>
    </row>
    <row r="622" spans="1:44">
      <c r="A622" s="55" t="s">
        <v>183</v>
      </c>
      <c r="B622" s="47" t="s">
        <v>185</v>
      </c>
      <c r="C622" s="45">
        <v>50</v>
      </c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>
        <v>13100</v>
      </c>
      <c r="Q622" s="47">
        <v>22600</v>
      </c>
      <c r="R622" s="45">
        <v>26800</v>
      </c>
      <c r="S622" s="45">
        <v>31400</v>
      </c>
      <c r="T622" s="45">
        <v>33800</v>
      </c>
      <c r="U622" s="45">
        <v>40300</v>
      </c>
      <c r="V622" s="45">
        <v>44300</v>
      </c>
      <c r="W622" s="45">
        <v>48000</v>
      </c>
      <c r="X622" s="45">
        <v>50700</v>
      </c>
      <c r="Y622" s="45">
        <v>53100</v>
      </c>
      <c r="Z622" s="45">
        <v>49600</v>
      </c>
      <c r="AA622" s="45">
        <v>47200</v>
      </c>
      <c r="AB622" s="45">
        <v>46900</v>
      </c>
      <c r="AC622" s="45">
        <v>44500</v>
      </c>
      <c r="AD622" s="45">
        <v>45200</v>
      </c>
      <c r="AE622" s="45">
        <v>45100</v>
      </c>
      <c r="AF622" s="45">
        <v>45800</v>
      </c>
      <c r="AG622" s="45">
        <v>45900</v>
      </c>
      <c r="AH622" s="45">
        <v>47900</v>
      </c>
      <c r="AI622" s="45">
        <v>49300</v>
      </c>
      <c r="AJ622" s="45">
        <v>49900</v>
      </c>
      <c r="AK622" s="45">
        <v>49100</v>
      </c>
      <c r="AL622" s="45">
        <v>54600</v>
      </c>
      <c r="AM622" s="45">
        <v>48200</v>
      </c>
      <c r="AN622" s="45">
        <v>52100</v>
      </c>
      <c r="AO622" s="45">
        <v>55500</v>
      </c>
      <c r="AP622" s="45">
        <v>58400</v>
      </c>
      <c r="AQ622" s="45">
        <v>54200</v>
      </c>
      <c r="AR622" s="57">
        <v>53100</v>
      </c>
    </row>
    <row r="623" spans="1:44" ht="16.5" hidden="1" customHeight="1">
      <c r="A623" s="55" t="s">
        <v>183</v>
      </c>
      <c r="B623" s="47" t="s">
        <v>184</v>
      </c>
      <c r="C623" s="45">
        <v>513</v>
      </c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>
        <v>27800</v>
      </c>
      <c r="R623" s="45">
        <v>34500</v>
      </c>
      <c r="S623" s="45">
        <v>36800</v>
      </c>
      <c r="T623" s="45">
        <v>38700</v>
      </c>
      <c r="U623" s="45">
        <v>44800</v>
      </c>
      <c r="V623" s="45">
        <v>45900</v>
      </c>
      <c r="W623" s="45">
        <v>50800</v>
      </c>
      <c r="X623" s="45">
        <v>51400</v>
      </c>
      <c r="Y623" s="45">
        <v>58200</v>
      </c>
      <c r="Z623" s="45">
        <v>57400</v>
      </c>
      <c r="AA623" s="45">
        <v>49800</v>
      </c>
      <c r="AB623" s="45">
        <v>50800</v>
      </c>
      <c r="AC623" s="45"/>
      <c r="AD623" s="45"/>
      <c r="AE623" s="45" t="s">
        <v>19</v>
      </c>
      <c r="AF623" s="45" t="s">
        <v>19</v>
      </c>
      <c r="AG623" s="45"/>
      <c r="AH623" s="45"/>
      <c r="AI623" s="45"/>
      <c r="AJ623" s="45"/>
      <c r="AK623" s="45"/>
      <c r="AL623" s="45"/>
      <c r="AM623" s="45"/>
      <c r="AN623" s="45"/>
      <c r="AO623" s="45"/>
      <c r="AP623" s="45" t="s">
        <v>19</v>
      </c>
      <c r="AQ623" s="45" t="s">
        <v>19</v>
      </c>
      <c r="AR623" s="57" t="s">
        <v>19</v>
      </c>
    </row>
    <row r="624" spans="1:44">
      <c r="A624" s="55" t="s">
        <v>183</v>
      </c>
      <c r="B624" s="47" t="s">
        <v>182</v>
      </c>
      <c r="C624" s="45">
        <v>67</v>
      </c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>
        <v>26900</v>
      </c>
      <c r="R624" s="45">
        <v>32000</v>
      </c>
      <c r="S624" s="45">
        <v>37500</v>
      </c>
      <c r="T624" s="45">
        <v>37700</v>
      </c>
      <c r="U624" s="45">
        <v>41800</v>
      </c>
      <c r="V624" s="45">
        <v>44500</v>
      </c>
      <c r="W624" s="45">
        <v>47600</v>
      </c>
      <c r="X624" s="45">
        <v>49600</v>
      </c>
      <c r="Y624" s="45">
        <v>50100</v>
      </c>
      <c r="Z624" s="45">
        <v>48100</v>
      </c>
      <c r="AA624" s="45"/>
      <c r="AB624" s="45"/>
      <c r="AC624" s="45"/>
      <c r="AD624" s="45">
        <v>43000</v>
      </c>
      <c r="AE624" s="45">
        <v>47300</v>
      </c>
      <c r="AF624" s="45">
        <v>43300</v>
      </c>
      <c r="AG624" s="45">
        <v>44700</v>
      </c>
      <c r="AH624" s="45"/>
      <c r="AI624" s="45"/>
      <c r="AJ624" s="45"/>
      <c r="AK624" s="45"/>
      <c r="AL624" s="45"/>
      <c r="AM624" s="45"/>
      <c r="AN624" s="45"/>
      <c r="AO624" s="45"/>
      <c r="AP624" s="45" t="s">
        <v>19</v>
      </c>
      <c r="AQ624" s="45" t="s">
        <v>19</v>
      </c>
      <c r="AR624" s="57" t="s">
        <v>19</v>
      </c>
    </row>
    <row r="625" spans="1:44">
      <c r="A625" s="55" t="s">
        <v>183</v>
      </c>
      <c r="B625" s="47" t="s">
        <v>182</v>
      </c>
      <c r="C625" s="45">
        <v>121</v>
      </c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>
        <v>43000</v>
      </c>
      <c r="AI625" s="45">
        <v>44200</v>
      </c>
      <c r="AJ625" s="45">
        <v>42000</v>
      </c>
      <c r="AK625" s="45">
        <v>47900</v>
      </c>
      <c r="AL625" s="45">
        <v>51800</v>
      </c>
      <c r="AM625" s="45">
        <v>47300</v>
      </c>
      <c r="AN625" s="45">
        <v>53400</v>
      </c>
      <c r="AO625" s="45">
        <v>53800</v>
      </c>
      <c r="AP625" s="45">
        <v>55000</v>
      </c>
      <c r="AQ625" s="45">
        <v>55100</v>
      </c>
      <c r="AR625" s="57">
        <v>55100</v>
      </c>
    </row>
    <row r="626" spans="1:44">
      <c r="A626" s="55"/>
      <c r="B626" s="47"/>
      <c r="C626" s="45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  <c r="AK626" s="45"/>
      <c r="AL626" s="45"/>
      <c r="AM626" s="45"/>
      <c r="AN626" s="45"/>
      <c r="AO626" s="45"/>
      <c r="AP626" s="45" t="s">
        <v>19</v>
      </c>
      <c r="AQ626" s="45" t="s">
        <v>19</v>
      </c>
      <c r="AR626" s="57" t="s">
        <v>19</v>
      </c>
    </row>
    <row r="627" spans="1:44">
      <c r="A627" s="55" t="s">
        <v>181</v>
      </c>
      <c r="B627" s="47" t="s">
        <v>180</v>
      </c>
      <c r="C627" s="45">
        <v>112</v>
      </c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 t="s">
        <v>19</v>
      </c>
      <c r="AF627" s="45" t="s">
        <v>19</v>
      </c>
      <c r="AG627" s="45"/>
      <c r="AH627" s="45"/>
      <c r="AI627" s="45"/>
      <c r="AJ627" s="45"/>
      <c r="AK627" s="45"/>
      <c r="AL627" s="45"/>
      <c r="AM627" s="45">
        <v>15000</v>
      </c>
      <c r="AN627" s="45">
        <v>16700</v>
      </c>
      <c r="AO627" s="45">
        <v>17300</v>
      </c>
      <c r="AP627" s="45">
        <v>18400</v>
      </c>
      <c r="AQ627" s="45">
        <v>18600</v>
      </c>
      <c r="AR627" s="57">
        <v>18700</v>
      </c>
    </row>
    <row r="628" spans="1:44" ht="19.5" hidden="1" customHeight="1">
      <c r="A628" s="55" t="s">
        <v>178</v>
      </c>
      <c r="B628" s="47" t="s">
        <v>179</v>
      </c>
      <c r="C628" s="45">
        <v>454</v>
      </c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5"/>
      <c r="S628" s="45"/>
      <c r="T628" s="45"/>
      <c r="U628" s="45"/>
      <c r="V628" s="45"/>
      <c r="W628" s="45"/>
      <c r="X628" s="45"/>
      <c r="Y628" s="45"/>
      <c r="Z628" s="45">
        <v>5100</v>
      </c>
      <c r="AA628" s="45">
        <v>5600</v>
      </c>
      <c r="AB628" s="45">
        <v>4500</v>
      </c>
      <c r="AC628" s="45">
        <v>5400</v>
      </c>
      <c r="AD628" s="45"/>
      <c r="AE628" s="45" t="s">
        <v>19</v>
      </c>
      <c r="AF628" s="45" t="s">
        <v>19</v>
      </c>
      <c r="AG628" s="45"/>
      <c r="AH628" s="45"/>
      <c r="AI628" s="45"/>
      <c r="AJ628" s="45"/>
      <c r="AK628" s="45"/>
      <c r="AL628" s="45"/>
      <c r="AM628" s="45"/>
      <c r="AN628" s="45"/>
      <c r="AO628" s="45"/>
      <c r="AP628" s="45" t="s">
        <v>19</v>
      </c>
      <c r="AQ628" s="45" t="s">
        <v>19</v>
      </c>
      <c r="AR628" s="57" t="s">
        <v>19</v>
      </c>
    </row>
    <row r="629" spans="1:44" ht="19.5" hidden="1" customHeight="1">
      <c r="A629" s="55" t="s">
        <v>178</v>
      </c>
      <c r="B629" s="47" t="s">
        <v>177</v>
      </c>
      <c r="C629" s="45">
        <v>457</v>
      </c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>
        <v>2800</v>
      </c>
      <c r="AD629" s="45"/>
      <c r="AE629" s="45" t="s">
        <v>19</v>
      </c>
      <c r="AF629" s="45" t="s">
        <v>19</v>
      </c>
      <c r="AG629" s="45"/>
      <c r="AH629" s="45"/>
      <c r="AI629" s="45"/>
      <c r="AJ629" s="45"/>
      <c r="AK629" s="45"/>
      <c r="AL629" s="45"/>
      <c r="AM629" s="45"/>
      <c r="AN629" s="45"/>
      <c r="AO629" s="45"/>
      <c r="AP629" s="45" t="s">
        <v>19</v>
      </c>
      <c r="AQ629" s="45" t="s">
        <v>19</v>
      </c>
      <c r="AR629" s="57" t="s">
        <v>19</v>
      </c>
    </row>
    <row r="630" spans="1:44" hidden="1">
      <c r="A630" s="55"/>
      <c r="B630" s="47"/>
      <c r="C630" s="45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 t="s">
        <v>19</v>
      </c>
      <c r="AF630" s="45" t="s">
        <v>19</v>
      </c>
      <c r="AG630" s="45"/>
      <c r="AH630" s="45"/>
      <c r="AI630" s="45"/>
      <c r="AJ630" s="45"/>
      <c r="AK630" s="45"/>
      <c r="AL630" s="45"/>
      <c r="AM630" s="45"/>
      <c r="AN630" s="45"/>
      <c r="AO630" s="45"/>
      <c r="AP630" s="45" t="s">
        <v>19</v>
      </c>
      <c r="AQ630" s="45" t="s">
        <v>19</v>
      </c>
      <c r="AR630" s="57" t="s">
        <v>19</v>
      </c>
    </row>
    <row r="631" spans="1:44" ht="16.5" hidden="1" customHeight="1">
      <c r="A631" s="55" t="s">
        <v>176</v>
      </c>
      <c r="B631" s="47" t="s">
        <v>151</v>
      </c>
      <c r="C631" s="45">
        <v>440</v>
      </c>
      <c r="D631" s="47"/>
      <c r="E631" s="47"/>
      <c r="F631" s="47"/>
      <c r="G631" s="47"/>
      <c r="H631" s="47"/>
      <c r="I631" s="47">
        <v>5200</v>
      </c>
      <c r="J631" s="47">
        <v>6700</v>
      </c>
      <c r="K631" s="47">
        <v>7000</v>
      </c>
      <c r="L631" s="47">
        <v>9400</v>
      </c>
      <c r="M631" s="47">
        <v>8600</v>
      </c>
      <c r="N631" s="47">
        <v>7600</v>
      </c>
      <c r="O631" s="47">
        <v>8600</v>
      </c>
      <c r="P631" s="47">
        <v>9500</v>
      </c>
      <c r="Q631" s="47">
        <v>9200</v>
      </c>
      <c r="R631" s="45">
        <v>10400</v>
      </c>
      <c r="S631" s="45">
        <v>10800</v>
      </c>
      <c r="T631" s="45">
        <v>11100</v>
      </c>
      <c r="U631" s="45">
        <v>13300</v>
      </c>
      <c r="V631" s="45">
        <v>13300</v>
      </c>
      <c r="W631" s="45">
        <v>12000</v>
      </c>
      <c r="X631" s="45">
        <v>11400</v>
      </c>
      <c r="Y631" s="45">
        <v>12200</v>
      </c>
      <c r="Z631" s="45">
        <v>12200</v>
      </c>
      <c r="AA631" s="45">
        <v>11600</v>
      </c>
      <c r="AB631" s="45">
        <v>11500</v>
      </c>
      <c r="AC631" s="45"/>
      <c r="AD631" s="45"/>
      <c r="AE631" s="45" t="s">
        <v>19</v>
      </c>
      <c r="AF631" s="45" t="s">
        <v>19</v>
      </c>
      <c r="AG631" s="45"/>
      <c r="AH631" s="45"/>
      <c r="AI631" s="45"/>
      <c r="AJ631" s="45"/>
      <c r="AK631" s="45"/>
      <c r="AL631" s="45"/>
      <c r="AM631" s="45"/>
      <c r="AN631" s="45"/>
      <c r="AO631" s="45"/>
      <c r="AP631" s="45" t="s">
        <v>19</v>
      </c>
      <c r="AQ631" s="45" t="s">
        <v>19</v>
      </c>
      <c r="AR631" s="57" t="s">
        <v>19</v>
      </c>
    </row>
    <row r="632" spans="1:44" ht="16.5" customHeight="1">
      <c r="A632" s="55"/>
      <c r="B632" s="47"/>
      <c r="C632" s="45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 t="s">
        <v>19</v>
      </c>
      <c r="AF632" s="45" t="s">
        <v>19</v>
      </c>
      <c r="AG632" s="45"/>
      <c r="AH632" s="45"/>
      <c r="AI632" s="45"/>
      <c r="AJ632" s="45"/>
      <c r="AK632" s="45"/>
      <c r="AL632" s="45"/>
      <c r="AM632" s="45"/>
      <c r="AN632" s="45"/>
      <c r="AO632" s="45"/>
      <c r="AP632" s="45" t="s">
        <v>19</v>
      </c>
      <c r="AQ632" s="45" t="s">
        <v>19</v>
      </c>
      <c r="AR632" s="57" t="s">
        <v>19</v>
      </c>
    </row>
    <row r="633" spans="1:44">
      <c r="A633" s="55" t="s">
        <v>175</v>
      </c>
      <c r="B633" s="47" t="s">
        <v>174</v>
      </c>
      <c r="C633" s="45">
        <v>470</v>
      </c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5"/>
      <c r="S633" s="45"/>
      <c r="T633" s="45"/>
      <c r="U633" s="45"/>
      <c r="V633" s="45"/>
      <c r="W633" s="45">
        <v>7300</v>
      </c>
      <c r="X633" s="45">
        <v>6700</v>
      </c>
      <c r="Y633" s="45">
        <v>12000</v>
      </c>
      <c r="Z633" s="45">
        <v>8800</v>
      </c>
      <c r="AA633" s="45">
        <v>6400</v>
      </c>
      <c r="AB633" s="45">
        <v>6700</v>
      </c>
      <c r="AC633" s="45">
        <v>8000</v>
      </c>
      <c r="AD633" s="45">
        <v>8600</v>
      </c>
      <c r="AE633" s="45">
        <v>10800</v>
      </c>
      <c r="AF633" s="45">
        <v>9600</v>
      </c>
      <c r="AG633" s="45">
        <v>10000</v>
      </c>
      <c r="AH633" s="45"/>
      <c r="AI633" s="45">
        <v>8100</v>
      </c>
      <c r="AJ633" s="45">
        <v>12000</v>
      </c>
      <c r="AK633" s="45">
        <v>12800</v>
      </c>
      <c r="AL633" s="45">
        <v>14700</v>
      </c>
      <c r="AM633" s="45">
        <v>12200</v>
      </c>
      <c r="AN633" s="45"/>
      <c r="AO633" s="45">
        <v>10400</v>
      </c>
      <c r="AP633" s="45" t="s">
        <v>19</v>
      </c>
      <c r="AQ633" s="45">
        <v>13600</v>
      </c>
      <c r="AR633" s="57" t="s">
        <v>19</v>
      </c>
    </row>
    <row r="634" spans="1:44" ht="16.5" customHeight="1">
      <c r="A634" s="55"/>
      <c r="B634" s="47"/>
      <c r="C634" s="45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5"/>
      <c r="S634" s="45" t="s">
        <v>145</v>
      </c>
      <c r="T634" s="45" t="s">
        <v>19</v>
      </c>
      <c r="U634" s="45" t="s">
        <v>145</v>
      </c>
      <c r="V634" s="45" t="s">
        <v>19</v>
      </c>
      <c r="W634" s="45"/>
      <c r="X634" s="45"/>
      <c r="Y634" s="45"/>
      <c r="Z634" s="45"/>
      <c r="AA634" s="45"/>
      <c r="AB634" s="45"/>
      <c r="AC634" s="45"/>
      <c r="AD634" s="45"/>
      <c r="AE634" s="45" t="s">
        <v>19</v>
      </c>
      <c r="AF634" s="45" t="s">
        <v>19</v>
      </c>
      <c r="AG634" s="45"/>
      <c r="AH634" s="45"/>
      <c r="AI634" s="45"/>
      <c r="AJ634" s="45"/>
      <c r="AK634" s="45"/>
      <c r="AL634" s="45"/>
      <c r="AM634" s="45"/>
      <c r="AN634" s="45"/>
      <c r="AO634" s="45"/>
      <c r="AP634" s="45" t="s">
        <v>19</v>
      </c>
      <c r="AQ634" s="45" t="s">
        <v>19</v>
      </c>
      <c r="AR634" s="57" t="s">
        <v>19</v>
      </c>
    </row>
    <row r="635" spans="1:44" ht="20.25" hidden="1" customHeight="1">
      <c r="A635" s="55" t="s">
        <v>173</v>
      </c>
      <c r="B635" s="47" t="s">
        <v>153</v>
      </c>
      <c r="C635" s="45">
        <v>441</v>
      </c>
      <c r="D635" s="47"/>
      <c r="E635" s="47"/>
      <c r="F635" s="47"/>
      <c r="G635" s="47"/>
      <c r="H635" s="47"/>
      <c r="I635" s="47">
        <v>10900</v>
      </c>
      <c r="J635" s="47">
        <v>11200</v>
      </c>
      <c r="K635" s="47">
        <v>11000</v>
      </c>
      <c r="L635" s="47">
        <v>11300</v>
      </c>
      <c r="M635" s="47">
        <v>10200</v>
      </c>
      <c r="N635" s="47">
        <v>7000</v>
      </c>
      <c r="O635" s="47">
        <v>7200</v>
      </c>
      <c r="P635" s="47">
        <v>6900</v>
      </c>
      <c r="Q635" s="47">
        <v>6500</v>
      </c>
      <c r="R635" s="45">
        <v>7500</v>
      </c>
      <c r="S635" s="45">
        <v>6400</v>
      </c>
      <c r="T635" s="45">
        <v>6500</v>
      </c>
      <c r="U635" s="45">
        <v>6600</v>
      </c>
      <c r="V635" s="45">
        <v>6900</v>
      </c>
      <c r="W635" s="45">
        <v>7800</v>
      </c>
      <c r="X635" s="45">
        <v>7100</v>
      </c>
      <c r="Y635" s="45">
        <v>7400</v>
      </c>
      <c r="Z635" s="45">
        <v>7700</v>
      </c>
      <c r="AA635" s="45">
        <v>6900</v>
      </c>
      <c r="AB635" s="45">
        <v>6600</v>
      </c>
      <c r="AC635" s="45">
        <v>6600</v>
      </c>
      <c r="AD635" s="45"/>
      <c r="AE635" s="45" t="s">
        <v>19</v>
      </c>
      <c r="AF635" s="45" t="s">
        <v>19</v>
      </c>
      <c r="AG635" s="45"/>
      <c r="AH635" s="45"/>
      <c r="AI635" s="45"/>
      <c r="AJ635" s="45"/>
      <c r="AK635" s="45"/>
      <c r="AL635" s="45"/>
      <c r="AM635" s="45"/>
      <c r="AN635" s="45"/>
      <c r="AO635" s="45"/>
      <c r="AP635" s="45" t="s">
        <v>19</v>
      </c>
      <c r="AQ635" s="45" t="s">
        <v>19</v>
      </c>
      <c r="AR635" s="57" t="s">
        <v>19</v>
      </c>
    </row>
    <row r="636" spans="1:44" ht="16.5" hidden="1" customHeight="1">
      <c r="A636" s="55"/>
      <c r="B636" s="47" t="s">
        <v>172</v>
      </c>
      <c r="C636" s="45"/>
      <c r="D636" s="47"/>
      <c r="E636" s="47"/>
      <c r="F636" s="47"/>
      <c r="G636" s="47"/>
      <c r="H636" s="47"/>
      <c r="I636" s="47">
        <v>4700</v>
      </c>
      <c r="J636" s="47">
        <v>4400</v>
      </c>
      <c r="K636" s="47">
        <v>4200</v>
      </c>
      <c r="L636" s="47">
        <v>4300</v>
      </c>
      <c r="M636" s="47">
        <v>3600</v>
      </c>
      <c r="N636" s="47">
        <v>3400</v>
      </c>
      <c r="O636" s="47">
        <v>3200</v>
      </c>
      <c r="P636" s="47">
        <v>3000</v>
      </c>
      <c r="Q636" s="47">
        <v>2900</v>
      </c>
      <c r="R636" s="45">
        <v>3600</v>
      </c>
      <c r="S636" s="45">
        <v>3200</v>
      </c>
      <c r="T636" s="45">
        <v>3100</v>
      </c>
      <c r="U636" s="45">
        <v>3400</v>
      </c>
      <c r="V636" s="45">
        <v>3100</v>
      </c>
      <c r="W636" s="45"/>
      <c r="X636" s="45"/>
      <c r="Y636" s="45"/>
      <c r="Z636" s="45"/>
      <c r="AA636" s="45"/>
      <c r="AB636" s="45"/>
      <c r="AC636" s="45"/>
      <c r="AD636" s="45"/>
      <c r="AE636" s="45" t="s">
        <v>19</v>
      </c>
      <c r="AF636" s="45" t="s">
        <v>19</v>
      </c>
      <c r="AG636" s="45"/>
      <c r="AH636" s="45"/>
      <c r="AI636" s="45"/>
      <c r="AJ636" s="45"/>
      <c r="AK636" s="45"/>
      <c r="AL636" s="45"/>
      <c r="AM636" s="45"/>
      <c r="AN636" s="45"/>
      <c r="AO636" s="45"/>
      <c r="AP636" s="45" t="s">
        <v>19</v>
      </c>
      <c r="AQ636" s="45" t="s">
        <v>19</v>
      </c>
      <c r="AR636" s="57" t="s">
        <v>19</v>
      </c>
    </row>
    <row r="637" spans="1:44" hidden="1">
      <c r="A637" s="55"/>
      <c r="B637" s="47"/>
      <c r="C637" s="45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5"/>
      <c r="S637" s="45" t="s">
        <v>145</v>
      </c>
      <c r="T637" s="45" t="s">
        <v>19</v>
      </c>
      <c r="U637" s="45" t="s">
        <v>145</v>
      </c>
      <c r="V637" s="45" t="s">
        <v>19</v>
      </c>
      <c r="W637" s="45"/>
      <c r="X637" s="45"/>
      <c r="Y637" s="45"/>
      <c r="Z637" s="45"/>
      <c r="AA637" s="45"/>
      <c r="AB637" s="45"/>
      <c r="AC637" s="45"/>
      <c r="AD637" s="45"/>
      <c r="AE637" s="45" t="s">
        <v>19</v>
      </c>
      <c r="AF637" s="45" t="s">
        <v>19</v>
      </c>
      <c r="AG637" s="45"/>
      <c r="AH637" s="45"/>
      <c r="AI637" s="45"/>
      <c r="AJ637" s="45"/>
      <c r="AK637" s="45"/>
      <c r="AL637" s="45"/>
      <c r="AM637" s="45"/>
      <c r="AN637" s="45"/>
      <c r="AO637" s="45"/>
      <c r="AP637" s="45" t="s">
        <v>19</v>
      </c>
      <c r="AQ637" s="45" t="s">
        <v>19</v>
      </c>
      <c r="AR637" s="57" t="s">
        <v>19</v>
      </c>
    </row>
    <row r="638" spans="1:44">
      <c r="A638" s="55" t="s">
        <v>171</v>
      </c>
      <c r="B638" s="47" t="s">
        <v>170</v>
      </c>
      <c r="C638" s="45">
        <v>471</v>
      </c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>
        <v>5600</v>
      </c>
      <c r="Q638" s="47">
        <v>5900</v>
      </c>
      <c r="R638" s="45">
        <v>7500</v>
      </c>
      <c r="S638" s="45">
        <v>7200</v>
      </c>
      <c r="T638" s="45">
        <v>7400</v>
      </c>
      <c r="U638" s="45">
        <v>8400</v>
      </c>
      <c r="V638" s="45">
        <v>9300</v>
      </c>
      <c r="W638" s="45">
        <v>10000</v>
      </c>
      <c r="X638" s="45">
        <v>10800</v>
      </c>
      <c r="Y638" s="45">
        <v>10600</v>
      </c>
      <c r="Z638" s="45">
        <v>12100</v>
      </c>
      <c r="AA638" s="45">
        <v>11000</v>
      </c>
      <c r="AB638" s="45">
        <v>9000</v>
      </c>
      <c r="AC638" s="45">
        <v>10000</v>
      </c>
      <c r="AD638" s="45">
        <v>12400</v>
      </c>
      <c r="AE638" s="45">
        <v>13400</v>
      </c>
      <c r="AF638" s="45">
        <v>9400</v>
      </c>
      <c r="AG638" s="45">
        <v>12400</v>
      </c>
      <c r="AH638" s="45"/>
      <c r="AI638" s="45">
        <v>14700</v>
      </c>
      <c r="AJ638" s="45"/>
      <c r="AK638" s="45">
        <v>13100</v>
      </c>
      <c r="AL638" s="45"/>
      <c r="AM638" s="45">
        <v>16900</v>
      </c>
      <c r="AN638" s="45"/>
      <c r="AO638" s="45">
        <v>16200</v>
      </c>
      <c r="AP638" s="45">
        <v>16600</v>
      </c>
      <c r="AQ638" s="45" t="s">
        <v>19</v>
      </c>
      <c r="AR638" s="57">
        <v>16900</v>
      </c>
    </row>
    <row r="639" spans="1:44">
      <c r="A639" s="55"/>
      <c r="B639" s="47"/>
      <c r="C639" s="45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5"/>
      <c r="S639" s="45" t="s">
        <v>145</v>
      </c>
      <c r="T639" s="45" t="s">
        <v>19</v>
      </c>
      <c r="U639" s="45" t="s">
        <v>145</v>
      </c>
      <c r="V639" s="45" t="s">
        <v>19</v>
      </c>
      <c r="W639" s="45"/>
      <c r="X639" s="45"/>
      <c r="Y639" s="45"/>
      <c r="Z639" s="45"/>
      <c r="AA639" s="45"/>
      <c r="AB639" s="45"/>
      <c r="AC639" s="45"/>
      <c r="AD639" s="45"/>
      <c r="AE639" s="45" t="s">
        <v>19</v>
      </c>
      <c r="AF639" s="45" t="s">
        <v>19</v>
      </c>
      <c r="AG639" s="45"/>
      <c r="AH639" s="45"/>
      <c r="AI639" s="45"/>
      <c r="AJ639" s="45"/>
      <c r="AK639" s="45"/>
      <c r="AL639" s="45"/>
      <c r="AM639" s="45"/>
      <c r="AN639" s="45"/>
      <c r="AO639" s="45"/>
      <c r="AP639" s="45" t="s">
        <v>19</v>
      </c>
      <c r="AQ639" s="45" t="s">
        <v>19</v>
      </c>
      <c r="AR639" s="57" t="s">
        <v>19</v>
      </c>
    </row>
    <row r="640" spans="1:44">
      <c r="A640" s="55" t="s">
        <v>169</v>
      </c>
      <c r="B640" s="47" t="s">
        <v>151</v>
      </c>
      <c r="C640" s="45">
        <v>468</v>
      </c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>
        <v>2100</v>
      </c>
      <c r="Q640" s="47">
        <v>2600</v>
      </c>
      <c r="R640" s="45">
        <v>2700</v>
      </c>
      <c r="S640" s="45">
        <v>3100</v>
      </c>
      <c r="T640" s="45">
        <v>3500</v>
      </c>
      <c r="U640" s="45">
        <v>3700</v>
      </c>
      <c r="V640" s="45">
        <v>3700</v>
      </c>
      <c r="W640" s="45">
        <v>3900</v>
      </c>
      <c r="X640" s="45">
        <v>2000</v>
      </c>
      <c r="Y640" s="45">
        <v>4800</v>
      </c>
      <c r="Z640" s="45">
        <v>3700</v>
      </c>
      <c r="AA640" s="45">
        <v>3700</v>
      </c>
      <c r="AB640" s="45">
        <v>3300</v>
      </c>
      <c r="AC640" s="45">
        <v>3300</v>
      </c>
      <c r="AD640" s="45">
        <v>2900</v>
      </c>
      <c r="AE640" s="45" t="s">
        <v>19</v>
      </c>
      <c r="AF640" s="45">
        <v>4200</v>
      </c>
      <c r="AG640" s="45"/>
      <c r="AH640" s="45">
        <v>5100</v>
      </c>
      <c r="AI640" s="45"/>
      <c r="AJ640" s="45">
        <v>5700</v>
      </c>
      <c r="AK640" s="45"/>
      <c r="AL640" s="45">
        <v>5800</v>
      </c>
      <c r="AM640" s="45"/>
      <c r="AN640" s="45">
        <v>5500</v>
      </c>
      <c r="AO640" s="45"/>
      <c r="AP640" s="45" t="s">
        <v>19</v>
      </c>
      <c r="AQ640" s="45" t="s">
        <v>19</v>
      </c>
      <c r="AR640" s="57" t="s">
        <v>19</v>
      </c>
    </row>
    <row r="641" spans="1:44">
      <c r="A641" s="55"/>
      <c r="B641" s="47"/>
      <c r="C641" s="45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 t="s">
        <v>19</v>
      </c>
      <c r="AF641" s="45" t="s">
        <v>19</v>
      </c>
      <c r="AG641" s="45"/>
      <c r="AH641" s="45"/>
      <c r="AI641" s="45"/>
      <c r="AJ641" s="45"/>
      <c r="AK641" s="45"/>
      <c r="AL641" s="45"/>
      <c r="AM641" s="45"/>
      <c r="AN641" s="45"/>
      <c r="AO641" s="45"/>
      <c r="AP641" s="45" t="s">
        <v>19</v>
      </c>
      <c r="AQ641" s="45" t="s">
        <v>19</v>
      </c>
      <c r="AR641" s="57" t="s">
        <v>19</v>
      </c>
    </row>
    <row r="642" spans="1:44" ht="16.5" hidden="1" customHeight="1">
      <c r="A642" s="55" t="s">
        <v>162</v>
      </c>
      <c r="B642" s="47" t="s">
        <v>168</v>
      </c>
      <c r="C642" s="45">
        <v>618</v>
      </c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5"/>
      <c r="S642" s="45">
        <v>900</v>
      </c>
      <c r="T642" s="45">
        <v>800</v>
      </c>
      <c r="U642" s="45">
        <v>900</v>
      </c>
      <c r="V642" s="45">
        <v>800</v>
      </c>
      <c r="W642" s="45">
        <v>900</v>
      </c>
      <c r="X642" s="45">
        <v>800</v>
      </c>
      <c r="Y642" s="45">
        <v>1000</v>
      </c>
      <c r="Z642" s="45">
        <v>1100</v>
      </c>
      <c r="AA642" s="45"/>
      <c r="AB642" s="45">
        <v>600</v>
      </c>
      <c r="AC642" s="45"/>
      <c r="AD642" s="45"/>
      <c r="AE642" s="45" t="s">
        <v>19</v>
      </c>
      <c r="AF642" s="45" t="s">
        <v>19</v>
      </c>
      <c r="AG642" s="45"/>
      <c r="AH642" s="45"/>
      <c r="AI642" s="45"/>
      <c r="AJ642" s="45"/>
      <c r="AK642" s="45"/>
      <c r="AL642" s="45"/>
      <c r="AM642" s="45"/>
      <c r="AN642" s="45"/>
      <c r="AO642" s="45"/>
      <c r="AP642" s="45" t="s">
        <v>19</v>
      </c>
      <c r="AQ642" s="45" t="s">
        <v>19</v>
      </c>
      <c r="AR642" s="57" t="s">
        <v>19</v>
      </c>
    </row>
    <row r="643" spans="1:44" ht="16.5" hidden="1" customHeight="1">
      <c r="A643" s="55" t="s">
        <v>162</v>
      </c>
      <c r="B643" s="47" t="s">
        <v>151</v>
      </c>
      <c r="C643" s="45">
        <v>446</v>
      </c>
      <c r="D643" s="47"/>
      <c r="E643" s="47"/>
      <c r="F643" s="47"/>
      <c r="G643" s="47"/>
      <c r="H643" s="47"/>
      <c r="I643" s="47">
        <v>13900</v>
      </c>
      <c r="J643" s="47">
        <v>13800</v>
      </c>
      <c r="K643" s="47">
        <v>16900</v>
      </c>
      <c r="L643" s="47">
        <v>14000</v>
      </c>
      <c r="M643" s="47">
        <v>12700</v>
      </c>
      <c r="N643" s="47">
        <v>11900</v>
      </c>
      <c r="O643" s="47">
        <v>12700</v>
      </c>
      <c r="P643" s="47">
        <v>12300</v>
      </c>
      <c r="Q643" s="47">
        <v>10800</v>
      </c>
      <c r="R643" s="45">
        <v>10300</v>
      </c>
      <c r="S643" s="45">
        <v>8900</v>
      </c>
      <c r="T643" s="45">
        <v>8200</v>
      </c>
      <c r="U643" s="45">
        <v>10700</v>
      </c>
      <c r="V643" s="45">
        <v>13700</v>
      </c>
      <c r="W643" s="45">
        <v>13600</v>
      </c>
      <c r="X643" s="45">
        <v>14700</v>
      </c>
      <c r="Y643" s="45">
        <v>17500</v>
      </c>
      <c r="Z643" s="45">
        <v>16100</v>
      </c>
      <c r="AA643" s="45">
        <v>13300</v>
      </c>
      <c r="AB643" s="45">
        <v>12100</v>
      </c>
      <c r="AC643" s="45"/>
      <c r="AD643" s="45"/>
      <c r="AE643" s="45" t="s">
        <v>19</v>
      </c>
      <c r="AF643" s="45" t="s">
        <v>19</v>
      </c>
      <c r="AG643" s="45"/>
      <c r="AH643" s="45"/>
      <c r="AI643" s="45"/>
      <c r="AJ643" s="45"/>
      <c r="AK643" s="45"/>
      <c r="AL643" s="45"/>
      <c r="AM643" s="45"/>
      <c r="AN643" s="45"/>
      <c r="AO643" s="45"/>
      <c r="AP643" s="45" t="s">
        <v>19</v>
      </c>
      <c r="AQ643" s="45" t="s">
        <v>19</v>
      </c>
      <c r="AR643" s="57" t="s">
        <v>19</v>
      </c>
    </row>
    <row r="644" spans="1:44" ht="16.5" hidden="1" customHeight="1">
      <c r="A644" s="55" t="s">
        <v>162</v>
      </c>
      <c r="B644" s="47" t="s">
        <v>167</v>
      </c>
      <c r="C644" s="45">
        <v>619</v>
      </c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5"/>
      <c r="S644" s="45">
        <v>9200</v>
      </c>
      <c r="T644" s="45">
        <v>15200</v>
      </c>
      <c r="U644" s="45">
        <v>17300</v>
      </c>
      <c r="V644" s="45">
        <v>17300</v>
      </c>
      <c r="W644" s="45">
        <v>19300</v>
      </c>
      <c r="X644" s="45">
        <v>16800</v>
      </c>
      <c r="Y644" s="45">
        <v>23300</v>
      </c>
      <c r="Z644" s="45">
        <v>20300</v>
      </c>
      <c r="AA644" s="45">
        <v>18000</v>
      </c>
      <c r="AB644" s="45">
        <v>16900</v>
      </c>
      <c r="AC644" s="45"/>
      <c r="AD644" s="45"/>
      <c r="AE644" s="45" t="s">
        <v>19</v>
      </c>
      <c r="AF644" s="45" t="s">
        <v>19</v>
      </c>
      <c r="AG644" s="45"/>
      <c r="AH644" s="45"/>
      <c r="AI644" s="45"/>
      <c r="AJ644" s="45"/>
      <c r="AK644" s="45"/>
      <c r="AL644" s="45"/>
      <c r="AM644" s="45"/>
      <c r="AN644" s="45"/>
      <c r="AO644" s="45"/>
      <c r="AP644" s="45" t="s">
        <v>19</v>
      </c>
      <c r="AQ644" s="45" t="s">
        <v>19</v>
      </c>
      <c r="AR644" s="57" t="s">
        <v>19</v>
      </c>
    </row>
    <row r="645" spans="1:44" ht="16.5" hidden="1" customHeight="1">
      <c r="A645" s="55" t="s">
        <v>162</v>
      </c>
      <c r="B645" s="47" t="s">
        <v>166</v>
      </c>
      <c r="C645" s="45">
        <v>620</v>
      </c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5"/>
      <c r="S645" s="45">
        <v>15400</v>
      </c>
      <c r="T645" s="45">
        <v>19500</v>
      </c>
      <c r="U645" s="45">
        <v>20000</v>
      </c>
      <c r="V645" s="45">
        <v>20900</v>
      </c>
      <c r="W645" s="45">
        <v>23400</v>
      </c>
      <c r="X645" s="45">
        <v>24500</v>
      </c>
      <c r="Y645" s="45">
        <v>27300</v>
      </c>
      <c r="Z645" s="45">
        <v>27800</v>
      </c>
      <c r="AA645" s="45">
        <v>22800</v>
      </c>
      <c r="AB645" s="45">
        <v>19500</v>
      </c>
      <c r="AC645" s="45"/>
      <c r="AD645" s="45"/>
      <c r="AE645" s="45" t="s">
        <v>19</v>
      </c>
      <c r="AF645" s="45" t="s">
        <v>19</v>
      </c>
      <c r="AG645" s="45"/>
      <c r="AH645" s="45"/>
      <c r="AI645" s="45"/>
      <c r="AJ645" s="45"/>
      <c r="AK645" s="45"/>
      <c r="AL645" s="45"/>
      <c r="AM645" s="45"/>
      <c r="AN645" s="45"/>
      <c r="AO645" s="45"/>
      <c r="AP645" s="45" t="s">
        <v>19</v>
      </c>
      <c r="AQ645" s="45" t="s">
        <v>19</v>
      </c>
      <c r="AR645" s="57" t="s">
        <v>19</v>
      </c>
    </row>
    <row r="646" spans="1:44" ht="16.5" hidden="1" customHeight="1">
      <c r="A646" s="55" t="s">
        <v>162</v>
      </c>
      <c r="B646" s="47" t="s">
        <v>165</v>
      </c>
      <c r="C646" s="45">
        <v>447</v>
      </c>
      <c r="D646" s="47"/>
      <c r="E646" s="47"/>
      <c r="F646" s="47"/>
      <c r="G646" s="47"/>
      <c r="H646" s="47"/>
      <c r="I646" s="47">
        <v>8100</v>
      </c>
      <c r="J646" s="47">
        <v>9100</v>
      </c>
      <c r="K646" s="47">
        <v>8800</v>
      </c>
      <c r="L646" s="47">
        <v>10500</v>
      </c>
      <c r="M646" s="47">
        <v>10900</v>
      </c>
      <c r="N646" s="47">
        <v>11500</v>
      </c>
      <c r="O646" s="47">
        <v>12800</v>
      </c>
      <c r="P646" s="47">
        <v>12200</v>
      </c>
      <c r="Q646" s="47">
        <v>12900</v>
      </c>
      <c r="R646" s="45">
        <v>13800</v>
      </c>
      <c r="S646" s="45">
        <v>13100</v>
      </c>
      <c r="T646" s="45">
        <v>14900</v>
      </c>
      <c r="U646" s="45">
        <v>17900</v>
      </c>
      <c r="V646" s="45">
        <v>17300</v>
      </c>
      <c r="W646" s="45">
        <v>19400</v>
      </c>
      <c r="X646" s="45">
        <v>20800</v>
      </c>
      <c r="Y646" s="45">
        <v>24500</v>
      </c>
      <c r="Z646" s="45">
        <v>23400</v>
      </c>
      <c r="AA646" s="45">
        <v>19900</v>
      </c>
      <c r="AB646" s="45"/>
      <c r="AC646" s="45"/>
      <c r="AD646" s="45"/>
      <c r="AE646" s="45" t="s">
        <v>19</v>
      </c>
      <c r="AF646" s="45" t="s">
        <v>19</v>
      </c>
      <c r="AG646" s="45"/>
      <c r="AH646" s="45"/>
      <c r="AI646" s="45"/>
      <c r="AJ646" s="45"/>
      <c r="AK646" s="45"/>
      <c r="AL646" s="45"/>
      <c r="AM646" s="45"/>
      <c r="AN646" s="45"/>
      <c r="AO646" s="45"/>
      <c r="AP646" s="45" t="s">
        <v>19</v>
      </c>
      <c r="AQ646" s="45" t="s">
        <v>19</v>
      </c>
      <c r="AR646" s="57" t="s">
        <v>19</v>
      </c>
    </row>
    <row r="647" spans="1:44" ht="16.5" hidden="1" customHeight="1">
      <c r="A647" s="55" t="s">
        <v>162</v>
      </c>
      <c r="B647" s="47" t="s">
        <v>164</v>
      </c>
      <c r="C647" s="45">
        <v>621</v>
      </c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5"/>
      <c r="S647" s="45">
        <v>1600</v>
      </c>
      <c r="T647" s="45">
        <v>2300</v>
      </c>
      <c r="U647" s="45">
        <v>2600</v>
      </c>
      <c r="V647" s="45">
        <v>2900</v>
      </c>
      <c r="W647" s="45">
        <v>3700</v>
      </c>
      <c r="X647" s="45">
        <v>4100</v>
      </c>
      <c r="Y647" s="45">
        <v>5000</v>
      </c>
      <c r="Z647" s="45">
        <v>5400</v>
      </c>
      <c r="AA647" s="45">
        <v>4100</v>
      </c>
      <c r="AB647" s="45">
        <v>4100</v>
      </c>
      <c r="AC647" s="45"/>
      <c r="AD647" s="45"/>
      <c r="AE647" s="45" t="s">
        <v>19</v>
      </c>
      <c r="AF647" s="45" t="s">
        <v>19</v>
      </c>
      <c r="AG647" s="45"/>
      <c r="AH647" s="45"/>
      <c r="AI647" s="45"/>
      <c r="AJ647" s="45"/>
      <c r="AK647" s="45"/>
      <c r="AL647" s="45"/>
      <c r="AM647" s="45"/>
      <c r="AN647" s="45"/>
      <c r="AO647" s="45"/>
      <c r="AP647" s="45" t="s">
        <v>19</v>
      </c>
      <c r="AQ647" s="45" t="s">
        <v>19</v>
      </c>
      <c r="AR647" s="57" t="s">
        <v>19</v>
      </c>
    </row>
    <row r="648" spans="1:44" ht="16.5" hidden="1" customHeight="1">
      <c r="A648" s="55"/>
      <c r="B648" s="47"/>
      <c r="C648" s="45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 t="s">
        <v>19</v>
      </c>
      <c r="AQ648" s="45" t="s">
        <v>19</v>
      </c>
      <c r="AR648" s="57" t="s">
        <v>19</v>
      </c>
    </row>
    <row r="649" spans="1:44">
      <c r="A649" s="55" t="s">
        <v>162</v>
      </c>
      <c r="B649" s="47" t="s">
        <v>163</v>
      </c>
      <c r="C649" s="45">
        <v>123</v>
      </c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  <c r="AK649" s="45"/>
      <c r="AL649" s="45"/>
      <c r="AM649" s="45">
        <v>10000</v>
      </c>
      <c r="AN649" s="45">
        <v>12800</v>
      </c>
      <c r="AO649" s="45">
        <v>12800</v>
      </c>
      <c r="AP649" s="45">
        <v>12500</v>
      </c>
      <c r="AQ649" s="45"/>
      <c r="AR649" s="57"/>
    </row>
    <row r="650" spans="1:44">
      <c r="A650" s="55" t="s">
        <v>162</v>
      </c>
      <c r="B650" s="47" t="s">
        <v>161</v>
      </c>
      <c r="C650" s="45">
        <v>124</v>
      </c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  <c r="AK650" s="45"/>
      <c r="AL650" s="45"/>
      <c r="AM650" s="45">
        <v>17400</v>
      </c>
      <c r="AN650" s="45">
        <v>23900</v>
      </c>
      <c r="AO650" s="45">
        <v>24700</v>
      </c>
      <c r="AP650" s="45">
        <v>26300</v>
      </c>
      <c r="AQ650" s="45">
        <v>25600</v>
      </c>
      <c r="AR650" s="57"/>
    </row>
    <row r="651" spans="1:44">
      <c r="A651" s="55"/>
      <c r="B651" s="47"/>
      <c r="C651" s="45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5"/>
      <c r="S651" s="45"/>
      <c r="T651" s="45" t="s">
        <v>19</v>
      </c>
      <c r="U651" s="45" t="s">
        <v>145</v>
      </c>
      <c r="V651" s="45" t="s">
        <v>19</v>
      </c>
      <c r="W651" s="45"/>
      <c r="X651" s="45"/>
      <c r="Y651" s="45"/>
      <c r="Z651" s="45"/>
      <c r="AA651" s="45"/>
      <c r="AB651" s="45"/>
      <c r="AC651" s="45"/>
      <c r="AD651" s="45"/>
      <c r="AE651" s="45" t="s">
        <v>19</v>
      </c>
      <c r="AF651" s="45" t="s">
        <v>19</v>
      </c>
      <c r="AG651" s="45"/>
      <c r="AH651" s="45"/>
      <c r="AI651" s="45"/>
      <c r="AJ651" s="45"/>
      <c r="AK651" s="45"/>
      <c r="AL651" s="45"/>
      <c r="AM651" s="45"/>
      <c r="AN651" s="45"/>
      <c r="AO651" s="45"/>
      <c r="AP651" s="45" t="s">
        <v>19</v>
      </c>
      <c r="AQ651" s="45" t="s">
        <v>19</v>
      </c>
      <c r="AR651" s="57" t="s">
        <v>19</v>
      </c>
    </row>
    <row r="652" spans="1:44">
      <c r="A652" s="55" t="s">
        <v>154</v>
      </c>
      <c r="B652" s="47" t="s">
        <v>160</v>
      </c>
      <c r="C652" s="45">
        <v>275</v>
      </c>
      <c r="D652" s="47">
        <v>1900</v>
      </c>
      <c r="E652" s="47">
        <v>1800</v>
      </c>
      <c r="F652" s="47">
        <v>1900</v>
      </c>
      <c r="G652" s="47">
        <v>2400</v>
      </c>
      <c r="H652" s="47">
        <v>2900</v>
      </c>
      <c r="I652" s="47">
        <v>2800</v>
      </c>
      <c r="J652" s="47">
        <v>2700</v>
      </c>
      <c r="K652" s="47">
        <v>2800</v>
      </c>
      <c r="L652" s="47">
        <v>2800</v>
      </c>
      <c r="M652" s="47">
        <v>2900</v>
      </c>
      <c r="N652" s="47">
        <v>2600</v>
      </c>
      <c r="O652" s="47">
        <v>3100</v>
      </c>
      <c r="P652" s="47">
        <v>3500</v>
      </c>
      <c r="Q652" s="47">
        <v>3200</v>
      </c>
      <c r="R652" s="45">
        <v>4000</v>
      </c>
      <c r="S652" s="45">
        <v>3700</v>
      </c>
      <c r="T652" s="45">
        <v>3400</v>
      </c>
      <c r="U652" s="45">
        <v>5600</v>
      </c>
      <c r="V652" s="45">
        <v>7200</v>
      </c>
      <c r="W652" s="45">
        <v>7300</v>
      </c>
      <c r="X652" s="45">
        <v>8800</v>
      </c>
      <c r="Y652" s="45" t="s">
        <v>159</v>
      </c>
      <c r="Z652" s="45" t="s">
        <v>159</v>
      </c>
      <c r="AA652" s="45">
        <v>7800</v>
      </c>
      <c r="AB652" s="45">
        <v>6900</v>
      </c>
      <c r="AC652" s="45">
        <v>11100</v>
      </c>
      <c r="AD652" s="45">
        <v>5900</v>
      </c>
      <c r="AE652" s="45" t="s">
        <v>19</v>
      </c>
      <c r="AF652" s="45">
        <v>6600</v>
      </c>
      <c r="AG652" s="45"/>
      <c r="AH652" s="45">
        <v>6300</v>
      </c>
      <c r="AI652" s="45"/>
      <c r="AJ652" s="45">
        <v>6900</v>
      </c>
      <c r="AK652" s="45"/>
      <c r="AL652" s="45">
        <v>6400</v>
      </c>
      <c r="AM652" s="45"/>
      <c r="AN652" s="45">
        <v>6200</v>
      </c>
      <c r="AO652" s="45"/>
      <c r="AP652" s="45" t="s">
        <v>19</v>
      </c>
      <c r="AQ652" s="45" t="s">
        <v>19</v>
      </c>
      <c r="AR652" s="57" t="s">
        <v>19</v>
      </c>
    </row>
    <row r="653" spans="1:44" ht="16.5" hidden="1" customHeight="1">
      <c r="A653" s="55" t="s">
        <v>154</v>
      </c>
      <c r="B653" s="47" t="s">
        <v>158</v>
      </c>
      <c r="C653" s="45">
        <v>450</v>
      </c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5"/>
      <c r="S653" s="45"/>
      <c r="T653" s="45"/>
      <c r="U653" s="45"/>
      <c r="V653" s="45">
        <v>7300</v>
      </c>
      <c r="W653" s="45">
        <v>7100</v>
      </c>
      <c r="X653" s="45">
        <v>7500</v>
      </c>
      <c r="Y653" s="45">
        <v>7900</v>
      </c>
      <c r="Z653" s="45">
        <v>8400</v>
      </c>
      <c r="AA653" s="45">
        <v>11400</v>
      </c>
      <c r="AB653" s="45">
        <v>9500</v>
      </c>
      <c r="AC653" s="45">
        <v>9200</v>
      </c>
      <c r="AD653" s="45"/>
      <c r="AE653" s="45" t="s">
        <v>19</v>
      </c>
      <c r="AF653" s="45" t="s">
        <v>19</v>
      </c>
      <c r="AG653" s="45"/>
      <c r="AH653" s="45"/>
      <c r="AI653" s="45"/>
      <c r="AJ653" s="45"/>
      <c r="AK653" s="45"/>
      <c r="AL653" s="45"/>
      <c r="AM653" s="45"/>
      <c r="AN653" s="45"/>
      <c r="AO653" s="45"/>
      <c r="AP653" s="45" t="s">
        <v>19</v>
      </c>
      <c r="AQ653" s="45" t="s">
        <v>19</v>
      </c>
      <c r="AR653" s="57" t="s">
        <v>19</v>
      </c>
    </row>
    <row r="654" spans="1:44" ht="16.5" hidden="1" customHeight="1">
      <c r="A654" s="55" t="s">
        <v>154</v>
      </c>
      <c r="B654" s="47" t="s">
        <v>157</v>
      </c>
      <c r="C654" s="45">
        <v>448</v>
      </c>
      <c r="D654" s="47">
        <v>6300</v>
      </c>
      <c r="E654" s="47">
        <v>6300</v>
      </c>
      <c r="F654" s="47">
        <v>7200</v>
      </c>
      <c r="G654" s="47">
        <v>7100</v>
      </c>
      <c r="H654" s="47">
        <v>7300</v>
      </c>
      <c r="I654" s="47">
        <v>7700</v>
      </c>
      <c r="J654" s="47">
        <v>7900</v>
      </c>
      <c r="K654" s="47">
        <v>8000</v>
      </c>
      <c r="L654" s="47">
        <v>8700</v>
      </c>
      <c r="M654" s="47">
        <v>8800</v>
      </c>
      <c r="N654" s="47">
        <v>8100</v>
      </c>
      <c r="O654" s="47">
        <v>8900</v>
      </c>
      <c r="P654" s="47">
        <v>10200</v>
      </c>
      <c r="Q654" s="47">
        <v>9900</v>
      </c>
      <c r="R654" s="45">
        <v>12900</v>
      </c>
      <c r="S654" s="45">
        <v>11200</v>
      </c>
      <c r="T654" s="45">
        <v>10600</v>
      </c>
      <c r="U654" s="45">
        <v>11700</v>
      </c>
      <c r="V654" s="45">
        <v>13600</v>
      </c>
      <c r="W654" s="45">
        <v>13200</v>
      </c>
      <c r="X654" s="45">
        <v>15600</v>
      </c>
      <c r="Y654" s="45">
        <v>13800</v>
      </c>
      <c r="Z654" s="45">
        <v>14200</v>
      </c>
      <c r="AA654" s="45">
        <v>14500</v>
      </c>
      <c r="AB654" s="45">
        <v>12100</v>
      </c>
      <c r="AC654" s="45">
        <v>12300</v>
      </c>
      <c r="AD654" s="45"/>
      <c r="AE654" s="45" t="s">
        <v>19</v>
      </c>
      <c r="AF654" s="45" t="s">
        <v>19</v>
      </c>
      <c r="AG654" s="45"/>
      <c r="AH654" s="45"/>
      <c r="AI654" s="45"/>
      <c r="AJ654" s="45"/>
      <c r="AK654" s="45"/>
      <c r="AL654" s="45"/>
      <c r="AM654" s="45"/>
      <c r="AN654" s="45"/>
      <c r="AO654" s="45"/>
      <c r="AP654" s="45" t="s">
        <v>19</v>
      </c>
      <c r="AQ654" s="45" t="s">
        <v>19</v>
      </c>
      <c r="AR654" s="57" t="s">
        <v>19</v>
      </c>
    </row>
    <row r="655" spans="1:44" ht="15" customHeight="1">
      <c r="A655" s="55" t="s">
        <v>154</v>
      </c>
      <c r="B655" s="47" t="s">
        <v>156</v>
      </c>
      <c r="C655" s="45">
        <v>384</v>
      </c>
      <c r="D655" s="47">
        <v>10500</v>
      </c>
      <c r="E655" s="47">
        <v>10300</v>
      </c>
      <c r="F655" s="47">
        <v>10500</v>
      </c>
      <c r="G655" s="47">
        <v>11100</v>
      </c>
      <c r="H655" s="47">
        <v>11000</v>
      </c>
      <c r="I655" s="47">
        <v>11500</v>
      </c>
      <c r="J655" s="47">
        <v>13400</v>
      </c>
      <c r="K655" s="47">
        <v>11100</v>
      </c>
      <c r="L655" s="47">
        <v>10600</v>
      </c>
      <c r="M655" s="47">
        <v>12300</v>
      </c>
      <c r="N655" s="47">
        <v>10600</v>
      </c>
      <c r="O655" s="47">
        <v>11300</v>
      </c>
      <c r="P655" s="47">
        <v>12300</v>
      </c>
      <c r="Q655" s="47">
        <v>12200</v>
      </c>
      <c r="R655" s="45">
        <v>14200</v>
      </c>
      <c r="S655" s="45">
        <v>13000</v>
      </c>
      <c r="T655" s="45">
        <v>12300</v>
      </c>
      <c r="U655" s="45">
        <v>13000</v>
      </c>
      <c r="V655" s="45">
        <v>13000</v>
      </c>
      <c r="W655" s="45">
        <v>13600</v>
      </c>
      <c r="X655" s="45">
        <v>15800</v>
      </c>
      <c r="Y655" s="45">
        <v>14700</v>
      </c>
      <c r="Z655" s="45">
        <v>15900</v>
      </c>
      <c r="AA655" s="45">
        <v>14100</v>
      </c>
      <c r="AB655" s="45">
        <v>13800</v>
      </c>
      <c r="AC655" s="45">
        <v>14000</v>
      </c>
      <c r="AD655" s="45"/>
      <c r="AE655" s="45" t="s">
        <v>19</v>
      </c>
      <c r="AF655" s="45" t="s">
        <v>19</v>
      </c>
      <c r="AG655" s="45">
        <v>11700</v>
      </c>
      <c r="AH655" s="45"/>
      <c r="AI655" s="45">
        <v>13500</v>
      </c>
      <c r="AJ655" s="45"/>
      <c r="AK655" s="45">
        <v>12000</v>
      </c>
      <c r="AL655" s="45"/>
      <c r="AM655" s="45">
        <v>9400</v>
      </c>
      <c r="AN655" s="45"/>
      <c r="AO655" s="45">
        <v>10000</v>
      </c>
      <c r="AP655" s="45" t="s">
        <v>19</v>
      </c>
      <c r="AQ655" s="45">
        <v>12500</v>
      </c>
      <c r="AR655" s="57" t="s">
        <v>19</v>
      </c>
    </row>
    <row r="656" spans="1:44" ht="16.5" hidden="1" customHeight="1">
      <c r="A656" s="55" t="s">
        <v>154</v>
      </c>
      <c r="B656" s="47" t="s">
        <v>155</v>
      </c>
      <c r="C656" s="45">
        <v>224</v>
      </c>
      <c r="D656" s="47"/>
      <c r="E656" s="47">
        <v>10200</v>
      </c>
      <c r="F656" s="47">
        <v>10400</v>
      </c>
      <c r="G656" s="47"/>
      <c r="H656" s="47"/>
      <c r="I656" s="47">
        <v>12000</v>
      </c>
      <c r="J656" s="47">
        <v>13500</v>
      </c>
      <c r="K656" s="47">
        <v>13800</v>
      </c>
      <c r="L656" s="47">
        <v>15700</v>
      </c>
      <c r="M656" s="47">
        <v>12900</v>
      </c>
      <c r="N656" s="47">
        <v>13700</v>
      </c>
      <c r="O656" s="47">
        <v>13600</v>
      </c>
      <c r="P656" s="47">
        <v>13300</v>
      </c>
      <c r="Q656" s="47">
        <v>12400</v>
      </c>
      <c r="R656" s="45">
        <v>13600</v>
      </c>
      <c r="S656" s="45">
        <v>12100</v>
      </c>
      <c r="T656" s="45">
        <v>13100</v>
      </c>
      <c r="U656" s="45">
        <v>12500</v>
      </c>
      <c r="V656" s="45">
        <v>14600</v>
      </c>
      <c r="W656" s="45">
        <v>15600</v>
      </c>
      <c r="X656" s="45">
        <v>15900</v>
      </c>
      <c r="Y656" s="45">
        <v>15900</v>
      </c>
      <c r="Z656" s="45">
        <v>14800</v>
      </c>
      <c r="AA656" s="45">
        <v>16200</v>
      </c>
      <c r="AB656" s="45">
        <v>14200</v>
      </c>
      <c r="AC656" s="45">
        <v>15000</v>
      </c>
      <c r="AD656" s="45"/>
      <c r="AE656" s="45" t="s">
        <v>19</v>
      </c>
      <c r="AF656" s="45" t="s">
        <v>19</v>
      </c>
      <c r="AG656" s="45"/>
      <c r="AH656" s="45"/>
      <c r="AI656" s="45"/>
      <c r="AJ656" s="45"/>
      <c r="AK656" s="45"/>
      <c r="AL656" s="45"/>
      <c r="AM656" s="45"/>
      <c r="AN656" s="45"/>
      <c r="AO656" s="45"/>
      <c r="AP656" s="45" t="s">
        <v>19</v>
      </c>
      <c r="AQ656" s="45" t="s">
        <v>19</v>
      </c>
      <c r="AR656" s="57" t="s">
        <v>19</v>
      </c>
    </row>
    <row r="657" spans="1:44" ht="16.5" customHeight="1">
      <c r="A657" s="55" t="s">
        <v>154</v>
      </c>
      <c r="B657" s="47" t="s">
        <v>153</v>
      </c>
      <c r="C657" s="45">
        <v>345</v>
      </c>
      <c r="D657" s="47">
        <v>7700</v>
      </c>
      <c r="E657" s="47">
        <v>5600</v>
      </c>
      <c r="F657" s="47">
        <v>7000</v>
      </c>
      <c r="G657" s="47">
        <v>8400</v>
      </c>
      <c r="H657" s="47">
        <v>8000</v>
      </c>
      <c r="I657" s="47">
        <v>6900</v>
      </c>
      <c r="J657" s="47">
        <v>6600</v>
      </c>
      <c r="K657" s="47">
        <v>6900</v>
      </c>
      <c r="L657" s="47">
        <v>7100</v>
      </c>
      <c r="M657" s="47">
        <v>8400</v>
      </c>
      <c r="N657" s="47">
        <v>7000</v>
      </c>
      <c r="O657" s="47">
        <v>7400</v>
      </c>
      <c r="P657" s="47">
        <v>7200</v>
      </c>
      <c r="Q657" s="47">
        <v>6100</v>
      </c>
      <c r="R657" s="45">
        <v>6500</v>
      </c>
      <c r="S657" s="45">
        <v>6800</v>
      </c>
      <c r="T657" s="45">
        <v>6800</v>
      </c>
      <c r="U657" s="45">
        <v>7300</v>
      </c>
      <c r="V657" s="45">
        <v>7300</v>
      </c>
      <c r="W657" s="45">
        <v>8300</v>
      </c>
      <c r="X657" s="45">
        <v>8200</v>
      </c>
      <c r="Y657" s="45">
        <v>7400</v>
      </c>
      <c r="Z657" s="45">
        <v>7400</v>
      </c>
      <c r="AA657" s="45">
        <v>7500</v>
      </c>
      <c r="AB657" s="45">
        <v>7000</v>
      </c>
      <c r="AC657" s="45">
        <v>7200</v>
      </c>
      <c r="AD657" s="45"/>
      <c r="AE657" s="45" t="s">
        <v>19</v>
      </c>
      <c r="AF657" s="45" t="s">
        <v>19</v>
      </c>
      <c r="AG657" s="45"/>
      <c r="AH657" s="45"/>
      <c r="AI657" s="45"/>
      <c r="AJ657" s="45"/>
      <c r="AK657" s="45"/>
      <c r="AL657" s="45"/>
      <c r="AM657" s="45"/>
      <c r="AN657" s="45"/>
      <c r="AO657" s="45">
        <v>8200</v>
      </c>
      <c r="AP657" s="45" t="s">
        <v>19</v>
      </c>
      <c r="AQ657" s="45" t="s">
        <v>19</v>
      </c>
      <c r="AR657" s="57">
        <v>6400</v>
      </c>
    </row>
    <row r="658" spans="1:44" ht="16.5" customHeight="1">
      <c r="A658" s="55"/>
      <c r="B658" s="47"/>
      <c r="C658" s="45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5"/>
      <c r="S658" s="45" t="s">
        <v>145</v>
      </c>
      <c r="T658" s="45" t="s">
        <v>19</v>
      </c>
      <c r="U658" s="45" t="s">
        <v>145</v>
      </c>
      <c r="V658" s="45" t="s">
        <v>19</v>
      </c>
      <c r="W658" s="45"/>
      <c r="X658" s="45"/>
      <c r="Y658" s="45"/>
      <c r="Z658" s="45"/>
      <c r="AA658" s="45"/>
      <c r="AB658" s="45"/>
      <c r="AC658" s="45"/>
      <c r="AD658" s="45"/>
      <c r="AE658" s="45" t="s">
        <v>19</v>
      </c>
      <c r="AF658" s="45" t="s">
        <v>19</v>
      </c>
      <c r="AG658" s="45"/>
      <c r="AH658" s="45"/>
      <c r="AI658" s="45"/>
      <c r="AJ658" s="45"/>
      <c r="AK658" s="45"/>
      <c r="AL658" s="45"/>
      <c r="AM658" s="45"/>
      <c r="AN658" s="45"/>
      <c r="AO658" s="45"/>
      <c r="AP658" s="45" t="s">
        <v>19</v>
      </c>
      <c r="AQ658" s="45" t="s">
        <v>19</v>
      </c>
      <c r="AR658" s="57" t="s">
        <v>19</v>
      </c>
    </row>
    <row r="659" spans="1:44" ht="16.5" hidden="1" customHeight="1">
      <c r="A659" s="55" t="s">
        <v>152</v>
      </c>
      <c r="B659" s="47" t="s">
        <v>151</v>
      </c>
      <c r="C659" s="45">
        <v>503</v>
      </c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>
        <v>9200</v>
      </c>
      <c r="Q659" s="47">
        <v>7900</v>
      </c>
      <c r="R659" s="45">
        <v>10400</v>
      </c>
      <c r="S659" s="45">
        <v>8600</v>
      </c>
      <c r="T659" s="45" t="s">
        <v>146</v>
      </c>
      <c r="U659" s="45">
        <v>9200</v>
      </c>
      <c r="V659" s="45">
        <v>8700</v>
      </c>
      <c r="W659" s="45">
        <v>9300</v>
      </c>
      <c r="X659" s="45">
        <v>8900</v>
      </c>
      <c r="Y659" s="45">
        <v>8900</v>
      </c>
      <c r="Z659" s="45">
        <v>9100</v>
      </c>
      <c r="AA659" s="45">
        <v>7800</v>
      </c>
      <c r="AB659" s="45">
        <v>6100</v>
      </c>
      <c r="AC659" s="45">
        <v>6200</v>
      </c>
      <c r="AD659" s="45"/>
      <c r="AE659" s="45" t="s">
        <v>19</v>
      </c>
      <c r="AF659" s="45" t="s">
        <v>19</v>
      </c>
      <c r="AG659" s="45"/>
      <c r="AH659" s="45"/>
      <c r="AI659" s="45"/>
      <c r="AJ659" s="45"/>
      <c r="AK659" s="45"/>
      <c r="AL659" s="45"/>
      <c r="AM659" s="45"/>
      <c r="AN659" s="45"/>
      <c r="AO659" s="45"/>
      <c r="AP659" s="45" t="s">
        <v>19</v>
      </c>
      <c r="AQ659" s="45" t="s">
        <v>19</v>
      </c>
      <c r="AR659" s="57" t="s">
        <v>19</v>
      </c>
    </row>
    <row r="660" spans="1:44" hidden="1">
      <c r="A660" s="55"/>
      <c r="B660" s="47"/>
      <c r="C660" s="45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5"/>
      <c r="S660" s="45" t="s">
        <v>145</v>
      </c>
      <c r="T660" s="45" t="s">
        <v>19</v>
      </c>
      <c r="U660" s="45" t="s">
        <v>145</v>
      </c>
      <c r="V660" s="45" t="s">
        <v>19</v>
      </c>
      <c r="W660" s="45"/>
      <c r="X660" s="45"/>
      <c r="Y660" s="45"/>
      <c r="Z660" s="45"/>
      <c r="AA660" s="45"/>
      <c r="AB660" s="45"/>
      <c r="AC660" s="45"/>
      <c r="AD660" s="45"/>
      <c r="AE660" s="45" t="s">
        <v>19</v>
      </c>
      <c r="AF660" s="45" t="s">
        <v>19</v>
      </c>
      <c r="AG660" s="45"/>
      <c r="AH660" s="45"/>
      <c r="AI660" s="45"/>
      <c r="AJ660" s="45"/>
      <c r="AK660" s="45"/>
      <c r="AL660" s="45"/>
      <c r="AM660" s="45"/>
      <c r="AN660" s="45"/>
      <c r="AO660" s="45"/>
      <c r="AP660" s="45" t="s">
        <v>19</v>
      </c>
      <c r="AQ660" s="45" t="s">
        <v>19</v>
      </c>
      <c r="AR660" s="57" t="s">
        <v>19</v>
      </c>
    </row>
    <row r="661" spans="1:44" ht="17.25" thickBot="1">
      <c r="A661" s="53" t="s">
        <v>150</v>
      </c>
      <c r="B661" s="52" t="s">
        <v>149</v>
      </c>
      <c r="C661" s="51">
        <v>474</v>
      </c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>
        <v>2100</v>
      </c>
      <c r="Q661" s="52">
        <v>2300</v>
      </c>
      <c r="R661" s="51">
        <v>1900</v>
      </c>
      <c r="S661" s="51">
        <v>2000</v>
      </c>
      <c r="T661" s="51">
        <v>3000</v>
      </c>
      <c r="U661" s="51">
        <v>2900</v>
      </c>
      <c r="V661" s="51">
        <v>2500</v>
      </c>
      <c r="W661" s="51">
        <v>3300</v>
      </c>
      <c r="X661" s="51">
        <v>3100</v>
      </c>
      <c r="Y661" s="51">
        <v>3500</v>
      </c>
      <c r="Z661" s="51">
        <v>2900</v>
      </c>
      <c r="AA661" s="51">
        <v>2700</v>
      </c>
      <c r="AB661" s="51">
        <v>3100</v>
      </c>
      <c r="AC661" s="51">
        <v>3100</v>
      </c>
      <c r="AD661" s="51">
        <v>3100</v>
      </c>
      <c r="AE661" s="51" t="s">
        <v>19</v>
      </c>
      <c r="AF661" s="51">
        <v>3300</v>
      </c>
      <c r="AG661" s="51"/>
      <c r="AH661" s="51">
        <v>3400</v>
      </c>
      <c r="AI661" s="51"/>
      <c r="AJ661" s="51">
        <v>3600</v>
      </c>
      <c r="AK661" s="51"/>
      <c r="AL661" s="51">
        <v>4100</v>
      </c>
      <c r="AM661" s="51"/>
      <c r="AN661" s="51"/>
      <c r="AO661" s="51"/>
      <c r="AP661" s="51">
        <v>4600</v>
      </c>
      <c r="AQ661" s="45" t="s">
        <v>19</v>
      </c>
      <c r="AR661" s="56">
        <v>5000</v>
      </c>
    </row>
    <row r="662" spans="1:44" ht="16.5" hidden="1" customHeight="1">
      <c r="A662" s="55"/>
      <c r="B662" s="47"/>
      <c r="C662" s="45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 t="s">
        <v>19</v>
      </c>
      <c r="AF662" s="45"/>
      <c r="AG662" s="45"/>
      <c r="AH662" s="45"/>
      <c r="AI662" s="45"/>
      <c r="AJ662" s="45"/>
      <c r="AK662" s="45"/>
      <c r="AL662" s="45"/>
      <c r="AM662" s="45"/>
      <c r="AN662" s="45"/>
      <c r="AO662" s="45"/>
      <c r="AP662" s="45"/>
      <c r="AQ662" s="54"/>
      <c r="AR662" s="45"/>
    </row>
    <row r="663" spans="1:44" ht="16.5" hidden="1" customHeight="1">
      <c r="A663" s="55" t="s">
        <v>148</v>
      </c>
      <c r="B663" s="47" t="s">
        <v>143</v>
      </c>
      <c r="C663" s="45">
        <v>438</v>
      </c>
      <c r="D663" s="47"/>
      <c r="E663" s="47"/>
      <c r="F663" s="47"/>
      <c r="G663" s="47"/>
      <c r="H663" s="47"/>
      <c r="I663" s="47">
        <v>650</v>
      </c>
      <c r="J663" s="47">
        <v>850</v>
      </c>
      <c r="K663" s="47">
        <v>650</v>
      </c>
      <c r="L663" s="47">
        <v>700</v>
      </c>
      <c r="M663" s="47">
        <v>600</v>
      </c>
      <c r="N663" s="47">
        <v>700</v>
      </c>
      <c r="O663" s="47">
        <v>900</v>
      </c>
      <c r="P663" s="47">
        <v>1000</v>
      </c>
      <c r="Q663" s="47">
        <v>900</v>
      </c>
      <c r="R663" s="45">
        <v>800</v>
      </c>
      <c r="S663" s="45">
        <v>1000</v>
      </c>
      <c r="T663" s="45">
        <v>1000</v>
      </c>
      <c r="U663" s="45">
        <v>1100</v>
      </c>
      <c r="V663" s="45">
        <v>1300</v>
      </c>
      <c r="W663" s="45">
        <v>1600</v>
      </c>
      <c r="X663" s="45">
        <v>1800</v>
      </c>
      <c r="Y663" s="45">
        <v>2300</v>
      </c>
      <c r="Z663" s="45">
        <v>1900</v>
      </c>
      <c r="AA663" s="45">
        <v>1400</v>
      </c>
      <c r="AB663" s="45">
        <v>1500</v>
      </c>
      <c r="AC663" s="45">
        <v>1600</v>
      </c>
      <c r="AD663" s="45"/>
      <c r="AE663" s="45" t="s">
        <v>19</v>
      </c>
      <c r="AF663" s="45"/>
      <c r="AG663" s="45"/>
      <c r="AH663" s="45"/>
      <c r="AI663" s="45"/>
      <c r="AJ663" s="45"/>
      <c r="AK663" s="45"/>
      <c r="AL663" s="45"/>
      <c r="AM663" s="45"/>
      <c r="AN663" s="45"/>
      <c r="AO663" s="45"/>
      <c r="AP663" s="45"/>
      <c r="AQ663" s="54"/>
      <c r="AR663" s="45"/>
    </row>
    <row r="664" spans="1:44" ht="16.5" hidden="1" customHeight="1">
      <c r="A664" s="55"/>
      <c r="B664" s="47"/>
      <c r="C664" s="45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5"/>
      <c r="S664" s="45" t="s">
        <v>145</v>
      </c>
      <c r="T664" s="45" t="s">
        <v>19</v>
      </c>
      <c r="U664" s="45" t="s">
        <v>145</v>
      </c>
      <c r="V664" s="45" t="s">
        <v>19</v>
      </c>
      <c r="W664" s="45"/>
      <c r="X664" s="45"/>
      <c r="Y664" s="45"/>
      <c r="Z664" s="45"/>
      <c r="AA664" s="45"/>
      <c r="AB664" s="45"/>
      <c r="AC664" s="45"/>
      <c r="AD664" s="45"/>
      <c r="AE664" s="45" t="s">
        <v>19</v>
      </c>
      <c r="AF664" s="45"/>
      <c r="AG664" s="45"/>
      <c r="AH664" s="45"/>
      <c r="AI664" s="45"/>
      <c r="AJ664" s="45"/>
      <c r="AK664" s="45"/>
      <c r="AL664" s="45"/>
      <c r="AM664" s="45"/>
      <c r="AN664" s="45"/>
      <c r="AO664" s="45"/>
      <c r="AP664" s="45"/>
      <c r="AQ664" s="54"/>
      <c r="AR664" s="45"/>
    </row>
    <row r="665" spans="1:44" ht="16.5" hidden="1" customHeight="1">
      <c r="A665" s="55" t="s">
        <v>148</v>
      </c>
      <c r="B665" s="47" t="s">
        <v>147</v>
      </c>
      <c r="C665" s="45">
        <v>481</v>
      </c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>
        <v>600</v>
      </c>
      <c r="Q665" s="47">
        <v>3200</v>
      </c>
      <c r="R665" s="45">
        <v>2800</v>
      </c>
      <c r="S665" s="45">
        <v>1900</v>
      </c>
      <c r="T665" s="45" t="s">
        <v>146</v>
      </c>
      <c r="U665" s="45">
        <v>3100</v>
      </c>
      <c r="V665" s="45">
        <v>3700</v>
      </c>
      <c r="W665" s="45">
        <v>3400</v>
      </c>
      <c r="X665" s="45">
        <v>4800</v>
      </c>
      <c r="Y665" s="45">
        <v>2900</v>
      </c>
      <c r="Z665" s="45">
        <v>2200</v>
      </c>
      <c r="AA665" s="45">
        <v>1600</v>
      </c>
      <c r="AB665" s="45">
        <v>1700</v>
      </c>
      <c r="AC665" s="45">
        <v>1900</v>
      </c>
      <c r="AD665" s="45"/>
      <c r="AE665" s="45" t="s">
        <v>19</v>
      </c>
      <c r="AF665" s="45"/>
      <c r="AG665" s="45"/>
      <c r="AH665" s="45"/>
      <c r="AI665" s="45"/>
      <c r="AJ665" s="45"/>
      <c r="AK665" s="45"/>
      <c r="AL665" s="45"/>
      <c r="AM665" s="45"/>
      <c r="AN665" s="45"/>
      <c r="AO665" s="45"/>
      <c r="AP665" s="45"/>
      <c r="AQ665" s="54"/>
      <c r="AR665" s="45"/>
    </row>
    <row r="666" spans="1:44" ht="16.5" hidden="1" customHeight="1">
      <c r="A666" s="55"/>
      <c r="B666" s="47"/>
      <c r="C666" s="45"/>
      <c r="D666" s="47"/>
      <c r="E666" s="47"/>
      <c r="F666" s="47"/>
      <c r="G666" s="47"/>
      <c r="H666" s="47"/>
      <c r="I666" s="47" t="s">
        <v>19</v>
      </c>
      <c r="J666" s="47" t="s">
        <v>19</v>
      </c>
      <c r="K666" s="47" t="s">
        <v>19</v>
      </c>
      <c r="L666" s="47"/>
      <c r="M666" s="47"/>
      <c r="N666" s="47"/>
      <c r="O666" s="47"/>
      <c r="P666" s="47"/>
      <c r="Q666" s="47"/>
      <c r="R666" s="45"/>
      <c r="S666" s="45" t="s">
        <v>145</v>
      </c>
      <c r="T666" s="45" t="s">
        <v>19</v>
      </c>
      <c r="U666" s="45" t="s">
        <v>145</v>
      </c>
      <c r="V666" s="45" t="s">
        <v>19</v>
      </c>
      <c r="W666" s="45"/>
      <c r="X666" s="45"/>
      <c r="Y666" s="45"/>
      <c r="Z666" s="45"/>
      <c r="AA666" s="45"/>
      <c r="AB666" s="45"/>
      <c r="AC666" s="45"/>
      <c r="AD666" s="45"/>
      <c r="AE666" s="45" t="s">
        <v>19</v>
      </c>
      <c r="AF666" s="45"/>
      <c r="AG666" s="45"/>
      <c r="AH666" s="45"/>
      <c r="AI666" s="45"/>
      <c r="AJ666" s="45"/>
      <c r="AK666" s="45"/>
      <c r="AL666" s="45"/>
      <c r="AM666" s="45"/>
      <c r="AN666" s="45"/>
      <c r="AO666" s="45"/>
      <c r="AP666" s="45"/>
      <c r="AQ666" s="54"/>
      <c r="AR666" s="45"/>
    </row>
    <row r="667" spans="1:44" ht="17.25" hidden="1" customHeight="1" thickBot="1">
      <c r="A667" s="53" t="s">
        <v>144</v>
      </c>
      <c r="B667" s="52" t="s">
        <v>143</v>
      </c>
      <c r="C667" s="51">
        <v>439</v>
      </c>
      <c r="D667" s="52"/>
      <c r="E667" s="52"/>
      <c r="F667" s="52"/>
      <c r="G667" s="52"/>
      <c r="H667" s="52"/>
      <c r="I667" s="52" t="s">
        <v>19</v>
      </c>
      <c r="J667" s="52" t="s">
        <v>19</v>
      </c>
      <c r="K667" s="52" t="s">
        <v>19</v>
      </c>
      <c r="L667" s="52">
        <v>500</v>
      </c>
      <c r="M667" s="52">
        <v>450</v>
      </c>
      <c r="N667" s="52">
        <v>400</v>
      </c>
      <c r="O667" s="52">
        <v>500</v>
      </c>
      <c r="P667" s="52">
        <v>400</v>
      </c>
      <c r="Q667" s="52">
        <v>400</v>
      </c>
      <c r="R667" s="51">
        <v>600</v>
      </c>
      <c r="S667" s="51">
        <v>500</v>
      </c>
      <c r="T667" s="51">
        <v>600</v>
      </c>
      <c r="U667" s="51">
        <v>600</v>
      </c>
      <c r="V667" s="51">
        <v>600</v>
      </c>
      <c r="W667" s="51">
        <v>800</v>
      </c>
      <c r="X667" s="51">
        <v>1000</v>
      </c>
      <c r="Y667" s="51">
        <v>1400</v>
      </c>
      <c r="Z667" s="51">
        <v>1100</v>
      </c>
      <c r="AA667" s="51">
        <v>900</v>
      </c>
      <c r="AB667" s="51">
        <v>1000</v>
      </c>
      <c r="AC667" s="51">
        <v>1000</v>
      </c>
      <c r="AD667" s="51"/>
      <c r="AE667" s="51" t="s">
        <v>19</v>
      </c>
      <c r="AF667" s="51"/>
      <c r="AG667" s="51"/>
      <c r="AH667" s="51"/>
      <c r="AI667" s="51"/>
      <c r="AJ667" s="51"/>
      <c r="AK667" s="51"/>
      <c r="AL667" s="51"/>
      <c r="AM667" s="51"/>
      <c r="AN667" s="51"/>
      <c r="AO667" s="51"/>
      <c r="AP667" s="51"/>
      <c r="AQ667" s="50"/>
      <c r="AR667" s="45"/>
    </row>
    <row r="668" spans="1:44">
      <c r="A668" s="49" t="s">
        <v>142</v>
      </c>
      <c r="B668" s="49"/>
      <c r="C668" s="48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8"/>
      <c r="S668" s="48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  <c r="AF668" s="48"/>
      <c r="AG668" s="48"/>
      <c r="AH668" s="48"/>
      <c r="AI668" s="48"/>
      <c r="AJ668" s="48"/>
      <c r="AK668" s="48"/>
      <c r="AL668" s="48"/>
      <c r="AM668" s="48"/>
      <c r="AN668" s="48"/>
      <c r="AO668" s="48"/>
      <c r="AP668" s="48"/>
      <c r="AQ668" s="48" t="s">
        <v>19</v>
      </c>
      <c r="AR668" s="45"/>
    </row>
    <row r="669" spans="1:44">
      <c r="A669" s="47" t="s">
        <v>141</v>
      </c>
      <c r="B669" s="47"/>
      <c r="C669" s="45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5"/>
      <c r="S669" s="45"/>
      <c r="T669" s="45"/>
      <c r="U669" s="45"/>
      <c r="V669" s="45"/>
      <c r="W669" s="45"/>
      <c r="X669" s="46"/>
      <c r="Y669" s="46"/>
      <c r="Z669" s="46"/>
      <c r="AA669" s="46"/>
      <c r="AB669" s="46"/>
      <c r="AC669" s="45"/>
      <c r="AD669" s="45"/>
      <c r="AE669" s="45"/>
      <c r="AF669" s="45"/>
      <c r="AG669" s="45"/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</row>
    <row r="670" spans="1:44">
      <c r="A670" s="47" t="s">
        <v>140</v>
      </c>
      <c r="B670" s="47"/>
      <c r="C670" s="45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5"/>
      <c r="S670" s="45"/>
      <c r="T670" s="45"/>
      <c r="U670" s="45"/>
      <c r="V670" s="45"/>
      <c r="W670" s="45"/>
      <c r="X670" s="46"/>
      <c r="Y670" s="46"/>
      <c r="Z670" s="46"/>
      <c r="AA670" s="46"/>
      <c r="AB670" s="46"/>
      <c r="AC670" s="45"/>
      <c r="AD670" s="45"/>
      <c r="AE670" s="45"/>
      <c r="AF670" s="45"/>
      <c r="AG670" s="45"/>
      <c r="AH670" s="45"/>
      <c r="AI670" s="45"/>
      <c r="AJ670" s="45"/>
      <c r="AK670" s="45"/>
      <c r="AL670" s="45"/>
      <c r="AM670" s="45"/>
      <c r="AN670" s="45"/>
      <c r="AO670" s="45"/>
      <c r="AP670" s="45"/>
      <c r="AQ670" s="45"/>
      <c r="AR670" s="45"/>
    </row>
    <row r="671" spans="1:44">
      <c r="A671" s="38"/>
      <c r="B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</row>
    <row r="672" spans="1:44">
      <c r="A672" s="38"/>
      <c r="B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</row>
  </sheetData>
  <mergeCells count="1">
    <mergeCell ref="N1:AN1"/>
  </mergeCells>
  <printOptions horizontalCentered="1"/>
  <pageMargins left="0.2" right="0.2" top="0.75" bottom="0.54" header="0.3" footer="0.3"/>
  <pageSetup scale="75" fitToHeight="0" orientation="portrait" r:id="rId1"/>
  <headerFooter alignWithMargins="0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E8C1-8BF1-49E9-A54C-189F6C79D2E3}">
  <sheetPr codeName="Sheet7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19200</v>
      </c>
      <c r="H2" s="18" t="s">
        <v>37</v>
      </c>
      <c r="W2" s="5">
        <v>1</v>
      </c>
      <c r="X2" s="5">
        <v>2432</v>
      </c>
      <c r="Y2" s="7">
        <v>45981</v>
      </c>
      <c r="Z2" s="5" t="s">
        <v>52</v>
      </c>
      <c r="AA2" s="5" t="s">
        <v>5</v>
      </c>
      <c r="AB2" s="5">
        <v>12.7</v>
      </c>
      <c r="AC2" s="5" t="s">
        <v>55</v>
      </c>
      <c r="AD2" s="5">
        <v>87</v>
      </c>
    </row>
    <row r="3" spans="1:30" ht="15.75" thickBot="1">
      <c r="W3" s="5">
        <v>2</v>
      </c>
      <c r="X3" s="5">
        <v>2368</v>
      </c>
      <c r="Y3" s="7">
        <v>45722</v>
      </c>
      <c r="Z3" s="5" t="s">
        <v>52</v>
      </c>
      <c r="AA3" s="5" t="s">
        <v>5</v>
      </c>
      <c r="AB3" s="5">
        <v>12.3</v>
      </c>
      <c r="AC3" s="5" t="s">
        <v>55</v>
      </c>
      <c r="AD3" s="5">
        <v>88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2346</v>
      </c>
      <c r="Y4" s="7">
        <v>45980</v>
      </c>
      <c r="Z4" s="5" t="s">
        <v>52</v>
      </c>
      <c r="AA4" s="5" t="s">
        <v>7</v>
      </c>
      <c r="AB4" s="5">
        <v>12.2</v>
      </c>
      <c r="AC4" s="5" t="s">
        <v>55</v>
      </c>
      <c r="AD4" s="5">
        <v>88</v>
      </c>
    </row>
    <row r="5" spans="1:30" ht="18.75" customHeight="1" thickBot="1">
      <c r="A5" s="5">
        <v>0</v>
      </c>
      <c r="B5" s="4">
        <v>2.7052083333333333E-3</v>
      </c>
      <c r="C5" s="4">
        <v>4.1656249999999992E-3</v>
      </c>
      <c r="D5" s="4">
        <v>6.8999999999999999E-3</v>
      </c>
      <c r="F5" s="5" t="s">
        <v>33</v>
      </c>
      <c r="G5" s="6">
        <v>19552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2341</v>
      </c>
      <c r="Y5" s="7">
        <v>45895</v>
      </c>
      <c r="Z5" s="5" t="s">
        <v>52</v>
      </c>
      <c r="AA5" s="5" t="s">
        <v>3</v>
      </c>
      <c r="AB5" s="5">
        <v>12.2</v>
      </c>
      <c r="AC5" s="5" t="s">
        <v>55</v>
      </c>
      <c r="AD5" s="5">
        <v>88</v>
      </c>
    </row>
    <row r="6" spans="1:30" ht="17.25" customHeight="1" thickBot="1">
      <c r="A6" s="5">
        <v>1</v>
      </c>
      <c r="B6" s="4">
        <v>1.8770833333333333E-3</v>
      </c>
      <c r="C6" s="4">
        <v>3.001041666666667E-3</v>
      </c>
      <c r="D6" s="4">
        <v>4.8999999999999998E-3</v>
      </c>
      <c r="F6" s="5" t="s">
        <v>32</v>
      </c>
      <c r="G6" s="6">
        <v>20532</v>
      </c>
      <c r="H6" s="5">
        <v>1.07</v>
      </c>
      <c r="J6" s="13" t="s">
        <v>31</v>
      </c>
      <c r="K6" s="11">
        <f>MAX(K8,K9)</f>
        <v>0.82704906703524528</v>
      </c>
      <c r="N6" s="11" t="str">
        <f>_xlfn.XLOOKUP(K6,$K$8:$K$9,$N$8:$N$9)</f>
        <v>EB</v>
      </c>
      <c r="W6" s="5">
        <v>5</v>
      </c>
      <c r="X6" s="5">
        <v>2325</v>
      </c>
      <c r="Y6" s="7">
        <v>45720</v>
      </c>
      <c r="Z6" s="5" t="s">
        <v>52</v>
      </c>
      <c r="AA6" s="5" t="s">
        <v>3</v>
      </c>
      <c r="AB6" s="5">
        <v>12.1</v>
      </c>
      <c r="AC6" s="5" t="s">
        <v>55</v>
      </c>
      <c r="AD6" s="5">
        <v>87</v>
      </c>
    </row>
    <row r="7" spans="1:30" ht="17.25" customHeight="1" thickBot="1">
      <c r="A7" s="5">
        <v>2</v>
      </c>
      <c r="B7" s="4">
        <v>1.5458333333333333E-3</v>
      </c>
      <c r="C7" s="4">
        <v>2.6875000000000002E-3</v>
      </c>
      <c r="D7" s="4">
        <v>4.3E-3</v>
      </c>
      <c r="F7" s="5" t="s">
        <v>30</v>
      </c>
      <c r="G7" s="6">
        <v>20599</v>
      </c>
      <c r="H7" s="5">
        <v>1.08</v>
      </c>
      <c r="J7" s="12" t="s">
        <v>29</v>
      </c>
      <c r="K7" s="11">
        <f>MAX(K10,K11)</f>
        <v>0.56656065424806901</v>
      </c>
      <c r="N7" s="11" t="str">
        <f>_xlfn.XLOOKUP(K7,$K$10:$K$11,$N$10:$N$11)</f>
        <v>WB</v>
      </c>
      <c r="W7" s="5">
        <v>6</v>
      </c>
      <c r="X7" s="5">
        <v>2318</v>
      </c>
      <c r="Y7" s="7">
        <v>45685</v>
      </c>
      <c r="Z7" s="5" t="s">
        <v>52</v>
      </c>
      <c r="AA7" s="5" t="s">
        <v>3</v>
      </c>
      <c r="AB7" s="5">
        <v>12.1</v>
      </c>
      <c r="AC7" s="5" t="s">
        <v>55</v>
      </c>
      <c r="AD7" s="5">
        <v>82</v>
      </c>
    </row>
    <row r="8" spans="1:30" ht="17.25" customHeight="1" thickBot="1">
      <c r="A8" s="5">
        <v>3</v>
      </c>
      <c r="B8" s="4">
        <v>2.0979166666666668E-3</v>
      </c>
      <c r="C8" s="4">
        <v>1.5229166666666666E-3</v>
      </c>
      <c r="D8" s="4">
        <v>3.5999999999999999E-3</v>
      </c>
      <c r="F8" s="5" t="s">
        <v>28</v>
      </c>
      <c r="G8" s="6">
        <v>20960</v>
      </c>
      <c r="H8" s="5">
        <v>1.1000000000000001</v>
      </c>
      <c r="K8" s="10">
        <f>LARGE(B11:C11,1)/(B11+C11)</f>
        <v>0.81138728820848027</v>
      </c>
      <c r="L8" s="10"/>
      <c r="M8" s="10"/>
      <c r="N8" s="10" t="str">
        <f>IF(B11&gt;C11,$B$4,$C$4)</f>
        <v>EB</v>
      </c>
      <c r="W8" s="5">
        <v>7</v>
      </c>
      <c r="X8" s="5">
        <v>2313</v>
      </c>
      <c r="Y8" s="7">
        <v>45965</v>
      </c>
      <c r="Z8" s="5" t="s">
        <v>52</v>
      </c>
      <c r="AA8" s="5" t="s">
        <v>3</v>
      </c>
      <c r="AB8" s="5">
        <v>12</v>
      </c>
      <c r="AC8" s="5" t="s">
        <v>55</v>
      </c>
      <c r="AD8" s="5">
        <v>88</v>
      </c>
    </row>
    <row r="9" spans="1:30" ht="17.25" customHeight="1" thickBot="1">
      <c r="A9" s="5">
        <v>4</v>
      </c>
      <c r="B9" s="4">
        <v>4.8031250000000001E-3</v>
      </c>
      <c r="C9" s="4">
        <v>1.6125E-3</v>
      </c>
      <c r="D9" s="4">
        <v>6.4000000000000003E-3</v>
      </c>
      <c r="F9" s="5" t="s">
        <v>27</v>
      </c>
      <c r="G9" s="6">
        <v>18831</v>
      </c>
      <c r="H9" s="5">
        <v>0.99</v>
      </c>
      <c r="K9" s="10">
        <f>LARGE(B12:C12,1)/(B12+C12)</f>
        <v>0.82704906703524528</v>
      </c>
      <c r="L9" s="10"/>
      <c r="M9" s="10"/>
      <c r="N9" s="10" t="str">
        <f>IF(B12&gt;C12,$B$4,$C$4)</f>
        <v>EB</v>
      </c>
      <c r="W9" s="5">
        <v>8</v>
      </c>
      <c r="X9" s="5">
        <v>2306</v>
      </c>
      <c r="Y9" s="7">
        <v>45714</v>
      </c>
      <c r="Z9" s="5" t="s">
        <v>52</v>
      </c>
      <c r="AA9" s="5" t="s">
        <v>7</v>
      </c>
      <c r="AB9" s="5">
        <v>12</v>
      </c>
      <c r="AC9" s="5" t="s">
        <v>55</v>
      </c>
      <c r="AD9" s="5">
        <v>86</v>
      </c>
    </row>
    <row r="10" spans="1:30" ht="17.25" customHeight="1" thickBot="1">
      <c r="A10" s="5">
        <v>5</v>
      </c>
      <c r="B10" s="4">
        <v>1.4409375000000002E-2</v>
      </c>
      <c r="C10" s="4">
        <v>3.8072916666666672E-3</v>
      </c>
      <c r="D10" s="4">
        <v>1.8200000000000001E-2</v>
      </c>
      <c r="F10" s="5" t="s">
        <v>26</v>
      </c>
      <c r="G10" s="6">
        <v>17865</v>
      </c>
      <c r="H10" s="5">
        <v>0.93</v>
      </c>
      <c r="K10" s="10">
        <f>LARGE(B20:C20,1)/(B20+C20)</f>
        <v>0.53682896379525591</v>
      </c>
      <c r="L10" s="10"/>
      <c r="M10" s="10"/>
      <c r="N10" s="10" t="str">
        <f>IF(B20&gt;C20,$B$4,$C$4)</f>
        <v>WB</v>
      </c>
      <c r="W10" s="5">
        <v>9</v>
      </c>
      <c r="X10" s="5">
        <v>2301</v>
      </c>
      <c r="Y10" s="7">
        <v>45701</v>
      </c>
      <c r="Z10" s="5" t="s">
        <v>52</v>
      </c>
      <c r="AA10" s="5" t="s">
        <v>5</v>
      </c>
      <c r="AB10" s="5">
        <v>12</v>
      </c>
      <c r="AC10" s="5" t="s">
        <v>55</v>
      </c>
      <c r="AD10" s="5">
        <v>86</v>
      </c>
    </row>
    <row r="11" spans="1:30" ht="17.25" customHeight="1" thickBot="1">
      <c r="A11" s="5">
        <v>6</v>
      </c>
      <c r="B11" s="4">
        <v>3.9308333333333334E-2</v>
      </c>
      <c r="C11" s="4">
        <v>9.1375000000000015E-3</v>
      </c>
      <c r="D11" s="4">
        <v>4.8300000000000003E-2</v>
      </c>
      <c r="F11" s="5" t="s">
        <v>25</v>
      </c>
      <c r="G11" s="6">
        <v>17612</v>
      </c>
      <c r="H11" s="5">
        <v>0.92</v>
      </c>
      <c r="K11" s="10">
        <f>LARGE(B21:C21,1)/(B21+C21)</f>
        <v>0.56656065424806901</v>
      </c>
      <c r="L11" s="10"/>
      <c r="M11" s="10"/>
      <c r="N11" s="10" t="str">
        <f>IF(B21&gt;C21,$B$4,$C$4)</f>
        <v>WB</v>
      </c>
      <c r="W11" s="5">
        <v>10</v>
      </c>
      <c r="X11" s="5">
        <v>2292</v>
      </c>
      <c r="Y11" s="7">
        <v>45713</v>
      </c>
      <c r="Z11" s="5" t="s">
        <v>52</v>
      </c>
      <c r="AA11" s="5" t="s">
        <v>3</v>
      </c>
      <c r="AB11" s="5">
        <v>11.9</v>
      </c>
      <c r="AC11" s="5" t="s">
        <v>55</v>
      </c>
      <c r="AD11" s="5">
        <v>87</v>
      </c>
    </row>
    <row r="12" spans="1:30" ht="17.25" customHeight="1" thickBot="1">
      <c r="A12" s="5">
        <v>7</v>
      </c>
      <c r="B12" s="4">
        <v>6.2330208333333331E-2</v>
      </c>
      <c r="C12" s="4">
        <v>1.3034375000000001E-2</v>
      </c>
      <c r="D12" s="4">
        <v>7.51E-2</v>
      </c>
      <c r="F12" s="5" t="s">
        <v>24</v>
      </c>
      <c r="G12" s="6">
        <v>18219</v>
      </c>
      <c r="H12" s="5">
        <v>0.95</v>
      </c>
      <c r="W12" s="5">
        <v>20</v>
      </c>
      <c r="X12" s="5">
        <v>2264</v>
      </c>
      <c r="Y12" s="7">
        <v>46001</v>
      </c>
      <c r="Z12" s="5" t="s">
        <v>52</v>
      </c>
      <c r="AA12" s="5" t="s">
        <v>7</v>
      </c>
      <c r="AB12" s="5">
        <v>11.8</v>
      </c>
      <c r="AC12" s="5" t="s">
        <v>55</v>
      </c>
      <c r="AD12" s="5">
        <v>87</v>
      </c>
    </row>
    <row r="13" spans="1:30" ht="17.25" customHeight="1" thickBot="1">
      <c r="A13" s="5">
        <v>8</v>
      </c>
      <c r="B13" s="4">
        <v>4.7203125000000005E-2</v>
      </c>
      <c r="C13" s="4">
        <v>1.7020833333333332E-2</v>
      </c>
      <c r="D13" s="4">
        <v>6.4000000000000001E-2</v>
      </c>
      <c r="F13" s="5" t="s">
        <v>23</v>
      </c>
      <c r="G13" s="6">
        <v>19159</v>
      </c>
      <c r="H13" s="5">
        <v>1</v>
      </c>
      <c r="W13" s="5">
        <v>25</v>
      </c>
      <c r="X13" s="5">
        <v>2256</v>
      </c>
      <c r="Y13" s="7">
        <v>45995</v>
      </c>
      <c r="Z13" s="5" t="s">
        <v>52</v>
      </c>
      <c r="AA13" s="5" t="s">
        <v>5</v>
      </c>
      <c r="AB13" s="5">
        <v>11.8</v>
      </c>
      <c r="AC13" s="5" t="s">
        <v>55</v>
      </c>
      <c r="AD13" s="5">
        <v>88</v>
      </c>
    </row>
    <row r="14" spans="1:30" ht="15.75" thickBot="1">
      <c r="A14" s="5">
        <v>9</v>
      </c>
      <c r="B14" s="4">
        <v>3.4505208333333336E-2</v>
      </c>
      <c r="C14" s="4">
        <v>1.9529166666666667E-2</v>
      </c>
      <c r="D14" s="4">
        <v>5.3900000000000003E-2</v>
      </c>
      <c r="F14" s="5" t="s">
        <v>22</v>
      </c>
      <c r="G14" s="6">
        <v>19482</v>
      </c>
      <c r="H14" s="5">
        <v>1.02</v>
      </c>
      <c r="W14" s="5">
        <v>30</v>
      </c>
      <c r="X14" s="5">
        <v>2217</v>
      </c>
      <c r="Y14" s="7">
        <v>45790</v>
      </c>
      <c r="Z14" s="5" t="s">
        <v>52</v>
      </c>
      <c r="AA14" s="5" t="s">
        <v>3</v>
      </c>
      <c r="AB14" s="5">
        <v>11.5</v>
      </c>
      <c r="AC14" s="5" t="s">
        <v>55</v>
      </c>
      <c r="AD14" s="5">
        <v>87</v>
      </c>
    </row>
    <row r="15" spans="1:30" ht="15.75" customHeight="1" thickBot="1">
      <c r="A15" s="5">
        <v>10</v>
      </c>
      <c r="B15" s="4">
        <v>3.1910416666666663E-2</v>
      </c>
      <c r="C15" s="4">
        <v>2.1813541666666665E-2</v>
      </c>
      <c r="D15" s="4">
        <v>5.3699999999999998E-2</v>
      </c>
      <c r="F15" s="5" t="s">
        <v>21</v>
      </c>
      <c r="G15" s="6">
        <v>18773</v>
      </c>
      <c r="H15" s="5">
        <v>0.98</v>
      </c>
      <c r="W15" s="5">
        <v>35</v>
      </c>
      <c r="X15" s="5">
        <v>2203</v>
      </c>
      <c r="Y15" s="7">
        <v>45684</v>
      </c>
      <c r="Z15" s="5" t="s">
        <v>52</v>
      </c>
      <c r="AA15" s="5" t="s">
        <v>6</v>
      </c>
      <c r="AB15" s="5">
        <v>11.5</v>
      </c>
      <c r="AC15" s="5" t="s">
        <v>55</v>
      </c>
      <c r="AD15" s="5">
        <v>82</v>
      </c>
    </row>
    <row r="16" spans="1:30" ht="15.75" thickBot="1">
      <c r="A16" s="5">
        <v>11</v>
      </c>
      <c r="B16" s="4">
        <v>3.1799999999999995E-2</v>
      </c>
      <c r="C16" s="4">
        <v>2.4769791666666669E-2</v>
      </c>
      <c r="D16" s="4">
        <v>5.6599999999999998E-2</v>
      </c>
      <c r="F16" s="5" t="s">
        <v>20</v>
      </c>
      <c r="G16" s="6">
        <v>19363</v>
      </c>
      <c r="H16" s="5">
        <v>1.01</v>
      </c>
      <c r="W16" s="5">
        <v>40</v>
      </c>
      <c r="X16" s="5">
        <v>2191</v>
      </c>
      <c r="Y16" s="7">
        <v>45748</v>
      </c>
      <c r="Z16" s="5" t="s">
        <v>52</v>
      </c>
      <c r="AA16" s="5" t="s">
        <v>3</v>
      </c>
      <c r="AB16" s="5">
        <v>11.4</v>
      </c>
      <c r="AC16" s="5" t="s">
        <v>55</v>
      </c>
      <c r="AD16" s="5">
        <v>86</v>
      </c>
    </row>
    <row r="17" spans="1:30" ht="23.25" thickBot="1">
      <c r="A17" s="5">
        <v>12</v>
      </c>
      <c r="B17" s="4">
        <v>3.235208333333333E-2</v>
      </c>
      <c r="C17" s="4">
        <v>2.8666666666666667E-2</v>
      </c>
      <c r="D17" s="4">
        <v>6.0999999999999999E-2</v>
      </c>
      <c r="W17" s="5">
        <v>45</v>
      </c>
      <c r="X17" s="5">
        <v>2177</v>
      </c>
      <c r="Y17" s="7">
        <v>45700</v>
      </c>
      <c r="Z17" s="5" t="s">
        <v>52</v>
      </c>
      <c r="AA17" s="5" t="s">
        <v>7</v>
      </c>
      <c r="AB17" s="5">
        <v>11.3</v>
      </c>
      <c r="AC17" s="5" t="s">
        <v>55</v>
      </c>
      <c r="AD17" s="5">
        <v>85</v>
      </c>
    </row>
    <row r="18" spans="1:30" ht="15.75" thickBot="1">
      <c r="A18" s="5">
        <v>13</v>
      </c>
      <c r="B18" s="4">
        <v>3.1082291666666671E-2</v>
      </c>
      <c r="C18" s="4">
        <v>3.0368750000000003E-2</v>
      </c>
      <c r="D18" s="4">
        <v>6.1499999999999999E-2</v>
      </c>
      <c r="W18" s="5">
        <v>50</v>
      </c>
      <c r="X18" s="5">
        <v>2153</v>
      </c>
      <c r="Y18" s="7">
        <v>45958</v>
      </c>
      <c r="Z18" s="5" t="s">
        <v>52</v>
      </c>
      <c r="AA18" s="5" t="s">
        <v>3</v>
      </c>
      <c r="AB18" s="5">
        <v>11.2</v>
      </c>
      <c r="AC18" s="5" t="s">
        <v>55</v>
      </c>
      <c r="AD18" s="5">
        <v>87</v>
      </c>
    </row>
    <row r="19" spans="1:30" ht="17.25" customHeight="1" thickBot="1">
      <c r="A19" s="5">
        <v>14</v>
      </c>
      <c r="B19" s="4">
        <v>3.1965624999999998E-2</v>
      </c>
      <c r="C19" s="4">
        <v>3.3369791666666662E-2</v>
      </c>
      <c r="D19" s="4">
        <v>6.54E-2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2069</v>
      </c>
      <c r="Y19" s="7">
        <v>45937</v>
      </c>
      <c r="Z19" s="5" t="s">
        <v>52</v>
      </c>
      <c r="AA19" s="5" t="s">
        <v>3</v>
      </c>
      <c r="AB19" s="5">
        <v>10.8</v>
      </c>
      <c r="AC19" s="5" t="s">
        <v>55</v>
      </c>
      <c r="AD19" s="5">
        <v>86</v>
      </c>
    </row>
    <row r="20" spans="1:30" ht="17.25" customHeight="1" thickBot="1">
      <c r="A20" s="5">
        <v>15</v>
      </c>
      <c r="B20" s="4">
        <v>3.4008333333333335E-2</v>
      </c>
      <c r="C20" s="4">
        <v>3.9416666666666662E-2</v>
      </c>
      <c r="D20" s="4">
        <v>7.3499999999999996E-2</v>
      </c>
      <c r="F20" s="5" t="s">
        <v>14</v>
      </c>
      <c r="G20" s="6">
        <v>12844</v>
      </c>
      <c r="H20" s="5">
        <v>0.67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2000</v>
      </c>
      <c r="Y20" s="7">
        <v>46003</v>
      </c>
      <c r="Z20" s="5" t="s">
        <v>52</v>
      </c>
      <c r="AA20" s="5" t="s">
        <v>1</v>
      </c>
      <c r="AB20" s="5">
        <v>10.4</v>
      </c>
      <c r="AC20" s="5" t="s">
        <v>55</v>
      </c>
      <c r="AD20" s="5">
        <v>85</v>
      </c>
    </row>
    <row r="21" spans="1:30" ht="17.25" customHeight="1" thickBot="1">
      <c r="A21" s="5">
        <v>16</v>
      </c>
      <c r="B21" s="4">
        <v>3.3787499999999998E-2</v>
      </c>
      <c r="C21" s="4">
        <v>4.4164583333333327E-2</v>
      </c>
      <c r="D21" s="4">
        <v>7.8E-2</v>
      </c>
      <c r="F21" s="5" t="s">
        <v>6</v>
      </c>
      <c r="G21" s="6">
        <v>19877</v>
      </c>
      <c r="H21" s="5">
        <v>1.04</v>
      </c>
      <c r="J21" s="2">
        <v>5</v>
      </c>
      <c r="K21" s="2">
        <f>X6</f>
        <v>2325</v>
      </c>
      <c r="L21" s="3"/>
      <c r="M21" s="2"/>
      <c r="N21" s="1">
        <f t="shared" ref="N21:N28" si="0">K21/$F$2</f>
        <v>0.12109375</v>
      </c>
      <c r="W21" s="5">
        <v>125</v>
      </c>
      <c r="X21" s="5">
        <v>1930</v>
      </c>
      <c r="Y21" s="7">
        <v>45789</v>
      </c>
      <c r="Z21" s="5" t="s">
        <v>52</v>
      </c>
      <c r="AA21" s="5" t="s">
        <v>6</v>
      </c>
      <c r="AB21" s="5">
        <v>10.1</v>
      </c>
      <c r="AC21" s="5" t="s">
        <v>55</v>
      </c>
      <c r="AD21" s="5">
        <v>83</v>
      </c>
    </row>
    <row r="22" spans="1:30" ht="17.25" customHeight="1" thickBot="1">
      <c r="A22" s="5">
        <v>17</v>
      </c>
      <c r="B22" s="4">
        <v>3.1634374999999999E-2</v>
      </c>
      <c r="C22" s="4">
        <v>4.4567708333333338E-2</v>
      </c>
      <c r="D22" s="4">
        <v>7.6300000000000007E-2</v>
      </c>
      <c r="F22" s="5" t="s">
        <v>3</v>
      </c>
      <c r="G22" s="6">
        <v>21293</v>
      </c>
      <c r="H22" s="5">
        <v>1.1100000000000001</v>
      </c>
      <c r="J22" s="2">
        <v>10</v>
      </c>
      <c r="K22" s="2">
        <f>X11</f>
        <v>2292</v>
      </c>
      <c r="L22" s="3"/>
      <c r="M22" s="2"/>
      <c r="N22" s="1">
        <f t="shared" si="0"/>
        <v>0.119375</v>
      </c>
      <c r="W22" s="5">
        <v>150</v>
      </c>
      <c r="X22" s="5">
        <v>1893</v>
      </c>
      <c r="Y22" s="7">
        <v>45670</v>
      </c>
      <c r="Z22" s="5" t="s">
        <v>52</v>
      </c>
      <c r="AA22" s="5" t="s">
        <v>6</v>
      </c>
      <c r="AB22" s="5">
        <v>9.9</v>
      </c>
      <c r="AC22" s="5" t="s">
        <v>55</v>
      </c>
      <c r="AD22" s="5">
        <v>82</v>
      </c>
    </row>
    <row r="23" spans="1:30" ht="17.25" customHeight="1" thickBot="1">
      <c r="A23" s="5">
        <v>18</v>
      </c>
      <c r="B23" s="4">
        <v>2.5616666666666666E-2</v>
      </c>
      <c r="C23" s="4">
        <v>3.2115625000000002E-2</v>
      </c>
      <c r="D23" s="4">
        <v>5.7799999999999997E-2</v>
      </c>
      <c r="F23" s="5" t="s">
        <v>7</v>
      </c>
      <c r="G23" s="6">
        <v>21399</v>
      </c>
      <c r="H23" s="5">
        <v>1.1200000000000001</v>
      </c>
      <c r="J23" s="2">
        <v>20</v>
      </c>
      <c r="K23" s="2">
        <f>X12</f>
        <v>2264</v>
      </c>
      <c r="L23" s="3"/>
      <c r="M23" s="2"/>
      <c r="N23" s="1">
        <f t="shared" si="0"/>
        <v>0.11791666666666667</v>
      </c>
      <c r="W23" s="5">
        <v>175</v>
      </c>
      <c r="X23" s="5">
        <v>1870</v>
      </c>
      <c r="Y23" s="7">
        <v>45722</v>
      </c>
      <c r="Z23" s="5" t="s">
        <v>51</v>
      </c>
      <c r="AA23" s="5" t="s">
        <v>5</v>
      </c>
      <c r="AB23" s="5">
        <v>9.6999999999999993</v>
      </c>
      <c r="AC23" s="5" t="s">
        <v>55</v>
      </c>
      <c r="AD23" s="5">
        <v>80</v>
      </c>
    </row>
    <row r="24" spans="1:30" ht="17.25" customHeight="1" thickBot="1">
      <c r="A24" s="5">
        <v>19</v>
      </c>
      <c r="B24" s="4">
        <v>1.9102083333333332E-2</v>
      </c>
      <c r="C24" s="4">
        <v>2.3022916666666667E-2</v>
      </c>
      <c r="D24" s="4">
        <v>4.2200000000000001E-2</v>
      </c>
      <c r="F24" s="5" t="s">
        <v>5</v>
      </c>
      <c r="G24" s="6">
        <v>20954</v>
      </c>
      <c r="H24" s="5">
        <v>1.1000000000000001</v>
      </c>
      <c r="J24" s="2">
        <v>30</v>
      </c>
      <c r="K24" s="2">
        <f>X14</f>
        <v>2217</v>
      </c>
      <c r="L24" s="3"/>
      <c r="M24" s="2"/>
      <c r="N24" s="1">
        <f t="shared" si="0"/>
        <v>0.11546875</v>
      </c>
      <c r="W24" s="5">
        <v>200</v>
      </c>
      <c r="X24" s="5">
        <v>1844</v>
      </c>
      <c r="Y24" s="7">
        <v>45727</v>
      </c>
      <c r="Z24" s="5" t="s">
        <v>51</v>
      </c>
      <c r="AA24" s="5" t="s">
        <v>3</v>
      </c>
      <c r="AB24" s="5">
        <v>9.6</v>
      </c>
      <c r="AC24" s="5" t="s">
        <v>55</v>
      </c>
      <c r="AD24" s="5">
        <v>81</v>
      </c>
    </row>
    <row r="25" spans="1:30" ht="17.25" customHeight="1" thickBot="1">
      <c r="A25" s="5">
        <v>20</v>
      </c>
      <c r="B25" s="4">
        <v>1.4906249999999999E-2</v>
      </c>
      <c r="C25" s="4">
        <v>1.8454166666666667E-2</v>
      </c>
      <c r="D25" s="4">
        <v>3.3399999999999999E-2</v>
      </c>
      <c r="F25" s="5" t="s">
        <v>1</v>
      </c>
      <c r="G25" s="6">
        <v>21795</v>
      </c>
      <c r="H25" s="5">
        <v>1.1399999999999999</v>
      </c>
      <c r="J25" s="2">
        <v>50</v>
      </c>
      <c r="K25" s="2">
        <f>X18</f>
        <v>2153</v>
      </c>
      <c r="L25" s="3"/>
      <c r="M25" s="2"/>
      <c r="N25" s="1">
        <f t="shared" si="0"/>
        <v>0.11213541666666667</v>
      </c>
    </row>
    <row r="26" spans="1:30" ht="17.25" customHeight="1" thickBot="1">
      <c r="A26" s="5">
        <v>21</v>
      </c>
      <c r="B26" s="4">
        <v>1.1096875000000001E-2</v>
      </c>
      <c r="C26" s="4">
        <v>1.4557291666666666E-2</v>
      </c>
      <c r="D26" s="4">
        <v>2.5700000000000001E-2</v>
      </c>
      <c r="F26" s="5" t="s">
        <v>0</v>
      </c>
      <c r="G26" s="6">
        <v>15819</v>
      </c>
      <c r="H26" s="5">
        <v>0.83</v>
      </c>
      <c r="J26" s="2">
        <v>100</v>
      </c>
      <c r="K26" s="2">
        <f>X20</f>
        <v>2000</v>
      </c>
      <c r="L26" s="3"/>
      <c r="M26" s="2"/>
      <c r="N26" s="1">
        <f t="shared" si="0"/>
        <v>0.10416666666666667</v>
      </c>
    </row>
    <row r="27" spans="1:30" ht="17.25" customHeight="1" thickBot="1">
      <c r="A27" s="5">
        <v>22</v>
      </c>
      <c r="B27" s="4">
        <v>7.2874999999999997E-3</v>
      </c>
      <c r="C27" s="4">
        <v>1.0346875E-2</v>
      </c>
      <c r="D27" s="4">
        <v>1.77E-2</v>
      </c>
      <c r="J27" s="2">
        <v>150</v>
      </c>
      <c r="K27" s="2">
        <f>X22</f>
        <v>1893</v>
      </c>
      <c r="L27" s="3"/>
      <c r="M27" s="2"/>
      <c r="N27" s="1">
        <f t="shared" si="0"/>
        <v>9.8593749999999994E-2</v>
      </c>
    </row>
    <row r="28" spans="1:30" ht="17.25" customHeight="1" thickBot="1">
      <c r="A28" s="5">
        <v>23</v>
      </c>
      <c r="B28" s="4">
        <v>4.6927083333333335E-3</v>
      </c>
      <c r="C28" s="4">
        <v>6.8083333333333329E-3</v>
      </c>
      <c r="D28" s="4">
        <v>1.15E-2</v>
      </c>
      <c r="J28" s="2">
        <v>200</v>
      </c>
      <c r="K28" s="2">
        <f>X24</f>
        <v>1844</v>
      </c>
      <c r="L28" s="3"/>
      <c r="M28" s="2"/>
      <c r="N28" s="1">
        <f t="shared" si="0"/>
        <v>9.6041666666666664E-2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3B89-60D1-4F87-B460-703E93073C40}">
  <sheetPr codeName="Sheet8">
    <pageSetUpPr fitToPage="1"/>
  </sheetPr>
  <dimension ref="A1:AD50"/>
  <sheetViews>
    <sheetView showWhiteSpace="0" view="pageBreakPreview" zoomScaleNormal="100" zoomScaleSheetLayoutView="100" workbookViewId="0">
      <selection activeCell="N10" sqref="N10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21300</v>
      </c>
      <c r="H2" s="18" t="s">
        <v>37</v>
      </c>
      <c r="W2" s="5">
        <v>1</v>
      </c>
      <c r="X2" s="5">
        <v>2528</v>
      </c>
      <c r="Y2" s="7">
        <v>45937</v>
      </c>
      <c r="Z2" s="5" t="s">
        <v>4</v>
      </c>
      <c r="AA2" s="5" t="s">
        <v>3</v>
      </c>
      <c r="AB2" s="5">
        <v>11.9</v>
      </c>
      <c r="AC2" s="5" t="s">
        <v>2</v>
      </c>
      <c r="AD2" s="5">
        <v>69</v>
      </c>
    </row>
    <row r="3" spans="1:30" ht="23.25" thickBot="1">
      <c r="W3" s="5">
        <v>2</v>
      </c>
      <c r="X3" s="5">
        <v>2490</v>
      </c>
      <c r="Y3" s="7">
        <v>45973</v>
      </c>
      <c r="Z3" s="5" t="s">
        <v>52</v>
      </c>
      <c r="AA3" s="5" t="s">
        <v>7</v>
      </c>
      <c r="AB3" s="5">
        <v>11.7</v>
      </c>
      <c r="AC3" s="5" t="s">
        <v>47</v>
      </c>
      <c r="AD3" s="5">
        <v>69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2466</v>
      </c>
      <c r="Y4" s="7">
        <v>45967</v>
      </c>
      <c r="Z4" s="5" t="s">
        <v>52</v>
      </c>
      <c r="AA4" s="5" t="s">
        <v>5</v>
      </c>
      <c r="AB4" s="5">
        <v>11.6</v>
      </c>
      <c r="AC4" s="5" t="s">
        <v>47</v>
      </c>
      <c r="AD4" s="5">
        <v>70</v>
      </c>
    </row>
    <row r="5" spans="1:30" ht="18.75" customHeight="1" thickBot="1">
      <c r="A5" s="5">
        <v>0</v>
      </c>
      <c r="B5" s="4">
        <v>2.361032863849765E-3</v>
      </c>
      <c r="C5" s="4">
        <v>1.5924882629107981E-3</v>
      </c>
      <c r="D5" s="4">
        <v>4.0000000000000001E-3</v>
      </c>
      <c r="F5" s="5" t="s">
        <v>33</v>
      </c>
      <c r="G5" s="6">
        <v>20857</v>
      </c>
      <c r="H5" s="5">
        <v>0.98</v>
      </c>
      <c r="J5" s="80" t="s">
        <v>9</v>
      </c>
      <c r="K5" s="81"/>
      <c r="L5" s="81"/>
      <c r="M5" s="81"/>
      <c r="N5" s="82"/>
      <c r="W5" s="5">
        <v>4</v>
      </c>
      <c r="X5" s="5">
        <v>2449</v>
      </c>
      <c r="Y5" s="7">
        <v>45966</v>
      </c>
      <c r="Z5" s="5" t="s">
        <v>52</v>
      </c>
      <c r="AA5" s="5" t="s">
        <v>7</v>
      </c>
      <c r="AB5" s="5">
        <v>11.5</v>
      </c>
      <c r="AC5" s="5" t="s">
        <v>47</v>
      </c>
      <c r="AD5" s="5">
        <v>70</v>
      </c>
    </row>
    <row r="6" spans="1:30" ht="17.25" customHeight="1" thickBot="1">
      <c r="A6" s="5">
        <v>1</v>
      </c>
      <c r="B6" s="4">
        <v>1.4568075117370892E-3</v>
      </c>
      <c r="C6" s="4">
        <v>1.0450704225352112E-3</v>
      </c>
      <c r="D6" s="4">
        <v>2.5000000000000001E-3</v>
      </c>
      <c r="F6" s="5" t="s">
        <v>32</v>
      </c>
      <c r="G6" s="6">
        <v>22329</v>
      </c>
      <c r="H6" s="5">
        <v>1.05</v>
      </c>
      <c r="J6" s="13" t="s">
        <v>31</v>
      </c>
      <c r="K6" s="11">
        <f>MAX(K8,K9)</f>
        <v>0.79555016627165664</v>
      </c>
      <c r="N6" s="11" t="str">
        <f>_xlfn.XLOOKUP(K6,$K$8:$K$9,$N$8:$N$9)</f>
        <v>SB</v>
      </c>
      <c r="W6" s="5">
        <v>5</v>
      </c>
      <c r="X6" s="5">
        <v>2398</v>
      </c>
      <c r="Y6" s="7">
        <v>45723</v>
      </c>
      <c r="Z6" s="5" t="s">
        <v>46</v>
      </c>
      <c r="AA6" s="5" t="s">
        <v>1</v>
      </c>
      <c r="AB6" s="5">
        <v>11.3</v>
      </c>
      <c r="AC6" s="5" t="s">
        <v>2</v>
      </c>
      <c r="AD6" s="5">
        <v>61</v>
      </c>
    </row>
    <row r="7" spans="1:30" ht="17.25" customHeight="1" thickBot="1">
      <c r="A7" s="5">
        <v>2</v>
      </c>
      <c r="B7" s="4">
        <v>1.0549295774647887E-3</v>
      </c>
      <c r="C7" s="4">
        <v>8.4600938967136147E-4</v>
      </c>
      <c r="D7" s="4">
        <v>1.9E-3</v>
      </c>
      <c r="F7" s="5" t="s">
        <v>30</v>
      </c>
      <c r="G7" s="6">
        <v>22906</v>
      </c>
      <c r="H7" s="5">
        <v>1.08</v>
      </c>
      <c r="J7" s="12" t="s">
        <v>29</v>
      </c>
      <c r="K7" s="11">
        <f>MAX(K10,K11)</f>
        <v>0.62260355540746493</v>
      </c>
      <c r="N7" s="11" t="str">
        <f>_xlfn.XLOOKUP(K7,$K$10:$K$11,$N$10:$N$11)</f>
        <v>NB</v>
      </c>
      <c r="W7" s="5">
        <v>6</v>
      </c>
      <c r="X7" s="5">
        <v>2396</v>
      </c>
      <c r="Y7" s="7">
        <v>45765</v>
      </c>
      <c r="Z7" s="5" t="s">
        <v>46</v>
      </c>
      <c r="AA7" s="5" t="s">
        <v>1</v>
      </c>
      <c r="AB7" s="5">
        <v>11.2</v>
      </c>
      <c r="AC7" s="5" t="s">
        <v>2</v>
      </c>
      <c r="AD7" s="5">
        <v>58</v>
      </c>
    </row>
    <row r="8" spans="1:30" ht="17.25" customHeight="1" thickBot="1">
      <c r="A8" s="5">
        <v>3</v>
      </c>
      <c r="B8" s="4">
        <v>9.0422535211267597E-4</v>
      </c>
      <c r="C8" s="4">
        <v>1.1943661971830985E-3</v>
      </c>
      <c r="D8" s="4">
        <v>2.0999999999999999E-3</v>
      </c>
      <c r="F8" s="5" t="s">
        <v>28</v>
      </c>
      <c r="G8" s="6">
        <v>22591</v>
      </c>
      <c r="H8" s="5">
        <v>1.06</v>
      </c>
      <c r="K8" s="10">
        <f>LARGE(B11:C11,1)/(B11+C11)</f>
        <v>0.79555016627165664</v>
      </c>
      <c r="L8" s="10"/>
      <c r="M8" s="10"/>
      <c r="N8" s="10" t="str">
        <f>IF(B11&gt;C11,$B$4,$C$4)</f>
        <v>SB</v>
      </c>
      <c r="W8" s="5">
        <v>7</v>
      </c>
      <c r="X8" s="5">
        <v>2392</v>
      </c>
      <c r="Y8" s="7">
        <v>45980</v>
      </c>
      <c r="Z8" s="5" t="s">
        <v>4</v>
      </c>
      <c r="AA8" s="5" t="s">
        <v>7</v>
      </c>
      <c r="AB8" s="5">
        <v>11.2</v>
      </c>
      <c r="AC8" s="5" t="s">
        <v>2</v>
      </c>
      <c r="AD8" s="5">
        <v>66</v>
      </c>
    </row>
    <row r="9" spans="1:30" ht="17.25" customHeight="1" thickBot="1">
      <c r="A9" s="5">
        <v>4</v>
      </c>
      <c r="B9" s="4">
        <v>1.908920187793427E-3</v>
      </c>
      <c r="C9" s="4">
        <v>3.7821596244131455E-3</v>
      </c>
      <c r="D9" s="4">
        <v>5.7000000000000002E-3</v>
      </c>
      <c r="F9" s="5" t="s">
        <v>27</v>
      </c>
      <c r="G9" s="6">
        <v>20841</v>
      </c>
      <c r="H9" s="5">
        <v>0.98</v>
      </c>
      <c r="K9" s="10">
        <f>LARGE(B12:C12,1)/(B12+C12)</f>
        <v>0.67870705643380713</v>
      </c>
      <c r="L9" s="10"/>
      <c r="M9" s="10"/>
      <c r="N9" s="10" t="str">
        <f>IF(B12&gt;C12,$B$4,$C$4)</f>
        <v>SB</v>
      </c>
      <c r="W9" s="5">
        <v>8</v>
      </c>
      <c r="X9" s="5">
        <v>2376</v>
      </c>
      <c r="Y9" s="7">
        <v>45722</v>
      </c>
      <c r="Z9" s="5" t="s">
        <v>46</v>
      </c>
      <c r="AA9" s="5" t="s">
        <v>5</v>
      </c>
      <c r="AB9" s="5">
        <v>11.2</v>
      </c>
      <c r="AC9" s="5" t="s">
        <v>2</v>
      </c>
      <c r="AD9" s="5">
        <v>59</v>
      </c>
    </row>
    <row r="10" spans="1:30" ht="17.25" customHeight="1" thickBot="1">
      <c r="A10" s="5">
        <v>5</v>
      </c>
      <c r="B10" s="4">
        <v>4.1192488262910805E-3</v>
      </c>
      <c r="C10" s="4">
        <v>1.3934272300469484E-2</v>
      </c>
      <c r="D10" s="4">
        <v>1.8100000000000002E-2</v>
      </c>
      <c r="F10" s="5" t="s">
        <v>26</v>
      </c>
      <c r="G10" s="6">
        <v>19525</v>
      </c>
      <c r="H10" s="5">
        <v>0.92</v>
      </c>
      <c r="K10" s="10">
        <f>LARGE(B20:C20,1)/(B20+C20)</f>
        <v>0.58162489546640994</v>
      </c>
      <c r="L10" s="10"/>
      <c r="M10" s="10"/>
      <c r="N10" s="10" t="str">
        <f>IF(B20&gt;C20,$B$4,$C$4)</f>
        <v>NB</v>
      </c>
      <c r="W10" s="5">
        <v>9</v>
      </c>
      <c r="X10" s="5">
        <v>2369</v>
      </c>
      <c r="Y10" s="7">
        <v>45765</v>
      </c>
      <c r="Z10" s="5" t="s">
        <v>45</v>
      </c>
      <c r="AA10" s="5" t="s">
        <v>1</v>
      </c>
      <c r="AB10" s="5">
        <v>11.1</v>
      </c>
      <c r="AC10" s="5" t="s">
        <v>2</v>
      </c>
      <c r="AD10" s="5">
        <v>55</v>
      </c>
    </row>
    <row r="11" spans="1:30" ht="17.25" customHeight="1" thickBot="1">
      <c r="A11" s="5">
        <v>6</v>
      </c>
      <c r="B11" s="4">
        <v>1.0448826291079813E-2</v>
      </c>
      <c r="C11" s="4">
        <v>4.0658215962441312E-2</v>
      </c>
      <c r="D11" s="4">
        <v>5.1400000000000001E-2</v>
      </c>
      <c r="F11" s="5" t="s">
        <v>25</v>
      </c>
      <c r="G11" s="6">
        <v>19467</v>
      </c>
      <c r="H11" s="5">
        <v>0.91</v>
      </c>
      <c r="K11" s="10">
        <f>LARGE(B21:C21,1)/(B21+C21)</f>
        <v>0.62260355540746493</v>
      </c>
      <c r="L11" s="10"/>
      <c r="M11" s="10"/>
      <c r="N11" s="10" t="str">
        <f>IF(B21&gt;C21,$B$4,$C$4)</f>
        <v>NB</v>
      </c>
      <c r="W11" s="5">
        <v>10</v>
      </c>
      <c r="X11" s="5">
        <v>2324</v>
      </c>
      <c r="Y11" s="7">
        <v>45779</v>
      </c>
      <c r="Z11" s="5" t="s">
        <v>4</v>
      </c>
      <c r="AA11" s="5" t="s">
        <v>1</v>
      </c>
      <c r="AB11" s="5">
        <v>10.9</v>
      </c>
      <c r="AC11" s="5" t="s">
        <v>2</v>
      </c>
      <c r="AD11" s="5">
        <v>64</v>
      </c>
    </row>
    <row r="12" spans="1:30" ht="17.25" customHeight="1" thickBot="1">
      <c r="A12" s="5">
        <v>7</v>
      </c>
      <c r="B12" s="4">
        <v>2.0495774647887328E-2</v>
      </c>
      <c r="C12" s="4">
        <v>4.3295774647887322E-2</v>
      </c>
      <c r="D12" s="4">
        <v>6.4000000000000001E-2</v>
      </c>
      <c r="F12" s="5" t="s">
        <v>24</v>
      </c>
      <c r="G12" s="6">
        <v>19705</v>
      </c>
      <c r="H12" s="5">
        <v>0.93</v>
      </c>
      <c r="W12" s="5">
        <v>20</v>
      </c>
      <c r="X12" s="5">
        <v>2209</v>
      </c>
      <c r="Y12" s="7">
        <v>46008</v>
      </c>
      <c r="Z12" s="5" t="s">
        <v>8</v>
      </c>
      <c r="AA12" s="5" t="s">
        <v>7</v>
      </c>
      <c r="AB12" s="5">
        <v>10.4</v>
      </c>
      <c r="AC12" s="5" t="s">
        <v>2</v>
      </c>
      <c r="AD12" s="5">
        <v>63</v>
      </c>
    </row>
    <row r="13" spans="1:30" ht="17.25" customHeight="1" thickBot="1">
      <c r="A13" s="5">
        <v>8</v>
      </c>
      <c r="B13" s="4">
        <v>2.2354460093896713E-2</v>
      </c>
      <c r="C13" s="4">
        <v>3.7921126760563383E-2</v>
      </c>
      <c r="D13" s="4">
        <v>6.0400000000000002E-2</v>
      </c>
      <c r="F13" s="5" t="s">
        <v>23</v>
      </c>
      <c r="G13" s="6">
        <v>19802</v>
      </c>
      <c r="H13" s="5">
        <v>0.93</v>
      </c>
      <c r="W13" s="5">
        <v>25</v>
      </c>
      <c r="X13" s="5">
        <v>2181</v>
      </c>
      <c r="Y13" s="7">
        <v>45994</v>
      </c>
      <c r="Z13" s="5" t="s">
        <v>8</v>
      </c>
      <c r="AA13" s="5" t="s">
        <v>7</v>
      </c>
      <c r="AB13" s="5">
        <v>10.199999999999999</v>
      </c>
      <c r="AC13" s="5" t="s">
        <v>2</v>
      </c>
      <c r="AD13" s="5">
        <v>63</v>
      </c>
    </row>
    <row r="14" spans="1:30" ht="15.75" thickBot="1">
      <c r="A14" s="5">
        <v>9</v>
      </c>
      <c r="B14" s="4">
        <v>2.5569483568075119E-2</v>
      </c>
      <c r="C14" s="4">
        <v>3.1849765258215965E-2</v>
      </c>
      <c r="D14" s="4">
        <v>5.74E-2</v>
      </c>
      <c r="F14" s="5" t="s">
        <v>22</v>
      </c>
      <c r="G14" s="6">
        <v>21960</v>
      </c>
      <c r="H14" s="5">
        <v>1.03</v>
      </c>
      <c r="W14" s="5">
        <v>30</v>
      </c>
      <c r="X14" s="5">
        <v>2152</v>
      </c>
      <c r="Y14" s="7">
        <v>45722</v>
      </c>
      <c r="Z14" s="5" t="s">
        <v>52</v>
      </c>
      <c r="AA14" s="5" t="s">
        <v>5</v>
      </c>
      <c r="AB14" s="5">
        <v>10.1</v>
      </c>
      <c r="AC14" s="5" t="s">
        <v>47</v>
      </c>
      <c r="AD14" s="5">
        <v>68</v>
      </c>
    </row>
    <row r="15" spans="1:30" ht="15.75" customHeight="1" thickBot="1">
      <c r="A15" s="5">
        <v>10</v>
      </c>
      <c r="B15" s="4">
        <v>3.0090610328638502E-2</v>
      </c>
      <c r="C15" s="4">
        <v>3.1352112676056337E-2</v>
      </c>
      <c r="D15" s="4">
        <v>6.1400000000000003E-2</v>
      </c>
      <c r="F15" s="5" t="s">
        <v>21</v>
      </c>
      <c r="G15" s="6">
        <v>22454</v>
      </c>
      <c r="H15" s="5">
        <v>1.05</v>
      </c>
      <c r="W15" s="5">
        <v>35</v>
      </c>
      <c r="X15" s="5">
        <v>2140</v>
      </c>
      <c r="Y15" s="7">
        <v>46009</v>
      </c>
      <c r="Z15" s="5" t="s">
        <v>8</v>
      </c>
      <c r="AA15" s="5" t="s">
        <v>5</v>
      </c>
      <c r="AB15" s="5">
        <v>10</v>
      </c>
      <c r="AC15" s="5" t="s">
        <v>2</v>
      </c>
      <c r="AD15" s="5">
        <v>62</v>
      </c>
    </row>
    <row r="16" spans="1:30" ht="15.75" thickBot="1">
      <c r="A16" s="5">
        <v>11</v>
      </c>
      <c r="B16" s="4">
        <v>3.3858215962441318E-2</v>
      </c>
      <c r="C16" s="4">
        <v>3.2098591549295778E-2</v>
      </c>
      <c r="D16" s="4">
        <v>6.6000000000000003E-2</v>
      </c>
      <c r="F16" s="5" t="s">
        <v>20</v>
      </c>
      <c r="G16" s="6">
        <v>22875</v>
      </c>
      <c r="H16" s="5">
        <v>1.07</v>
      </c>
      <c r="W16" s="5">
        <v>40</v>
      </c>
      <c r="X16" s="5">
        <v>2131</v>
      </c>
      <c r="Y16" s="7">
        <v>45967</v>
      </c>
      <c r="Z16" s="5" t="s">
        <v>4</v>
      </c>
      <c r="AA16" s="5" t="s">
        <v>5</v>
      </c>
      <c r="AB16" s="5">
        <v>10</v>
      </c>
      <c r="AC16" s="5" t="s">
        <v>2</v>
      </c>
      <c r="AD16" s="5">
        <v>66</v>
      </c>
    </row>
    <row r="17" spans="1:30" ht="15.75" thickBot="1">
      <c r="A17" s="5">
        <v>12</v>
      </c>
      <c r="B17" s="4">
        <v>3.69225352112676E-2</v>
      </c>
      <c r="C17" s="4">
        <v>3.3740845070422534E-2</v>
      </c>
      <c r="D17" s="4">
        <v>7.0599999999999996E-2</v>
      </c>
      <c r="W17" s="5">
        <v>45</v>
      </c>
      <c r="X17" s="5">
        <v>2122</v>
      </c>
      <c r="Y17" s="7">
        <v>45891</v>
      </c>
      <c r="Z17" s="5" t="s">
        <v>4</v>
      </c>
      <c r="AA17" s="5" t="s">
        <v>1</v>
      </c>
      <c r="AB17" s="5">
        <v>10</v>
      </c>
      <c r="AC17" s="5" t="s">
        <v>2</v>
      </c>
      <c r="AD17" s="5">
        <v>62</v>
      </c>
    </row>
    <row r="18" spans="1:30" ht="15.75" thickBot="1">
      <c r="A18" s="5">
        <v>13</v>
      </c>
      <c r="B18" s="4">
        <v>3.4812676056338025E-2</v>
      </c>
      <c r="C18" s="4">
        <v>3.2695774647887324E-2</v>
      </c>
      <c r="D18" s="4">
        <v>6.7500000000000004E-2</v>
      </c>
      <c r="W18" s="5">
        <v>50</v>
      </c>
      <c r="X18" s="5">
        <v>2105</v>
      </c>
      <c r="Y18" s="7">
        <v>45967</v>
      </c>
      <c r="Z18" s="5" t="s">
        <v>49</v>
      </c>
      <c r="AA18" s="5" t="s">
        <v>5</v>
      </c>
      <c r="AB18" s="5">
        <v>9.9</v>
      </c>
      <c r="AC18" s="5" t="s">
        <v>47</v>
      </c>
      <c r="AD18" s="5">
        <v>50</v>
      </c>
    </row>
    <row r="19" spans="1:30" ht="17.25" customHeight="1" thickBot="1">
      <c r="A19" s="5">
        <v>14</v>
      </c>
      <c r="B19" s="4">
        <v>3.7123474178403754E-2</v>
      </c>
      <c r="C19" s="4">
        <v>3.2247887323943659E-2</v>
      </c>
      <c r="D19" s="4">
        <v>6.93E-2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2058</v>
      </c>
      <c r="Y19" s="7">
        <v>45964</v>
      </c>
      <c r="Z19" s="5" t="s">
        <v>4</v>
      </c>
      <c r="AA19" s="5" t="s">
        <v>6</v>
      </c>
      <c r="AB19" s="5">
        <v>9.6999999999999993</v>
      </c>
      <c r="AC19" s="5" t="s">
        <v>2</v>
      </c>
      <c r="AD19" s="5">
        <v>65</v>
      </c>
    </row>
    <row r="20" spans="1:30" ht="17.25" customHeight="1" thickBot="1">
      <c r="A20" s="5">
        <v>15</v>
      </c>
      <c r="B20" s="4">
        <v>4.3101408450704225E-2</v>
      </c>
      <c r="C20" s="4">
        <v>3.1003755868544602E-2</v>
      </c>
      <c r="D20" s="4">
        <v>7.3999999999999996E-2</v>
      </c>
      <c r="F20" s="5" t="s">
        <v>14</v>
      </c>
      <c r="G20" s="6">
        <v>14194</v>
      </c>
      <c r="H20" s="5">
        <v>0.67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2032</v>
      </c>
      <c r="Y20" s="7">
        <v>45870</v>
      </c>
      <c r="Z20" s="5" t="s">
        <v>4</v>
      </c>
      <c r="AA20" s="5" t="s">
        <v>1</v>
      </c>
      <c r="AB20" s="5">
        <v>9.5</v>
      </c>
      <c r="AC20" s="5" t="s">
        <v>2</v>
      </c>
      <c r="AD20" s="5">
        <v>64</v>
      </c>
    </row>
    <row r="21" spans="1:30" ht="17.25" customHeight="1" thickBot="1">
      <c r="A21" s="5">
        <v>16</v>
      </c>
      <c r="B21" s="4">
        <v>4.7371361502347414E-2</v>
      </c>
      <c r="C21" s="4">
        <v>2.871455399061033E-2</v>
      </c>
      <c r="D21" s="4">
        <v>7.5800000000000006E-2</v>
      </c>
      <c r="F21" s="5" t="s">
        <v>6</v>
      </c>
      <c r="G21" s="6">
        <v>22444</v>
      </c>
      <c r="H21" s="5">
        <v>1.05</v>
      </c>
      <c r="J21" s="2">
        <v>5</v>
      </c>
      <c r="K21" s="2">
        <f>X6</f>
        <v>2398</v>
      </c>
      <c r="L21" s="3"/>
      <c r="M21" s="2"/>
      <c r="N21" s="1">
        <f t="shared" ref="N21:N28" si="0">K21/$F$2</f>
        <v>0.11258215962441315</v>
      </c>
      <c r="W21" s="5">
        <v>125</v>
      </c>
      <c r="X21" s="5">
        <v>2006</v>
      </c>
      <c r="Y21" s="7">
        <v>45996</v>
      </c>
      <c r="Z21" s="5" t="s">
        <v>46</v>
      </c>
      <c r="AA21" s="5" t="s">
        <v>1</v>
      </c>
      <c r="AB21" s="5">
        <v>9.4</v>
      </c>
      <c r="AC21" s="5" t="s">
        <v>2</v>
      </c>
      <c r="AD21" s="5">
        <v>58</v>
      </c>
    </row>
    <row r="22" spans="1:30" ht="17.25" customHeight="1" thickBot="1">
      <c r="A22" s="5">
        <v>17</v>
      </c>
      <c r="B22" s="4">
        <v>4.8376056338028162E-2</v>
      </c>
      <c r="C22" s="4">
        <v>2.6823474178403757E-2</v>
      </c>
      <c r="D22" s="4">
        <v>7.5200000000000003E-2</v>
      </c>
      <c r="F22" s="5" t="s">
        <v>3</v>
      </c>
      <c r="G22" s="6">
        <v>23861</v>
      </c>
      <c r="H22" s="5">
        <v>1.1200000000000001</v>
      </c>
      <c r="J22" s="2">
        <v>10</v>
      </c>
      <c r="K22" s="2">
        <f>X11</f>
        <v>2324</v>
      </c>
      <c r="L22" s="3"/>
      <c r="M22" s="2"/>
      <c r="N22" s="1">
        <f t="shared" si="0"/>
        <v>0.10910798122065728</v>
      </c>
      <c r="W22" s="5">
        <v>150</v>
      </c>
      <c r="X22" s="5">
        <v>1983</v>
      </c>
      <c r="Y22" s="7">
        <v>45761</v>
      </c>
      <c r="Z22" s="5" t="s">
        <v>8</v>
      </c>
      <c r="AA22" s="5" t="s">
        <v>6</v>
      </c>
      <c r="AB22" s="5">
        <v>9.3000000000000007</v>
      </c>
      <c r="AC22" s="5" t="s">
        <v>2</v>
      </c>
      <c r="AD22" s="5">
        <v>62</v>
      </c>
    </row>
    <row r="23" spans="1:30" ht="17.25" customHeight="1" thickBot="1">
      <c r="A23" s="5">
        <v>18</v>
      </c>
      <c r="B23" s="4">
        <v>3.235117370892019E-2</v>
      </c>
      <c r="C23" s="4">
        <v>2.4534272300469478E-2</v>
      </c>
      <c r="D23" s="4">
        <v>5.6800000000000003E-2</v>
      </c>
      <c r="F23" s="5" t="s">
        <v>7</v>
      </c>
      <c r="G23" s="6">
        <v>23595</v>
      </c>
      <c r="H23" s="5">
        <v>1.1100000000000001</v>
      </c>
      <c r="J23" s="2">
        <v>20</v>
      </c>
      <c r="K23" s="2">
        <f>X12</f>
        <v>2209</v>
      </c>
      <c r="L23" s="3"/>
      <c r="M23" s="2"/>
      <c r="N23" s="1">
        <f t="shared" si="0"/>
        <v>0.10370892018779343</v>
      </c>
      <c r="W23" s="5">
        <v>175</v>
      </c>
      <c r="X23" s="5">
        <v>1968</v>
      </c>
      <c r="Y23" s="7">
        <v>45903</v>
      </c>
      <c r="Z23" s="5" t="s">
        <v>8</v>
      </c>
      <c r="AA23" s="5" t="s">
        <v>7</v>
      </c>
      <c r="AB23" s="5">
        <v>9.1999999999999993</v>
      </c>
      <c r="AC23" s="5" t="s">
        <v>2</v>
      </c>
      <c r="AD23" s="5">
        <v>66</v>
      </c>
    </row>
    <row r="24" spans="1:30" ht="17.25" customHeight="1" thickBot="1">
      <c r="A24" s="5">
        <v>19</v>
      </c>
      <c r="B24" s="4">
        <v>2.4514553990610331E-2</v>
      </c>
      <c r="C24" s="4">
        <v>1.7666666666666664E-2</v>
      </c>
      <c r="D24" s="4">
        <v>4.2200000000000001E-2</v>
      </c>
      <c r="F24" s="5" t="s">
        <v>5</v>
      </c>
      <c r="G24" s="6">
        <v>23434</v>
      </c>
      <c r="H24" s="5">
        <v>1.1000000000000001</v>
      </c>
      <c r="J24" s="2">
        <v>30</v>
      </c>
      <c r="K24" s="2">
        <f>X14</f>
        <v>2152</v>
      </c>
      <c r="L24" s="3"/>
      <c r="M24" s="2"/>
      <c r="N24" s="1">
        <f t="shared" si="0"/>
        <v>0.10103286384976526</v>
      </c>
      <c r="W24" s="5">
        <v>200</v>
      </c>
      <c r="X24" s="5">
        <v>1950</v>
      </c>
      <c r="Y24" s="7">
        <v>45741</v>
      </c>
      <c r="Z24" s="5" t="s">
        <v>46</v>
      </c>
      <c r="AA24" s="5" t="s">
        <v>3</v>
      </c>
      <c r="AB24" s="5">
        <v>9.1999999999999993</v>
      </c>
      <c r="AC24" s="5" t="s">
        <v>2</v>
      </c>
      <c r="AD24" s="5">
        <v>61</v>
      </c>
    </row>
    <row r="25" spans="1:30" ht="17.25" customHeight="1" thickBot="1">
      <c r="A25" s="5">
        <v>20</v>
      </c>
      <c r="B25" s="4">
        <v>1.7029577464788732E-2</v>
      </c>
      <c r="C25" s="4">
        <v>1.2789671361502348E-2</v>
      </c>
      <c r="D25" s="4">
        <v>2.9899999999999999E-2</v>
      </c>
      <c r="F25" s="5" t="s">
        <v>1</v>
      </c>
      <c r="G25" s="6">
        <v>23767</v>
      </c>
      <c r="H25" s="5">
        <v>1.1200000000000001</v>
      </c>
      <c r="J25" s="2">
        <v>50</v>
      </c>
      <c r="K25" s="2">
        <f>X18</f>
        <v>2105</v>
      </c>
      <c r="L25" s="3"/>
      <c r="M25" s="2"/>
      <c r="N25" s="1">
        <f t="shared" si="0"/>
        <v>9.8826291079812209E-2</v>
      </c>
    </row>
    <row r="26" spans="1:30" ht="17.25" customHeight="1" thickBot="1">
      <c r="A26" s="5">
        <v>21</v>
      </c>
      <c r="B26" s="4">
        <v>1.2207042253521126E-2</v>
      </c>
      <c r="C26" s="4">
        <v>9.0572769953051659E-3</v>
      </c>
      <c r="D26" s="4">
        <v>2.12E-2</v>
      </c>
      <c r="F26" s="5" t="s">
        <v>0</v>
      </c>
      <c r="G26" s="6">
        <v>17708</v>
      </c>
      <c r="H26" s="5">
        <v>0.83</v>
      </c>
      <c r="J26" s="2">
        <v>100</v>
      </c>
      <c r="K26" s="2">
        <f>X20</f>
        <v>2032</v>
      </c>
      <c r="L26" s="3"/>
      <c r="M26" s="2"/>
      <c r="N26" s="1">
        <f t="shared" si="0"/>
        <v>9.5399061032863844E-2</v>
      </c>
    </row>
    <row r="27" spans="1:30" ht="17.25" customHeight="1" thickBot="1">
      <c r="A27" s="5">
        <v>22</v>
      </c>
      <c r="B27" s="4">
        <v>8.2887323943661977E-3</v>
      </c>
      <c r="C27" s="4">
        <v>5.8723004694835679E-3</v>
      </c>
      <c r="D27" s="4">
        <v>1.41E-2</v>
      </c>
      <c r="J27" s="2">
        <v>150</v>
      </c>
      <c r="K27" s="2">
        <f>X22</f>
        <v>1983</v>
      </c>
      <c r="L27" s="3"/>
      <c r="M27" s="2"/>
      <c r="N27" s="1">
        <f t="shared" si="0"/>
        <v>9.309859154929577E-2</v>
      </c>
    </row>
    <row r="28" spans="1:30" ht="17.25" customHeight="1" thickBot="1">
      <c r="A28" s="5">
        <v>23</v>
      </c>
      <c r="B28" s="4">
        <v>5.475586854460094E-3</v>
      </c>
      <c r="C28" s="4">
        <v>2.9859154929577467E-3</v>
      </c>
      <c r="D28" s="4">
        <v>8.3999999999999995E-3</v>
      </c>
      <c r="J28" s="2">
        <v>200</v>
      </c>
      <c r="K28" s="2">
        <f>X24</f>
        <v>1950</v>
      </c>
      <c r="L28" s="3"/>
      <c r="M28" s="2"/>
      <c r="N28" s="1">
        <f t="shared" si="0"/>
        <v>9.154929577464789E-2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6247-0E1A-433F-9607-BF55CF01662F}">
  <sheetPr codeName="Sheet9">
    <pageSetUpPr fitToPage="1"/>
  </sheetPr>
  <dimension ref="A1:AD50"/>
  <sheetViews>
    <sheetView showWhiteSpace="0" view="pageBreakPreview" topLeftCell="A2" zoomScaleNormal="100" zoomScaleSheetLayoutView="100" workbookViewId="0">
      <selection activeCell="J10" sqref="J10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52600</v>
      </c>
      <c r="H2" s="18" t="s">
        <v>37</v>
      </c>
      <c r="W2" s="5">
        <v>1</v>
      </c>
      <c r="X2" s="5">
        <v>5826</v>
      </c>
      <c r="Y2" s="7">
        <v>45953</v>
      </c>
      <c r="Z2" s="5" t="s">
        <v>52</v>
      </c>
      <c r="AA2" s="5" t="s">
        <v>5</v>
      </c>
      <c r="AB2" s="5">
        <v>11.1</v>
      </c>
      <c r="AC2" s="5" t="s">
        <v>57</v>
      </c>
      <c r="AD2" s="5">
        <v>61</v>
      </c>
    </row>
    <row r="3" spans="1:30" ht="15.75" thickBot="1">
      <c r="W3" s="5">
        <v>2</v>
      </c>
      <c r="X3" s="5">
        <v>5451</v>
      </c>
      <c r="Y3" s="7">
        <v>45957</v>
      </c>
      <c r="Z3" s="5" t="s">
        <v>52</v>
      </c>
      <c r="AA3" s="5" t="s">
        <v>6</v>
      </c>
      <c r="AB3" s="5">
        <v>10.4</v>
      </c>
      <c r="AC3" s="5" t="s">
        <v>57</v>
      </c>
      <c r="AD3" s="5">
        <v>61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5378</v>
      </c>
      <c r="Y4" s="7">
        <v>45954</v>
      </c>
      <c r="Z4" s="5" t="s">
        <v>52</v>
      </c>
      <c r="AA4" s="5" t="s">
        <v>1</v>
      </c>
      <c r="AB4" s="5">
        <v>10.199999999999999</v>
      </c>
      <c r="AC4" s="5" t="s">
        <v>57</v>
      </c>
      <c r="AD4" s="5">
        <v>60</v>
      </c>
    </row>
    <row r="5" spans="1:30" ht="18.75" customHeight="1" thickBot="1">
      <c r="A5" s="5">
        <v>0</v>
      </c>
      <c r="B5" s="4">
        <v>4.4610266159695816E-3</v>
      </c>
      <c r="C5" s="4">
        <v>4.6146387832699618E-3</v>
      </c>
      <c r="D5" s="4">
        <v>8.9999999999999993E-3</v>
      </c>
      <c r="F5" s="5" t="s">
        <v>33</v>
      </c>
      <c r="G5" s="6">
        <v>56831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5229</v>
      </c>
      <c r="Y5" s="7">
        <v>45761</v>
      </c>
      <c r="Z5" s="5" t="s">
        <v>8</v>
      </c>
      <c r="AA5" s="5" t="s">
        <v>6</v>
      </c>
      <c r="AB5" s="5">
        <v>9.9</v>
      </c>
      <c r="AC5" s="5" t="s">
        <v>55</v>
      </c>
      <c r="AD5" s="5">
        <v>57</v>
      </c>
    </row>
    <row r="6" spans="1:30" ht="17.25" customHeight="1" thickBot="1">
      <c r="A6" s="5">
        <v>1</v>
      </c>
      <c r="B6" s="4">
        <v>3.2870722433460077E-3</v>
      </c>
      <c r="C6" s="4">
        <v>3.235551330798479E-3</v>
      </c>
      <c r="D6" s="4">
        <v>6.4999999999999997E-3</v>
      </c>
      <c r="F6" s="5" t="s">
        <v>32</v>
      </c>
      <c r="G6" s="6">
        <v>57796</v>
      </c>
      <c r="H6" s="5">
        <v>1.1000000000000001</v>
      </c>
      <c r="J6" s="13" t="s">
        <v>31</v>
      </c>
      <c r="K6" s="22">
        <f>MAX(K8,K9)</f>
        <v>0.61532806469399004</v>
      </c>
      <c r="N6" s="11" t="str">
        <f>_xlfn.XLOOKUP(K6,$K$8:$K$9,$N$8:$N$9)</f>
        <v>WB</v>
      </c>
      <c r="W6" s="5">
        <v>5</v>
      </c>
      <c r="X6" s="5">
        <v>5079</v>
      </c>
      <c r="Y6" s="7">
        <v>45762</v>
      </c>
      <c r="Z6" s="5" t="s">
        <v>46</v>
      </c>
      <c r="AA6" s="5" t="s">
        <v>3</v>
      </c>
      <c r="AB6" s="5">
        <v>9.6999999999999993</v>
      </c>
      <c r="AC6" s="5" t="s">
        <v>55</v>
      </c>
      <c r="AD6" s="5">
        <v>54</v>
      </c>
    </row>
    <row r="7" spans="1:30" ht="17.25" customHeight="1" thickBot="1">
      <c r="A7" s="5">
        <v>2</v>
      </c>
      <c r="B7" s="4">
        <v>3.4749049429657797E-3</v>
      </c>
      <c r="C7" s="4">
        <v>2.8112167300380227E-3</v>
      </c>
      <c r="D7" s="4">
        <v>6.3E-3</v>
      </c>
      <c r="F7" s="5" t="s">
        <v>30</v>
      </c>
      <c r="G7" s="6">
        <v>56295</v>
      </c>
      <c r="H7" s="5">
        <v>1.07</v>
      </c>
      <c r="J7" s="12" t="s">
        <v>29</v>
      </c>
      <c r="K7" s="22">
        <f>MAX(K10,K11)</f>
        <v>0.55369921197620564</v>
      </c>
      <c r="N7" s="11" t="str">
        <f>_xlfn.XLOOKUP(K7,$K$10:$K$11,$N$10:$N$11)</f>
        <v>EB</v>
      </c>
      <c r="W7" s="5">
        <v>6</v>
      </c>
      <c r="X7" s="5">
        <v>5038</v>
      </c>
      <c r="Y7" s="7">
        <v>45775</v>
      </c>
      <c r="Z7" s="5" t="s">
        <v>46</v>
      </c>
      <c r="AA7" s="5" t="s">
        <v>6</v>
      </c>
      <c r="AB7" s="5">
        <v>9.6</v>
      </c>
      <c r="AC7" s="5" t="s">
        <v>55</v>
      </c>
      <c r="AD7" s="5">
        <v>56</v>
      </c>
    </row>
    <row r="8" spans="1:30" ht="17.25" customHeight="1" thickBot="1">
      <c r="A8" s="5">
        <v>3</v>
      </c>
      <c r="B8" s="4">
        <v>3.5688212927756655E-3</v>
      </c>
      <c r="C8" s="4">
        <v>3.8190114068441063E-3</v>
      </c>
      <c r="D8" s="4">
        <v>7.3000000000000001E-3</v>
      </c>
      <c r="F8" s="5" t="s">
        <v>28</v>
      </c>
      <c r="G8" s="6">
        <v>56652</v>
      </c>
      <c r="H8" s="5">
        <v>1.08</v>
      </c>
      <c r="K8" s="10">
        <f>LARGE(B11:C11,1)/(B11+C11)</f>
        <v>0.61532806469399004</v>
      </c>
      <c r="L8" s="10"/>
      <c r="M8" s="10"/>
      <c r="N8" s="10" t="str">
        <f>IF(B11&gt;C11,$B$4,$C$4)</f>
        <v>WB</v>
      </c>
      <c r="W8" s="5">
        <v>7</v>
      </c>
      <c r="X8" s="5">
        <v>5019</v>
      </c>
      <c r="Y8" s="7">
        <v>45771</v>
      </c>
      <c r="Z8" s="5" t="s">
        <v>46</v>
      </c>
      <c r="AA8" s="5" t="s">
        <v>5</v>
      </c>
      <c r="AB8" s="5">
        <v>9.5</v>
      </c>
      <c r="AC8" s="5" t="s">
        <v>55</v>
      </c>
      <c r="AD8" s="5">
        <v>55</v>
      </c>
    </row>
    <row r="9" spans="1:30" ht="17.25" customHeight="1" thickBot="1">
      <c r="A9" s="5">
        <v>4</v>
      </c>
      <c r="B9" s="4">
        <v>6.0106463878326997E-3</v>
      </c>
      <c r="C9" s="4">
        <v>7.9562737642585556E-3</v>
      </c>
      <c r="D9" s="4">
        <v>1.4E-2</v>
      </c>
      <c r="F9" s="5" t="s">
        <v>27</v>
      </c>
      <c r="G9" s="6">
        <v>52060</v>
      </c>
      <c r="H9" s="5">
        <v>0.99</v>
      </c>
      <c r="K9" s="10">
        <f>LARGE(B12:C12,1)/(B12+C12)</f>
        <v>0.6039604245409298</v>
      </c>
      <c r="L9" s="10"/>
      <c r="M9" s="10"/>
      <c r="N9" s="10" t="str">
        <f>IF(B12&gt;C12,$B$4,$C$4)</f>
        <v>WB</v>
      </c>
      <c r="W9" s="5">
        <v>8</v>
      </c>
      <c r="X9" s="5">
        <v>5010</v>
      </c>
      <c r="Y9" s="7">
        <v>45770</v>
      </c>
      <c r="Z9" s="5" t="s">
        <v>46</v>
      </c>
      <c r="AA9" s="5" t="s">
        <v>7</v>
      </c>
      <c r="AB9" s="5">
        <v>9.5</v>
      </c>
      <c r="AC9" s="5" t="s">
        <v>55</v>
      </c>
      <c r="AD9" s="5">
        <v>57</v>
      </c>
    </row>
    <row r="10" spans="1:30" ht="17.25" customHeight="1" thickBot="1">
      <c r="A10" s="5">
        <v>5</v>
      </c>
      <c r="B10" s="4">
        <v>1.3242205323193916E-2</v>
      </c>
      <c r="C10" s="4">
        <v>2.0049809885931563E-2</v>
      </c>
      <c r="D10" s="4">
        <v>3.3399999999999999E-2</v>
      </c>
      <c r="F10" s="5" t="s">
        <v>26</v>
      </c>
      <c r="G10" s="6">
        <v>49261</v>
      </c>
      <c r="H10" s="5">
        <v>0.94</v>
      </c>
      <c r="K10" s="10">
        <f>LARGE(B20:C20,1)/(B20+C20)</f>
        <v>0.52925488488542982</v>
      </c>
      <c r="L10" s="10"/>
      <c r="M10" s="10"/>
      <c r="N10" s="10" t="str">
        <f>IF(B20&gt;C20,$B$4,$C$4)</f>
        <v>EB</v>
      </c>
      <c r="W10" s="5">
        <v>9</v>
      </c>
      <c r="X10" s="5">
        <v>4951</v>
      </c>
      <c r="Y10" s="7">
        <v>45673</v>
      </c>
      <c r="Z10" s="5" t="s">
        <v>8</v>
      </c>
      <c r="AA10" s="5" t="s">
        <v>5</v>
      </c>
      <c r="AB10" s="5">
        <v>9.4</v>
      </c>
      <c r="AC10" s="5" t="s">
        <v>55</v>
      </c>
      <c r="AD10" s="5">
        <v>55</v>
      </c>
    </row>
    <row r="11" spans="1:30" ht="17.25" customHeight="1" thickBot="1">
      <c r="A11" s="5">
        <v>6</v>
      </c>
      <c r="B11" s="4">
        <v>2.2680798479087452E-2</v>
      </c>
      <c r="C11" s="4">
        <v>3.6280608365019014E-2</v>
      </c>
      <c r="D11" s="4">
        <v>5.91E-2</v>
      </c>
      <c r="F11" s="5" t="s">
        <v>25</v>
      </c>
      <c r="G11" s="6">
        <v>48738</v>
      </c>
      <c r="H11" s="5">
        <v>0.93</v>
      </c>
      <c r="K11" s="10">
        <f>LARGE(B21:C21,1)/(B21+C21)</f>
        <v>0.55369921197620564</v>
      </c>
      <c r="L11" s="10"/>
      <c r="M11" s="10"/>
      <c r="N11" s="10" t="str">
        <f>IF(B21&gt;C21,$B$4,$C$4)</f>
        <v>EB</v>
      </c>
      <c r="W11" s="5">
        <v>10</v>
      </c>
      <c r="X11" s="5">
        <v>4941</v>
      </c>
      <c r="Y11" s="7">
        <v>45763</v>
      </c>
      <c r="Z11" s="5" t="s">
        <v>46</v>
      </c>
      <c r="AA11" s="5" t="s">
        <v>7</v>
      </c>
      <c r="AB11" s="5">
        <v>9.4</v>
      </c>
      <c r="AC11" s="5" t="s">
        <v>55</v>
      </c>
      <c r="AD11" s="5">
        <v>56</v>
      </c>
    </row>
    <row r="12" spans="1:30" ht="17.25" customHeight="1" thickBot="1">
      <c r="A12" s="5">
        <v>7</v>
      </c>
      <c r="B12" s="4">
        <v>2.6155703422053232E-2</v>
      </c>
      <c r="C12" s="4">
        <v>3.9887452471482891E-2</v>
      </c>
      <c r="D12" s="4">
        <v>6.6199999999999995E-2</v>
      </c>
      <c r="F12" s="5" t="s">
        <v>24</v>
      </c>
      <c r="G12" s="6">
        <v>49626</v>
      </c>
      <c r="H12" s="5">
        <v>0.94</v>
      </c>
      <c r="W12" s="5">
        <v>20</v>
      </c>
      <c r="X12" s="5">
        <v>4894</v>
      </c>
      <c r="Y12" s="7">
        <v>45699</v>
      </c>
      <c r="Z12" s="5" t="s">
        <v>52</v>
      </c>
      <c r="AA12" s="5" t="s">
        <v>3</v>
      </c>
      <c r="AB12" s="5">
        <v>9.3000000000000007</v>
      </c>
      <c r="AC12" s="5" t="s">
        <v>57</v>
      </c>
      <c r="AD12" s="5">
        <v>63</v>
      </c>
    </row>
    <row r="13" spans="1:30" ht="17.25" customHeight="1" thickBot="1">
      <c r="A13" s="5">
        <v>8</v>
      </c>
      <c r="B13" s="4">
        <v>2.516958174904943E-2</v>
      </c>
      <c r="C13" s="4">
        <v>3.5750190114068443E-2</v>
      </c>
      <c r="D13" s="4">
        <v>6.0999999999999999E-2</v>
      </c>
      <c r="F13" s="5" t="s">
        <v>23</v>
      </c>
      <c r="G13" s="6">
        <v>49131</v>
      </c>
      <c r="H13" s="5">
        <v>0.93</v>
      </c>
      <c r="W13" s="5">
        <v>25</v>
      </c>
      <c r="X13" s="5">
        <v>4873</v>
      </c>
      <c r="Y13" s="7">
        <v>45673</v>
      </c>
      <c r="Z13" s="5" t="s">
        <v>52</v>
      </c>
      <c r="AA13" s="5" t="s">
        <v>5</v>
      </c>
      <c r="AB13" s="5">
        <v>9.3000000000000007</v>
      </c>
      <c r="AC13" s="5" t="s">
        <v>57</v>
      </c>
      <c r="AD13" s="5">
        <v>64</v>
      </c>
    </row>
    <row r="14" spans="1:30" ht="15.75" thickBot="1">
      <c r="A14" s="5">
        <v>9</v>
      </c>
      <c r="B14" s="4">
        <v>2.455912547528517E-2</v>
      </c>
      <c r="C14" s="4">
        <v>3.1719011406844105E-2</v>
      </c>
      <c r="D14" s="4">
        <v>5.6300000000000003E-2</v>
      </c>
      <c r="F14" s="5" t="s">
        <v>22</v>
      </c>
      <c r="G14" s="6">
        <v>52735</v>
      </c>
      <c r="H14" s="5">
        <v>1</v>
      </c>
      <c r="W14" s="5">
        <v>30</v>
      </c>
      <c r="X14" s="5">
        <v>4855</v>
      </c>
      <c r="Y14" s="7">
        <v>45664</v>
      </c>
      <c r="Z14" s="5" t="s">
        <v>52</v>
      </c>
      <c r="AA14" s="5" t="s">
        <v>3</v>
      </c>
      <c r="AB14" s="5">
        <v>9.1999999999999993</v>
      </c>
      <c r="AC14" s="5" t="s">
        <v>57</v>
      </c>
      <c r="AD14" s="5">
        <v>62</v>
      </c>
    </row>
    <row r="15" spans="1:30" ht="15.75" customHeight="1" thickBot="1">
      <c r="A15" s="5">
        <v>10</v>
      </c>
      <c r="B15" s="4">
        <v>2.3666920152091257E-2</v>
      </c>
      <c r="C15" s="4">
        <v>3.0180798479087452E-2</v>
      </c>
      <c r="D15" s="4">
        <v>5.3800000000000001E-2</v>
      </c>
      <c r="F15" s="5" t="s">
        <v>21</v>
      </c>
      <c r="G15" s="6">
        <v>50502</v>
      </c>
      <c r="H15" s="5">
        <v>0.96</v>
      </c>
      <c r="W15" s="5">
        <v>35</v>
      </c>
      <c r="X15" s="5">
        <v>4836</v>
      </c>
      <c r="Y15" s="7">
        <v>45693</v>
      </c>
      <c r="Z15" s="5" t="s">
        <v>52</v>
      </c>
      <c r="AA15" s="5" t="s">
        <v>7</v>
      </c>
      <c r="AB15" s="5">
        <v>9.1999999999999993</v>
      </c>
      <c r="AC15" s="5" t="s">
        <v>57</v>
      </c>
      <c r="AD15" s="5">
        <v>63</v>
      </c>
    </row>
    <row r="16" spans="1:30" ht="15.75" thickBot="1">
      <c r="A16" s="5">
        <v>11</v>
      </c>
      <c r="B16" s="4">
        <v>2.4793916349809889E-2</v>
      </c>
      <c r="C16" s="4">
        <v>3.002167300380228E-2</v>
      </c>
      <c r="D16" s="4">
        <v>5.4699999999999999E-2</v>
      </c>
      <c r="F16" s="5" t="s">
        <v>20</v>
      </c>
      <c r="G16" s="6">
        <v>51156</v>
      </c>
      <c r="H16" s="5">
        <v>0.97</v>
      </c>
      <c r="W16" s="5">
        <v>40</v>
      </c>
      <c r="X16" s="5">
        <v>4803</v>
      </c>
      <c r="Y16" s="7">
        <v>45951</v>
      </c>
      <c r="Z16" s="5" t="s">
        <v>4</v>
      </c>
      <c r="AA16" s="5" t="s">
        <v>3</v>
      </c>
      <c r="AB16" s="5">
        <v>9.1</v>
      </c>
      <c r="AC16" s="5" t="s">
        <v>55</v>
      </c>
      <c r="AD16" s="5">
        <v>56</v>
      </c>
    </row>
    <row r="17" spans="1:30" ht="15.75" thickBot="1">
      <c r="A17" s="5">
        <v>12</v>
      </c>
      <c r="B17" s="4">
        <v>2.6296577946768061E-2</v>
      </c>
      <c r="C17" s="4">
        <v>3.0233840304182507E-2</v>
      </c>
      <c r="D17" s="4">
        <v>5.6500000000000002E-2</v>
      </c>
      <c r="W17" s="5">
        <v>45</v>
      </c>
      <c r="X17" s="5">
        <v>4790</v>
      </c>
      <c r="Y17" s="7">
        <v>45828</v>
      </c>
      <c r="Z17" s="5" t="s">
        <v>4</v>
      </c>
      <c r="AA17" s="5" t="s">
        <v>1</v>
      </c>
      <c r="AB17" s="5">
        <v>9.1</v>
      </c>
      <c r="AC17" s="5" t="s">
        <v>55</v>
      </c>
      <c r="AD17" s="5">
        <v>54</v>
      </c>
    </row>
    <row r="18" spans="1:30" ht="23.25" thickBot="1">
      <c r="A18" s="5">
        <v>13</v>
      </c>
      <c r="B18" s="4">
        <v>2.7000950570342207E-2</v>
      </c>
      <c r="C18" s="4">
        <v>3.0552091254752851E-2</v>
      </c>
      <c r="D18" s="4">
        <v>5.7500000000000002E-2</v>
      </c>
      <c r="W18" s="5">
        <v>50</v>
      </c>
      <c r="X18" s="5">
        <v>4764</v>
      </c>
      <c r="Y18" s="7">
        <v>45973</v>
      </c>
      <c r="Z18" s="5" t="s">
        <v>52</v>
      </c>
      <c r="AA18" s="5" t="s">
        <v>7</v>
      </c>
      <c r="AB18" s="5">
        <v>9.1</v>
      </c>
      <c r="AC18" s="5" t="s">
        <v>57</v>
      </c>
      <c r="AD18" s="5">
        <v>59</v>
      </c>
    </row>
    <row r="19" spans="1:30" ht="17.25" customHeight="1" thickBot="1">
      <c r="A19" s="5">
        <v>14</v>
      </c>
      <c r="B19" s="4">
        <v>2.9630608365019014E-2</v>
      </c>
      <c r="C19" s="4">
        <v>3.1241634980988593E-2</v>
      </c>
      <c r="D19" s="4">
        <v>6.0900000000000003E-2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4691</v>
      </c>
      <c r="Y19" s="7">
        <v>45679</v>
      </c>
      <c r="Z19" s="5" t="s">
        <v>8</v>
      </c>
      <c r="AA19" s="5" t="s">
        <v>7</v>
      </c>
      <c r="AB19" s="5">
        <v>8.9</v>
      </c>
      <c r="AC19" s="5" t="s">
        <v>55</v>
      </c>
      <c r="AD19" s="5">
        <v>59</v>
      </c>
    </row>
    <row r="20" spans="1:30" ht="17.25" customHeight="1" thickBot="1">
      <c r="A20" s="5">
        <v>15</v>
      </c>
      <c r="B20" s="4">
        <v>3.5124714828897341E-2</v>
      </c>
      <c r="C20" s="4">
        <v>3.1241634980988593E-2</v>
      </c>
      <c r="D20" s="4">
        <v>6.6299999999999998E-2</v>
      </c>
      <c r="F20" s="5" t="s">
        <v>14</v>
      </c>
      <c r="G20" s="6">
        <v>36652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4644</v>
      </c>
      <c r="Y20" s="7">
        <v>45670</v>
      </c>
      <c r="Z20" s="5" t="s">
        <v>8</v>
      </c>
      <c r="AA20" s="5" t="s">
        <v>6</v>
      </c>
      <c r="AB20" s="5">
        <v>8.8000000000000007</v>
      </c>
      <c r="AC20" s="5" t="s">
        <v>55</v>
      </c>
      <c r="AD20" s="5">
        <v>59</v>
      </c>
    </row>
    <row r="21" spans="1:30" ht="17.25" customHeight="1" thickBot="1">
      <c r="A21" s="5">
        <v>16</v>
      </c>
      <c r="B21" s="4">
        <v>3.8364828897338402E-2</v>
      </c>
      <c r="C21" s="4">
        <v>3.0923384030418249E-2</v>
      </c>
      <c r="D21" s="4">
        <v>6.93E-2</v>
      </c>
      <c r="F21" s="5" t="s">
        <v>6</v>
      </c>
      <c r="G21" s="6">
        <v>54695</v>
      </c>
      <c r="H21" s="5">
        <v>1.04</v>
      </c>
      <c r="J21" s="2">
        <v>5</v>
      </c>
      <c r="K21" s="2">
        <f>X6</f>
        <v>5079</v>
      </c>
      <c r="L21" s="3"/>
      <c r="M21" s="2"/>
      <c r="N21" s="21">
        <f t="shared" ref="N21:N28" si="0">K21/$F$2</f>
        <v>9.6558935361216736E-2</v>
      </c>
      <c r="W21" s="5">
        <v>125</v>
      </c>
      <c r="X21" s="5">
        <v>4611</v>
      </c>
      <c r="Y21" s="7">
        <v>45670</v>
      </c>
      <c r="Z21" s="5" t="s">
        <v>4</v>
      </c>
      <c r="AA21" s="5" t="s">
        <v>6</v>
      </c>
      <c r="AB21" s="5">
        <v>8.8000000000000007</v>
      </c>
      <c r="AC21" s="5" t="s">
        <v>55</v>
      </c>
      <c r="AD21" s="5">
        <v>60</v>
      </c>
    </row>
    <row r="22" spans="1:30" ht="17.25" customHeight="1" thickBot="1">
      <c r="A22" s="5">
        <v>17</v>
      </c>
      <c r="B22" s="4">
        <v>3.7566539923954374E-2</v>
      </c>
      <c r="C22" s="4">
        <v>3.0976425855513311E-2</v>
      </c>
      <c r="D22" s="4">
        <v>6.8599999999999994E-2</v>
      </c>
      <c r="F22" s="5" t="s">
        <v>3</v>
      </c>
      <c r="G22" s="6">
        <v>57573</v>
      </c>
      <c r="H22" s="5">
        <v>1.0900000000000001</v>
      </c>
      <c r="J22" s="2">
        <v>10</v>
      </c>
      <c r="K22" s="2">
        <f>X11</f>
        <v>4941</v>
      </c>
      <c r="L22" s="3"/>
      <c r="M22" s="2"/>
      <c r="N22" s="21">
        <f t="shared" si="0"/>
        <v>9.3935361216730032E-2</v>
      </c>
      <c r="W22" s="5">
        <v>150</v>
      </c>
      <c r="X22" s="5">
        <v>4578</v>
      </c>
      <c r="Y22" s="7">
        <v>45720</v>
      </c>
      <c r="Z22" s="5" t="s">
        <v>4</v>
      </c>
      <c r="AA22" s="5" t="s">
        <v>3</v>
      </c>
      <c r="AB22" s="5">
        <v>8.6999999999999993</v>
      </c>
      <c r="AC22" s="5" t="s">
        <v>55</v>
      </c>
      <c r="AD22" s="5">
        <v>57</v>
      </c>
    </row>
    <row r="23" spans="1:30" ht="17.25" customHeight="1" thickBot="1">
      <c r="A23" s="5">
        <v>18</v>
      </c>
      <c r="B23" s="4">
        <v>2.5826996197718631E-2</v>
      </c>
      <c r="C23" s="4">
        <v>2.8854752851711025E-2</v>
      </c>
      <c r="D23" s="4">
        <v>5.4600000000000003E-2</v>
      </c>
      <c r="F23" s="5" t="s">
        <v>7</v>
      </c>
      <c r="G23" s="6">
        <v>57102</v>
      </c>
      <c r="H23" s="5">
        <v>1.0900000000000001</v>
      </c>
      <c r="J23" s="2">
        <v>20</v>
      </c>
      <c r="K23" s="2">
        <f>X12</f>
        <v>4894</v>
      </c>
      <c r="L23" s="3"/>
      <c r="M23" s="2"/>
      <c r="N23" s="21">
        <f t="shared" si="0"/>
        <v>9.304182509505704E-2</v>
      </c>
      <c r="W23" s="5">
        <v>175</v>
      </c>
      <c r="X23" s="5">
        <v>4551</v>
      </c>
      <c r="Y23" s="7">
        <v>45881</v>
      </c>
      <c r="Z23" s="5" t="s">
        <v>52</v>
      </c>
      <c r="AA23" s="5" t="s">
        <v>3</v>
      </c>
      <c r="AB23" s="5">
        <v>8.6999999999999993</v>
      </c>
      <c r="AC23" s="5" t="s">
        <v>57</v>
      </c>
      <c r="AD23" s="5">
        <v>61</v>
      </c>
    </row>
    <row r="24" spans="1:30" ht="17.25" customHeight="1" thickBot="1">
      <c r="A24" s="5">
        <v>19</v>
      </c>
      <c r="B24" s="4">
        <v>2.0379847908745249E-2</v>
      </c>
      <c r="C24" s="4">
        <v>2.1588022813688212E-2</v>
      </c>
      <c r="D24" s="4">
        <v>4.2000000000000003E-2</v>
      </c>
      <c r="F24" s="5" t="s">
        <v>5</v>
      </c>
      <c r="G24" s="6">
        <v>57591</v>
      </c>
      <c r="H24" s="5">
        <v>1.1000000000000001</v>
      </c>
      <c r="J24" s="2">
        <v>30</v>
      </c>
      <c r="K24" s="2">
        <f>X14</f>
        <v>4855</v>
      </c>
      <c r="L24" s="3"/>
      <c r="M24" s="2"/>
      <c r="N24" s="21">
        <f t="shared" si="0"/>
        <v>9.2300380228136886E-2</v>
      </c>
      <c r="W24" s="5">
        <v>200</v>
      </c>
      <c r="X24" s="5">
        <v>4516</v>
      </c>
      <c r="Y24" s="7">
        <v>45714</v>
      </c>
      <c r="Z24" s="5" t="s">
        <v>4</v>
      </c>
      <c r="AA24" s="5" t="s">
        <v>7</v>
      </c>
      <c r="AB24" s="5">
        <v>8.6</v>
      </c>
      <c r="AC24" s="5" t="s">
        <v>55</v>
      </c>
      <c r="AD24" s="5">
        <v>58</v>
      </c>
    </row>
    <row r="25" spans="1:30" ht="17.25" customHeight="1" thickBot="1">
      <c r="A25" s="5">
        <v>20</v>
      </c>
      <c r="B25" s="4">
        <v>1.7045817490494296E-2</v>
      </c>
      <c r="C25" s="4">
        <v>1.6549049429657792E-2</v>
      </c>
      <c r="D25" s="4">
        <v>3.3500000000000002E-2</v>
      </c>
      <c r="F25" s="5" t="s">
        <v>1</v>
      </c>
      <c r="G25" s="6">
        <v>60036</v>
      </c>
      <c r="H25" s="5">
        <v>1.1399999999999999</v>
      </c>
      <c r="J25" s="2">
        <v>50</v>
      </c>
      <c r="K25" s="2">
        <f>X18</f>
        <v>4764</v>
      </c>
      <c r="L25" s="3"/>
      <c r="M25" s="2"/>
      <c r="N25" s="21">
        <f t="shared" si="0"/>
        <v>9.0570342205323187E-2</v>
      </c>
    </row>
    <row r="26" spans="1:30" ht="17.25" customHeight="1" thickBot="1">
      <c r="A26" s="5">
        <v>21</v>
      </c>
      <c r="B26" s="4">
        <v>1.455703422053232E-2</v>
      </c>
      <c r="C26" s="4">
        <v>1.3631749049429657E-2</v>
      </c>
      <c r="D26" s="4">
        <v>2.81E-2</v>
      </c>
      <c r="F26" s="5" t="s">
        <v>0</v>
      </c>
      <c r="G26" s="6">
        <v>44386</v>
      </c>
      <c r="H26" s="5">
        <v>0.84</v>
      </c>
      <c r="J26" s="2">
        <v>100</v>
      </c>
      <c r="K26" s="2">
        <f>X20</f>
        <v>4644</v>
      </c>
      <c r="L26" s="3"/>
      <c r="M26" s="2"/>
      <c r="N26" s="21">
        <f t="shared" si="0"/>
        <v>8.8288973384030411E-2</v>
      </c>
    </row>
    <row r="27" spans="1:30" ht="17.25" customHeight="1" thickBot="1">
      <c r="A27" s="5">
        <v>22</v>
      </c>
      <c r="B27" s="4">
        <v>9.9551330798479092E-3</v>
      </c>
      <c r="C27" s="4">
        <v>1.0767490494296579E-2</v>
      </c>
      <c r="D27" s="4">
        <v>2.06E-2</v>
      </c>
      <c r="J27" s="2">
        <v>150</v>
      </c>
      <c r="K27" s="2">
        <f>X22</f>
        <v>4578</v>
      </c>
      <c r="L27" s="3"/>
      <c r="M27" s="2"/>
      <c r="N27" s="21">
        <f t="shared" si="0"/>
        <v>8.7034220532319392E-2</v>
      </c>
    </row>
    <row r="28" spans="1:30" ht="17.25" customHeight="1" thickBot="1">
      <c r="A28" s="5">
        <v>23</v>
      </c>
      <c r="B28" s="4">
        <v>6.8089353612167305E-3</v>
      </c>
      <c r="C28" s="4">
        <v>7.6380228136882127E-3</v>
      </c>
      <c r="D28" s="4">
        <v>1.44E-2</v>
      </c>
      <c r="J28" s="2">
        <v>200</v>
      </c>
      <c r="K28" s="2">
        <f>X24</f>
        <v>4516</v>
      </c>
      <c r="L28" s="3"/>
      <c r="M28" s="2"/>
      <c r="N28" s="21">
        <f t="shared" si="0"/>
        <v>8.5855513307984785E-2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DC02-9EFC-4E38-990C-265C6DA6E980}">
  <sheetPr codeName="Sheet10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50500</v>
      </c>
      <c r="H2" s="18" t="s">
        <v>37</v>
      </c>
      <c r="W2" s="5">
        <v>1</v>
      </c>
      <c r="X2" s="5">
        <v>4663</v>
      </c>
      <c r="Y2" s="7">
        <v>45769</v>
      </c>
      <c r="Z2" s="5" t="s">
        <v>8</v>
      </c>
      <c r="AA2" s="5" t="s">
        <v>3</v>
      </c>
      <c r="AB2" s="5">
        <v>9.1999999999999993</v>
      </c>
      <c r="AC2" s="5" t="s">
        <v>55</v>
      </c>
      <c r="AD2" s="5">
        <v>67</v>
      </c>
    </row>
    <row r="3" spans="1:30" ht="15.75" thickBot="1">
      <c r="W3" s="5">
        <v>2</v>
      </c>
      <c r="X3" s="5">
        <v>4643</v>
      </c>
      <c r="Y3" s="7">
        <v>45729</v>
      </c>
      <c r="Z3" s="5" t="s">
        <v>8</v>
      </c>
      <c r="AA3" s="5" t="s">
        <v>5</v>
      </c>
      <c r="AB3" s="5">
        <v>9.1999999999999993</v>
      </c>
      <c r="AC3" s="5" t="s">
        <v>55</v>
      </c>
      <c r="AD3" s="5">
        <v>66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4637</v>
      </c>
      <c r="Y4" s="7">
        <v>45961</v>
      </c>
      <c r="Z4" s="5" t="s">
        <v>8</v>
      </c>
      <c r="AA4" s="5" t="s">
        <v>1</v>
      </c>
      <c r="AB4" s="5">
        <v>9.1999999999999993</v>
      </c>
      <c r="AC4" s="5" t="s">
        <v>55</v>
      </c>
      <c r="AD4" s="5">
        <v>62</v>
      </c>
    </row>
    <row r="5" spans="1:30" ht="18.75" customHeight="1" thickBot="1">
      <c r="A5" s="5">
        <v>0</v>
      </c>
      <c r="B5" s="4">
        <v>4.9794059405940594E-3</v>
      </c>
      <c r="C5" s="4">
        <v>3.0815841584158417E-3</v>
      </c>
      <c r="D5" s="4">
        <v>8.0000000000000002E-3</v>
      </c>
      <c r="F5" s="5" t="s">
        <v>33</v>
      </c>
      <c r="G5" s="6">
        <v>49235</v>
      </c>
      <c r="H5" s="5">
        <v>0.98</v>
      </c>
      <c r="J5" s="80" t="s">
        <v>9</v>
      </c>
      <c r="K5" s="81"/>
      <c r="L5" s="81"/>
      <c r="M5" s="81"/>
      <c r="N5" s="82"/>
      <c r="W5" s="5">
        <v>4</v>
      </c>
      <c r="X5" s="5">
        <v>4616</v>
      </c>
      <c r="Y5" s="7">
        <v>45952</v>
      </c>
      <c r="Z5" s="5" t="s">
        <v>8</v>
      </c>
      <c r="AA5" s="5" t="s">
        <v>7</v>
      </c>
      <c r="AB5" s="5">
        <v>9.1</v>
      </c>
      <c r="AC5" s="5" t="s">
        <v>55</v>
      </c>
      <c r="AD5" s="5">
        <v>67</v>
      </c>
    </row>
    <row r="6" spans="1:30" ht="17.25" customHeight="1" thickBot="1">
      <c r="A6" s="5">
        <v>1</v>
      </c>
      <c r="B6" s="4">
        <v>3.6716831683168316E-3</v>
      </c>
      <c r="C6" s="4">
        <v>2.6839603960396043E-3</v>
      </c>
      <c r="D6" s="4">
        <v>6.4000000000000003E-3</v>
      </c>
      <c r="F6" s="5" t="s">
        <v>32</v>
      </c>
      <c r="G6" s="6">
        <v>51390</v>
      </c>
      <c r="H6" s="5">
        <v>1.02</v>
      </c>
      <c r="J6" s="13" t="s">
        <v>31</v>
      </c>
      <c r="K6" s="22">
        <f>MAX(K8,K9)</f>
        <v>0.73300268344591468</v>
      </c>
      <c r="L6" s="23"/>
      <c r="M6" s="23"/>
      <c r="N6" s="22" t="str">
        <f>_xlfn.XLOOKUP(K6,$K$8:$K$9,$N$8:$N$9)</f>
        <v>WB</v>
      </c>
      <c r="W6" s="5">
        <v>5</v>
      </c>
      <c r="X6" s="5">
        <v>4604</v>
      </c>
      <c r="Y6" s="7">
        <v>46009</v>
      </c>
      <c r="Z6" s="5" t="s">
        <v>4</v>
      </c>
      <c r="AA6" s="5" t="s">
        <v>5</v>
      </c>
      <c r="AB6" s="5">
        <v>9.1</v>
      </c>
      <c r="AC6" s="5" t="s">
        <v>55</v>
      </c>
      <c r="AD6" s="5">
        <v>66</v>
      </c>
    </row>
    <row r="7" spans="1:30" ht="17.25" customHeight="1" thickBot="1">
      <c r="A7" s="5">
        <v>2</v>
      </c>
      <c r="B7" s="4">
        <v>2.615445544554455E-3</v>
      </c>
      <c r="C7" s="4">
        <v>4.3738613861386147E-3</v>
      </c>
      <c r="D7" s="4">
        <v>7.0000000000000001E-3</v>
      </c>
      <c r="F7" s="5" t="s">
        <v>30</v>
      </c>
      <c r="G7" s="6">
        <v>51400</v>
      </c>
      <c r="H7" s="5">
        <v>1.02</v>
      </c>
      <c r="J7" s="12" t="s">
        <v>29</v>
      </c>
      <c r="K7" s="22">
        <f>MAX(K10,K11)</f>
        <v>0.64487274213579415</v>
      </c>
      <c r="L7" s="23"/>
      <c r="M7" s="23"/>
      <c r="N7" s="22" t="str">
        <f>_xlfn.XLOOKUP(K7,$K$10:$K$11,$N$10:$N$11)</f>
        <v>EB</v>
      </c>
      <c r="W7" s="5">
        <v>6</v>
      </c>
      <c r="X7" s="5">
        <v>4595</v>
      </c>
      <c r="Y7" s="7">
        <v>45960</v>
      </c>
      <c r="Z7" s="5" t="s">
        <v>8</v>
      </c>
      <c r="AA7" s="5" t="s">
        <v>5</v>
      </c>
      <c r="AB7" s="5">
        <v>9.1</v>
      </c>
      <c r="AC7" s="5" t="s">
        <v>55</v>
      </c>
      <c r="AD7" s="5">
        <v>66</v>
      </c>
    </row>
    <row r="8" spans="1:30" ht="17.25" customHeight="1" thickBot="1">
      <c r="A8" s="5">
        <v>3</v>
      </c>
      <c r="B8" s="4">
        <v>2.615445544554455E-3</v>
      </c>
      <c r="C8" s="4">
        <v>8.2506930693069316E-3</v>
      </c>
      <c r="D8" s="4">
        <v>1.0999999999999999E-2</v>
      </c>
      <c r="F8" s="5" t="s">
        <v>28</v>
      </c>
      <c r="G8" s="6">
        <v>52733</v>
      </c>
      <c r="H8" s="5">
        <v>1.04</v>
      </c>
      <c r="K8" s="10">
        <f>LARGE(B11:C11,1)/(B11+C11)</f>
        <v>0.73300268344591468</v>
      </c>
      <c r="L8" s="10"/>
      <c r="M8" s="10"/>
      <c r="N8" s="10" t="str">
        <f>IF(B11&gt;C11,$B$4,$C$4)</f>
        <v>WB</v>
      </c>
      <c r="W8" s="5">
        <v>7</v>
      </c>
      <c r="X8" s="5">
        <v>4589</v>
      </c>
      <c r="Y8" s="7">
        <v>45953</v>
      </c>
      <c r="Z8" s="5" t="s">
        <v>8</v>
      </c>
      <c r="AA8" s="5" t="s">
        <v>5</v>
      </c>
      <c r="AB8" s="5">
        <v>9.1</v>
      </c>
      <c r="AC8" s="5" t="s">
        <v>55</v>
      </c>
      <c r="AD8" s="5">
        <v>65</v>
      </c>
    </row>
    <row r="9" spans="1:30" ht="17.25" customHeight="1" thickBot="1">
      <c r="A9" s="5">
        <v>4</v>
      </c>
      <c r="B9" s="4">
        <v>4.3758415841584153E-3</v>
      </c>
      <c r="C9" s="4">
        <v>2.2515445544554456E-2</v>
      </c>
      <c r="D9" s="4">
        <v>2.7300000000000001E-2</v>
      </c>
      <c r="F9" s="5" t="s">
        <v>27</v>
      </c>
      <c r="G9" s="6">
        <v>51280</v>
      </c>
      <c r="H9" s="5">
        <v>1.02</v>
      </c>
      <c r="K9" s="10">
        <f>LARGE(B12:C12,1)/(B12+C12)</f>
        <v>0.6779802570198934</v>
      </c>
      <c r="L9" s="10"/>
      <c r="M9" s="10"/>
      <c r="N9" s="10" t="str">
        <f>IF(B12&gt;C12,$B$4,$C$4)</f>
        <v>WB</v>
      </c>
      <c r="W9" s="5">
        <v>8</v>
      </c>
      <c r="X9" s="5">
        <v>4589</v>
      </c>
      <c r="Y9" s="7">
        <v>45966</v>
      </c>
      <c r="Z9" s="5" t="s">
        <v>4</v>
      </c>
      <c r="AA9" s="5" t="s">
        <v>7</v>
      </c>
      <c r="AB9" s="5">
        <v>9.1</v>
      </c>
      <c r="AC9" s="5" t="s">
        <v>55</v>
      </c>
      <c r="AD9" s="5">
        <v>65</v>
      </c>
    </row>
    <row r="10" spans="1:30" ht="17.25" customHeight="1" thickBot="1">
      <c r="A10" s="5">
        <v>5</v>
      </c>
      <c r="B10" s="4">
        <v>9.6570297029702958E-3</v>
      </c>
      <c r="C10" s="4">
        <v>3.8420396039603955E-2</v>
      </c>
      <c r="D10" s="4">
        <v>4.8800000000000003E-2</v>
      </c>
      <c r="F10" s="5" t="s">
        <v>26</v>
      </c>
      <c r="G10" s="6">
        <v>48689</v>
      </c>
      <c r="H10" s="5">
        <v>0.96</v>
      </c>
      <c r="K10" s="10">
        <f>LARGE(B20:C20,1)/(B20+C20)</f>
        <v>0.62515121934940232</v>
      </c>
      <c r="L10" s="10"/>
      <c r="M10" s="10"/>
      <c r="N10" s="10" t="str">
        <f>IF(B20&gt;C20,$B$4,$C$4)</f>
        <v>EB</v>
      </c>
      <c r="W10" s="5">
        <v>9</v>
      </c>
      <c r="X10" s="5">
        <v>4587</v>
      </c>
      <c r="Y10" s="7">
        <v>45722</v>
      </c>
      <c r="Z10" s="5" t="s">
        <v>4</v>
      </c>
      <c r="AA10" s="5" t="s">
        <v>5</v>
      </c>
      <c r="AB10" s="5">
        <v>9.1</v>
      </c>
      <c r="AC10" s="5" t="s">
        <v>55</v>
      </c>
      <c r="AD10" s="5">
        <v>66</v>
      </c>
    </row>
    <row r="11" spans="1:30" ht="17.25" customHeight="1" thickBot="1">
      <c r="A11" s="5">
        <v>6</v>
      </c>
      <c r="B11" s="4">
        <v>1.4284356435643564E-2</v>
      </c>
      <c r="C11" s="4">
        <v>3.9215643564356431E-2</v>
      </c>
      <c r="D11" s="4">
        <v>5.4300000000000001E-2</v>
      </c>
      <c r="F11" s="5" t="s">
        <v>25</v>
      </c>
      <c r="G11" s="6">
        <v>48617</v>
      </c>
      <c r="H11" s="5">
        <v>0.96</v>
      </c>
      <c r="K11" s="10">
        <f>LARGE(B21:C21,1)/(B21+C21)</f>
        <v>0.64487274213579415</v>
      </c>
      <c r="L11" s="10"/>
      <c r="M11" s="10"/>
      <c r="N11" s="10" t="str">
        <f>IF(B21&gt;C21,$B$4,$C$4)</f>
        <v>EB</v>
      </c>
      <c r="W11" s="5">
        <v>10</v>
      </c>
      <c r="X11" s="5">
        <v>4587</v>
      </c>
      <c r="Y11" s="7">
        <v>45992</v>
      </c>
      <c r="Z11" s="5" t="s">
        <v>4</v>
      </c>
      <c r="AA11" s="5" t="s">
        <v>6</v>
      </c>
      <c r="AB11" s="5">
        <v>9.1</v>
      </c>
      <c r="AC11" s="5" t="s">
        <v>55</v>
      </c>
      <c r="AD11" s="5">
        <v>65</v>
      </c>
    </row>
    <row r="12" spans="1:30" ht="17.25" customHeight="1" thickBot="1">
      <c r="A12" s="5">
        <v>7</v>
      </c>
      <c r="B12" s="4">
        <v>1.6950099009900989E-2</v>
      </c>
      <c r="C12" s="4">
        <v>3.568673267326733E-2</v>
      </c>
      <c r="D12" s="4">
        <v>5.3400000000000003E-2</v>
      </c>
      <c r="F12" s="5" t="s">
        <v>24</v>
      </c>
      <c r="G12" s="6">
        <v>50369</v>
      </c>
      <c r="H12" s="5">
        <v>1</v>
      </c>
      <c r="W12" s="5">
        <v>20</v>
      </c>
      <c r="X12" s="5">
        <v>4550</v>
      </c>
      <c r="Y12" s="7">
        <v>45709</v>
      </c>
      <c r="Z12" s="5" t="s">
        <v>4</v>
      </c>
      <c r="AA12" s="5" t="s">
        <v>1</v>
      </c>
      <c r="AB12" s="5">
        <v>9</v>
      </c>
      <c r="AC12" s="5" t="s">
        <v>55</v>
      </c>
      <c r="AD12" s="5">
        <v>65</v>
      </c>
    </row>
    <row r="13" spans="1:30" ht="17.25" customHeight="1" thickBot="1">
      <c r="A13" s="5">
        <v>8</v>
      </c>
      <c r="B13" s="4">
        <v>1.7704554455445547E-2</v>
      </c>
      <c r="C13" s="4">
        <v>3.2704554455445546E-2</v>
      </c>
      <c r="D13" s="4">
        <v>5.0299999999999997E-2</v>
      </c>
      <c r="F13" s="5" t="s">
        <v>23</v>
      </c>
      <c r="G13" s="6">
        <v>50323</v>
      </c>
      <c r="H13" s="5">
        <v>1</v>
      </c>
      <c r="W13" s="5">
        <v>25</v>
      </c>
      <c r="X13" s="5">
        <v>4541</v>
      </c>
      <c r="Y13" s="7">
        <v>45904</v>
      </c>
      <c r="Z13" s="5" t="s">
        <v>8</v>
      </c>
      <c r="AA13" s="5" t="s">
        <v>5</v>
      </c>
      <c r="AB13" s="5">
        <v>9</v>
      </c>
      <c r="AC13" s="5" t="s">
        <v>55</v>
      </c>
      <c r="AD13" s="5">
        <v>68</v>
      </c>
    </row>
    <row r="14" spans="1:30" ht="23.25" thickBot="1">
      <c r="A14" s="5">
        <v>9</v>
      </c>
      <c r="B14" s="4">
        <v>1.8106930693069307E-2</v>
      </c>
      <c r="C14" s="4">
        <v>2.9175643564356438E-2</v>
      </c>
      <c r="D14" s="4">
        <v>4.7199999999999999E-2</v>
      </c>
      <c r="F14" s="5" t="s">
        <v>22</v>
      </c>
      <c r="G14" s="6">
        <v>52258</v>
      </c>
      <c r="H14" s="5">
        <v>1.04</v>
      </c>
      <c r="W14" s="5">
        <v>30</v>
      </c>
      <c r="X14" s="5">
        <v>4525</v>
      </c>
      <c r="Y14" s="7">
        <v>45763</v>
      </c>
      <c r="Z14" s="5" t="s">
        <v>8</v>
      </c>
      <c r="AA14" s="5" t="s">
        <v>7</v>
      </c>
      <c r="AB14" s="5">
        <v>9</v>
      </c>
      <c r="AC14" s="5" t="s">
        <v>55</v>
      </c>
      <c r="AD14" s="5">
        <v>67</v>
      </c>
    </row>
    <row r="15" spans="1:30" ht="15.75" customHeight="1" thickBot="1">
      <c r="A15" s="5">
        <v>10</v>
      </c>
      <c r="B15" s="4">
        <v>2.0370297029702972E-2</v>
      </c>
      <c r="C15" s="4">
        <v>2.7187524752475246E-2</v>
      </c>
      <c r="D15" s="4">
        <v>4.7500000000000001E-2</v>
      </c>
      <c r="F15" s="5" t="s">
        <v>21</v>
      </c>
      <c r="G15" s="6">
        <v>48438</v>
      </c>
      <c r="H15" s="5">
        <v>0.96</v>
      </c>
      <c r="W15" s="5">
        <v>35</v>
      </c>
      <c r="X15" s="5">
        <v>4519</v>
      </c>
      <c r="Y15" s="7">
        <v>45910</v>
      </c>
      <c r="Z15" s="5" t="s">
        <v>8</v>
      </c>
      <c r="AA15" s="5" t="s">
        <v>7</v>
      </c>
      <c r="AB15" s="5">
        <v>8.9</v>
      </c>
      <c r="AC15" s="5" t="s">
        <v>55</v>
      </c>
      <c r="AD15" s="5">
        <v>67</v>
      </c>
    </row>
    <row r="16" spans="1:30" ht="15.75" thickBot="1">
      <c r="A16" s="5">
        <v>11</v>
      </c>
      <c r="B16" s="4">
        <v>2.3488712871287131E-2</v>
      </c>
      <c r="C16" s="4">
        <v>2.6243168316831683E-2</v>
      </c>
      <c r="D16" s="4">
        <v>4.9599999999999998E-2</v>
      </c>
      <c r="F16" s="5" t="s">
        <v>20</v>
      </c>
      <c r="G16" s="6">
        <v>50764</v>
      </c>
      <c r="H16" s="5">
        <v>1.01</v>
      </c>
      <c r="W16" s="5">
        <v>40</v>
      </c>
      <c r="X16" s="5">
        <v>4509</v>
      </c>
      <c r="Y16" s="7">
        <v>45957</v>
      </c>
      <c r="Z16" s="5" t="s">
        <v>8</v>
      </c>
      <c r="AA16" s="5" t="s">
        <v>6</v>
      </c>
      <c r="AB16" s="5">
        <v>8.9</v>
      </c>
      <c r="AC16" s="5" t="s">
        <v>55</v>
      </c>
      <c r="AD16" s="5">
        <v>68</v>
      </c>
    </row>
    <row r="17" spans="1:30" ht="15.75" thickBot="1">
      <c r="A17" s="5">
        <v>12</v>
      </c>
      <c r="B17" s="4">
        <v>2.695920792079208E-2</v>
      </c>
      <c r="C17" s="4">
        <v>2.6491683168316831E-2</v>
      </c>
      <c r="D17" s="4">
        <v>5.33E-2</v>
      </c>
      <c r="W17" s="5">
        <v>45</v>
      </c>
      <c r="X17" s="5">
        <v>4501</v>
      </c>
      <c r="Y17" s="7">
        <v>45932</v>
      </c>
      <c r="Z17" s="5" t="s">
        <v>8</v>
      </c>
      <c r="AA17" s="5" t="s">
        <v>5</v>
      </c>
      <c r="AB17" s="5">
        <v>8.9</v>
      </c>
      <c r="AC17" s="5" t="s">
        <v>55</v>
      </c>
      <c r="AD17" s="5">
        <v>67</v>
      </c>
    </row>
    <row r="18" spans="1:30" ht="23.25" thickBot="1">
      <c r="A18" s="5">
        <v>13</v>
      </c>
      <c r="B18" s="4">
        <v>3.1284752475247521E-2</v>
      </c>
      <c r="C18" s="4">
        <v>2.7038415841584156E-2</v>
      </c>
      <c r="D18" s="4">
        <v>5.8200000000000002E-2</v>
      </c>
      <c r="W18" s="5">
        <v>50</v>
      </c>
      <c r="X18" s="5">
        <v>4493</v>
      </c>
      <c r="Y18" s="7">
        <v>45959</v>
      </c>
      <c r="Z18" s="5" t="s">
        <v>8</v>
      </c>
      <c r="AA18" s="5" t="s">
        <v>7</v>
      </c>
      <c r="AB18" s="5">
        <v>8.9</v>
      </c>
      <c r="AC18" s="5" t="s">
        <v>55</v>
      </c>
      <c r="AD18" s="5">
        <v>67</v>
      </c>
    </row>
    <row r="19" spans="1:30" ht="17.25" customHeight="1" thickBot="1">
      <c r="A19" s="5">
        <v>14</v>
      </c>
      <c r="B19" s="4">
        <v>3.752158415841584E-2</v>
      </c>
      <c r="C19" s="4">
        <v>2.6690495049504947E-2</v>
      </c>
      <c r="D19" s="4">
        <v>6.4100000000000004E-2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4447</v>
      </c>
      <c r="Y19" s="7">
        <v>45742</v>
      </c>
      <c r="Z19" s="5" t="s">
        <v>8</v>
      </c>
      <c r="AA19" s="5" t="s">
        <v>7</v>
      </c>
      <c r="AB19" s="5">
        <v>8.8000000000000007</v>
      </c>
      <c r="AC19" s="5" t="s">
        <v>55</v>
      </c>
      <c r="AD19" s="5">
        <v>65</v>
      </c>
    </row>
    <row r="20" spans="1:30" ht="17.25" customHeight="1" thickBot="1">
      <c r="A20" s="5">
        <v>15</v>
      </c>
      <c r="B20" s="4">
        <v>4.4512871287128712E-2</v>
      </c>
      <c r="C20" s="4">
        <v>2.6690495049504947E-2</v>
      </c>
      <c r="D20" s="4">
        <v>7.0999999999999994E-2</v>
      </c>
      <c r="F20" s="5" t="s">
        <v>14</v>
      </c>
      <c r="G20" s="6">
        <v>37236</v>
      </c>
      <c r="H20" s="5">
        <v>0.74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4388</v>
      </c>
      <c r="Y20" s="7">
        <v>46010</v>
      </c>
      <c r="Z20" s="5" t="s">
        <v>4</v>
      </c>
      <c r="AA20" s="5" t="s">
        <v>1</v>
      </c>
      <c r="AB20" s="5">
        <v>8.6999999999999993</v>
      </c>
      <c r="AC20" s="5" t="s">
        <v>55</v>
      </c>
      <c r="AD20" s="5">
        <v>61</v>
      </c>
    </row>
    <row r="21" spans="1:30" ht="17.25" customHeight="1" thickBot="1">
      <c r="A21" s="5">
        <v>16</v>
      </c>
      <c r="B21" s="4">
        <v>4.8737821782178226E-2</v>
      </c>
      <c r="C21" s="4">
        <v>2.6839603960396041E-2</v>
      </c>
      <c r="D21" s="4">
        <v>7.5300000000000006E-2</v>
      </c>
      <c r="F21" s="5" t="s">
        <v>6</v>
      </c>
      <c r="G21" s="6">
        <v>51982</v>
      </c>
      <c r="H21" s="5">
        <v>1.03</v>
      </c>
      <c r="J21" s="2">
        <v>5</v>
      </c>
      <c r="K21" s="2">
        <f>X6</f>
        <v>4604</v>
      </c>
      <c r="L21" s="3"/>
      <c r="M21" s="2"/>
      <c r="N21" s="21">
        <f t="shared" ref="N21:N28" si="0">K21/$F$2</f>
        <v>9.1168316831683166E-2</v>
      </c>
      <c r="W21" s="5">
        <v>125</v>
      </c>
      <c r="X21" s="5">
        <v>4356</v>
      </c>
      <c r="Y21" s="7">
        <v>45981</v>
      </c>
      <c r="Z21" s="5" t="s">
        <v>8</v>
      </c>
      <c r="AA21" s="5" t="s">
        <v>5</v>
      </c>
      <c r="AB21" s="5">
        <v>8.6</v>
      </c>
      <c r="AC21" s="5" t="s">
        <v>55</v>
      </c>
      <c r="AD21" s="5">
        <v>64</v>
      </c>
    </row>
    <row r="22" spans="1:30" ht="17.25" customHeight="1" thickBot="1">
      <c r="A22" s="5">
        <v>17</v>
      </c>
      <c r="B22" s="4">
        <v>4.6072079207920787E-2</v>
      </c>
      <c r="C22" s="4">
        <v>2.5994653465346535E-2</v>
      </c>
      <c r="D22" s="4">
        <v>7.17E-2</v>
      </c>
      <c r="F22" s="5" t="s">
        <v>3</v>
      </c>
      <c r="G22" s="6">
        <v>54088</v>
      </c>
      <c r="H22" s="5">
        <v>1.07</v>
      </c>
      <c r="J22" s="2">
        <v>10</v>
      </c>
      <c r="K22" s="2">
        <f>X11</f>
        <v>4587</v>
      </c>
      <c r="L22" s="3"/>
      <c r="M22" s="2"/>
      <c r="N22" s="21">
        <f t="shared" si="0"/>
        <v>9.0831683168316829E-2</v>
      </c>
      <c r="W22" s="5">
        <v>150</v>
      </c>
      <c r="X22" s="5">
        <v>4320</v>
      </c>
      <c r="Y22" s="7">
        <v>45943</v>
      </c>
      <c r="Z22" s="5" t="s">
        <v>8</v>
      </c>
      <c r="AA22" s="5" t="s">
        <v>6</v>
      </c>
      <c r="AB22" s="5">
        <v>8.6</v>
      </c>
      <c r="AC22" s="5" t="s">
        <v>55</v>
      </c>
      <c r="AD22" s="5">
        <v>68</v>
      </c>
    </row>
    <row r="23" spans="1:30" ht="17.25" customHeight="1" thickBot="1">
      <c r="A23" s="5">
        <v>18</v>
      </c>
      <c r="B23" s="4">
        <v>3.6012673267326732E-2</v>
      </c>
      <c r="C23" s="4">
        <v>2.1024356435643564E-2</v>
      </c>
      <c r="D23" s="4">
        <v>5.6599999999999998E-2</v>
      </c>
      <c r="F23" s="5" t="s">
        <v>7</v>
      </c>
      <c r="G23" s="6">
        <v>53639</v>
      </c>
      <c r="H23" s="5">
        <v>1.06</v>
      </c>
      <c r="J23" s="2">
        <v>20</v>
      </c>
      <c r="K23" s="2">
        <f>X12</f>
        <v>4550</v>
      </c>
      <c r="L23" s="3"/>
      <c r="M23" s="2"/>
      <c r="N23" s="21">
        <f t="shared" si="0"/>
        <v>9.0099009900990096E-2</v>
      </c>
      <c r="W23" s="5">
        <v>175</v>
      </c>
      <c r="X23" s="5">
        <v>4283</v>
      </c>
      <c r="Y23" s="7">
        <v>45847</v>
      </c>
      <c r="Z23" s="5" t="s">
        <v>8</v>
      </c>
      <c r="AA23" s="5" t="s">
        <v>7</v>
      </c>
      <c r="AB23" s="5">
        <v>8.5</v>
      </c>
      <c r="AC23" s="5" t="s">
        <v>55</v>
      </c>
      <c r="AD23" s="5">
        <v>68</v>
      </c>
    </row>
    <row r="24" spans="1:30" ht="17.25" customHeight="1" thickBot="1">
      <c r="A24" s="5">
        <v>19</v>
      </c>
      <c r="B24" s="4">
        <v>2.907168316831683E-2</v>
      </c>
      <c r="C24" s="4">
        <v>1.5755841584158416E-2</v>
      </c>
      <c r="D24" s="4">
        <v>4.4600000000000001E-2</v>
      </c>
      <c r="F24" s="5" t="s">
        <v>5</v>
      </c>
      <c r="G24" s="6">
        <v>53730</v>
      </c>
      <c r="H24" s="5">
        <v>1.06</v>
      </c>
      <c r="J24" s="2">
        <v>30</v>
      </c>
      <c r="K24" s="2">
        <f>X14</f>
        <v>4525</v>
      </c>
      <c r="L24" s="3"/>
      <c r="M24" s="2"/>
      <c r="N24" s="21">
        <f t="shared" si="0"/>
        <v>8.96039603960396E-2</v>
      </c>
      <c r="W24" s="5">
        <v>200</v>
      </c>
      <c r="X24" s="5">
        <v>4255</v>
      </c>
      <c r="Y24" s="7">
        <v>45960</v>
      </c>
      <c r="Z24" s="5" t="s">
        <v>4</v>
      </c>
      <c r="AA24" s="5" t="s">
        <v>5</v>
      </c>
      <c r="AB24" s="5">
        <v>8.4</v>
      </c>
      <c r="AC24" s="5" t="s">
        <v>55</v>
      </c>
      <c r="AD24" s="5">
        <v>66</v>
      </c>
    </row>
    <row r="25" spans="1:30" ht="17.25" customHeight="1" thickBot="1">
      <c r="A25" s="5">
        <v>20</v>
      </c>
      <c r="B25" s="4">
        <v>2.3790495049504951E-2</v>
      </c>
      <c r="C25" s="4">
        <v>1.1928712871287129E-2</v>
      </c>
      <c r="D25" s="4">
        <v>3.5499999999999997E-2</v>
      </c>
      <c r="F25" s="5" t="s">
        <v>1</v>
      </c>
      <c r="G25" s="6">
        <v>56594</v>
      </c>
      <c r="H25" s="5">
        <v>1.1200000000000001</v>
      </c>
      <c r="J25" s="2">
        <v>50</v>
      </c>
      <c r="K25" s="2">
        <f>X18</f>
        <v>4493</v>
      </c>
      <c r="L25" s="3"/>
      <c r="M25" s="2"/>
      <c r="N25" s="21">
        <f t="shared" si="0"/>
        <v>8.8970297029702966E-2</v>
      </c>
    </row>
    <row r="26" spans="1:30" ht="17.25" customHeight="1" thickBot="1">
      <c r="A26" s="5">
        <v>21</v>
      </c>
      <c r="B26" s="4">
        <v>1.84590099009901E-2</v>
      </c>
      <c r="C26" s="4">
        <v>8.8968316831683162E-3</v>
      </c>
      <c r="D26" s="4">
        <v>2.7199999999999998E-2</v>
      </c>
      <c r="F26" s="5" t="s">
        <v>0</v>
      </c>
      <c r="G26" s="6">
        <v>45830</v>
      </c>
      <c r="H26" s="5">
        <v>0.91</v>
      </c>
      <c r="J26" s="2">
        <v>100</v>
      </c>
      <c r="K26" s="2">
        <f>X20</f>
        <v>4388</v>
      </c>
      <c r="L26" s="3"/>
      <c r="M26" s="2"/>
      <c r="N26" s="21">
        <f t="shared" si="0"/>
        <v>8.6891089108910885E-2</v>
      </c>
    </row>
    <row r="27" spans="1:30" ht="17.25" customHeight="1" thickBot="1">
      <c r="A27" s="5">
        <v>22</v>
      </c>
      <c r="B27" s="4">
        <v>1.3379009900990099E-2</v>
      </c>
      <c r="C27" s="4">
        <v>6.0140594059405941E-3</v>
      </c>
      <c r="D27" s="4">
        <v>1.9199999999999998E-2</v>
      </c>
      <c r="J27" s="2">
        <v>150</v>
      </c>
      <c r="K27" s="2">
        <f>X22</f>
        <v>4320</v>
      </c>
      <c r="L27" s="3"/>
      <c r="M27" s="2"/>
      <c r="N27" s="21">
        <f t="shared" si="0"/>
        <v>8.5544554455445551E-2</v>
      </c>
    </row>
    <row r="28" spans="1:30" ht="17.25" customHeight="1" thickBot="1">
      <c r="A28" s="5">
        <v>23</v>
      </c>
      <c r="B28" s="4">
        <v>8.3493069306930685E-3</v>
      </c>
      <c r="C28" s="4">
        <v>4.075643564356436E-3</v>
      </c>
      <c r="D28" s="4">
        <v>1.23E-2</v>
      </c>
      <c r="J28" s="2">
        <v>200</v>
      </c>
      <c r="K28" s="2">
        <f>X24</f>
        <v>4255</v>
      </c>
      <c r="L28" s="3"/>
      <c r="M28" s="2"/>
      <c r="N28" s="21">
        <f t="shared" si="0"/>
        <v>8.4257425742574263E-2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556F-F3EA-4256-99D0-343972030C93}">
  <sheetPr codeName="Sheet1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55000</v>
      </c>
      <c r="H2" s="18" t="s">
        <v>37</v>
      </c>
      <c r="W2" s="5">
        <v>1</v>
      </c>
      <c r="X2" s="5">
        <v>6040</v>
      </c>
      <c r="Y2" s="7">
        <v>45932</v>
      </c>
      <c r="Z2" s="5" t="s">
        <v>45</v>
      </c>
      <c r="AA2" s="5" t="s">
        <v>5</v>
      </c>
      <c r="AB2" s="5">
        <v>11</v>
      </c>
      <c r="AC2" s="5"/>
      <c r="AD2" s="5">
        <v>0</v>
      </c>
    </row>
    <row r="3" spans="1:30" ht="15.75" thickBot="1">
      <c r="W3" s="5">
        <v>2</v>
      </c>
      <c r="X3" s="5">
        <v>5565</v>
      </c>
      <c r="Y3" s="7">
        <v>45723</v>
      </c>
      <c r="Z3" s="5" t="s">
        <v>8</v>
      </c>
      <c r="AA3" s="5" t="s">
        <v>1</v>
      </c>
      <c r="AB3" s="5">
        <v>10.1</v>
      </c>
      <c r="AC3" s="5" t="s">
        <v>2</v>
      </c>
      <c r="AD3" s="5">
        <v>56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5526</v>
      </c>
      <c r="Y4" s="7">
        <v>45982</v>
      </c>
      <c r="Z4" s="5" t="s">
        <v>46</v>
      </c>
      <c r="AA4" s="5" t="s">
        <v>1</v>
      </c>
      <c r="AB4" s="5">
        <v>10</v>
      </c>
      <c r="AC4" s="5" t="s">
        <v>2</v>
      </c>
      <c r="AD4" s="5">
        <v>54</v>
      </c>
    </row>
    <row r="5" spans="1:30" ht="18.75" customHeight="1" thickBot="1">
      <c r="A5" s="5">
        <v>0</v>
      </c>
      <c r="B5" s="4">
        <v>3.0327272727272729E-3</v>
      </c>
      <c r="C5" s="4">
        <v>2.1265454545454543E-3</v>
      </c>
      <c r="D5" s="4">
        <v>5.1000000000000004E-3</v>
      </c>
      <c r="F5" s="5" t="s">
        <v>33</v>
      </c>
      <c r="G5" s="6">
        <v>58110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5452</v>
      </c>
      <c r="Y5" s="7">
        <v>45687</v>
      </c>
      <c r="Z5" s="5" t="s">
        <v>8</v>
      </c>
      <c r="AA5" s="5" t="s">
        <v>5</v>
      </c>
      <c r="AB5" s="5">
        <v>9.9</v>
      </c>
      <c r="AC5" s="5" t="s">
        <v>2</v>
      </c>
      <c r="AD5" s="5">
        <v>56</v>
      </c>
    </row>
    <row r="6" spans="1:30" ht="17.25" customHeight="1" thickBot="1">
      <c r="A6" s="5">
        <v>1</v>
      </c>
      <c r="B6" s="4">
        <v>1.8196363636363636E-3</v>
      </c>
      <c r="C6" s="4">
        <v>1.4341818181818182E-3</v>
      </c>
      <c r="D6" s="4">
        <v>3.3E-3</v>
      </c>
      <c r="F6" s="5" t="s">
        <v>32</v>
      </c>
      <c r="G6" s="6">
        <v>61326</v>
      </c>
      <c r="H6" s="5">
        <v>1.1200000000000001</v>
      </c>
      <c r="J6" s="13" t="s">
        <v>31</v>
      </c>
      <c r="K6" s="22">
        <f>MAX(K8,K9)</f>
        <v>0.71822444949059927</v>
      </c>
      <c r="L6" s="23"/>
      <c r="M6" s="23"/>
      <c r="N6" s="22" t="str">
        <f>_xlfn.XLOOKUP(K6,$K$8:$K$9,$N$8:$N$9)</f>
        <v>SB</v>
      </c>
      <c r="W6" s="5">
        <v>5</v>
      </c>
      <c r="X6" s="5">
        <v>5452</v>
      </c>
      <c r="Y6" s="7">
        <v>45716</v>
      </c>
      <c r="Z6" s="5" t="s">
        <v>8</v>
      </c>
      <c r="AA6" s="5" t="s">
        <v>1</v>
      </c>
      <c r="AB6" s="5">
        <v>9.9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1.3647272727272727E-3</v>
      </c>
      <c r="C7" s="4">
        <v>1.1374545454545454E-3</v>
      </c>
      <c r="D7" s="4">
        <v>2.5000000000000001E-3</v>
      </c>
      <c r="F7" s="5" t="s">
        <v>30</v>
      </c>
      <c r="G7" s="6">
        <v>59998</v>
      </c>
      <c r="H7" s="5">
        <v>1.0900000000000001</v>
      </c>
      <c r="J7" s="12" t="s">
        <v>29</v>
      </c>
      <c r="K7" s="22">
        <f>MAX(K10,K11)</f>
        <v>0.582530696272333</v>
      </c>
      <c r="L7" s="23"/>
      <c r="M7" s="23"/>
      <c r="N7" s="22" t="str">
        <f>_xlfn.XLOOKUP(K7,$K$10:$K$11,$N$10:$N$11)</f>
        <v>NB</v>
      </c>
      <c r="W7" s="5">
        <v>6</v>
      </c>
      <c r="X7" s="5">
        <v>5441</v>
      </c>
      <c r="Y7" s="7">
        <v>45982</v>
      </c>
      <c r="Z7" s="5" t="s">
        <v>8</v>
      </c>
      <c r="AA7" s="5" t="s">
        <v>1</v>
      </c>
      <c r="AB7" s="5">
        <v>9.9</v>
      </c>
      <c r="AC7" s="5" t="s">
        <v>2</v>
      </c>
      <c r="AD7" s="5">
        <v>57</v>
      </c>
    </row>
    <row r="8" spans="1:30" ht="17.25" customHeight="1" thickBot="1">
      <c r="A8" s="5">
        <v>3</v>
      </c>
      <c r="B8" s="4">
        <v>9.0981818181818178E-4</v>
      </c>
      <c r="C8" s="4">
        <v>1.2363636363636364E-3</v>
      </c>
      <c r="D8" s="4">
        <v>2.2000000000000001E-3</v>
      </c>
      <c r="F8" s="5" t="s">
        <v>28</v>
      </c>
      <c r="G8" s="6">
        <v>58350</v>
      </c>
      <c r="H8" s="5">
        <v>1.06</v>
      </c>
      <c r="K8" s="10">
        <f>LARGE(B11:C11,1)/(B11+C11)</f>
        <v>0.71822444949059927</v>
      </c>
      <c r="L8" s="10"/>
      <c r="M8" s="10"/>
      <c r="N8" s="10" t="str">
        <f>IF(B11&gt;C11,$B$4,$C$4)</f>
        <v>SB</v>
      </c>
      <c r="W8" s="5">
        <v>7</v>
      </c>
      <c r="X8" s="5">
        <v>5416</v>
      </c>
      <c r="Y8" s="7">
        <v>45713</v>
      </c>
      <c r="Z8" s="5" t="s">
        <v>8</v>
      </c>
      <c r="AA8" s="5" t="s">
        <v>3</v>
      </c>
      <c r="AB8" s="5">
        <v>9.8000000000000007</v>
      </c>
      <c r="AC8" s="5" t="s">
        <v>2</v>
      </c>
      <c r="AD8" s="5">
        <v>55</v>
      </c>
    </row>
    <row r="9" spans="1:30" ht="17.25" customHeight="1" thickBot="1">
      <c r="A9" s="5">
        <v>4</v>
      </c>
      <c r="B9" s="4">
        <v>1.3647272727272727E-3</v>
      </c>
      <c r="C9" s="4">
        <v>3.0661818181818177E-3</v>
      </c>
      <c r="D9" s="4">
        <v>4.4999999999999997E-3</v>
      </c>
      <c r="F9" s="5" t="s">
        <v>27</v>
      </c>
      <c r="G9" s="6">
        <v>53409</v>
      </c>
      <c r="H9" s="5">
        <v>0.97</v>
      </c>
      <c r="K9" s="10">
        <f>LARGE(B12:C12,1)/(B12+C12)</f>
        <v>0.67015351833018544</v>
      </c>
      <c r="L9" s="10"/>
      <c r="M9" s="10"/>
      <c r="N9" s="10" t="str">
        <f>IF(B12&gt;C12,$B$4,$C$4)</f>
        <v>SB</v>
      </c>
      <c r="W9" s="5">
        <v>8</v>
      </c>
      <c r="X9" s="5">
        <v>5414</v>
      </c>
      <c r="Y9" s="7">
        <v>45722</v>
      </c>
      <c r="Z9" s="5" t="s">
        <v>8</v>
      </c>
      <c r="AA9" s="5" t="s">
        <v>5</v>
      </c>
      <c r="AB9" s="5">
        <v>9.8000000000000007</v>
      </c>
      <c r="AC9" s="5" t="s">
        <v>2</v>
      </c>
      <c r="AD9" s="5">
        <v>55</v>
      </c>
    </row>
    <row r="10" spans="1:30" ht="17.25" customHeight="1" thickBot="1">
      <c r="A10" s="5">
        <v>5</v>
      </c>
      <c r="B10" s="4">
        <v>3.4876363636363633E-3</v>
      </c>
      <c r="C10" s="4">
        <v>1.078109090909091E-2</v>
      </c>
      <c r="D10" s="4">
        <v>1.43E-2</v>
      </c>
      <c r="F10" s="5" t="s">
        <v>26</v>
      </c>
      <c r="G10" s="6">
        <v>49756</v>
      </c>
      <c r="H10" s="5">
        <v>0.91</v>
      </c>
      <c r="K10" s="10">
        <f>LARGE(B20:C20,1)/(B20+C20)</f>
        <v>0.56331155404846578</v>
      </c>
      <c r="L10" s="10"/>
      <c r="M10" s="10"/>
      <c r="N10" s="10" t="str">
        <f>IF(B20&gt;C20,$B$4,$C$4)</f>
        <v>NB</v>
      </c>
      <c r="W10" s="5">
        <v>9</v>
      </c>
      <c r="X10" s="5">
        <v>5414</v>
      </c>
      <c r="Y10" s="7">
        <v>45737</v>
      </c>
      <c r="Z10" s="5" t="s">
        <v>8</v>
      </c>
      <c r="AA10" s="5" t="s">
        <v>1</v>
      </c>
      <c r="AB10" s="5">
        <v>9.8000000000000007</v>
      </c>
      <c r="AC10" s="5" t="s">
        <v>2</v>
      </c>
      <c r="AD10" s="5">
        <v>55</v>
      </c>
    </row>
    <row r="11" spans="1:30" ht="17.25" customHeight="1" thickBot="1">
      <c r="A11" s="5">
        <v>6</v>
      </c>
      <c r="B11" s="4">
        <v>1.1777090909090909E-2</v>
      </c>
      <c r="C11" s="4">
        <v>3.0018909090909089E-2</v>
      </c>
      <c r="D11" s="4">
        <v>4.1799999999999997E-2</v>
      </c>
      <c r="F11" s="5" t="s">
        <v>25</v>
      </c>
      <c r="G11" s="6">
        <v>49847</v>
      </c>
      <c r="H11" s="5">
        <v>0.91</v>
      </c>
      <c r="K11" s="10">
        <f>LARGE(B21:C21,1)/(B21+C21)</f>
        <v>0.582530696272333</v>
      </c>
      <c r="L11" s="10"/>
      <c r="M11" s="10"/>
      <c r="N11" s="10" t="str">
        <f>IF(B21&gt;C21,$B$4,$C$4)</f>
        <v>NB</v>
      </c>
      <c r="W11" s="5">
        <v>10</v>
      </c>
      <c r="X11" s="5">
        <v>5378</v>
      </c>
      <c r="Y11" s="7">
        <v>45709</v>
      </c>
      <c r="Z11" s="5" t="s">
        <v>8</v>
      </c>
      <c r="AA11" s="5" t="s">
        <v>1</v>
      </c>
      <c r="AB11" s="5">
        <v>9.8000000000000007</v>
      </c>
      <c r="AC11" s="5" t="s">
        <v>2</v>
      </c>
      <c r="AD11" s="5">
        <v>55</v>
      </c>
    </row>
    <row r="12" spans="1:30" ht="17.25" customHeight="1" thickBot="1">
      <c r="A12" s="5">
        <v>7</v>
      </c>
      <c r="B12" s="4">
        <v>1.9813818181818182E-2</v>
      </c>
      <c r="C12" s="4">
        <v>4.0256E-2</v>
      </c>
      <c r="D12" s="4">
        <v>0.06</v>
      </c>
      <c r="F12" s="5" t="s">
        <v>24</v>
      </c>
      <c r="G12" s="6">
        <v>51164</v>
      </c>
      <c r="H12" s="5">
        <v>0.93</v>
      </c>
      <c r="W12" s="5">
        <v>20</v>
      </c>
      <c r="X12" s="5">
        <v>5295</v>
      </c>
      <c r="Y12" s="7">
        <v>45674</v>
      </c>
      <c r="Z12" s="5" t="s">
        <v>8</v>
      </c>
      <c r="AA12" s="5" t="s">
        <v>1</v>
      </c>
      <c r="AB12" s="5">
        <v>9.6</v>
      </c>
      <c r="AC12" s="5" t="s">
        <v>2</v>
      </c>
      <c r="AD12" s="5">
        <v>56</v>
      </c>
    </row>
    <row r="13" spans="1:30" ht="17.25" customHeight="1" thickBot="1">
      <c r="A13" s="5">
        <v>8</v>
      </c>
      <c r="B13" s="4">
        <v>2.2391636363636364E-2</v>
      </c>
      <c r="C13" s="4">
        <v>3.9415272727272722E-2</v>
      </c>
      <c r="D13" s="4">
        <v>6.1800000000000001E-2</v>
      </c>
      <c r="F13" s="5" t="s">
        <v>23</v>
      </c>
      <c r="G13" s="6">
        <v>51889</v>
      </c>
      <c r="H13" s="5">
        <v>0.94</v>
      </c>
      <c r="W13" s="5">
        <v>25</v>
      </c>
      <c r="X13" s="5">
        <v>5276</v>
      </c>
      <c r="Y13" s="7">
        <v>45688</v>
      </c>
      <c r="Z13" s="5" t="s">
        <v>8</v>
      </c>
      <c r="AA13" s="5" t="s">
        <v>1</v>
      </c>
      <c r="AB13" s="5">
        <v>9.6</v>
      </c>
      <c r="AC13" s="5" t="s">
        <v>2</v>
      </c>
      <c r="AD13" s="5">
        <v>55</v>
      </c>
    </row>
    <row r="14" spans="1:30" ht="15.75" thickBot="1">
      <c r="A14" s="5">
        <v>9</v>
      </c>
      <c r="B14" s="4">
        <v>2.4716727272727276E-2</v>
      </c>
      <c r="C14" s="4">
        <v>3.4272000000000004E-2</v>
      </c>
      <c r="D14" s="4">
        <v>5.8999999999999997E-2</v>
      </c>
      <c r="F14" s="5" t="s">
        <v>22</v>
      </c>
      <c r="G14" s="6">
        <v>55768</v>
      </c>
      <c r="H14" s="5">
        <v>1.01</v>
      </c>
      <c r="W14" s="5">
        <v>30</v>
      </c>
      <c r="X14" s="5">
        <v>5269</v>
      </c>
      <c r="Y14" s="7">
        <v>45975</v>
      </c>
      <c r="Z14" s="5" t="s">
        <v>8</v>
      </c>
      <c r="AA14" s="5" t="s">
        <v>1</v>
      </c>
      <c r="AB14" s="5">
        <v>9.6</v>
      </c>
      <c r="AC14" s="5" t="s">
        <v>2</v>
      </c>
      <c r="AD14" s="5">
        <v>60</v>
      </c>
    </row>
    <row r="15" spans="1:30" ht="15.75" customHeight="1" thickBot="1">
      <c r="A15" s="5">
        <v>10</v>
      </c>
      <c r="B15" s="4">
        <v>2.7446181818181817E-2</v>
      </c>
      <c r="C15" s="4">
        <v>3.2096E-2</v>
      </c>
      <c r="D15" s="4">
        <v>5.9499999999999997E-2</v>
      </c>
      <c r="F15" s="5" t="s">
        <v>21</v>
      </c>
      <c r="G15" s="6">
        <v>54677</v>
      </c>
      <c r="H15" s="5">
        <v>0.99</v>
      </c>
      <c r="W15" s="5">
        <v>35</v>
      </c>
      <c r="X15" s="5">
        <v>5259</v>
      </c>
      <c r="Y15" s="7">
        <v>45742</v>
      </c>
      <c r="Z15" s="5" t="s">
        <v>4</v>
      </c>
      <c r="AA15" s="5" t="s">
        <v>7</v>
      </c>
      <c r="AB15" s="5">
        <v>9.6</v>
      </c>
      <c r="AC15" s="5" t="s">
        <v>2</v>
      </c>
      <c r="AD15" s="5">
        <v>57</v>
      </c>
    </row>
    <row r="16" spans="1:30" ht="15.75" thickBot="1">
      <c r="A16" s="5">
        <v>11</v>
      </c>
      <c r="B16" s="4">
        <v>3.1034909090909092E-2</v>
      </c>
      <c r="C16" s="4">
        <v>3.2244363636363634E-2</v>
      </c>
      <c r="D16" s="4">
        <v>6.3299999999999995E-2</v>
      </c>
      <c r="F16" s="5" t="s">
        <v>20</v>
      </c>
      <c r="G16" s="6">
        <v>55897</v>
      </c>
      <c r="H16" s="5">
        <v>1.02</v>
      </c>
      <c r="W16" s="5">
        <v>40</v>
      </c>
      <c r="X16" s="5">
        <v>5235</v>
      </c>
      <c r="Y16" s="7">
        <v>45741</v>
      </c>
      <c r="Z16" s="5" t="s">
        <v>4</v>
      </c>
      <c r="AA16" s="5" t="s">
        <v>3</v>
      </c>
      <c r="AB16" s="5">
        <v>9.5</v>
      </c>
      <c r="AC16" s="5" t="s">
        <v>2</v>
      </c>
      <c r="AD16" s="5">
        <v>58</v>
      </c>
    </row>
    <row r="17" spans="1:30" ht="23.25" thickBot="1">
      <c r="A17" s="5">
        <v>12</v>
      </c>
      <c r="B17" s="4">
        <v>3.4017090909090913E-2</v>
      </c>
      <c r="C17" s="4">
        <v>3.1997090909090906E-2</v>
      </c>
      <c r="D17" s="4">
        <v>6.6000000000000003E-2</v>
      </c>
      <c r="W17" s="5">
        <v>45</v>
      </c>
      <c r="X17" s="5">
        <v>5210</v>
      </c>
      <c r="Y17" s="7">
        <v>45742</v>
      </c>
      <c r="Z17" s="5" t="s">
        <v>8</v>
      </c>
      <c r="AA17" s="5" t="s">
        <v>7</v>
      </c>
      <c r="AB17" s="5">
        <v>9.5</v>
      </c>
      <c r="AC17" s="5" t="s">
        <v>2</v>
      </c>
      <c r="AD17" s="5">
        <v>57</v>
      </c>
    </row>
    <row r="18" spans="1:30" ht="23.25" thickBot="1">
      <c r="A18" s="5">
        <v>13</v>
      </c>
      <c r="B18" s="4">
        <v>3.4876363636363643E-2</v>
      </c>
      <c r="C18" s="4">
        <v>3.1205818181818185E-2</v>
      </c>
      <c r="D18" s="4">
        <v>6.6100000000000006E-2</v>
      </c>
      <c r="W18" s="5">
        <v>50</v>
      </c>
      <c r="X18" s="5">
        <v>5202</v>
      </c>
      <c r="Y18" s="7">
        <v>45756</v>
      </c>
      <c r="Z18" s="5" t="s">
        <v>8</v>
      </c>
      <c r="AA18" s="5" t="s">
        <v>7</v>
      </c>
      <c r="AB18" s="5">
        <v>9.5</v>
      </c>
      <c r="AC18" s="5" t="s">
        <v>2</v>
      </c>
      <c r="AD18" s="5">
        <v>58</v>
      </c>
    </row>
    <row r="19" spans="1:30" ht="17.25" customHeight="1" thickBot="1">
      <c r="A19" s="5">
        <v>14</v>
      </c>
      <c r="B19" s="4">
        <v>3.7959636363636369E-2</v>
      </c>
      <c r="C19" s="4">
        <v>3.1403636363636363E-2</v>
      </c>
      <c r="D19" s="4">
        <v>6.9500000000000006E-2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5142</v>
      </c>
      <c r="Y19" s="7">
        <v>45994</v>
      </c>
      <c r="Z19" s="5" t="s">
        <v>8</v>
      </c>
      <c r="AA19" s="5" t="s">
        <v>7</v>
      </c>
      <c r="AB19" s="5">
        <v>9.3000000000000007</v>
      </c>
      <c r="AC19" s="5" t="s">
        <v>2</v>
      </c>
      <c r="AD19" s="5">
        <v>59</v>
      </c>
    </row>
    <row r="20" spans="1:30" ht="17.25" customHeight="1" thickBot="1">
      <c r="A20" s="5">
        <v>15</v>
      </c>
      <c r="B20" s="4">
        <v>4.2104363636363634E-2</v>
      </c>
      <c r="C20" s="4">
        <v>3.2640000000000002E-2</v>
      </c>
      <c r="D20" s="4">
        <v>7.4700000000000003E-2</v>
      </c>
      <c r="F20" s="5" t="s">
        <v>14</v>
      </c>
      <c r="G20" s="6">
        <v>38084</v>
      </c>
      <c r="H20" s="5">
        <v>0.69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5105</v>
      </c>
      <c r="Y20" s="7">
        <v>45931</v>
      </c>
      <c r="Z20" s="5" t="s">
        <v>4</v>
      </c>
      <c r="AA20" s="5" t="s">
        <v>7</v>
      </c>
      <c r="AB20" s="5">
        <v>9.3000000000000007</v>
      </c>
      <c r="AC20" s="5" t="s">
        <v>2</v>
      </c>
      <c r="AD20" s="5">
        <v>61</v>
      </c>
    </row>
    <row r="21" spans="1:30" ht="17.25" customHeight="1" thickBot="1">
      <c r="A21" s="5">
        <v>16</v>
      </c>
      <c r="B21" s="4">
        <v>4.6097454545454546E-2</v>
      </c>
      <c r="C21" s="4">
        <v>3.3035636363636364E-2</v>
      </c>
      <c r="D21" s="4">
        <v>7.9100000000000004E-2</v>
      </c>
      <c r="F21" s="5" t="s">
        <v>6</v>
      </c>
      <c r="G21" s="6">
        <v>57411</v>
      </c>
      <c r="H21" s="5">
        <v>1.04</v>
      </c>
      <c r="J21" s="2">
        <v>5</v>
      </c>
      <c r="K21" s="2">
        <f>X6</f>
        <v>5452</v>
      </c>
      <c r="L21" s="3"/>
      <c r="M21" s="2"/>
      <c r="N21" s="21">
        <f t="shared" ref="N21:N28" si="0">K21/$F$2</f>
        <v>9.9127272727272731E-2</v>
      </c>
      <c r="W21" s="5">
        <v>125</v>
      </c>
      <c r="X21" s="5">
        <v>5063</v>
      </c>
      <c r="Y21" s="7">
        <v>45694</v>
      </c>
      <c r="Z21" s="5" t="s">
        <v>46</v>
      </c>
      <c r="AA21" s="5" t="s">
        <v>5</v>
      </c>
      <c r="AB21" s="5">
        <v>9.1999999999999993</v>
      </c>
      <c r="AC21" s="5" t="s">
        <v>2</v>
      </c>
      <c r="AD21" s="5">
        <v>55</v>
      </c>
    </row>
    <row r="22" spans="1:30" ht="17.25" customHeight="1" thickBot="1">
      <c r="A22" s="5">
        <v>17</v>
      </c>
      <c r="B22" s="4">
        <v>4.5288727272727272E-2</v>
      </c>
      <c r="C22" s="4">
        <v>3.1205818181818185E-2</v>
      </c>
      <c r="D22" s="4">
        <v>7.6499999999999999E-2</v>
      </c>
      <c r="F22" s="5" t="s">
        <v>3</v>
      </c>
      <c r="G22" s="6">
        <v>60407</v>
      </c>
      <c r="H22" s="5">
        <v>1.1000000000000001</v>
      </c>
      <c r="J22" s="2">
        <v>10</v>
      </c>
      <c r="K22" s="2">
        <f>X11</f>
        <v>5378</v>
      </c>
      <c r="L22" s="3"/>
      <c r="M22" s="2"/>
      <c r="N22" s="21">
        <f t="shared" si="0"/>
        <v>9.7781818181818178E-2</v>
      </c>
      <c r="W22" s="5">
        <v>150</v>
      </c>
      <c r="X22" s="5">
        <v>5034</v>
      </c>
      <c r="Y22" s="7">
        <v>45688</v>
      </c>
      <c r="Z22" s="5" t="s">
        <v>46</v>
      </c>
      <c r="AA22" s="5" t="s">
        <v>1</v>
      </c>
      <c r="AB22" s="5">
        <v>9.1999999999999993</v>
      </c>
      <c r="AC22" s="5" t="s">
        <v>2</v>
      </c>
      <c r="AD22" s="5">
        <v>54</v>
      </c>
    </row>
    <row r="23" spans="1:30" ht="17.25" customHeight="1" thickBot="1">
      <c r="A23" s="5">
        <v>18</v>
      </c>
      <c r="B23" s="4">
        <v>3.6392727272727271E-2</v>
      </c>
      <c r="C23" s="4">
        <v>2.3392E-2</v>
      </c>
      <c r="D23" s="4">
        <v>5.9799999999999999E-2</v>
      </c>
      <c r="F23" s="5" t="s">
        <v>7</v>
      </c>
      <c r="G23" s="6">
        <v>60321</v>
      </c>
      <c r="H23" s="5">
        <v>1.1000000000000001</v>
      </c>
      <c r="J23" s="2">
        <v>20</v>
      </c>
      <c r="K23" s="2">
        <f>X12</f>
        <v>5295</v>
      </c>
      <c r="L23" s="3"/>
      <c r="M23" s="2"/>
      <c r="N23" s="21">
        <f t="shared" si="0"/>
        <v>9.6272727272727274E-2</v>
      </c>
      <c r="W23" s="5">
        <v>175</v>
      </c>
      <c r="X23" s="5">
        <v>5004</v>
      </c>
      <c r="Y23" s="7">
        <v>46013</v>
      </c>
      <c r="Z23" s="5" t="s">
        <v>4</v>
      </c>
      <c r="AA23" s="5" t="s">
        <v>6</v>
      </c>
      <c r="AB23" s="5">
        <v>9.1</v>
      </c>
      <c r="AC23" s="5" t="s">
        <v>2</v>
      </c>
      <c r="AD23" s="5">
        <v>60</v>
      </c>
    </row>
    <row r="24" spans="1:30" ht="17.25" customHeight="1" thickBot="1">
      <c r="A24" s="5">
        <v>19</v>
      </c>
      <c r="B24" s="4">
        <v>2.4464E-2</v>
      </c>
      <c r="C24" s="4">
        <v>1.7704727272727271E-2</v>
      </c>
      <c r="D24" s="4">
        <v>4.2200000000000001E-2</v>
      </c>
      <c r="F24" s="5" t="s">
        <v>5</v>
      </c>
      <c r="G24" s="6">
        <v>59855</v>
      </c>
      <c r="H24" s="5">
        <v>1.0900000000000001</v>
      </c>
      <c r="J24" s="2">
        <v>30</v>
      </c>
      <c r="K24" s="2">
        <f>X14</f>
        <v>5269</v>
      </c>
      <c r="L24" s="3"/>
      <c r="M24" s="2"/>
      <c r="N24" s="21">
        <f t="shared" si="0"/>
        <v>9.5799999999999996E-2</v>
      </c>
      <c r="W24" s="5">
        <v>200</v>
      </c>
      <c r="X24" s="5">
        <v>4981</v>
      </c>
      <c r="Y24" s="7">
        <v>45744</v>
      </c>
      <c r="Z24" s="5" t="s">
        <v>4</v>
      </c>
      <c r="AA24" s="5" t="s">
        <v>1</v>
      </c>
      <c r="AB24" s="5">
        <v>9.1</v>
      </c>
      <c r="AC24" s="5" t="s">
        <v>2</v>
      </c>
      <c r="AD24" s="5">
        <v>58</v>
      </c>
    </row>
    <row r="25" spans="1:30" ht="17.25" customHeight="1" thickBot="1">
      <c r="A25" s="5">
        <v>20</v>
      </c>
      <c r="B25" s="4">
        <v>2.0268727272727272E-2</v>
      </c>
      <c r="C25" s="4">
        <v>1.3204363636363637E-2</v>
      </c>
      <c r="D25" s="4">
        <v>3.3500000000000002E-2</v>
      </c>
      <c r="F25" s="5" t="s">
        <v>1</v>
      </c>
      <c r="G25" s="6">
        <v>61316</v>
      </c>
      <c r="H25" s="5">
        <v>1.1200000000000001</v>
      </c>
      <c r="J25" s="2">
        <v>50</v>
      </c>
      <c r="K25" s="2">
        <f>X18</f>
        <v>5202</v>
      </c>
      <c r="L25" s="3"/>
      <c r="M25" s="2"/>
      <c r="N25" s="21">
        <f t="shared" si="0"/>
        <v>9.4581818181818184E-2</v>
      </c>
    </row>
    <row r="26" spans="1:30" ht="17.25" customHeight="1" thickBot="1">
      <c r="A26" s="5">
        <v>21</v>
      </c>
      <c r="B26" s="4">
        <v>1.6376727272727272E-2</v>
      </c>
      <c r="C26" s="4">
        <v>1.0187636363636364E-2</v>
      </c>
      <c r="D26" s="4">
        <v>2.6499999999999999E-2</v>
      </c>
      <c r="F26" s="5" t="s">
        <v>0</v>
      </c>
      <c r="G26" s="6">
        <v>47355</v>
      </c>
      <c r="H26" s="5">
        <v>0.86</v>
      </c>
      <c r="J26" s="2">
        <v>100</v>
      </c>
      <c r="K26" s="2">
        <f>X20</f>
        <v>5105</v>
      </c>
      <c r="L26" s="3"/>
      <c r="M26" s="2"/>
      <c r="N26" s="21">
        <f t="shared" si="0"/>
        <v>9.2818181818181814E-2</v>
      </c>
    </row>
    <row r="27" spans="1:30" ht="17.25" customHeight="1" thickBot="1">
      <c r="A27" s="5">
        <v>22</v>
      </c>
      <c r="B27" s="4">
        <v>1.2029818181818183E-2</v>
      </c>
      <c r="C27" s="4">
        <v>6.8741818181818175E-3</v>
      </c>
      <c r="D27" s="4">
        <v>1.89E-2</v>
      </c>
      <c r="J27" s="2">
        <v>150</v>
      </c>
      <c r="K27" s="2">
        <f>X22</f>
        <v>5034</v>
      </c>
      <c r="L27" s="3"/>
      <c r="M27" s="2"/>
      <c r="N27" s="21">
        <f t="shared" si="0"/>
        <v>9.1527272727272721E-2</v>
      </c>
    </row>
    <row r="28" spans="1:30" ht="17.25" customHeight="1" thickBot="1">
      <c r="A28" s="5">
        <v>23</v>
      </c>
      <c r="B28" s="4">
        <v>6.4192727272727275E-3</v>
      </c>
      <c r="C28" s="4">
        <v>3.6101818181818184E-3</v>
      </c>
      <c r="D28" s="4">
        <v>1.01E-2</v>
      </c>
      <c r="J28" s="2">
        <v>200</v>
      </c>
      <c r="K28" s="2">
        <f>X24</f>
        <v>4981</v>
      </c>
      <c r="L28" s="3"/>
      <c r="M28" s="2"/>
      <c r="N28" s="21">
        <f t="shared" si="0"/>
        <v>9.056363636363636E-2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C5C2-3581-4DED-AB94-1D7CF13ED17F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H5" sqref="H5:H16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66400</v>
      </c>
      <c r="H2" s="18" t="s">
        <v>37</v>
      </c>
      <c r="W2" s="5">
        <v>1</v>
      </c>
      <c r="X2" s="5">
        <v>7067</v>
      </c>
      <c r="Y2" s="7">
        <v>45805</v>
      </c>
      <c r="Z2" s="5" t="s">
        <v>8</v>
      </c>
      <c r="AA2" s="5" t="s">
        <v>7</v>
      </c>
      <c r="AB2" s="5">
        <v>10.6</v>
      </c>
      <c r="AC2" s="5"/>
      <c r="AD2" s="5">
        <v>0</v>
      </c>
    </row>
    <row r="3" spans="1:30" ht="15.75" thickBot="1">
      <c r="W3" s="5">
        <v>2</v>
      </c>
      <c r="X3" s="5">
        <v>7013</v>
      </c>
      <c r="Y3" s="7">
        <v>45699</v>
      </c>
      <c r="Z3" s="5" t="s">
        <v>8</v>
      </c>
      <c r="AA3" s="5" t="s">
        <v>3</v>
      </c>
      <c r="AB3" s="5">
        <v>10.6</v>
      </c>
      <c r="AC3" s="5" t="s">
        <v>55</v>
      </c>
      <c r="AD3" s="5">
        <v>55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6517</v>
      </c>
      <c r="Y4" s="7">
        <v>45980</v>
      </c>
      <c r="Z4" s="5" t="s">
        <v>46</v>
      </c>
      <c r="AA4" s="5" t="s">
        <v>7</v>
      </c>
      <c r="AB4" s="5">
        <v>9.8000000000000007</v>
      </c>
      <c r="AC4" s="5" t="s">
        <v>55</v>
      </c>
      <c r="AD4" s="5">
        <v>55</v>
      </c>
    </row>
    <row r="5" spans="1:30" ht="18.75" customHeight="1" thickBot="1">
      <c r="A5" s="5">
        <v>0</v>
      </c>
      <c r="B5" s="4">
        <v>3.2481927710843374E-3</v>
      </c>
      <c r="C5" s="4">
        <v>3.2010542168674698E-3</v>
      </c>
      <c r="D5" s="4">
        <v>6.4000000000000003E-3</v>
      </c>
      <c r="F5" s="5" t="s">
        <v>33</v>
      </c>
      <c r="G5" s="6">
        <v>71947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6516</v>
      </c>
      <c r="Y5" s="7">
        <v>45979</v>
      </c>
      <c r="Z5" s="5" t="s">
        <v>46</v>
      </c>
      <c r="AA5" s="5" t="s">
        <v>3</v>
      </c>
      <c r="AB5" s="5">
        <v>9.8000000000000007</v>
      </c>
      <c r="AC5" s="5" t="s">
        <v>55</v>
      </c>
      <c r="AD5" s="5">
        <v>56</v>
      </c>
    </row>
    <row r="6" spans="1:30" ht="17.25" customHeight="1" thickBot="1">
      <c r="A6" s="5">
        <v>1</v>
      </c>
      <c r="B6" s="4">
        <v>2.080873493975904E-3</v>
      </c>
      <c r="C6" s="4">
        <v>2.0683734939759037E-3</v>
      </c>
      <c r="D6" s="4">
        <v>4.1000000000000003E-3</v>
      </c>
      <c r="F6" s="5" t="s">
        <v>32</v>
      </c>
      <c r="G6" s="6">
        <v>74611</v>
      </c>
      <c r="H6" s="5">
        <v>1.1200000000000001</v>
      </c>
      <c r="J6" s="13" t="s">
        <v>31</v>
      </c>
      <c r="K6" s="22">
        <f>MAX(K8,K9)</f>
        <v>0.59619673149678809</v>
      </c>
      <c r="L6" s="23"/>
      <c r="M6" s="23"/>
      <c r="N6" s="22" t="str">
        <f>_xlfn.XLOOKUP(K6,$K$8:$K$9,$N$8:$N$9)</f>
        <v>WB</v>
      </c>
      <c r="W6" s="5">
        <v>5</v>
      </c>
      <c r="X6" s="5">
        <v>6474</v>
      </c>
      <c r="Y6" s="7">
        <v>45981</v>
      </c>
      <c r="Z6" s="5" t="s">
        <v>46</v>
      </c>
      <c r="AA6" s="5" t="s">
        <v>5</v>
      </c>
      <c r="AB6" s="5">
        <v>9.8000000000000007</v>
      </c>
      <c r="AC6" s="5" t="s">
        <v>55</v>
      </c>
      <c r="AD6" s="5">
        <v>56</v>
      </c>
    </row>
    <row r="7" spans="1:30" ht="17.25" customHeight="1" thickBot="1">
      <c r="A7" s="5">
        <v>2</v>
      </c>
      <c r="B7" s="4">
        <v>1.7256024096385541E-3</v>
      </c>
      <c r="C7" s="4">
        <v>1.4281626506024096E-3</v>
      </c>
      <c r="D7" s="4">
        <v>3.0999999999999999E-3</v>
      </c>
      <c r="F7" s="5" t="s">
        <v>30</v>
      </c>
      <c r="G7" s="6">
        <v>72458</v>
      </c>
      <c r="H7" s="5">
        <v>1.0900000000000001</v>
      </c>
      <c r="J7" s="12" t="s">
        <v>29</v>
      </c>
      <c r="K7" s="22">
        <f>MAX(K10,K11)</f>
        <v>0.55583583972057815</v>
      </c>
      <c r="L7" s="23"/>
      <c r="M7" s="23"/>
      <c r="N7" s="22" t="str">
        <f>_xlfn.XLOOKUP(K7,$K$10:$K$11,$N$10:$N$11)</f>
        <v>EB</v>
      </c>
      <c r="W7" s="5">
        <v>6</v>
      </c>
      <c r="X7" s="5">
        <v>5992</v>
      </c>
      <c r="Y7" s="7">
        <v>45731</v>
      </c>
      <c r="Z7" s="5" t="s">
        <v>56</v>
      </c>
      <c r="AA7" s="5" t="s">
        <v>0</v>
      </c>
      <c r="AB7" s="5">
        <v>9</v>
      </c>
      <c r="AC7" s="5" t="s">
        <v>55</v>
      </c>
      <c r="AD7" s="5">
        <v>51</v>
      </c>
    </row>
    <row r="8" spans="1:30" ht="17.25" customHeight="1" thickBot="1">
      <c r="A8" s="5">
        <v>3</v>
      </c>
      <c r="B8" s="4">
        <v>2.3853915662650606E-3</v>
      </c>
      <c r="C8" s="4">
        <v>1.7728915662650602E-3</v>
      </c>
      <c r="D8" s="4">
        <v>4.1999999999999997E-3</v>
      </c>
      <c r="F8" s="5" t="s">
        <v>28</v>
      </c>
      <c r="G8" s="6">
        <v>70346</v>
      </c>
      <c r="H8" s="5">
        <v>1.06</v>
      </c>
      <c r="K8" s="10">
        <f>LARGE(B11:C11,1)/(B11+C11)</f>
        <v>0.59619673149678809</v>
      </c>
      <c r="L8" s="10"/>
      <c r="M8" s="10"/>
      <c r="N8" s="10" t="str">
        <f>IF(B11&gt;C11,$B$4,$C$4)</f>
        <v>WB</v>
      </c>
      <c r="W8" s="5">
        <v>7</v>
      </c>
      <c r="X8" s="5">
        <v>5895</v>
      </c>
      <c r="Y8" s="7">
        <v>45848</v>
      </c>
      <c r="Z8" s="5" t="s">
        <v>45</v>
      </c>
      <c r="AA8" s="5" t="s">
        <v>5</v>
      </c>
      <c r="AB8" s="5">
        <v>8.9</v>
      </c>
      <c r="AC8" s="5"/>
      <c r="AD8" s="5">
        <v>0</v>
      </c>
    </row>
    <row r="9" spans="1:30" ht="17.25" customHeight="1" thickBot="1">
      <c r="A9" s="5">
        <v>4</v>
      </c>
      <c r="B9" s="4">
        <v>4.0094879518072293E-3</v>
      </c>
      <c r="C9" s="4">
        <v>3.7920180722891567E-3</v>
      </c>
      <c r="D9" s="4">
        <v>7.7999999999999996E-3</v>
      </c>
      <c r="F9" s="5" t="s">
        <v>27</v>
      </c>
      <c r="G9" s="6">
        <v>65574</v>
      </c>
      <c r="H9" s="5">
        <v>0.99</v>
      </c>
      <c r="K9" s="10">
        <f>LARGE(B12:C12,1)/(B12+C12)</f>
        <v>0.55186989745934301</v>
      </c>
      <c r="L9" s="10"/>
      <c r="M9" s="10"/>
      <c r="N9" s="10" t="str">
        <f>IF(B12&gt;C12,$B$4,$C$4)</f>
        <v>WB</v>
      </c>
      <c r="W9" s="5">
        <v>8</v>
      </c>
      <c r="X9" s="5">
        <v>5837</v>
      </c>
      <c r="Y9" s="7">
        <v>45980</v>
      </c>
      <c r="Z9" s="5" t="s">
        <v>48</v>
      </c>
      <c r="AA9" s="5" t="s">
        <v>7</v>
      </c>
      <c r="AB9" s="5">
        <v>8.8000000000000007</v>
      </c>
      <c r="AC9" s="5" t="s">
        <v>57</v>
      </c>
      <c r="AD9" s="5">
        <v>56</v>
      </c>
    </row>
    <row r="10" spans="1:30" ht="17.25" customHeight="1" thickBot="1">
      <c r="A10" s="5">
        <v>5</v>
      </c>
      <c r="B10" s="4">
        <v>8.1204819277108445E-3</v>
      </c>
      <c r="C10" s="4">
        <v>1.0883584337349398E-2</v>
      </c>
      <c r="D10" s="4">
        <v>1.9099999999999999E-2</v>
      </c>
      <c r="F10" s="5" t="s">
        <v>26</v>
      </c>
      <c r="G10" s="6">
        <v>61715</v>
      </c>
      <c r="H10" s="5">
        <v>0.93</v>
      </c>
      <c r="K10" s="10">
        <f>LARGE(B20:C20,1)/(B20+C20)</f>
        <v>0.55583583972057815</v>
      </c>
      <c r="L10" s="10"/>
      <c r="M10" s="10"/>
      <c r="N10" s="10" t="str">
        <f>IF(B20&gt;C20,$B$4,$C$4)</f>
        <v>EB</v>
      </c>
      <c r="W10" s="5">
        <v>9</v>
      </c>
      <c r="X10" s="5">
        <v>5829</v>
      </c>
      <c r="Y10" s="7">
        <v>45979</v>
      </c>
      <c r="Z10" s="5" t="s">
        <v>48</v>
      </c>
      <c r="AA10" s="5" t="s">
        <v>3</v>
      </c>
      <c r="AB10" s="5">
        <v>8.8000000000000007</v>
      </c>
      <c r="AC10" s="5" t="s">
        <v>57</v>
      </c>
      <c r="AD10" s="5">
        <v>56</v>
      </c>
    </row>
    <row r="11" spans="1:30" ht="17.25" customHeight="1" thickBot="1">
      <c r="A11" s="5">
        <v>6</v>
      </c>
      <c r="B11" s="4">
        <v>1.6443975903614457E-2</v>
      </c>
      <c r="C11" s="4">
        <v>2.4278765060240962E-2</v>
      </c>
      <c r="D11" s="4">
        <v>4.0800000000000003E-2</v>
      </c>
      <c r="F11" s="5" t="s">
        <v>25</v>
      </c>
      <c r="G11" s="6">
        <v>61492</v>
      </c>
      <c r="H11" s="5">
        <v>0.93</v>
      </c>
      <c r="K11" s="10">
        <f>LARGE(B21:C21,1)/(B21+C21)</f>
        <v>0.55546434737287853</v>
      </c>
      <c r="L11" s="10"/>
      <c r="M11" s="10"/>
      <c r="N11" s="10" t="str">
        <f>IF(B21&gt;C21,$B$4,$C$4)</f>
        <v>EB</v>
      </c>
      <c r="W11" s="5">
        <v>10</v>
      </c>
      <c r="X11" s="5">
        <v>5812</v>
      </c>
      <c r="Y11" s="7">
        <v>45692</v>
      </c>
      <c r="Z11" s="5" t="s">
        <v>46</v>
      </c>
      <c r="AA11" s="5" t="s">
        <v>3</v>
      </c>
      <c r="AB11" s="5">
        <v>8.8000000000000007</v>
      </c>
      <c r="AC11" s="5" t="s">
        <v>55</v>
      </c>
      <c r="AD11" s="5">
        <v>55</v>
      </c>
    </row>
    <row r="12" spans="1:30" ht="17.25" customHeight="1" thickBot="1">
      <c r="A12" s="5">
        <v>7</v>
      </c>
      <c r="B12" s="4">
        <v>2.5833283132530121E-2</v>
      </c>
      <c r="C12" s="4">
        <v>3.1813554216867469E-2</v>
      </c>
      <c r="D12" s="4">
        <v>5.7799999999999997E-2</v>
      </c>
      <c r="F12" s="5" t="s">
        <v>24</v>
      </c>
      <c r="G12" s="6">
        <v>61983</v>
      </c>
      <c r="H12" s="5">
        <v>0.93</v>
      </c>
      <c r="W12" s="5">
        <v>20</v>
      </c>
      <c r="X12" s="5">
        <v>5681</v>
      </c>
      <c r="Y12" s="7">
        <v>45695</v>
      </c>
      <c r="Z12" s="5" t="s">
        <v>46</v>
      </c>
      <c r="AA12" s="5" t="s">
        <v>1</v>
      </c>
      <c r="AB12" s="5">
        <v>8.6</v>
      </c>
      <c r="AC12" s="5" t="s">
        <v>55</v>
      </c>
      <c r="AD12" s="5">
        <v>54</v>
      </c>
    </row>
    <row r="13" spans="1:30" ht="17.25" customHeight="1" thickBot="1">
      <c r="A13" s="5">
        <v>8</v>
      </c>
      <c r="B13" s="4">
        <v>2.6543825301204818E-2</v>
      </c>
      <c r="C13" s="4">
        <v>3.3832680722891563E-2</v>
      </c>
      <c r="D13" s="4">
        <v>6.0499999999999998E-2</v>
      </c>
      <c r="F13" s="5" t="s">
        <v>23</v>
      </c>
      <c r="G13" s="6">
        <v>62338</v>
      </c>
      <c r="H13" s="5">
        <v>0.94</v>
      </c>
      <c r="W13" s="5">
        <v>25</v>
      </c>
      <c r="X13" s="5">
        <v>5665</v>
      </c>
      <c r="Y13" s="7">
        <v>45713</v>
      </c>
      <c r="Z13" s="5" t="s">
        <v>45</v>
      </c>
      <c r="AA13" s="5" t="s">
        <v>3</v>
      </c>
      <c r="AB13" s="5">
        <v>8.5</v>
      </c>
      <c r="AC13" s="5" t="s">
        <v>55</v>
      </c>
      <c r="AD13" s="5">
        <v>53</v>
      </c>
    </row>
    <row r="14" spans="1:30" ht="23.25" thickBot="1">
      <c r="A14" s="5">
        <v>9</v>
      </c>
      <c r="B14" s="4">
        <v>2.7609638554216866E-2</v>
      </c>
      <c r="C14" s="4">
        <v>3.3586445783132531E-2</v>
      </c>
      <c r="D14" s="4">
        <v>6.1199999999999997E-2</v>
      </c>
      <c r="F14" s="5" t="s">
        <v>22</v>
      </c>
      <c r="G14" s="6">
        <v>65730</v>
      </c>
      <c r="H14" s="5">
        <v>0.99</v>
      </c>
      <c r="W14" s="5">
        <v>30</v>
      </c>
      <c r="X14" s="5">
        <v>5619</v>
      </c>
      <c r="Y14" s="7">
        <v>45693</v>
      </c>
      <c r="Z14" s="5" t="s">
        <v>46</v>
      </c>
      <c r="AA14" s="5" t="s">
        <v>7</v>
      </c>
      <c r="AB14" s="5">
        <v>8.5</v>
      </c>
      <c r="AC14" s="5" t="s">
        <v>55</v>
      </c>
      <c r="AD14" s="5">
        <v>56</v>
      </c>
    </row>
    <row r="15" spans="1:30" ht="15.75" customHeight="1" thickBot="1">
      <c r="A15" s="5">
        <v>10</v>
      </c>
      <c r="B15" s="4">
        <v>2.9792018072289157E-2</v>
      </c>
      <c r="C15" s="4">
        <v>3.3980421686746989E-2</v>
      </c>
      <c r="D15" s="4">
        <v>6.3799999999999996E-2</v>
      </c>
      <c r="F15" s="5" t="s">
        <v>21</v>
      </c>
      <c r="G15" s="6">
        <v>64651</v>
      </c>
      <c r="H15" s="5">
        <v>0.97</v>
      </c>
      <c r="W15" s="5">
        <v>35</v>
      </c>
      <c r="X15" s="5">
        <v>5601</v>
      </c>
      <c r="Y15" s="7">
        <v>45698</v>
      </c>
      <c r="Z15" s="5" t="s">
        <v>45</v>
      </c>
      <c r="AA15" s="5" t="s">
        <v>6</v>
      </c>
      <c r="AB15" s="5">
        <v>8.4</v>
      </c>
      <c r="AC15" s="5" t="s">
        <v>55</v>
      </c>
      <c r="AD15" s="5">
        <v>53</v>
      </c>
    </row>
    <row r="16" spans="1:30" ht="15.75" thickBot="1">
      <c r="A16" s="5">
        <v>11</v>
      </c>
      <c r="B16" s="4">
        <v>3.2532680722891567E-2</v>
      </c>
      <c r="C16" s="4">
        <v>3.3487951807228925E-2</v>
      </c>
      <c r="D16" s="4">
        <v>6.6000000000000003E-2</v>
      </c>
      <c r="F16" s="5" t="s">
        <v>20</v>
      </c>
      <c r="G16" s="6">
        <v>64755</v>
      </c>
      <c r="H16" s="5">
        <v>0.97</v>
      </c>
      <c r="W16" s="5">
        <v>40</v>
      </c>
      <c r="X16" s="5">
        <v>5590</v>
      </c>
      <c r="Y16" s="7">
        <v>45701</v>
      </c>
      <c r="Z16" s="5" t="s">
        <v>45</v>
      </c>
      <c r="AA16" s="5" t="s">
        <v>5</v>
      </c>
      <c r="AB16" s="5">
        <v>8.4</v>
      </c>
      <c r="AC16" s="5" t="s">
        <v>55</v>
      </c>
      <c r="AD16" s="5">
        <v>52</v>
      </c>
    </row>
    <row r="17" spans="1:30" ht="23.25" thickBot="1">
      <c r="A17" s="5">
        <v>12</v>
      </c>
      <c r="B17" s="4">
        <v>3.3496987951807236E-2</v>
      </c>
      <c r="C17" s="4">
        <v>3.4817620481927707E-2</v>
      </c>
      <c r="D17" s="4">
        <v>6.8199999999999997E-2</v>
      </c>
      <c r="W17" s="5">
        <v>45</v>
      </c>
      <c r="X17" s="5">
        <v>5572</v>
      </c>
      <c r="Y17" s="7">
        <v>45665</v>
      </c>
      <c r="Z17" s="5" t="s">
        <v>46</v>
      </c>
      <c r="AA17" s="5" t="s">
        <v>7</v>
      </c>
      <c r="AB17" s="5">
        <v>8.4</v>
      </c>
      <c r="AC17" s="5" t="s">
        <v>55</v>
      </c>
      <c r="AD17" s="5">
        <v>53</v>
      </c>
    </row>
    <row r="18" spans="1:30" ht="15.75" thickBot="1">
      <c r="A18" s="5">
        <v>13</v>
      </c>
      <c r="B18" s="4">
        <v>3.4867319277108434E-2</v>
      </c>
      <c r="C18" s="4">
        <v>3.2896987951807233E-2</v>
      </c>
      <c r="D18" s="4">
        <v>6.7599999999999993E-2</v>
      </c>
      <c r="W18" s="5">
        <v>50</v>
      </c>
      <c r="X18" s="5">
        <v>5564</v>
      </c>
      <c r="Y18" s="7">
        <v>45685</v>
      </c>
      <c r="Z18" s="5" t="s">
        <v>46</v>
      </c>
      <c r="AA18" s="5" t="s">
        <v>3</v>
      </c>
      <c r="AB18" s="5">
        <v>8.4</v>
      </c>
      <c r="AC18" s="5" t="s">
        <v>55</v>
      </c>
      <c r="AD18" s="5">
        <v>55</v>
      </c>
    </row>
    <row r="19" spans="1:30" ht="17.25" customHeight="1" thickBot="1">
      <c r="A19" s="5">
        <v>14</v>
      </c>
      <c r="B19" s="4">
        <v>3.7151204819277112E-2</v>
      </c>
      <c r="C19" s="4">
        <v>3.27E-2</v>
      </c>
      <c r="D19" s="4">
        <v>6.9800000000000001E-2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5488</v>
      </c>
      <c r="Y19" s="7">
        <v>45687</v>
      </c>
      <c r="Z19" s="5" t="s">
        <v>45</v>
      </c>
      <c r="AA19" s="5" t="s">
        <v>5</v>
      </c>
      <c r="AB19" s="5">
        <v>8.3000000000000007</v>
      </c>
      <c r="AC19" s="5" t="s">
        <v>55</v>
      </c>
      <c r="AD19" s="5">
        <v>52</v>
      </c>
    </row>
    <row r="20" spans="1:30" ht="17.25" customHeight="1" thickBot="1">
      <c r="A20" s="5">
        <v>15</v>
      </c>
      <c r="B20" s="4">
        <v>3.968885542168675E-2</v>
      </c>
      <c r="C20" s="4">
        <v>3.1715060240963856E-2</v>
      </c>
      <c r="D20" s="4">
        <v>7.1199999999999999E-2</v>
      </c>
      <c r="F20" s="5" t="s">
        <v>14</v>
      </c>
      <c r="G20" s="6">
        <v>49874</v>
      </c>
      <c r="H20" s="5">
        <v>0.75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5451</v>
      </c>
      <c r="Y20" s="7">
        <v>45748</v>
      </c>
      <c r="Z20" s="5" t="s">
        <v>46</v>
      </c>
      <c r="AA20" s="5" t="s">
        <v>3</v>
      </c>
      <c r="AB20" s="5">
        <v>8.1999999999999993</v>
      </c>
      <c r="AC20" s="5" t="s">
        <v>55</v>
      </c>
      <c r="AD20" s="5">
        <v>56</v>
      </c>
    </row>
    <row r="21" spans="1:30" ht="17.25" customHeight="1" thickBot="1">
      <c r="A21" s="5">
        <v>16</v>
      </c>
      <c r="B21" s="4">
        <v>3.852153614457831E-2</v>
      </c>
      <c r="C21" s="4">
        <v>3.0828614457831326E-2</v>
      </c>
      <c r="D21" s="4">
        <v>6.9500000000000006E-2</v>
      </c>
      <c r="F21" s="5" t="s">
        <v>6</v>
      </c>
      <c r="G21" s="6">
        <v>68431</v>
      </c>
      <c r="H21" s="5">
        <v>1.03</v>
      </c>
      <c r="J21" s="2">
        <v>5</v>
      </c>
      <c r="K21" s="2">
        <f>X6</f>
        <v>6474</v>
      </c>
      <c r="L21" s="3"/>
      <c r="M21" s="2"/>
      <c r="N21" s="21">
        <f t="shared" ref="N21:N28" si="0">K21/$F$2</f>
        <v>9.7500000000000003E-2</v>
      </c>
      <c r="W21" s="5">
        <v>125</v>
      </c>
      <c r="X21" s="5">
        <v>5412</v>
      </c>
      <c r="Y21" s="7">
        <v>45730</v>
      </c>
      <c r="Z21" s="5" t="s">
        <v>45</v>
      </c>
      <c r="AA21" s="5" t="s">
        <v>1</v>
      </c>
      <c r="AB21" s="5">
        <v>8.1999999999999993</v>
      </c>
      <c r="AC21" s="5" t="s">
        <v>55</v>
      </c>
      <c r="AD21" s="5">
        <v>53</v>
      </c>
    </row>
    <row r="22" spans="1:30" ht="17.25" customHeight="1" thickBot="1">
      <c r="A22" s="5">
        <v>17</v>
      </c>
      <c r="B22" s="4">
        <v>3.5628614457831324E-2</v>
      </c>
      <c r="C22" s="4">
        <v>3.0286897590361444E-2</v>
      </c>
      <c r="D22" s="4">
        <v>6.6000000000000003E-2</v>
      </c>
      <c r="F22" s="5" t="s">
        <v>3</v>
      </c>
      <c r="G22" s="6">
        <v>71303</v>
      </c>
      <c r="H22" s="5">
        <v>1.07</v>
      </c>
      <c r="J22" s="2">
        <v>10</v>
      </c>
      <c r="K22" s="2">
        <f>X11</f>
        <v>5812</v>
      </c>
      <c r="L22" s="3"/>
      <c r="M22" s="2"/>
      <c r="N22" s="21">
        <f t="shared" si="0"/>
        <v>8.7530120481927709E-2</v>
      </c>
      <c r="W22" s="5">
        <v>150</v>
      </c>
      <c r="X22" s="5">
        <v>5373</v>
      </c>
      <c r="Y22" s="7">
        <v>45686</v>
      </c>
      <c r="Z22" s="5" t="s">
        <v>45</v>
      </c>
      <c r="AA22" s="5" t="s">
        <v>7</v>
      </c>
      <c r="AB22" s="5">
        <v>8.1</v>
      </c>
      <c r="AC22" s="5" t="s">
        <v>55</v>
      </c>
      <c r="AD22" s="5">
        <v>55</v>
      </c>
    </row>
    <row r="23" spans="1:30" ht="17.25" customHeight="1" thickBot="1">
      <c r="A23" s="5">
        <v>18</v>
      </c>
      <c r="B23" s="4">
        <v>2.8979969879518071E-2</v>
      </c>
      <c r="C23" s="4">
        <v>2.7824548192771085E-2</v>
      </c>
      <c r="D23" s="4">
        <v>5.67E-2</v>
      </c>
      <c r="F23" s="5" t="s">
        <v>7</v>
      </c>
      <c r="G23" s="6">
        <v>71168</v>
      </c>
      <c r="H23" s="5">
        <v>1.07</v>
      </c>
      <c r="J23" s="2">
        <v>20</v>
      </c>
      <c r="K23" s="2">
        <f>X12</f>
        <v>5681</v>
      </c>
      <c r="L23" s="3"/>
      <c r="M23" s="2"/>
      <c r="N23" s="21">
        <f t="shared" si="0"/>
        <v>8.5557228915662656E-2</v>
      </c>
      <c r="W23" s="5">
        <v>175</v>
      </c>
      <c r="X23" s="5">
        <v>5346</v>
      </c>
      <c r="Y23" s="7">
        <v>45664</v>
      </c>
      <c r="Z23" s="5" t="s">
        <v>50</v>
      </c>
      <c r="AA23" s="5" t="s">
        <v>3</v>
      </c>
      <c r="AB23" s="5">
        <v>8.1</v>
      </c>
      <c r="AC23" s="5" t="s">
        <v>55</v>
      </c>
      <c r="AD23" s="5">
        <v>50</v>
      </c>
    </row>
    <row r="24" spans="1:30" ht="17.25" customHeight="1" thickBot="1">
      <c r="A24" s="5">
        <v>19</v>
      </c>
      <c r="B24" s="4">
        <v>2.6949849397590361E-2</v>
      </c>
      <c r="C24" s="4">
        <v>1.8516867469879517E-2</v>
      </c>
      <c r="D24" s="4">
        <v>4.5400000000000003E-2</v>
      </c>
      <c r="F24" s="5" t="s">
        <v>5</v>
      </c>
      <c r="G24" s="6">
        <v>71232</v>
      </c>
      <c r="H24" s="5">
        <v>1.07</v>
      </c>
      <c r="J24" s="2">
        <v>30</v>
      </c>
      <c r="K24" s="2">
        <f>X14</f>
        <v>5619</v>
      </c>
      <c r="L24" s="3"/>
      <c r="M24" s="2"/>
      <c r="N24" s="21">
        <f t="shared" si="0"/>
        <v>8.4623493975903616E-2</v>
      </c>
      <c r="W24" s="5">
        <v>200</v>
      </c>
      <c r="X24" s="5">
        <v>5319</v>
      </c>
      <c r="Y24" s="7">
        <v>45708</v>
      </c>
      <c r="Z24" s="5" t="s">
        <v>49</v>
      </c>
      <c r="AA24" s="5" t="s">
        <v>5</v>
      </c>
      <c r="AB24" s="5">
        <v>8</v>
      </c>
      <c r="AC24" s="5" t="s">
        <v>55</v>
      </c>
      <c r="AD24" s="5">
        <v>51</v>
      </c>
    </row>
    <row r="25" spans="1:30" ht="17.25" customHeight="1" thickBot="1">
      <c r="A25" s="5">
        <v>20</v>
      </c>
      <c r="B25" s="4">
        <v>1.9641415662650603E-2</v>
      </c>
      <c r="C25" s="4">
        <v>1.4084638554216869E-2</v>
      </c>
      <c r="D25" s="4">
        <v>3.3700000000000001E-2</v>
      </c>
      <c r="F25" s="5" t="s">
        <v>1</v>
      </c>
      <c r="G25" s="6">
        <v>72573</v>
      </c>
      <c r="H25" s="5">
        <v>1.0900000000000001</v>
      </c>
      <c r="J25" s="2">
        <v>50</v>
      </c>
      <c r="K25" s="2">
        <f>X18</f>
        <v>5564</v>
      </c>
      <c r="L25" s="3"/>
      <c r="M25" s="2"/>
      <c r="N25" s="21">
        <f t="shared" si="0"/>
        <v>8.3795180722891563E-2</v>
      </c>
    </row>
    <row r="26" spans="1:30" ht="17.25" customHeight="1" thickBot="1">
      <c r="A26" s="5">
        <v>21</v>
      </c>
      <c r="B26" s="4">
        <v>1.4870632530120482E-2</v>
      </c>
      <c r="C26" s="4">
        <v>1.1080572289156626E-2</v>
      </c>
      <c r="D26" s="4">
        <v>2.5899999999999999E-2</v>
      </c>
      <c r="F26" s="5" t="s">
        <v>0</v>
      </c>
      <c r="G26" s="6">
        <v>59974</v>
      </c>
      <c r="H26" s="5">
        <v>0.9</v>
      </c>
      <c r="J26" s="2">
        <v>100</v>
      </c>
      <c r="K26" s="2">
        <f>X20</f>
        <v>5451</v>
      </c>
      <c r="L26" s="3"/>
      <c r="M26" s="2"/>
      <c r="N26" s="21">
        <f t="shared" si="0"/>
        <v>8.2093373493975899E-2</v>
      </c>
    </row>
    <row r="27" spans="1:30" ht="17.25" customHeight="1" thickBot="1">
      <c r="A27" s="5">
        <v>22</v>
      </c>
      <c r="B27" s="4">
        <v>1.0505873493975904E-2</v>
      </c>
      <c r="C27" s="4">
        <v>8.4704819277108441E-3</v>
      </c>
      <c r="D27" s="4">
        <v>1.89E-2</v>
      </c>
      <c r="J27" s="2">
        <v>150</v>
      </c>
      <c r="K27" s="2">
        <f>X22</f>
        <v>5373</v>
      </c>
      <c r="L27" s="3"/>
      <c r="M27" s="2"/>
      <c r="N27" s="21">
        <f t="shared" si="0"/>
        <v>8.0918674698795184E-2</v>
      </c>
    </row>
    <row r="28" spans="1:30" ht="17.25" customHeight="1" thickBot="1">
      <c r="A28" s="5">
        <v>23</v>
      </c>
      <c r="B28" s="4">
        <v>6.9531626506024093E-3</v>
      </c>
      <c r="C28" s="4">
        <v>5.1709337349397592E-3</v>
      </c>
      <c r="D28" s="4">
        <v>1.21E-2</v>
      </c>
      <c r="J28" s="2">
        <v>200</v>
      </c>
      <c r="K28" s="2">
        <f>X24</f>
        <v>5319</v>
      </c>
      <c r="L28" s="3"/>
      <c r="M28" s="2"/>
      <c r="N28" s="21">
        <f t="shared" si="0"/>
        <v>8.0105421686746989E-2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B30E-9E44-434A-AF1E-08A360169C4B}">
  <sheetPr codeName="Sheet2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31100</v>
      </c>
      <c r="H2" s="18" t="s">
        <v>37</v>
      </c>
      <c r="W2" s="5">
        <v>1</v>
      </c>
      <c r="X2" s="5">
        <v>5228</v>
      </c>
      <c r="Y2" s="7">
        <v>45999</v>
      </c>
      <c r="Z2" s="5" t="s">
        <v>8</v>
      </c>
      <c r="AA2" s="5" t="s">
        <v>6</v>
      </c>
      <c r="AB2" s="5">
        <v>16.8</v>
      </c>
      <c r="AC2" s="5" t="s">
        <v>2</v>
      </c>
      <c r="AD2" s="5">
        <v>64</v>
      </c>
    </row>
    <row r="3" spans="1:30" ht="15.75" thickBot="1">
      <c r="W3" s="5">
        <v>2</v>
      </c>
      <c r="X3" s="5">
        <v>4102</v>
      </c>
      <c r="Y3" s="7">
        <v>45727</v>
      </c>
      <c r="Z3" s="5" t="s">
        <v>50</v>
      </c>
      <c r="AA3" s="5" t="s">
        <v>3</v>
      </c>
      <c r="AB3" s="5">
        <v>13.2</v>
      </c>
      <c r="AC3" s="5" t="s">
        <v>2</v>
      </c>
      <c r="AD3" s="5">
        <v>52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4063</v>
      </c>
      <c r="Y4" s="7">
        <v>46002</v>
      </c>
      <c r="Z4" s="5" t="s">
        <v>46</v>
      </c>
      <c r="AA4" s="5" t="s">
        <v>5</v>
      </c>
      <c r="AB4" s="5">
        <v>13.1</v>
      </c>
      <c r="AC4" s="5" t="s">
        <v>2</v>
      </c>
      <c r="AD4" s="5">
        <v>56</v>
      </c>
    </row>
    <row r="5" spans="1:30" ht="18.75" customHeight="1" thickBot="1">
      <c r="A5" s="5">
        <v>0</v>
      </c>
      <c r="B5" s="4">
        <v>2.4180064308681674E-3</v>
      </c>
      <c r="C5" s="4">
        <v>1.8935691318327974E-3</v>
      </c>
      <c r="D5" s="4">
        <v>4.3E-3</v>
      </c>
      <c r="F5" s="5" t="s">
        <v>33</v>
      </c>
      <c r="G5" s="6">
        <v>33551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3694</v>
      </c>
      <c r="Y5" s="7">
        <v>46001</v>
      </c>
      <c r="Z5" s="5" t="s">
        <v>46</v>
      </c>
      <c r="AA5" s="5" t="s">
        <v>7</v>
      </c>
      <c r="AB5" s="5">
        <v>11.9</v>
      </c>
      <c r="AC5" s="5" t="s">
        <v>2</v>
      </c>
      <c r="AD5" s="5">
        <v>57</v>
      </c>
    </row>
    <row r="6" spans="1:30" ht="17.25" customHeight="1" thickBot="1">
      <c r="A6" s="5">
        <v>1</v>
      </c>
      <c r="B6" s="4">
        <v>1.6463022508038587E-3</v>
      </c>
      <c r="C6" s="4">
        <v>1.3109324758842445E-3</v>
      </c>
      <c r="D6" s="4">
        <v>2.8999999999999998E-3</v>
      </c>
      <c r="F6" s="5" t="s">
        <v>32</v>
      </c>
      <c r="G6" s="6">
        <v>34550</v>
      </c>
      <c r="H6" s="5">
        <v>1.1100000000000001</v>
      </c>
      <c r="J6" s="13" t="s">
        <v>31</v>
      </c>
      <c r="K6" s="22">
        <f>MAX(K8,K9)</f>
        <v>0.67200476574271995</v>
      </c>
      <c r="L6" s="23"/>
      <c r="M6" s="23"/>
      <c r="N6" s="22" t="str">
        <f>_xlfn.XLOOKUP(K6,$K$8:$K$9,$N$8:$N$9)</f>
        <v>SB</v>
      </c>
      <c r="W6" s="5">
        <v>5</v>
      </c>
      <c r="X6" s="5">
        <v>3691</v>
      </c>
      <c r="Y6" s="7">
        <v>45713</v>
      </c>
      <c r="Z6" s="5" t="s">
        <v>8</v>
      </c>
      <c r="AA6" s="5" t="s">
        <v>3</v>
      </c>
      <c r="AB6" s="5">
        <v>11.9</v>
      </c>
      <c r="AC6" s="5" t="s">
        <v>2</v>
      </c>
      <c r="AD6" s="5">
        <v>63</v>
      </c>
    </row>
    <row r="7" spans="1:30" ht="17.25" customHeight="1" thickBot="1">
      <c r="A7" s="5">
        <v>2</v>
      </c>
      <c r="B7" s="4">
        <v>1.2347266881028939E-3</v>
      </c>
      <c r="C7" s="4">
        <v>1.1167202572347267E-3</v>
      </c>
      <c r="D7" s="4">
        <v>2.3E-3</v>
      </c>
      <c r="F7" s="5" t="s">
        <v>30</v>
      </c>
      <c r="G7" s="6">
        <v>33337</v>
      </c>
      <c r="H7" s="5">
        <v>1.07</v>
      </c>
      <c r="J7" s="12" t="s">
        <v>29</v>
      </c>
      <c r="K7" s="22">
        <f>MAX(K10,K11)</f>
        <v>0.6107657316148597</v>
      </c>
      <c r="L7" s="23"/>
      <c r="M7" s="23"/>
      <c r="N7" s="22" t="str">
        <f>_xlfn.XLOOKUP(K7,$K$10:$K$11,$N$10:$N$11)</f>
        <v>NB</v>
      </c>
      <c r="W7" s="5">
        <v>6</v>
      </c>
      <c r="X7" s="5">
        <v>3672</v>
      </c>
      <c r="Y7" s="7">
        <v>45728</v>
      </c>
      <c r="Z7" s="5" t="s">
        <v>8</v>
      </c>
      <c r="AA7" s="5" t="s">
        <v>7</v>
      </c>
      <c r="AB7" s="5">
        <v>11.8</v>
      </c>
      <c r="AC7" s="5" t="s">
        <v>2</v>
      </c>
      <c r="AD7" s="5">
        <v>65</v>
      </c>
    </row>
    <row r="8" spans="1:30" ht="17.25" customHeight="1" thickBot="1">
      <c r="A8" s="5">
        <v>3</v>
      </c>
      <c r="B8" s="4">
        <v>9.7749196141479091E-4</v>
      </c>
      <c r="C8" s="4">
        <v>1.4080385852090031E-3</v>
      </c>
      <c r="D8" s="4">
        <v>2.3999999999999998E-3</v>
      </c>
      <c r="F8" s="5" t="s">
        <v>28</v>
      </c>
      <c r="G8" s="6">
        <v>33330</v>
      </c>
      <c r="H8" s="5">
        <v>1.07</v>
      </c>
      <c r="K8" s="10">
        <f>LARGE(B11:C11,1)/(B11+C11)</f>
        <v>0.67200476574271995</v>
      </c>
      <c r="L8" s="10"/>
      <c r="M8" s="10"/>
      <c r="N8" s="10" t="str">
        <f>IF(B11&gt;C11,$B$4,$C$4)</f>
        <v>SB</v>
      </c>
      <c r="W8" s="5">
        <v>7</v>
      </c>
      <c r="X8" s="5">
        <v>3669</v>
      </c>
      <c r="Y8" s="7">
        <v>45950</v>
      </c>
      <c r="Z8" s="5" t="s">
        <v>4</v>
      </c>
      <c r="AA8" s="5" t="s">
        <v>6</v>
      </c>
      <c r="AB8" s="5">
        <v>11.8</v>
      </c>
      <c r="AC8" s="5" t="s">
        <v>2</v>
      </c>
      <c r="AD8" s="5">
        <v>57</v>
      </c>
    </row>
    <row r="9" spans="1:30" ht="17.25" customHeight="1" thickBot="1">
      <c r="A9" s="5">
        <v>4</v>
      </c>
      <c r="B9" s="4">
        <v>1.5434083601286173E-3</v>
      </c>
      <c r="C9" s="4">
        <v>2.2334405144694533E-3</v>
      </c>
      <c r="D9" s="4">
        <v>3.8E-3</v>
      </c>
      <c r="F9" s="5" t="s">
        <v>27</v>
      </c>
      <c r="G9" s="6">
        <v>30444</v>
      </c>
      <c r="H9" s="5">
        <v>0.98</v>
      </c>
      <c r="K9" s="10">
        <f>LARGE(B12:C12,1)/(B12+C12)</f>
        <v>0.59364872964434101</v>
      </c>
      <c r="L9" s="10"/>
      <c r="M9" s="10"/>
      <c r="N9" s="10" t="str">
        <f>IF(B12&gt;C12,$B$4,$C$4)</f>
        <v>SB</v>
      </c>
      <c r="W9" s="5">
        <v>8</v>
      </c>
      <c r="X9" s="5">
        <v>3637</v>
      </c>
      <c r="Y9" s="7">
        <v>45672</v>
      </c>
      <c r="Z9" s="5" t="s">
        <v>8</v>
      </c>
      <c r="AA9" s="5" t="s">
        <v>7</v>
      </c>
      <c r="AB9" s="5">
        <v>11.7</v>
      </c>
      <c r="AC9" s="5" t="s">
        <v>2</v>
      </c>
      <c r="AD9" s="5">
        <v>61</v>
      </c>
    </row>
    <row r="10" spans="1:30" ht="17.25" customHeight="1" thickBot="1">
      <c r="A10" s="5">
        <v>5</v>
      </c>
      <c r="B10" s="4">
        <v>4.0643086816720261E-3</v>
      </c>
      <c r="C10" s="4">
        <v>7.6713826366559493E-3</v>
      </c>
      <c r="D10" s="4">
        <v>1.17E-2</v>
      </c>
      <c r="F10" s="5" t="s">
        <v>26</v>
      </c>
      <c r="G10" s="6">
        <v>28339</v>
      </c>
      <c r="H10" s="5">
        <v>0.91</v>
      </c>
      <c r="K10" s="10">
        <f>LARGE(B20:C20,1)/(B20+C20)</f>
        <v>0.5724232530903316</v>
      </c>
      <c r="L10" s="10"/>
      <c r="M10" s="10"/>
      <c r="N10" s="10" t="str">
        <f>IF(B20&gt;C20,$B$4,$C$4)</f>
        <v>NB</v>
      </c>
      <c r="W10" s="5">
        <v>9</v>
      </c>
      <c r="X10" s="5">
        <v>3632</v>
      </c>
      <c r="Y10" s="7">
        <v>45715</v>
      </c>
      <c r="Z10" s="5" t="s">
        <v>8</v>
      </c>
      <c r="AA10" s="5" t="s">
        <v>5</v>
      </c>
      <c r="AB10" s="5">
        <v>11.7</v>
      </c>
      <c r="AC10" s="5" t="s">
        <v>2</v>
      </c>
      <c r="AD10" s="5">
        <v>63</v>
      </c>
    </row>
    <row r="11" spans="1:30" ht="17.25" customHeight="1" thickBot="1">
      <c r="A11" s="5">
        <v>6</v>
      </c>
      <c r="B11" s="4">
        <v>1.2038585209003217E-2</v>
      </c>
      <c r="C11" s="4">
        <v>2.4664951768488742E-2</v>
      </c>
      <c r="D11" s="4">
        <v>3.6700000000000003E-2</v>
      </c>
      <c r="F11" s="5" t="s">
        <v>25</v>
      </c>
      <c r="G11" s="6">
        <v>28322</v>
      </c>
      <c r="H11" s="5">
        <v>0.91</v>
      </c>
      <c r="K11" s="10">
        <f>LARGE(B21:C21,1)/(B21+C21)</f>
        <v>0.6107657316148597</v>
      </c>
      <c r="L11" s="10"/>
      <c r="M11" s="10"/>
      <c r="N11" s="10" t="str">
        <f>IF(B21&gt;C21,$B$4,$C$4)</f>
        <v>NB</v>
      </c>
      <c r="W11" s="5">
        <v>10</v>
      </c>
      <c r="X11" s="5">
        <v>3629</v>
      </c>
      <c r="Y11" s="7">
        <v>45979</v>
      </c>
      <c r="Z11" s="5" t="s">
        <v>8</v>
      </c>
      <c r="AA11" s="5" t="s">
        <v>3</v>
      </c>
      <c r="AB11" s="5">
        <v>11.7</v>
      </c>
      <c r="AC11" s="5" t="s">
        <v>2</v>
      </c>
      <c r="AD11" s="5">
        <v>63</v>
      </c>
    </row>
    <row r="12" spans="1:30" ht="17.25" customHeight="1" thickBot="1">
      <c r="A12" s="5">
        <v>7</v>
      </c>
      <c r="B12" s="4">
        <v>2.5723472668810289E-2</v>
      </c>
      <c r="C12" s="4">
        <v>3.7580064308681674E-2</v>
      </c>
      <c r="D12" s="4">
        <v>6.3399999999999998E-2</v>
      </c>
      <c r="F12" s="5" t="s">
        <v>24</v>
      </c>
      <c r="G12" s="6">
        <v>28913</v>
      </c>
      <c r="H12" s="5">
        <v>0.93</v>
      </c>
      <c r="W12" s="5">
        <v>20</v>
      </c>
      <c r="X12" s="5">
        <v>3591</v>
      </c>
      <c r="Y12" s="7">
        <v>45700</v>
      </c>
      <c r="Z12" s="5" t="s">
        <v>8</v>
      </c>
      <c r="AA12" s="5" t="s">
        <v>7</v>
      </c>
      <c r="AB12" s="5">
        <v>11.5</v>
      </c>
      <c r="AC12" s="5" t="s">
        <v>2</v>
      </c>
      <c r="AD12" s="5">
        <v>62</v>
      </c>
    </row>
    <row r="13" spans="1:30" ht="17.25" customHeight="1" thickBot="1">
      <c r="A13" s="5">
        <v>8</v>
      </c>
      <c r="B13" s="4">
        <v>2.7061093247588427E-2</v>
      </c>
      <c r="C13" s="4">
        <v>3.7628617363344052E-2</v>
      </c>
      <c r="D13" s="4">
        <v>6.4699999999999994E-2</v>
      </c>
      <c r="F13" s="5" t="s">
        <v>23</v>
      </c>
      <c r="G13" s="6">
        <v>30284</v>
      </c>
      <c r="H13" s="5">
        <v>0.97</v>
      </c>
      <c r="W13" s="5">
        <v>25</v>
      </c>
      <c r="X13" s="5">
        <v>3580</v>
      </c>
      <c r="Y13" s="7">
        <v>45671</v>
      </c>
      <c r="Z13" s="5" t="s">
        <v>8</v>
      </c>
      <c r="AA13" s="5" t="s">
        <v>3</v>
      </c>
      <c r="AB13" s="5">
        <v>11.5</v>
      </c>
      <c r="AC13" s="5" t="s">
        <v>2</v>
      </c>
      <c r="AD13" s="5">
        <v>62</v>
      </c>
    </row>
    <row r="14" spans="1:30" ht="15.75" thickBot="1">
      <c r="A14" s="5">
        <v>9</v>
      </c>
      <c r="B14" s="4">
        <v>2.6906752411575561E-2</v>
      </c>
      <c r="C14" s="4">
        <v>3.4472668810289389E-2</v>
      </c>
      <c r="D14" s="4">
        <v>6.1400000000000003E-2</v>
      </c>
      <c r="F14" s="5" t="s">
        <v>22</v>
      </c>
      <c r="G14" s="6">
        <v>32003</v>
      </c>
      <c r="H14" s="5">
        <v>1.03</v>
      </c>
      <c r="W14" s="5">
        <v>30</v>
      </c>
      <c r="X14" s="5">
        <v>3567</v>
      </c>
      <c r="Y14" s="7">
        <v>45685</v>
      </c>
      <c r="Z14" s="5" t="s">
        <v>4</v>
      </c>
      <c r="AA14" s="5" t="s">
        <v>3</v>
      </c>
      <c r="AB14" s="5">
        <v>11.5</v>
      </c>
      <c r="AC14" s="5" t="s">
        <v>2</v>
      </c>
      <c r="AD14" s="5">
        <v>60</v>
      </c>
    </row>
    <row r="15" spans="1:30" ht="15.75" customHeight="1" thickBot="1">
      <c r="A15" s="5">
        <v>10</v>
      </c>
      <c r="B15" s="4">
        <v>2.9530546623794212E-2</v>
      </c>
      <c r="C15" s="4">
        <v>3.1608038585209004E-2</v>
      </c>
      <c r="D15" s="4">
        <v>6.1100000000000002E-2</v>
      </c>
      <c r="F15" s="5" t="s">
        <v>21</v>
      </c>
      <c r="G15" s="6">
        <v>29863</v>
      </c>
      <c r="H15" s="5">
        <v>0.96</v>
      </c>
      <c r="W15" s="5">
        <v>35</v>
      </c>
      <c r="X15" s="5">
        <v>3554</v>
      </c>
      <c r="Y15" s="7">
        <v>45742</v>
      </c>
      <c r="Z15" s="5" t="s">
        <v>4</v>
      </c>
      <c r="AA15" s="5" t="s">
        <v>7</v>
      </c>
      <c r="AB15" s="5">
        <v>11.4</v>
      </c>
      <c r="AC15" s="5" t="s">
        <v>2</v>
      </c>
      <c r="AD15" s="5">
        <v>60</v>
      </c>
    </row>
    <row r="16" spans="1:30" ht="23.25" thickBot="1">
      <c r="A16" s="5">
        <v>11</v>
      </c>
      <c r="B16" s="4">
        <v>3.3080385852090027E-2</v>
      </c>
      <c r="C16" s="4">
        <v>3.1365273311897104E-2</v>
      </c>
      <c r="D16" s="4">
        <v>6.4399999999999999E-2</v>
      </c>
      <c r="F16" s="5" t="s">
        <v>20</v>
      </c>
      <c r="G16" s="6">
        <v>30493</v>
      </c>
      <c r="H16" s="5">
        <v>0.98</v>
      </c>
      <c r="W16" s="5">
        <v>40</v>
      </c>
      <c r="X16" s="5">
        <v>3542</v>
      </c>
      <c r="Y16" s="7">
        <v>45686</v>
      </c>
      <c r="Z16" s="5" t="s">
        <v>4</v>
      </c>
      <c r="AA16" s="5" t="s">
        <v>7</v>
      </c>
      <c r="AB16" s="5">
        <v>11.4</v>
      </c>
      <c r="AC16" s="5" t="s">
        <v>2</v>
      </c>
      <c r="AD16" s="5">
        <v>62</v>
      </c>
    </row>
    <row r="17" spans="1:30" ht="15.75" thickBot="1">
      <c r="A17" s="5">
        <v>12</v>
      </c>
      <c r="B17" s="4">
        <v>3.5086816720257236E-2</v>
      </c>
      <c r="C17" s="4">
        <v>3.3695819935691318E-2</v>
      </c>
      <c r="D17" s="4">
        <v>6.88E-2</v>
      </c>
      <c r="W17" s="5">
        <v>45</v>
      </c>
      <c r="X17" s="5">
        <v>3527</v>
      </c>
      <c r="Y17" s="7">
        <v>45719</v>
      </c>
      <c r="Z17" s="5" t="s">
        <v>8</v>
      </c>
      <c r="AA17" s="5" t="s">
        <v>6</v>
      </c>
      <c r="AB17" s="5">
        <v>11.3</v>
      </c>
      <c r="AC17" s="5" t="s">
        <v>2</v>
      </c>
      <c r="AD17" s="5">
        <v>61</v>
      </c>
    </row>
    <row r="18" spans="1:30" ht="15.75" thickBot="1">
      <c r="A18" s="5">
        <v>13</v>
      </c>
      <c r="B18" s="4">
        <v>3.6218649517684894E-2</v>
      </c>
      <c r="C18" s="4">
        <v>3.3016077170418011E-2</v>
      </c>
      <c r="D18" s="4">
        <v>6.9199999999999998E-2</v>
      </c>
      <c r="W18" s="5">
        <v>50</v>
      </c>
      <c r="X18" s="5">
        <v>3520</v>
      </c>
      <c r="Y18" s="7">
        <v>45741</v>
      </c>
      <c r="Z18" s="5" t="s">
        <v>4</v>
      </c>
      <c r="AA18" s="5" t="s">
        <v>3</v>
      </c>
      <c r="AB18" s="5">
        <v>11.3</v>
      </c>
      <c r="AC18" s="5" t="s">
        <v>2</v>
      </c>
      <c r="AD18" s="5">
        <v>63</v>
      </c>
    </row>
    <row r="19" spans="1:30" ht="17.25" customHeight="1" thickBot="1">
      <c r="A19" s="5">
        <v>14</v>
      </c>
      <c r="B19" s="4">
        <v>4.069453376205788E-2</v>
      </c>
      <c r="C19" s="4">
        <v>3.5152411575562703E-2</v>
      </c>
      <c r="D19" s="4">
        <v>7.5899999999999995E-2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3457</v>
      </c>
      <c r="Y19" s="7">
        <v>45684</v>
      </c>
      <c r="Z19" s="5" t="s">
        <v>8</v>
      </c>
      <c r="AA19" s="5" t="s">
        <v>6</v>
      </c>
      <c r="AB19" s="5">
        <v>11.1</v>
      </c>
      <c r="AC19" s="5" t="s">
        <v>2</v>
      </c>
      <c r="AD19" s="5">
        <v>63</v>
      </c>
    </row>
    <row r="20" spans="1:30" ht="17.25" customHeight="1" thickBot="1">
      <c r="A20" s="5">
        <v>15</v>
      </c>
      <c r="B20" s="4">
        <v>4.5890675241157558E-2</v>
      </c>
      <c r="C20" s="4">
        <v>3.4278456591639868E-2</v>
      </c>
      <c r="D20" s="4">
        <v>8.0100000000000005E-2</v>
      </c>
      <c r="F20" s="5" t="s">
        <v>14</v>
      </c>
      <c r="G20" s="6">
        <v>17567</v>
      </c>
      <c r="H20" s="5">
        <v>0.56000000000000005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3406</v>
      </c>
      <c r="Y20" s="7">
        <v>45992</v>
      </c>
      <c r="Z20" s="5" t="s">
        <v>8</v>
      </c>
      <c r="AA20" s="5" t="s">
        <v>6</v>
      </c>
      <c r="AB20" s="5">
        <v>11</v>
      </c>
      <c r="AC20" s="5" t="s">
        <v>2</v>
      </c>
      <c r="AD20" s="5">
        <v>62</v>
      </c>
    </row>
    <row r="21" spans="1:30" ht="17.25" customHeight="1" thickBot="1">
      <c r="A21" s="5">
        <v>16</v>
      </c>
      <c r="B21" s="4">
        <v>5.1807073954983927E-2</v>
      </c>
      <c r="C21" s="4">
        <v>3.3016077170418011E-2</v>
      </c>
      <c r="D21" s="4">
        <v>8.4900000000000003E-2</v>
      </c>
      <c r="F21" s="5" t="s">
        <v>6</v>
      </c>
      <c r="G21" s="6">
        <v>34027</v>
      </c>
      <c r="H21" s="5">
        <v>1.0900000000000001</v>
      </c>
      <c r="J21" s="2">
        <v>5</v>
      </c>
      <c r="K21" s="2">
        <f>X6</f>
        <v>3691</v>
      </c>
      <c r="L21" s="3"/>
      <c r="M21" s="2"/>
      <c r="N21" s="21">
        <f t="shared" ref="N21:N28" si="0">K21/$F$2</f>
        <v>0.11868167202572347</v>
      </c>
      <c r="W21" s="5">
        <v>125</v>
      </c>
      <c r="X21" s="5">
        <v>3370</v>
      </c>
      <c r="Y21" s="7">
        <v>45744</v>
      </c>
      <c r="Z21" s="5" t="s">
        <v>52</v>
      </c>
      <c r="AA21" s="5" t="s">
        <v>1</v>
      </c>
      <c r="AB21" s="5">
        <v>10.8</v>
      </c>
      <c r="AC21" s="5" t="s">
        <v>47</v>
      </c>
      <c r="AD21" s="5">
        <v>60</v>
      </c>
    </row>
    <row r="22" spans="1:30" ht="17.25" customHeight="1" thickBot="1">
      <c r="A22" s="5">
        <v>17</v>
      </c>
      <c r="B22" s="4">
        <v>4.6971061093247592E-2</v>
      </c>
      <c r="C22" s="4">
        <v>3.2481993569131833E-2</v>
      </c>
      <c r="D22" s="4">
        <v>7.9500000000000001E-2</v>
      </c>
      <c r="F22" s="5" t="s">
        <v>3</v>
      </c>
      <c r="G22" s="6">
        <v>36724</v>
      </c>
      <c r="H22" s="5">
        <v>1.18</v>
      </c>
      <c r="J22" s="2">
        <v>10</v>
      </c>
      <c r="K22" s="2">
        <f>X11</f>
        <v>3629</v>
      </c>
      <c r="L22" s="3"/>
      <c r="M22" s="2"/>
      <c r="N22" s="21">
        <f t="shared" si="0"/>
        <v>0.11668810289389067</v>
      </c>
      <c r="W22" s="5">
        <v>150</v>
      </c>
      <c r="X22" s="5">
        <v>3338</v>
      </c>
      <c r="Y22" s="7">
        <v>45903</v>
      </c>
      <c r="Z22" s="5" t="s">
        <v>8</v>
      </c>
      <c r="AA22" s="5" t="s">
        <v>7</v>
      </c>
      <c r="AB22" s="5">
        <v>10.7</v>
      </c>
      <c r="AC22" s="5" t="s">
        <v>2</v>
      </c>
      <c r="AD22" s="5">
        <v>64</v>
      </c>
    </row>
    <row r="23" spans="1:30" ht="17.25" customHeight="1" thickBot="1">
      <c r="A23" s="5">
        <v>18</v>
      </c>
      <c r="B23" s="4">
        <v>2.7935691318327977E-2</v>
      </c>
      <c r="C23" s="4">
        <v>2.417942122186495E-2</v>
      </c>
      <c r="D23" s="4">
        <v>5.21E-2</v>
      </c>
      <c r="F23" s="5" t="s">
        <v>7</v>
      </c>
      <c r="G23" s="6">
        <v>36461</v>
      </c>
      <c r="H23" s="5">
        <v>1.17</v>
      </c>
      <c r="J23" s="2">
        <v>20</v>
      </c>
      <c r="K23" s="2">
        <f>X12</f>
        <v>3591</v>
      </c>
      <c r="L23" s="3"/>
      <c r="M23" s="2"/>
      <c r="N23" s="21">
        <f t="shared" si="0"/>
        <v>0.11546623794212219</v>
      </c>
      <c r="W23" s="5">
        <v>175</v>
      </c>
      <c r="X23" s="5">
        <v>3317</v>
      </c>
      <c r="Y23" s="7">
        <v>45932</v>
      </c>
      <c r="Z23" s="5" t="s">
        <v>8</v>
      </c>
      <c r="AA23" s="5" t="s">
        <v>5</v>
      </c>
      <c r="AB23" s="5">
        <v>10.7</v>
      </c>
      <c r="AC23" s="5" t="s">
        <v>2</v>
      </c>
      <c r="AD23" s="5">
        <v>64</v>
      </c>
    </row>
    <row r="24" spans="1:30" ht="17.25" customHeight="1" thickBot="1">
      <c r="A24" s="5">
        <v>19</v>
      </c>
      <c r="B24" s="4">
        <v>2.1453376205787782E-2</v>
      </c>
      <c r="C24" s="4">
        <v>1.6119614147909966E-2</v>
      </c>
      <c r="D24" s="4">
        <v>3.7600000000000001E-2</v>
      </c>
      <c r="F24" s="5" t="s">
        <v>5</v>
      </c>
      <c r="G24" s="6">
        <v>35990</v>
      </c>
      <c r="H24" s="5">
        <v>1.1599999999999999</v>
      </c>
      <c r="J24" s="2">
        <v>30</v>
      </c>
      <c r="K24" s="2">
        <f>X14</f>
        <v>3567</v>
      </c>
      <c r="L24" s="3"/>
      <c r="M24" s="2"/>
      <c r="N24" s="21">
        <f t="shared" si="0"/>
        <v>0.11469453376205788</v>
      </c>
      <c r="W24" s="5">
        <v>200</v>
      </c>
      <c r="X24" s="5">
        <v>3294</v>
      </c>
      <c r="Y24" s="7">
        <v>45953</v>
      </c>
      <c r="Z24" s="5" t="s">
        <v>46</v>
      </c>
      <c r="AA24" s="5" t="s">
        <v>5</v>
      </c>
      <c r="AB24" s="5">
        <v>10.6</v>
      </c>
      <c r="AC24" s="5" t="s">
        <v>2</v>
      </c>
      <c r="AD24" s="5">
        <v>59</v>
      </c>
    </row>
    <row r="25" spans="1:30" ht="17.25" customHeight="1" thickBot="1">
      <c r="A25" s="5">
        <v>20</v>
      </c>
      <c r="B25" s="4">
        <v>1.6E-2</v>
      </c>
      <c r="C25" s="4">
        <v>1.1895498392282957E-2</v>
      </c>
      <c r="D25" s="4">
        <v>2.7900000000000001E-2</v>
      </c>
      <c r="F25" s="5" t="s">
        <v>1</v>
      </c>
      <c r="G25" s="6">
        <v>34669</v>
      </c>
      <c r="H25" s="5">
        <v>1.1100000000000001</v>
      </c>
      <c r="J25" s="2">
        <v>50</v>
      </c>
      <c r="K25" s="2">
        <f>X18</f>
        <v>3520</v>
      </c>
      <c r="L25" s="3"/>
      <c r="M25" s="2"/>
      <c r="N25" s="21">
        <f t="shared" si="0"/>
        <v>0.11318327974276528</v>
      </c>
    </row>
    <row r="26" spans="1:30" ht="17.25" customHeight="1" thickBot="1">
      <c r="A26" s="5">
        <v>21</v>
      </c>
      <c r="B26" s="4">
        <v>1.1781350482315113E-2</v>
      </c>
      <c r="C26" s="4">
        <v>9.0794212218649525E-3</v>
      </c>
      <c r="D26" s="4">
        <v>2.0799999999999999E-2</v>
      </c>
      <c r="F26" s="5" t="s">
        <v>0</v>
      </c>
      <c r="G26" s="6">
        <v>22146</v>
      </c>
      <c r="H26" s="5">
        <v>0.71</v>
      </c>
      <c r="J26" s="2">
        <v>100</v>
      </c>
      <c r="K26" s="2">
        <f>X20</f>
        <v>3406</v>
      </c>
      <c r="L26" s="3"/>
      <c r="M26" s="2"/>
      <c r="N26" s="21">
        <f t="shared" si="0"/>
        <v>0.1095176848874598</v>
      </c>
    </row>
    <row r="27" spans="1:30" ht="17.25" customHeight="1" thickBot="1">
      <c r="A27" s="5">
        <v>22</v>
      </c>
      <c r="B27" s="4">
        <v>8.7974276527331193E-3</v>
      </c>
      <c r="C27" s="4">
        <v>6.2633440514469453E-3</v>
      </c>
      <c r="D27" s="4">
        <v>1.4999999999999999E-2</v>
      </c>
      <c r="J27" s="2">
        <v>150</v>
      </c>
      <c r="K27" s="2">
        <f>X22</f>
        <v>3338</v>
      </c>
      <c r="L27" s="3"/>
      <c r="M27" s="2"/>
      <c r="N27" s="21">
        <f t="shared" si="0"/>
        <v>0.10733118971061094</v>
      </c>
    </row>
    <row r="28" spans="1:30" ht="17.25" customHeight="1" thickBot="1">
      <c r="A28" s="5">
        <v>23</v>
      </c>
      <c r="B28" s="4">
        <v>5.7106109324758843E-3</v>
      </c>
      <c r="C28" s="4">
        <v>3.3501607717041802E-3</v>
      </c>
      <c r="D28" s="4">
        <v>9.1000000000000004E-3</v>
      </c>
      <c r="J28" s="2">
        <v>200</v>
      </c>
      <c r="K28" s="2">
        <f>X24</f>
        <v>3294</v>
      </c>
      <c r="L28" s="3"/>
      <c r="M28" s="2"/>
      <c r="N28" s="21">
        <f t="shared" si="0"/>
        <v>0.10591639871382637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0773A-B2D5-425C-B669-3E4691698F5C}">
  <sheetPr codeName="Sheet3">
    <pageSetUpPr fitToPage="1"/>
  </sheetPr>
  <dimension ref="A1:AD50"/>
  <sheetViews>
    <sheetView showWhiteSpace="0" view="pageBreakPreview" zoomScaleNormal="100" zoomScaleSheetLayoutView="100" workbookViewId="0">
      <selection activeCell="H5" sqref="H5:H16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18600</v>
      </c>
      <c r="H2" s="18" t="s">
        <v>37</v>
      </c>
      <c r="W2" s="5">
        <v>1</v>
      </c>
      <c r="X2" s="5">
        <v>2004</v>
      </c>
      <c r="Y2" s="7">
        <v>45702</v>
      </c>
      <c r="Z2" s="5" t="s">
        <v>46</v>
      </c>
      <c r="AA2" s="5" t="s">
        <v>1</v>
      </c>
      <c r="AB2" s="5">
        <v>10.8</v>
      </c>
      <c r="AC2" s="5" t="s">
        <v>55</v>
      </c>
      <c r="AD2" s="5">
        <v>57</v>
      </c>
    </row>
    <row r="3" spans="1:30" ht="23.25" thickBot="1">
      <c r="W3" s="5">
        <v>2</v>
      </c>
      <c r="X3" s="5">
        <v>1963</v>
      </c>
      <c r="Y3" s="7">
        <v>45707</v>
      </c>
      <c r="Z3" s="5" t="s">
        <v>46</v>
      </c>
      <c r="AA3" s="5" t="s">
        <v>7</v>
      </c>
      <c r="AB3" s="5">
        <v>10.6</v>
      </c>
      <c r="AC3" s="5" t="s">
        <v>55</v>
      </c>
      <c r="AD3" s="5">
        <v>56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1954</v>
      </c>
      <c r="Y4" s="7">
        <v>45722</v>
      </c>
      <c r="Z4" s="5" t="s">
        <v>45</v>
      </c>
      <c r="AA4" s="5" t="s">
        <v>5</v>
      </c>
      <c r="AB4" s="5">
        <v>10.5</v>
      </c>
      <c r="AC4" s="5" t="s">
        <v>55</v>
      </c>
      <c r="AD4" s="5">
        <v>55</v>
      </c>
    </row>
    <row r="5" spans="1:30" ht="18.75" customHeight="1" thickBot="1">
      <c r="A5" s="5">
        <v>0</v>
      </c>
      <c r="B5" s="4">
        <v>1.7182795698924729E-3</v>
      </c>
      <c r="C5" s="4">
        <v>1.9290322580645159E-3</v>
      </c>
      <c r="D5" s="4">
        <v>3.5999999999999999E-3</v>
      </c>
      <c r="F5" s="5" t="s">
        <v>33</v>
      </c>
      <c r="G5" s="6">
        <v>19657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1941</v>
      </c>
      <c r="Y5" s="7">
        <v>45709</v>
      </c>
      <c r="Z5" s="5" t="s">
        <v>8</v>
      </c>
      <c r="AA5" s="5" t="s">
        <v>1</v>
      </c>
      <c r="AB5" s="5">
        <v>10.4</v>
      </c>
      <c r="AC5" s="5" t="s">
        <v>55</v>
      </c>
      <c r="AD5" s="5">
        <v>57</v>
      </c>
    </row>
    <row r="6" spans="1:30" ht="17.25" customHeight="1" thickBot="1">
      <c r="A6" s="5">
        <v>1</v>
      </c>
      <c r="B6" s="4">
        <v>1.061290322580645E-3</v>
      </c>
      <c r="C6" s="4">
        <v>1.1870967741935484E-3</v>
      </c>
      <c r="D6" s="4">
        <v>2.3E-3</v>
      </c>
      <c r="F6" s="5" t="s">
        <v>32</v>
      </c>
      <c r="G6" s="6">
        <v>21446</v>
      </c>
      <c r="H6" s="5">
        <v>1.1599999999999999</v>
      </c>
      <c r="J6" s="13" t="s">
        <v>31</v>
      </c>
      <c r="K6" s="22">
        <f>MAX(K8,K9)</f>
        <v>0.73718409296804233</v>
      </c>
      <c r="L6" s="23"/>
      <c r="M6" s="23"/>
      <c r="N6" s="22" t="str">
        <f>_xlfn.XLOOKUP(K6,$K$8:$K$9,$N$8:$N$9)</f>
        <v>WB</v>
      </c>
      <c r="W6" s="5">
        <v>5</v>
      </c>
      <c r="X6" s="5">
        <v>1931</v>
      </c>
      <c r="Y6" s="7">
        <v>45708</v>
      </c>
      <c r="Z6" s="5" t="s">
        <v>45</v>
      </c>
      <c r="AA6" s="5" t="s">
        <v>5</v>
      </c>
      <c r="AB6" s="5">
        <v>10.4</v>
      </c>
      <c r="AC6" s="5" t="s">
        <v>55</v>
      </c>
      <c r="AD6" s="5">
        <v>57</v>
      </c>
    </row>
    <row r="7" spans="1:30" ht="17.25" customHeight="1" thickBot="1">
      <c r="A7" s="5">
        <v>2</v>
      </c>
      <c r="B7" s="4">
        <v>6.5698924731182788E-4</v>
      </c>
      <c r="C7" s="4">
        <v>8.4086021505376334E-4</v>
      </c>
      <c r="D7" s="4">
        <v>1.5E-3</v>
      </c>
      <c r="F7" s="5" t="s">
        <v>30</v>
      </c>
      <c r="G7" s="6">
        <v>22048</v>
      </c>
      <c r="H7" s="5">
        <v>1.19</v>
      </c>
      <c r="J7" s="12" t="s">
        <v>29</v>
      </c>
      <c r="K7" s="22">
        <f>MAX(K10,K11)</f>
        <v>0.60186709851258124</v>
      </c>
      <c r="L7" s="23"/>
      <c r="M7" s="23"/>
      <c r="N7" s="22" t="str">
        <f>_xlfn.XLOOKUP(K7,$K$10:$K$11,$N$10:$N$11)</f>
        <v>EB</v>
      </c>
      <c r="W7" s="5">
        <v>6</v>
      </c>
      <c r="X7" s="5">
        <v>1931</v>
      </c>
      <c r="Y7" s="7">
        <v>45708</v>
      </c>
      <c r="Z7" s="5" t="s">
        <v>46</v>
      </c>
      <c r="AA7" s="5" t="s">
        <v>5</v>
      </c>
      <c r="AB7" s="5">
        <v>10.4</v>
      </c>
      <c r="AC7" s="5" t="s">
        <v>55</v>
      </c>
      <c r="AD7" s="5">
        <v>56</v>
      </c>
    </row>
    <row r="8" spans="1:30" ht="17.25" customHeight="1" thickBot="1">
      <c r="A8" s="5">
        <v>3</v>
      </c>
      <c r="B8" s="4">
        <v>8.5913978494623646E-4</v>
      </c>
      <c r="C8" s="4">
        <v>9.397849462365592E-4</v>
      </c>
      <c r="D8" s="4">
        <v>1.8E-3</v>
      </c>
      <c r="F8" s="5" t="s">
        <v>28</v>
      </c>
      <c r="G8" s="6" t="s">
        <v>19</v>
      </c>
      <c r="H8" s="5"/>
      <c r="K8" s="10">
        <f>LARGE(B11:C11,1)/(B11+C11)</f>
        <v>0.73718409296804233</v>
      </c>
      <c r="L8" s="10"/>
      <c r="M8" s="10"/>
      <c r="N8" s="10" t="str">
        <f>IF(B11&gt;C11,$B$4,$C$4)</f>
        <v>WB</v>
      </c>
      <c r="W8" s="5">
        <v>7</v>
      </c>
      <c r="X8" s="5">
        <v>1928</v>
      </c>
      <c r="Y8" s="7">
        <v>45722</v>
      </c>
      <c r="Z8" s="5" t="s">
        <v>46</v>
      </c>
      <c r="AA8" s="5" t="s">
        <v>5</v>
      </c>
      <c r="AB8" s="5">
        <v>10.4</v>
      </c>
      <c r="AC8" s="5" t="s">
        <v>55</v>
      </c>
      <c r="AD8" s="5">
        <v>59</v>
      </c>
    </row>
    <row r="9" spans="1:30" ht="17.25" customHeight="1" thickBot="1">
      <c r="A9" s="5">
        <v>4</v>
      </c>
      <c r="B9" s="4">
        <v>1.8698924731182795E-3</v>
      </c>
      <c r="C9" s="4">
        <v>1.9290322580645159E-3</v>
      </c>
      <c r="D9" s="4">
        <v>3.8E-3</v>
      </c>
      <c r="F9" s="5" t="s">
        <v>27</v>
      </c>
      <c r="G9" s="6">
        <v>17600</v>
      </c>
      <c r="H9" s="5">
        <v>0.95</v>
      </c>
      <c r="K9" s="10">
        <f>LARGE(B12:C12,1)/(B12+C12)</f>
        <v>0.67290400506144665</v>
      </c>
      <c r="L9" s="10"/>
      <c r="M9" s="10"/>
      <c r="N9" s="10" t="str">
        <f>IF(B12&gt;C12,$B$4,$C$4)</f>
        <v>WB</v>
      </c>
      <c r="W9" s="5">
        <v>8</v>
      </c>
      <c r="X9" s="5">
        <v>1926</v>
      </c>
      <c r="Y9" s="7">
        <v>45723</v>
      </c>
      <c r="Z9" s="5" t="s">
        <v>46</v>
      </c>
      <c r="AA9" s="5" t="s">
        <v>1</v>
      </c>
      <c r="AB9" s="5">
        <v>10.4</v>
      </c>
      <c r="AC9" s="5" t="s">
        <v>55</v>
      </c>
      <c r="AD9" s="5">
        <v>58</v>
      </c>
    </row>
    <row r="10" spans="1:30" ht="17.25" customHeight="1" thickBot="1">
      <c r="A10" s="5">
        <v>5</v>
      </c>
      <c r="B10" s="4">
        <v>3.7903225806451613E-3</v>
      </c>
      <c r="C10" s="4">
        <v>8.2602150537634395E-3</v>
      </c>
      <c r="D10" s="4">
        <v>1.21E-2</v>
      </c>
      <c r="F10" s="5" t="s">
        <v>26</v>
      </c>
      <c r="G10" s="6">
        <v>16597</v>
      </c>
      <c r="H10" s="5">
        <v>0.89</v>
      </c>
      <c r="K10" s="10">
        <f>LARGE(B20:C20,1)/(B20+C20)</f>
        <v>0.58707469562356029</v>
      </c>
      <c r="L10" s="10"/>
      <c r="M10" s="10"/>
      <c r="N10" s="10" t="str">
        <f>IF(B20&gt;C20,$B$4,$C$4)</f>
        <v>EB</v>
      </c>
      <c r="W10" s="5">
        <v>9</v>
      </c>
      <c r="X10" s="5">
        <v>1923</v>
      </c>
      <c r="Y10" s="7">
        <v>45709</v>
      </c>
      <c r="Z10" s="5" t="s">
        <v>46</v>
      </c>
      <c r="AA10" s="5" t="s">
        <v>1</v>
      </c>
      <c r="AB10" s="5">
        <v>10.3</v>
      </c>
      <c r="AC10" s="5" t="s">
        <v>55</v>
      </c>
      <c r="AD10" s="5">
        <v>58</v>
      </c>
    </row>
    <row r="11" spans="1:30" ht="17.25" customHeight="1" thickBot="1">
      <c r="A11" s="5">
        <v>6</v>
      </c>
      <c r="B11" s="4">
        <v>9.046236559139784E-3</v>
      </c>
      <c r="C11" s="4">
        <v>2.5374193548387096E-2</v>
      </c>
      <c r="D11" s="4">
        <v>3.4500000000000003E-2</v>
      </c>
      <c r="F11" s="5" t="s">
        <v>25</v>
      </c>
      <c r="G11" s="6">
        <v>16486</v>
      </c>
      <c r="H11" s="5">
        <v>0.89</v>
      </c>
      <c r="K11" s="10">
        <f>LARGE(B21:C21,1)/(B21+C21)</f>
        <v>0.60186709851258124</v>
      </c>
      <c r="L11" s="10"/>
      <c r="M11" s="10"/>
      <c r="N11" s="10" t="str">
        <f>IF(B21&gt;C21,$B$4,$C$4)</f>
        <v>EB</v>
      </c>
      <c r="W11" s="5">
        <v>10</v>
      </c>
      <c r="X11" s="5">
        <v>1920</v>
      </c>
      <c r="Y11" s="7">
        <v>45705</v>
      </c>
      <c r="Z11" s="5" t="s">
        <v>46</v>
      </c>
      <c r="AA11" s="5" t="s">
        <v>6</v>
      </c>
      <c r="AB11" s="5">
        <v>10.3</v>
      </c>
      <c r="AC11" s="5" t="s">
        <v>55</v>
      </c>
      <c r="AD11" s="5">
        <v>59</v>
      </c>
    </row>
    <row r="12" spans="1:30" ht="17.25" customHeight="1" thickBot="1">
      <c r="A12" s="5">
        <v>7</v>
      </c>
      <c r="B12" s="4">
        <v>1.8345161290322581E-2</v>
      </c>
      <c r="C12" s="4">
        <v>3.773978494623656E-2</v>
      </c>
      <c r="D12" s="4">
        <v>5.6099999999999997E-2</v>
      </c>
      <c r="F12" s="5" t="s">
        <v>24</v>
      </c>
      <c r="G12" s="6" t="s">
        <v>19</v>
      </c>
      <c r="H12" s="5"/>
      <c r="W12" s="5">
        <v>20</v>
      </c>
      <c r="X12" s="5">
        <v>1894</v>
      </c>
      <c r="Y12" s="7">
        <v>46021</v>
      </c>
      <c r="Z12" s="5" t="s">
        <v>8</v>
      </c>
      <c r="AA12" s="5" t="s">
        <v>3</v>
      </c>
      <c r="AB12" s="5">
        <v>10.199999999999999</v>
      </c>
      <c r="AC12" s="5" t="s">
        <v>55</v>
      </c>
      <c r="AD12" s="5">
        <v>59</v>
      </c>
    </row>
    <row r="13" spans="1:30" ht="17.25" customHeight="1" thickBot="1">
      <c r="A13" s="5">
        <v>8</v>
      </c>
      <c r="B13" s="4">
        <v>2.3601075268817204E-2</v>
      </c>
      <c r="C13" s="4">
        <v>3.6305376344086024E-2</v>
      </c>
      <c r="D13" s="4">
        <v>5.9900000000000002E-2</v>
      </c>
      <c r="F13" s="5" t="s">
        <v>23</v>
      </c>
      <c r="G13" s="6" t="s">
        <v>19</v>
      </c>
      <c r="H13" s="5"/>
      <c r="W13" s="5">
        <v>25</v>
      </c>
      <c r="X13" s="5">
        <v>1882</v>
      </c>
      <c r="Y13" s="7">
        <v>45734</v>
      </c>
      <c r="Z13" s="5" t="s">
        <v>8</v>
      </c>
      <c r="AA13" s="5" t="s">
        <v>3</v>
      </c>
      <c r="AB13" s="5">
        <v>10.1</v>
      </c>
      <c r="AC13" s="5" t="s">
        <v>55</v>
      </c>
      <c r="AD13" s="5">
        <v>59</v>
      </c>
    </row>
    <row r="14" spans="1:30" ht="15.75" thickBot="1">
      <c r="A14" s="5">
        <v>9</v>
      </c>
      <c r="B14" s="4">
        <v>2.9261290322580645E-2</v>
      </c>
      <c r="C14" s="4">
        <v>3.5415053763440861E-2</v>
      </c>
      <c r="D14" s="4">
        <v>6.4699999999999994E-2</v>
      </c>
      <c r="F14" s="5" t="s">
        <v>22</v>
      </c>
      <c r="G14" s="6">
        <v>16895</v>
      </c>
      <c r="H14" s="5">
        <v>0.91</v>
      </c>
      <c r="W14" s="5">
        <v>30</v>
      </c>
      <c r="X14" s="5">
        <v>1875</v>
      </c>
      <c r="Y14" s="7">
        <v>45734</v>
      </c>
      <c r="Z14" s="5" t="s">
        <v>49</v>
      </c>
      <c r="AA14" s="5" t="s">
        <v>3</v>
      </c>
      <c r="AB14" s="5">
        <v>10.1</v>
      </c>
      <c r="AC14" s="5" t="s">
        <v>55</v>
      </c>
      <c r="AD14" s="5">
        <v>54</v>
      </c>
    </row>
    <row r="15" spans="1:30" ht="15.75" customHeight="1" thickBot="1">
      <c r="A15" s="5">
        <v>10</v>
      </c>
      <c r="B15" s="4">
        <v>3.4517204301075265E-2</v>
      </c>
      <c r="C15" s="4">
        <v>3.6206451612903229E-2</v>
      </c>
      <c r="D15" s="4">
        <v>7.0699999999999999E-2</v>
      </c>
      <c r="F15" s="5" t="s">
        <v>21</v>
      </c>
      <c r="G15" s="6">
        <v>17658</v>
      </c>
      <c r="H15" s="5">
        <v>0.95</v>
      </c>
      <c r="W15" s="5">
        <v>35</v>
      </c>
      <c r="X15" s="5">
        <v>1869</v>
      </c>
      <c r="Y15" s="7">
        <v>45733</v>
      </c>
      <c r="Z15" s="5" t="s">
        <v>46</v>
      </c>
      <c r="AA15" s="5" t="s">
        <v>6</v>
      </c>
      <c r="AB15" s="5">
        <v>10</v>
      </c>
      <c r="AC15" s="5" t="s">
        <v>55</v>
      </c>
      <c r="AD15" s="5">
        <v>56</v>
      </c>
    </row>
    <row r="16" spans="1:30" ht="15.75" thickBot="1">
      <c r="A16" s="5">
        <v>11</v>
      </c>
      <c r="B16" s="4">
        <v>3.6892473118279569E-2</v>
      </c>
      <c r="C16" s="4">
        <v>3.7789247311827957E-2</v>
      </c>
      <c r="D16" s="4">
        <v>7.4700000000000003E-2</v>
      </c>
      <c r="F16" s="5" t="s">
        <v>20</v>
      </c>
      <c r="G16" s="6">
        <v>18323</v>
      </c>
      <c r="H16" s="5">
        <v>0.99</v>
      </c>
      <c r="W16" s="5">
        <v>40</v>
      </c>
      <c r="X16" s="5">
        <v>1867</v>
      </c>
      <c r="Y16" s="7">
        <v>45681</v>
      </c>
      <c r="Z16" s="5" t="s">
        <v>46</v>
      </c>
      <c r="AA16" s="5" t="s">
        <v>1</v>
      </c>
      <c r="AB16" s="5">
        <v>10</v>
      </c>
      <c r="AC16" s="5" t="s">
        <v>55</v>
      </c>
      <c r="AD16" s="5">
        <v>58</v>
      </c>
    </row>
    <row r="17" spans="1:30" ht="15.75" thickBot="1">
      <c r="A17" s="5">
        <v>12</v>
      </c>
      <c r="B17" s="4">
        <v>3.810537634408602E-2</v>
      </c>
      <c r="C17" s="4">
        <v>3.7838709677419355E-2</v>
      </c>
      <c r="D17" s="4">
        <v>7.5899999999999995E-2</v>
      </c>
      <c r="W17" s="5">
        <v>45</v>
      </c>
      <c r="X17" s="5">
        <v>1862</v>
      </c>
      <c r="Y17" s="7">
        <v>45701</v>
      </c>
      <c r="Z17" s="5" t="s">
        <v>45</v>
      </c>
      <c r="AA17" s="5" t="s">
        <v>5</v>
      </c>
      <c r="AB17" s="5">
        <v>10</v>
      </c>
      <c r="AC17" s="5" t="s">
        <v>55</v>
      </c>
      <c r="AD17" s="5">
        <v>57</v>
      </c>
    </row>
    <row r="18" spans="1:30" ht="15.75" thickBot="1">
      <c r="A18" s="5">
        <v>13</v>
      </c>
      <c r="B18" s="4">
        <v>3.9722580645161293E-2</v>
      </c>
      <c r="C18" s="4">
        <v>3.6156989247311824E-2</v>
      </c>
      <c r="D18" s="4">
        <v>7.5899999999999995E-2</v>
      </c>
      <c r="W18" s="5">
        <v>50</v>
      </c>
      <c r="X18" s="5">
        <v>1855</v>
      </c>
      <c r="Y18" s="7">
        <v>45730</v>
      </c>
      <c r="Z18" s="5" t="s">
        <v>50</v>
      </c>
      <c r="AA18" s="5" t="s">
        <v>1</v>
      </c>
      <c r="AB18" s="5">
        <v>10</v>
      </c>
      <c r="AC18" s="5" t="s">
        <v>57</v>
      </c>
      <c r="AD18" s="5">
        <v>53</v>
      </c>
    </row>
    <row r="19" spans="1:30" ht="17.25" customHeight="1" thickBot="1">
      <c r="A19" s="5">
        <v>14</v>
      </c>
      <c r="B19" s="4">
        <v>4.47258064516129E-2</v>
      </c>
      <c r="C19" s="4">
        <v>3.5118279569892469E-2</v>
      </c>
      <c r="D19" s="4">
        <v>7.9799999999999996E-2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1830</v>
      </c>
      <c r="Y19" s="7">
        <v>45719</v>
      </c>
      <c r="Z19" s="5" t="s">
        <v>8</v>
      </c>
      <c r="AA19" s="5" t="s">
        <v>6</v>
      </c>
      <c r="AB19" s="5">
        <v>9.8000000000000007</v>
      </c>
      <c r="AC19" s="5" t="s">
        <v>55</v>
      </c>
      <c r="AD19" s="5">
        <v>61</v>
      </c>
    </row>
    <row r="20" spans="1:30" ht="17.25" customHeight="1" thickBot="1">
      <c r="A20" s="5">
        <v>15</v>
      </c>
      <c r="B20" s="4">
        <v>4.7960215053763439E-2</v>
      </c>
      <c r="C20" s="4">
        <v>3.373333333333333E-2</v>
      </c>
      <c r="D20" s="4">
        <v>8.1699999999999995E-2</v>
      </c>
      <c r="F20" s="5" t="s">
        <v>14</v>
      </c>
      <c r="G20" s="6">
        <v>14251</v>
      </c>
      <c r="H20" s="5">
        <v>0.77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1811</v>
      </c>
      <c r="Y20" s="7">
        <v>45705</v>
      </c>
      <c r="Z20" s="5" t="s">
        <v>49</v>
      </c>
      <c r="AA20" s="5" t="s">
        <v>6</v>
      </c>
      <c r="AB20" s="5">
        <v>9.6999999999999993</v>
      </c>
      <c r="AC20" s="5" t="s">
        <v>55</v>
      </c>
      <c r="AD20" s="5">
        <v>56</v>
      </c>
    </row>
    <row r="21" spans="1:30" ht="17.25" customHeight="1" thickBot="1">
      <c r="A21" s="5">
        <v>16</v>
      </c>
      <c r="B21" s="4">
        <v>4.7555913978494631E-2</v>
      </c>
      <c r="C21" s="4">
        <v>3.1458064516129029E-2</v>
      </c>
      <c r="D21" s="4">
        <v>7.9000000000000001E-2</v>
      </c>
      <c r="F21" s="5" t="s">
        <v>6</v>
      </c>
      <c r="G21" s="6">
        <v>18983</v>
      </c>
      <c r="H21" s="5">
        <v>1.02</v>
      </c>
      <c r="J21" s="2">
        <v>5</v>
      </c>
      <c r="K21" s="2">
        <f>X6</f>
        <v>1931</v>
      </c>
      <c r="L21" s="3"/>
      <c r="M21" s="2"/>
      <c r="N21" s="21">
        <f t="shared" ref="N21:N28" si="0">K21/$F$2</f>
        <v>0.10381720430107527</v>
      </c>
      <c r="W21" s="5">
        <v>125</v>
      </c>
      <c r="X21" s="5">
        <v>1796</v>
      </c>
      <c r="Y21" s="7">
        <v>45716</v>
      </c>
      <c r="Z21" s="5" t="s">
        <v>45</v>
      </c>
      <c r="AA21" s="5" t="s">
        <v>1</v>
      </c>
      <c r="AB21" s="5">
        <v>9.6999999999999993</v>
      </c>
      <c r="AC21" s="5" t="s">
        <v>55</v>
      </c>
      <c r="AD21" s="5">
        <v>55</v>
      </c>
    </row>
    <row r="22" spans="1:30" ht="17.25" customHeight="1" thickBot="1">
      <c r="A22" s="5">
        <v>17</v>
      </c>
      <c r="B22" s="4">
        <v>3.9570967741935484E-2</v>
      </c>
      <c r="C22" s="4">
        <v>2.7204301075268816E-2</v>
      </c>
      <c r="D22" s="4">
        <v>6.6799999999999998E-2</v>
      </c>
      <c r="F22" s="5" t="s">
        <v>3</v>
      </c>
      <c r="G22" s="6">
        <v>19792</v>
      </c>
      <c r="H22" s="5">
        <v>1.07</v>
      </c>
      <c r="J22" s="2">
        <v>10</v>
      </c>
      <c r="K22" s="2">
        <f>X11</f>
        <v>1920</v>
      </c>
      <c r="L22" s="3"/>
      <c r="M22" s="2"/>
      <c r="N22" s="21">
        <f t="shared" si="0"/>
        <v>0.1032258064516129</v>
      </c>
      <c r="W22" s="5">
        <v>150</v>
      </c>
      <c r="X22" s="5">
        <v>1779</v>
      </c>
      <c r="Y22" s="7">
        <v>45698</v>
      </c>
      <c r="Z22" s="5" t="s">
        <v>46</v>
      </c>
      <c r="AA22" s="5" t="s">
        <v>6</v>
      </c>
      <c r="AB22" s="5">
        <v>9.6</v>
      </c>
      <c r="AC22" s="5" t="s">
        <v>55</v>
      </c>
      <c r="AD22" s="5">
        <v>59</v>
      </c>
    </row>
    <row r="23" spans="1:30" ht="17.25" customHeight="1" thickBot="1">
      <c r="A23" s="5">
        <v>18</v>
      </c>
      <c r="B23" s="4">
        <v>2.9362365591397849E-2</v>
      </c>
      <c r="C23" s="4">
        <v>2.1812903225806451E-2</v>
      </c>
      <c r="D23" s="4">
        <v>5.1200000000000002E-2</v>
      </c>
      <c r="F23" s="5" t="s">
        <v>7</v>
      </c>
      <c r="G23" s="6">
        <v>19784</v>
      </c>
      <c r="H23" s="5">
        <v>1.07</v>
      </c>
      <c r="J23" s="2">
        <v>20</v>
      </c>
      <c r="K23" s="2">
        <f>X12</f>
        <v>1894</v>
      </c>
      <c r="L23" s="3"/>
      <c r="M23" s="2"/>
      <c r="N23" s="21">
        <f t="shared" si="0"/>
        <v>0.10182795698924731</v>
      </c>
      <c r="W23" s="5">
        <v>175</v>
      </c>
      <c r="X23" s="5">
        <v>1764</v>
      </c>
      <c r="Y23" s="7">
        <v>45714</v>
      </c>
      <c r="Z23" s="5" t="s">
        <v>45</v>
      </c>
      <c r="AA23" s="5" t="s">
        <v>7</v>
      </c>
      <c r="AB23" s="5">
        <v>9.5</v>
      </c>
      <c r="AC23" s="5" t="s">
        <v>55</v>
      </c>
      <c r="AD23" s="5">
        <v>56</v>
      </c>
    </row>
    <row r="24" spans="1:30" ht="17.25" customHeight="1" thickBot="1">
      <c r="A24" s="5">
        <v>19</v>
      </c>
      <c r="B24" s="4">
        <v>1.9406451612903226E-2</v>
      </c>
      <c r="C24" s="4">
        <v>1.6421505376344087E-2</v>
      </c>
      <c r="D24" s="4">
        <v>3.5799999999999998E-2</v>
      </c>
      <c r="F24" s="5" t="s">
        <v>5</v>
      </c>
      <c r="G24" s="6">
        <v>19545</v>
      </c>
      <c r="H24" s="5">
        <v>1.05</v>
      </c>
      <c r="J24" s="2">
        <v>30</v>
      </c>
      <c r="K24" s="2">
        <f>X14</f>
        <v>1875</v>
      </c>
      <c r="L24" s="3"/>
      <c r="M24" s="2"/>
      <c r="N24" s="21">
        <f t="shared" si="0"/>
        <v>0.10080645161290322</v>
      </c>
      <c r="W24" s="5">
        <v>200</v>
      </c>
      <c r="X24" s="5">
        <v>1746</v>
      </c>
      <c r="Y24" s="7">
        <v>45985</v>
      </c>
      <c r="Z24" s="5" t="s">
        <v>8</v>
      </c>
      <c r="AA24" s="5" t="s">
        <v>6</v>
      </c>
      <c r="AB24" s="5">
        <v>9.4</v>
      </c>
      <c r="AC24" s="5" t="s">
        <v>55</v>
      </c>
      <c r="AD24" s="5">
        <v>61</v>
      </c>
    </row>
    <row r="25" spans="1:30" ht="17.25" customHeight="1" thickBot="1">
      <c r="A25" s="5">
        <v>20</v>
      </c>
      <c r="B25" s="4">
        <v>1.364516129032258E-2</v>
      </c>
      <c r="C25" s="4">
        <v>1.2316129032258063E-2</v>
      </c>
      <c r="D25" s="4">
        <v>2.5999999999999999E-2</v>
      </c>
      <c r="F25" s="5" t="s">
        <v>1</v>
      </c>
      <c r="G25" s="6">
        <v>20407</v>
      </c>
      <c r="H25" s="5">
        <v>1.1000000000000001</v>
      </c>
      <c r="J25" s="2">
        <v>50</v>
      </c>
      <c r="K25" s="2">
        <f>X18</f>
        <v>1855</v>
      </c>
      <c r="L25" s="3"/>
      <c r="M25" s="2"/>
      <c r="N25" s="21">
        <f t="shared" si="0"/>
        <v>9.9731182795698925E-2</v>
      </c>
    </row>
    <row r="26" spans="1:30" ht="17.25" customHeight="1" thickBot="1">
      <c r="A26" s="5">
        <v>21</v>
      </c>
      <c r="B26" s="4">
        <v>1.0916129032258066E-2</v>
      </c>
      <c r="C26" s="4">
        <v>9.0516129032258072E-3</v>
      </c>
      <c r="D26" s="4">
        <v>0.02</v>
      </c>
      <c r="F26" s="5" t="s">
        <v>0</v>
      </c>
      <c r="G26" s="6">
        <v>17257</v>
      </c>
      <c r="H26" s="5">
        <v>0.93</v>
      </c>
      <c r="J26" s="2">
        <v>100</v>
      </c>
      <c r="K26" s="2">
        <f>X20</f>
        <v>1811</v>
      </c>
      <c r="L26" s="3"/>
      <c r="M26" s="2"/>
      <c r="N26" s="21">
        <f t="shared" si="0"/>
        <v>9.7365591397849463E-2</v>
      </c>
    </row>
    <row r="27" spans="1:30" ht="17.25" customHeight="1" thickBot="1">
      <c r="A27" s="5">
        <v>22</v>
      </c>
      <c r="B27" s="4">
        <v>8.1870967741935492E-3</v>
      </c>
      <c r="C27" s="4">
        <v>6.2322580645161295E-3</v>
      </c>
      <c r="D27" s="4">
        <v>1.44E-2</v>
      </c>
      <c r="J27" s="2">
        <v>150</v>
      </c>
      <c r="K27" s="2">
        <f>X22</f>
        <v>1779</v>
      </c>
      <c r="L27" s="3"/>
      <c r="M27" s="2"/>
      <c r="N27" s="21">
        <f t="shared" si="0"/>
        <v>9.5645161290322578E-2</v>
      </c>
    </row>
    <row r="28" spans="1:30" ht="17.25" customHeight="1" thickBot="1">
      <c r="A28" s="5">
        <v>23</v>
      </c>
      <c r="B28" s="4">
        <v>4.4473118279569892E-3</v>
      </c>
      <c r="C28" s="4">
        <v>3.4129032258064513E-3</v>
      </c>
      <c r="D28" s="4">
        <v>7.9000000000000008E-3</v>
      </c>
      <c r="J28" s="2">
        <v>200</v>
      </c>
      <c r="K28" s="2">
        <f>X24</f>
        <v>1746</v>
      </c>
      <c r="L28" s="3"/>
      <c r="M28" s="2"/>
      <c r="N28" s="21">
        <f t="shared" si="0"/>
        <v>9.3870967741935485E-2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4309-DEE4-434D-8C03-497BEC875CAE}">
  <sheetPr codeName="Sheet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26700</v>
      </c>
      <c r="H2" s="18" t="s">
        <v>37</v>
      </c>
      <c r="W2" s="5">
        <v>1</v>
      </c>
      <c r="X2" s="5">
        <v>2541</v>
      </c>
      <c r="Y2" s="7">
        <v>45737</v>
      </c>
      <c r="Z2" s="5" t="s">
        <v>45</v>
      </c>
      <c r="AA2" s="5" t="s">
        <v>1</v>
      </c>
      <c r="AB2" s="5">
        <v>9.5</v>
      </c>
      <c r="AC2" s="5" t="s">
        <v>2</v>
      </c>
      <c r="AD2" s="5">
        <v>55</v>
      </c>
    </row>
    <row r="3" spans="1:30" ht="15.75" thickBot="1">
      <c r="W3" s="5">
        <v>2</v>
      </c>
      <c r="X3" s="5">
        <v>2534</v>
      </c>
      <c r="Y3" s="7">
        <v>45736</v>
      </c>
      <c r="Z3" s="5" t="s">
        <v>45</v>
      </c>
      <c r="AA3" s="5" t="s">
        <v>5</v>
      </c>
      <c r="AB3" s="5">
        <v>9.5</v>
      </c>
      <c r="AC3" s="5" t="s">
        <v>2</v>
      </c>
      <c r="AD3" s="5">
        <v>58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2529</v>
      </c>
      <c r="Y4" s="7">
        <v>45728</v>
      </c>
      <c r="Z4" s="5" t="s">
        <v>51</v>
      </c>
      <c r="AA4" s="5" t="s">
        <v>7</v>
      </c>
      <c r="AB4" s="5">
        <v>9.5</v>
      </c>
      <c r="AC4" s="5" t="s">
        <v>47</v>
      </c>
      <c r="AD4" s="5">
        <v>61</v>
      </c>
    </row>
    <row r="5" spans="1:30" ht="18.75" customHeight="1" thickBot="1">
      <c r="A5" s="5">
        <v>0</v>
      </c>
      <c r="B5" s="4">
        <v>2.9700374531835211E-3</v>
      </c>
      <c r="C5" s="4">
        <v>2.1550561797752808E-3</v>
      </c>
      <c r="D5" s="4">
        <v>5.1999999999999998E-3</v>
      </c>
      <c r="F5" s="5" t="s">
        <v>33</v>
      </c>
      <c r="G5" s="6" t="s">
        <v>19</v>
      </c>
      <c r="H5" s="5"/>
      <c r="J5" s="80" t="s">
        <v>9</v>
      </c>
      <c r="K5" s="81"/>
      <c r="L5" s="81"/>
      <c r="M5" s="81"/>
      <c r="N5" s="82"/>
      <c r="W5" s="5">
        <v>4</v>
      </c>
      <c r="X5" s="5">
        <v>2470</v>
      </c>
      <c r="Y5" s="7">
        <v>45730</v>
      </c>
      <c r="Z5" s="5" t="s">
        <v>45</v>
      </c>
      <c r="AA5" s="5" t="s">
        <v>1</v>
      </c>
      <c r="AB5" s="5">
        <v>9.3000000000000007</v>
      </c>
      <c r="AC5" s="5" t="s">
        <v>2</v>
      </c>
      <c r="AD5" s="5">
        <v>58</v>
      </c>
    </row>
    <row r="6" spans="1:30" ht="17.25" customHeight="1" thickBot="1">
      <c r="A6" s="5">
        <v>1</v>
      </c>
      <c r="B6" s="4">
        <v>1.8988764044943819E-3</v>
      </c>
      <c r="C6" s="4">
        <v>1.4367041198501873E-3</v>
      </c>
      <c r="D6" s="4">
        <v>3.3E-3</v>
      </c>
      <c r="F6" s="5" t="s">
        <v>32</v>
      </c>
      <c r="G6" s="6">
        <v>30049</v>
      </c>
      <c r="H6" s="5">
        <v>1.1399999999999999</v>
      </c>
      <c r="J6" s="13" t="s">
        <v>31</v>
      </c>
      <c r="K6" s="22">
        <f>MAX(K8,K9)</f>
        <v>0.76408326919970737</v>
      </c>
      <c r="L6" s="23"/>
      <c r="M6" s="23"/>
      <c r="N6" s="22" t="str">
        <f>_xlfn.XLOOKUP(K6,$K$8:$K$9,$N$8:$N$9)</f>
        <v>SB</v>
      </c>
      <c r="W6" s="5">
        <v>5</v>
      </c>
      <c r="X6" s="5">
        <v>2460</v>
      </c>
      <c r="Y6" s="7">
        <v>45708</v>
      </c>
      <c r="Z6" s="5" t="s">
        <v>46</v>
      </c>
      <c r="AA6" s="5" t="s">
        <v>5</v>
      </c>
      <c r="AB6" s="5">
        <v>9.1999999999999993</v>
      </c>
      <c r="AC6" s="5" t="s">
        <v>2</v>
      </c>
      <c r="AD6" s="5">
        <v>59</v>
      </c>
    </row>
    <row r="7" spans="1:30" ht="17.25" customHeight="1" thickBot="1">
      <c r="A7" s="5">
        <v>2</v>
      </c>
      <c r="B7" s="4">
        <v>1.3146067415730337E-3</v>
      </c>
      <c r="C7" s="4">
        <v>1.1801498127340824E-3</v>
      </c>
      <c r="D7" s="4">
        <v>2.5000000000000001E-3</v>
      </c>
      <c r="F7" s="5" t="s">
        <v>30</v>
      </c>
      <c r="G7" s="6">
        <v>30165</v>
      </c>
      <c r="H7" s="5">
        <v>1.1399999999999999</v>
      </c>
      <c r="J7" s="12" t="s">
        <v>29</v>
      </c>
      <c r="K7" s="22">
        <f>MAX(K10,K11)</f>
        <v>0.61033173288987363</v>
      </c>
      <c r="L7" s="23"/>
      <c r="M7" s="23"/>
      <c r="N7" s="22" t="str">
        <f>_xlfn.XLOOKUP(K7,$K$10:$K$11,$N$10:$N$11)</f>
        <v>NB</v>
      </c>
      <c r="W7" s="5">
        <v>6</v>
      </c>
      <c r="X7" s="5">
        <v>2455</v>
      </c>
      <c r="Y7" s="7">
        <v>45714</v>
      </c>
      <c r="Z7" s="5" t="s">
        <v>46</v>
      </c>
      <c r="AA7" s="5" t="s">
        <v>7</v>
      </c>
      <c r="AB7" s="5">
        <v>9.1999999999999993</v>
      </c>
      <c r="AC7" s="5" t="s">
        <v>2</v>
      </c>
      <c r="AD7" s="5">
        <v>60</v>
      </c>
    </row>
    <row r="8" spans="1:30" ht="17.25" customHeight="1" thickBot="1">
      <c r="A8" s="5">
        <v>3</v>
      </c>
      <c r="B8" s="4">
        <v>1.0224719101123594E-3</v>
      </c>
      <c r="C8" s="4">
        <v>1.7445692883895131E-3</v>
      </c>
      <c r="D8" s="4">
        <v>2.8E-3</v>
      </c>
      <c r="F8" s="5" t="s">
        <v>28</v>
      </c>
      <c r="G8" s="6">
        <v>31443</v>
      </c>
      <c r="H8" s="5">
        <v>1.19</v>
      </c>
      <c r="K8" s="10">
        <f>LARGE(B11:C11,1)/(B11+C11)</f>
        <v>0.76408326919970737</v>
      </c>
      <c r="L8" s="10"/>
      <c r="M8" s="10"/>
      <c r="N8" s="10" t="str">
        <f>IF(B11&gt;C11,$B$4,$C$4)</f>
        <v>SB</v>
      </c>
      <c r="W8" s="5">
        <v>7</v>
      </c>
      <c r="X8" s="5">
        <v>2449</v>
      </c>
      <c r="Y8" s="7">
        <v>45723</v>
      </c>
      <c r="Z8" s="5" t="s">
        <v>46</v>
      </c>
      <c r="AA8" s="5" t="s">
        <v>1</v>
      </c>
      <c r="AB8" s="5">
        <v>9.1999999999999993</v>
      </c>
      <c r="AC8" s="5" t="s">
        <v>2</v>
      </c>
      <c r="AD8" s="5">
        <v>58</v>
      </c>
    </row>
    <row r="9" spans="1:30" ht="17.25" customHeight="1" thickBot="1">
      <c r="A9" s="5">
        <v>4</v>
      </c>
      <c r="B9" s="4">
        <v>1.6067415730337078E-3</v>
      </c>
      <c r="C9" s="4">
        <v>4.4640449438202246E-3</v>
      </c>
      <c r="D9" s="4">
        <v>6.1000000000000004E-3</v>
      </c>
      <c r="F9" s="5" t="s">
        <v>27</v>
      </c>
      <c r="G9" s="6">
        <v>25749</v>
      </c>
      <c r="H9" s="5">
        <v>0.97</v>
      </c>
      <c r="K9" s="10">
        <f>LARGE(B12:C12,1)/(B12+C12)</f>
        <v>0.69376384128193191</v>
      </c>
      <c r="L9" s="10"/>
      <c r="M9" s="10"/>
      <c r="N9" s="10" t="str">
        <f>IF(B12&gt;C12,$B$4,$C$4)</f>
        <v>SB</v>
      </c>
      <c r="W9" s="5">
        <v>8</v>
      </c>
      <c r="X9" s="5">
        <v>2447</v>
      </c>
      <c r="Y9" s="7">
        <v>45744</v>
      </c>
      <c r="Z9" s="5" t="s">
        <v>45</v>
      </c>
      <c r="AA9" s="5" t="s">
        <v>1</v>
      </c>
      <c r="AB9" s="5">
        <v>9.1999999999999993</v>
      </c>
      <c r="AC9" s="5" t="s">
        <v>2</v>
      </c>
      <c r="AD9" s="5">
        <v>59</v>
      </c>
    </row>
    <row r="10" spans="1:30" ht="17.25" customHeight="1" thickBot="1">
      <c r="A10" s="5">
        <v>5</v>
      </c>
      <c r="B10" s="4">
        <v>3.7977528089887637E-3</v>
      </c>
      <c r="C10" s="4">
        <v>1.4520973782771535E-2</v>
      </c>
      <c r="D10" s="4">
        <v>1.83E-2</v>
      </c>
      <c r="F10" s="5" t="s">
        <v>26</v>
      </c>
      <c r="G10" s="6">
        <v>24719</v>
      </c>
      <c r="H10" s="5">
        <v>0.94</v>
      </c>
      <c r="K10" s="10">
        <f>LARGE(B20:C20,1)/(B20+C20)</f>
        <v>0.5916671951296848</v>
      </c>
      <c r="L10" s="10"/>
      <c r="M10" s="10"/>
      <c r="N10" s="10" t="str">
        <f>IF(B20&gt;C20,$B$4,$C$4)</f>
        <v>NB</v>
      </c>
      <c r="W10" s="5">
        <v>9</v>
      </c>
      <c r="X10" s="5">
        <v>2443</v>
      </c>
      <c r="Y10" s="7">
        <v>45735</v>
      </c>
      <c r="Z10" s="5" t="s">
        <v>45</v>
      </c>
      <c r="AA10" s="5" t="s">
        <v>7</v>
      </c>
      <c r="AB10" s="5">
        <v>9.1</v>
      </c>
      <c r="AC10" s="5" t="s">
        <v>2</v>
      </c>
      <c r="AD10" s="5">
        <v>57</v>
      </c>
    </row>
    <row r="11" spans="1:30" ht="17.25" customHeight="1" thickBot="1">
      <c r="A11" s="5">
        <v>6</v>
      </c>
      <c r="B11" s="4">
        <v>9.299625468164794E-3</v>
      </c>
      <c r="C11" s="4">
        <v>3.0119475655430713E-2</v>
      </c>
      <c r="D11" s="4">
        <v>3.9399999999999998E-2</v>
      </c>
      <c r="F11" s="5" t="s">
        <v>25</v>
      </c>
      <c r="G11" s="6">
        <v>24349</v>
      </c>
      <c r="H11" s="5">
        <v>0.92</v>
      </c>
      <c r="K11" s="10">
        <f>LARGE(B21:C21,1)/(B21+C21)</f>
        <v>0.61033173288987363</v>
      </c>
      <c r="L11" s="10"/>
      <c r="M11" s="10"/>
      <c r="N11" s="10" t="str">
        <f>IF(B21&gt;C21,$B$4,$C$4)</f>
        <v>NB</v>
      </c>
      <c r="W11" s="5">
        <v>10</v>
      </c>
      <c r="X11" s="5">
        <v>2442</v>
      </c>
      <c r="Y11" s="7">
        <v>45741</v>
      </c>
      <c r="Z11" s="5" t="s">
        <v>45</v>
      </c>
      <c r="AA11" s="5" t="s">
        <v>3</v>
      </c>
      <c r="AB11" s="5">
        <v>9.1</v>
      </c>
      <c r="AC11" s="5" t="s">
        <v>2</v>
      </c>
      <c r="AD11" s="5">
        <v>59</v>
      </c>
    </row>
    <row r="12" spans="1:30" ht="17.25" customHeight="1" thickBot="1">
      <c r="A12" s="5">
        <v>7</v>
      </c>
      <c r="B12" s="4">
        <v>1.6262172284644195E-2</v>
      </c>
      <c r="C12" s="4">
        <v>3.684119850187266E-2</v>
      </c>
      <c r="D12" s="4">
        <v>5.3100000000000001E-2</v>
      </c>
      <c r="F12" s="5" t="s">
        <v>24</v>
      </c>
      <c r="G12" s="6" t="s">
        <v>19</v>
      </c>
      <c r="H12" s="5"/>
      <c r="W12" s="5">
        <v>20</v>
      </c>
      <c r="X12" s="5">
        <v>2403</v>
      </c>
      <c r="Y12" s="7">
        <v>45737</v>
      </c>
      <c r="Z12" s="5" t="s">
        <v>46</v>
      </c>
      <c r="AA12" s="5" t="s">
        <v>1</v>
      </c>
      <c r="AB12" s="5">
        <v>9</v>
      </c>
      <c r="AC12" s="5" t="s">
        <v>2</v>
      </c>
      <c r="AD12" s="5">
        <v>57</v>
      </c>
    </row>
    <row r="13" spans="1:30" ht="17.25" customHeight="1" thickBot="1">
      <c r="A13" s="5">
        <v>8</v>
      </c>
      <c r="B13" s="4">
        <v>1.9037453183520601E-2</v>
      </c>
      <c r="C13" s="4">
        <v>3.9663295880149815E-2</v>
      </c>
      <c r="D13" s="4">
        <v>5.8700000000000002E-2</v>
      </c>
      <c r="F13" s="5" t="s">
        <v>23</v>
      </c>
      <c r="G13" s="6" t="s">
        <v>19</v>
      </c>
      <c r="H13" s="5"/>
      <c r="W13" s="5">
        <v>25</v>
      </c>
      <c r="X13" s="5">
        <v>2386</v>
      </c>
      <c r="Y13" s="7">
        <v>45713</v>
      </c>
      <c r="Z13" s="5" t="s">
        <v>46</v>
      </c>
      <c r="AA13" s="5" t="s">
        <v>3</v>
      </c>
      <c r="AB13" s="5">
        <v>8.9</v>
      </c>
      <c r="AC13" s="5" t="s">
        <v>2</v>
      </c>
      <c r="AD13" s="5">
        <v>61</v>
      </c>
    </row>
    <row r="14" spans="1:30" ht="15.75" thickBot="1">
      <c r="A14" s="5">
        <v>9</v>
      </c>
      <c r="B14" s="4">
        <v>2.3127340823970038E-2</v>
      </c>
      <c r="C14" s="4">
        <v>3.9663295880149815E-2</v>
      </c>
      <c r="D14" s="4">
        <v>6.2799999999999995E-2</v>
      </c>
      <c r="F14" s="5" t="s">
        <v>22</v>
      </c>
      <c r="G14" s="6">
        <v>24945</v>
      </c>
      <c r="H14" s="5">
        <v>0.94</v>
      </c>
      <c r="W14" s="5">
        <v>30</v>
      </c>
      <c r="X14" s="5">
        <v>2378</v>
      </c>
      <c r="Y14" s="7">
        <v>45709</v>
      </c>
      <c r="Z14" s="5" t="s">
        <v>46</v>
      </c>
      <c r="AA14" s="5" t="s">
        <v>1</v>
      </c>
      <c r="AB14" s="5">
        <v>8.9</v>
      </c>
      <c r="AC14" s="5" t="s">
        <v>2</v>
      </c>
      <c r="AD14" s="5">
        <v>57</v>
      </c>
    </row>
    <row r="15" spans="1:30" ht="15.75" customHeight="1" thickBot="1">
      <c r="A15" s="5">
        <v>10</v>
      </c>
      <c r="B15" s="4">
        <v>2.7947565543071162E-2</v>
      </c>
      <c r="C15" s="4">
        <v>3.9098876404494387E-2</v>
      </c>
      <c r="D15" s="4">
        <v>6.7100000000000007E-2</v>
      </c>
      <c r="F15" s="5" t="s">
        <v>21</v>
      </c>
      <c r="G15" s="6">
        <v>25510</v>
      </c>
      <c r="H15" s="5">
        <v>0.97</v>
      </c>
      <c r="W15" s="5">
        <v>35</v>
      </c>
      <c r="X15" s="5">
        <v>2373</v>
      </c>
      <c r="Y15" s="7">
        <v>45714</v>
      </c>
      <c r="Z15" s="5" t="s">
        <v>56</v>
      </c>
      <c r="AA15" s="5" t="s">
        <v>7</v>
      </c>
      <c r="AB15" s="5">
        <v>8.9</v>
      </c>
      <c r="AC15" s="5" t="s">
        <v>47</v>
      </c>
      <c r="AD15" s="5">
        <v>56</v>
      </c>
    </row>
    <row r="16" spans="1:30" ht="15.75" thickBot="1">
      <c r="A16" s="5">
        <v>11</v>
      </c>
      <c r="B16" s="4">
        <v>3.1112359550561797E-2</v>
      </c>
      <c r="C16" s="4">
        <v>3.8637078651685398E-2</v>
      </c>
      <c r="D16" s="4">
        <v>6.9699999999999998E-2</v>
      </c>
      <c r="F16" s="5" t="s">
        <v>20</v>
      </c>
      <c r="G16" s="6">
        <v>26651</v>
      </c>
      <c r="H16" s="5">
        <v>1.01</v>
      </c>
      <c r="W16" s="5">
        <v>40</v>
      </c>
      <c r="X16" s="5">
        <v>2368</v>
      </c>
      <c r="Y16" s="7">
        <v>45750</v>
      </c>
      <c r="Z16" s="5" t="s">
        <v>45</v>
      </c>
      <c r="AA16" s="5" t="s">
        <v>5</v>
      </c>
      <c r="AB16" s="5">
        <v>8.9</v>
      </c>
      <c r="AC16" s="5" t="s">
        <v>2</v>
      </c>
      <c r="AD16" s="5">
        <v>59</v>
      </c>
    </row>
    <row r="17" spans="1:30" ht="15.75" thickBot="1">
      <c r="A17" s="5">
        <v>12</v>
      </c>
      <c r="B17" s="4">
        <v>3.4228464419475656E-2</v>
      </c>
      <c r="C17" s="4">
        <v>3.684119850187266E-2</v>
      </c>
      <c r="D17" s="4">
        <v>7.1099999999999997E-2</v>
      </c>
      <c r="W17" s="5">
        <v>45</v>
      </c>
      <c r="X17" s="5">
        <v>2361</v>
      </c>
      <c r="Y17" s="7">
        <v>45727</v>
      </c>
      <c r="Z17" s="5" t="s">
        <v>45</v>
      </c>
      <c r="AA17" s="5" t="s">
        <v>3</v>
      </c>
      <c r="AB17" s="5">
        <v>8.8000000000000007</v>
      </c>
      <c r="AC17" s="5" t="s">
        <v>2</v>
      </c>
      <c r="AD17" s="5">
        <v>60</v>
      </c>
    </row>
    <row r="18" spans="1:30" ht="23.25" thickBot="1">
      <c r="A18" s="5">
        <v>13</v>
      </c>
      <c r="B18" s="4">
        <v>3.7003745318352058E-2</v>
      </c>
      <c r="C18" s="4">
        <v>3.4737453183520596E-2</v>
      </c>
      <c r="D18" s="4">
        <v>7.1800000000000003E-2</v>
      </c>
      <c r="W18" s="5">
        <v>50</v>
      </c>
      <c r="X18" s="5">
        <v>2354</v>
      </c>
      <c r="Y18" s="7">
        <v>45735</v>
      </c>
      <c r="Z18" s="5" t="s">
        <v>49</v>
      </c>
      <c r="AA18" s="5" t="s">
        <v>7</v>
      </c>
      <c r="AB18" s="5">
        <v>8.8000000000000007</v>
      </c>
      <c r="AC18" s="5" t="s">
        <v>2</v>
      </c>
      <c r="AD18" s="5">
        <v>56</v>
      </c>
    </row>
    <row r="19" spans="1:30" ht="17.25" customHeight="1" thickBot="1">
      <c r="A19" s="5">
        <v>14</v>
      </c>
      <c r="B19" s="4">
        <v>4.1191011235955054E-2</v>
      </c>
      <c r="C19" s="4">
        <v>3.2582397003745323E-2</v>
      </c>
      <c r="D19" s="4">
        <v>7.3800000000000004E-2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2307</v>
      </c>
      <c r="Y19" s="7">
        <v>45713</v>
      </c>
      <c r="Z19" s="5" t="s">
        <v>49</v>
      </c>
      <c r="AA19" s="5" t="s">
        <v>3</v>
      </c>
      <c r="AB19" s="5">
        <v>8.6</v>
      </c>
      <c r="AC19" s="5" t="s">
        <v>2</v>
      </c>
      <c r="AD19" s="5">
        <v>52</v>
      </c>
    </row>
    <row r="20" spans="1:30" ht="17.25" customHeight="1" thickBot="1">
      <c r="A20" s="5">
        <v>15</v>
      </c>
      <c r="B20" s="4">
        <v>4.5426966292134829E-2</v>
      </c>
      <c r="C20" s="4">
        <v>3.1350936329588019E-2</v>
      </c>
      <c r="D20" s="4">
        <v>7.6799999999999993E-2</v>
      </c>
      <c r="F20" s="5" t="s">
        <v>14</v>
      </c>
      <c r="G20" s="6">
        <v>21476</v>
      </c>
      <c r="H20" s="5">
        <v>0.81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2281</v>
      </c>
      <c r="Y20" s="7">
        <v>45751</v>
      </c>
      <c r="Z20" s="5" t="s">
        <v>46</v>
      </c>
      <c r="AA20" s="5" t="s">
        <v>1</v>
      </c>
      <c r="AB20" s="5">
        <v>8.5</v>
      </c>
      <c r="AC20" s="5" t="s">
        <v>2</v>
      </c>
      <c r="AD20" s="5">
        <v>62</v>
      </c>
    </row>
    <row r="21" spans="1:30" ht="17.25" customHeight="1" thickBot="1">
      <c r="A21" s="5">
        <v>16</v>
      </c>
      <c r="B21" s="4">
        <v>4.5086142322097379E-2</v>
      </c>
      <c r="C21" s="4">
        <v>2.8785393258426963E-2</v>
      </c>
      <c r="D21" s="4">
        <v>7.3899999999999993E-2</v>
      </c>
      <c r="F21" s="5" t="s">
        <v>6</v>
      </c>
      <c r="G21" s="6">
        <v>26501</v>
      </c>
      <c r="H21" s="5">
        <v>1</v>
      </c>
      <c r="J21" s="2">
        <v>5</v>
      </c>
      <c r="K21" s="2">
        <f>X6</f>
        <v>2460</v>
      </c>
      <c r="L21" s="3"/>
      <c r="M21" s="2"/>
      <c r="N21" s="21">
        <f t="shared" ref="N21:N28" si="0">K21/$F$2</f>
        <v>9.2134831460674152E-2</v>
      </c>
      <c r="W21" s="5">
        <v>125</v>
      </c>
      <c r="X21" s="5">
        <v>2260</v>
      </c>
      <c r="Y21" s="7">
        <v>45722</v>
      </c>
      <c r="Z21" s="5" t="s">
        <v>56</v>
      </c>
      <c r="AA21" s="5" t="s">
        <v>5</v>
      </c>
      <c r="AB21" s="5">
        <v>8.5</v>
      </c>
      <c r="AC21" s="5" t="s">
        <v>47</v>
      </c>
      <c r="AD21" s="5">
        <v>54</v>
      </c>
    </row>
    <row r="22" spans="1:30" ht="17.25" customHeight="1" thickBot="1">
      <c r="A22" s="5">
        <v>17</v>
      </c>
      <c r="B22" s="4">
        <v>3.8902621722846441E-2</v>
      </c>
      <c r="C22" s="4">
        <v>2.6989513108614232E-2</v>
      </c>
      <c r="D22" s="4">
        <v>6.59E-2</v>
      </c>
      <c r="F22" s="5" t="s">
        <v>3</v>
      </c>
      <c r="G22" s="6">
        <v>27899</v>
      </c>
      <c r="H22" s="5">
        <v>1.06</v>
      </c>
      <c r="J22" s="2">
        <v>10</v>
      </c>
      <c r="K22" s="2">
        <f>X11</f>
        <v>2442</v>
      </c>
      <c r="L22" s="3"/>
      <c r="M22" s="2"/>
      <c r="N22" s="21">
        <f t="shared" si="0"/>
        <v>9.146067415730337E-2</v>
      </c>
      <c r="W22" s="5">
        <v>150</v>
      </c>
      <c r="X22" s="5">
        <v>2243</v>
      </c>
      <c r="Y22" s="7">
        <v>45741</v>
      </c>
      <c r="Z22" s="5" t="s">
        <v>53</v>
      </c>
      <c r="AA22" s="5" t="s">
        <v>3</v>
      </c>
      <c r="AB22" s="5">
        <v>8.4</v>
      </c>
      <c r="AC22" s="5" t="s">
        <v>47</v>
      </c>
      <c r="AD22" s="5">
        <v>58</v>
      </c>
    </row>
    <row r="23" spans="1:30" ht="17.25" customHeight="1" thickBot="1">
      <c r="A23" s="5">
        <v>18</v>
      </c>
      <c r="B23" s="4">
        <v>3.038202247191011E-2</v>
      </c>
      <c r="C23" s="4">
        <v>2.1909737827715357E-2</v>
      </c>
      <c r="D23" s="4">
        <v>5.2299999999999999E-2</v>
      </c>
      <c r="F23" s="5" t="s">
        <v>7</v>
      </c>
      <c r="G23" s="6">
        <v>27926</v>
      </c>
      <c r="H23" s="5">
        <v>1.06</v>
      </c>
      <c r="J23" s="2">
        <v>20</v>
      </c>
      <c r="K23" s="2">
        <f>X12</f>
        <v>2403</v>
      </c>
      <c r="L23" s="3"/>
      <c r="M23" s="2"/>
      <c r="N23" s="21">
        <f t="shared" si="0"/>
        <v>0.09</v>
      </c>
      <c r="W23" s="5">
        <v>175</v>
      </c>
      <c r="X23" s="5">
        <v>2223</v>
      </c>
      <c r="Y23" s="7">
        <v>45737</v>
      </c>
      <c r="Z23" s="5" t="s">
        <v>8</v>
      </c>
      <c r="AA23" s="5" t="s">
        <v>1</v>
      </c>
      <c r="AB23" s="5">
        <v>8.3000000000000007</v>
      </c>
      <c r="AC23" s="5" t="s">
        <v>2</v>
      </c>
      <c r="AD23" s="5">
        <v>59</v>
      </c>
    </row>
    <row r="24" spans="1:30" ht="17.25" customHeight="1" thickBot="1">
      <c r="A24" s="5">
        <v>19</v>
      </c>
      <c r="B24" s="4">
        <v>2.3224719101123597E-2</v>
      </c>
      <c r="C24" s="4">
        <v>1.6624719101123595E-2</v>
      </c>
      <c r="D24" s="4">
        <v>3.9899999999999998E-2</v>
      </c>
      <c r="F24" s="5" t="s">
        <v>5</v>
      </c>
      <c r="G24" s="6">
        <v>27159</v>
      </c>
      <c r="H24" s="5">
        <v>1.03</v>
      </c>
      <c r="J24" s="2">
        <v>30</v>
      </c>
      <c r="K24" s="2">
        <f>X14</f>
        <v>2378</v>
      </c>
      <c r="L24" s="3"/>
      <c r="M24" s="2"/>
      <c r="N24" s="21">
        <f t="shared" si="0"/>
        <v>8.9063670411985013E-2</v>
      </c>
      <c r="W24" s="5">
        <v>200</v>
      </c>
      <c r="X24" s="5">
        <v>2204</v>
      </c>
      <c r="Y24" s="7">
        <v>45708</v>
      </c>
      <c r="Z24" s="5" t="s">
        <v>56</v>
      </c>
      <c r="AA24" s="5" t="s">
        <v>5</v>
      </c>
      <c r="AB24" s="5">
        <v>8.3000000000000007</v>
      </c>
      <c r="AC24" s="5" t="s">
        <v>47</v>
      </c>
      <c r="AD24" s="5">
        <v>55</v>
      </c>
    </row>
    <row r="25" spans="1:30" ht="17.25" customHeight="1" thickBot="1">
      <c r="A25" s="5">
        <v>20</v>
      </c>
      <c r="B25" s="4">
        <v>1.840449438202247E-2</v>
      </c>
      <c r="C25" s="4">
        <v>1.3032958801498126E-2</v>
      </c>
      <c r="D25" s="4">
        <v>3.15E-2</v>
      </c>
      <c r="F25" s="5" t="s">
        <v>1</v>
      </c>
      <c r="G25" s="6">
        <v>28679</v>
      </c>
      <c r="H25" s="5">
        <v>1.0900000000000001</v>
      </c>
      <c r="J25" s="2">
        <v>50</v>
      </c>
      <c r="K25" s="2">
        <f>X18</f>
        <v>2354</v>
      </c>
      <c r="L25" s="3"/>
      <c r="M25" s="2"/>
      <c r="N25" s="21">
        <f t="shared" si="0"/>
        <v>8.8164794007490638E-2</v>
      </c>
    </row>
    <row r="26" spans="1:30" ht="17.25" customHeight="1" thickBot="1">
      <c r="A26" s="5">
        <v>21</v>
      </c>
      <c r="B26" s="4">
        <v>1.5921348314606742E-2</v>
      </c>
      <c r="C26" s="4">
        <v>1.0262172284644195E-2</v>
      </c>
      <c r="D26" s="4">
        <v>2.6200000000000001E-2</v>
      </c>
      <c r="F26" s="5" t="s">
        <v>0</v>
      </c>
      <c r="G26" s="6">
        <v>25337</v>
      </c>
      <c r="H26" s="5">
        <v>0.96</v>
      </c>
      <c r="J26" s="2">
        <v>100</v>
      </c>
      <c r="K26" s="2">
        <f>X20</f>
        <v>2281</v>
      </c>
      <c r="L26" s="3"/>
      <c r="M26" s="2"/>
      <c r="N26" s="21">
        <f t="shared" si="0"/>
        <v>8.543071161048689E-2</v>
      </c>
    </row>
    <row r="27" spans="1:30" ht="17.25" customHeight="1" thickBot="1">
      <c r="A27" s="5">
        <v>22</v>
      </c>
      <c r="B27" s="4">
        <v>1.1149812734082396E-2</v>
      </c>
      <c r="C27" s="4">
        <v>6.6704119850187265E-3</v>
      </c>
      <c r="D27" s="4">
        <v>1.78E-2</v>
      </c>
      <c r="J27" s="2">
        <v>150</v>
      </c>
      <c r="K27" s="2">
        <f>X22</f>
        <v>2243</v>
      </c>
      <c r="L27" s="3"/>
      <c r="M27" s="2"/>
      <c r="N27" s="21">
        <f t="shared" si="0"/>
        <v>8.4007490636704124E-2</v>
      </c>
    </row>
    <row r="28" spans="1:30" ht="17.25" customHeight="1" thickBot="1">
      <c r="A28" s="5">
        <v>23</v>
      </c>
      <c r="B28" s="4">
        <v>6.4756554307116099E-3</v>
      </c>
      <c r="C28" s="4">
        <v>3.7456928838951313E-3</v>
      </c>
      <c r="D28" s="4">
        <v>1.0200000000000001E-2</v>
      </c>
      <c r="J28" s="2">
        <v>200</v>
      </c>
      <c r="K28" s="2">
        <f>X24</f>
        <v>2204</v>
      </c>
      <c r="L28" s="3"/>
      <c r="M28" s="2"/>
      <c r="N28" s="21">
        <f t="shared" si="0"/>
        <v>8.254681647940075E-2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D8F7-940D-466D-81B9-5FC71A6C0A48}">
  <sheetPr codeName="Sheet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20400</v>
      </c>
      <c r="H2" s="18" t="s">
        <v>37</v>
      </c>
      <c r="W2" s="5">
        <v>1</v>
      </c>
      <c r="X2" s="5">
        <v>2652</v>
      </c>
      <c r="Y2" s="7">
        <v>45685</v>
      </c>
      <c r="Z2" s="5" t="s">
        <v>46</v>
      </c>
      <c r="AA2" s="5" t="s">
        <v>3</v>
      </c>
      <c r="AB2" s="5">
        <v>13</v>
      </c>
      <c r="AC2" s="5" t="s">
        <v>55</v>
      </c>
      <c r="AD2" s="5">
        <v>51</v>
      </c>
    </row>
    <row r="3" spans="1:30" ht="23.25" thickBot="1">
      <c r="W3" s="5">
        <v>2</v>
      </c>
      <c r="X3" s="5">
        <v>2628</v>
      </c>
      <c r="Y3" s="7">
        <v>45700</v>
      </c>
      <c r="Z3" s="5" t="s">
        <v>46</v>
      </c>
      <c r="AA3" s="5" t="s">
        <v>7</v>
      </c>
      <c r="AB3" s="5">
        <v>12.9</v>
      </c>
      <c r="AC3" s="5" t="s">
        <v>57</v>
      </c>
      <c r="AD3" s="5">
        <v>51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2609</v>
      </c>
      <c r="Y4" s="7">
        <v>45691</v>
      </c>
      <c r="Z4" s="5" t="s">
        <v>48</v>
      </c>
      <c r="AA4" s="5" t="s">
        <v>6</v>
      </c>
      <c r="AB4" s="5">
        <v>12.8</v>
      </c>
      <c r="AC4" s="5"/>
      <c r="AD4" s="5">
        <v>0</v>
      </c>
    </row>
    <row r="5" spans="1:30" ht="18.75" customHeight="1" thickBot="1">
      <c r="A5" s="5">
        <v>0</v>
      </c>
      <c r="B5" s="4">
        <v>1.9225490196078431E-3</v>
      </c>
      <c r="C5" s="4">
        <v>2.3058823529411763E-3</v>
      </c>
      <c r="D5" s="4">
        <v>4.1999999999999997E-3</v>
      </c>
      <c r="F5" s="5" t="s">
        <v>33</v>
      </c>
      <c r="G5" s="6">
        <v>22896</v>
      </c>
      <c r="H5" s="5">
        <v>1.1200000000000001</v>
      </c>
      <c r="J5" s="80" t="s">
        <v>9</v>
      </c>
      <c r="K5" s="81"/>
      <c r="L5" s="81"/>
      <c r="M5" s="81"/>
      <c r="N5" s="82"/>
      <c r="W5" s="5">
        <v>4</v>
      </c>
      <c r="X5" s="5">
        <v>2598</v>
      </c>
      <c r="Y5" s="7">
        <v>45701</v>
      </c>
      <c r="Z5" s="5" t="s">
        <v>46</v>
      </c>
      <c r="AA5" s="5" t="s">
        <v>5</v>
      </c>
      <c r="AB5" s="5">
        <v>12.7</v>
      </c>
      <c r="AC5" s="5" t="s">
        <v>57</v>
      </c>
      <c r="AD5" s="5">
        <v>53</v>
      </c>
    </row>
    <row r="6" spans="1:30" ht="17.25" customHeight="1" thickBot="1">
      <c r="A6" s="5">
        <v>1</v>
      </c>
      <c r="B6" s="4">
        <v>1.2470588235294117E-3</v>
      </c>
      <c r="C6" s="4">
        <v>1.6333333333333334E-3</v>
      </c>
      <c r="D6" s="4">
        <v>2.8999999999999998E-3</v>
      </c>
      <c r="F6" s="5" t="s">
        <v>32</v>
      </c>
      <c r="G6" s="6">
        <v>24335</v>
      </c>
      <c r="H6" s="5">
        <v>1.19</v>
      </c>
      <c r="J6" s="13" t="s">
        <v>31</v>
      </c>
      <c r="K6" s="22">
        <f>MAX(K8,K9)</f>
        <v>0.67890081441130468</v>
      </c>
      <c r="L6" s="23"/>
      <c r="M6" s="23"/>
      <c r="N6" s="22" t="str">
        <f>_xlfn.XLOOKUP(K6,$K$8:$K$9,$N$8:$N$9)</f>
        <v>EB</v>
      </c>
      <c r="W6" s="5">
        <v>5</v>
      </c>
      <c r="X6" s="5">
        <v>2586</v>
      </c>
      <c r="Y6" s="7">
        <v>46007</v>
      </c>
      <c r="Z6" s="5" t="s">
        <v>46</v>
      </c>
      <c r="AA6" s="5" t="s">
        <v>3</v>
      </c>
      <c r="AB6" s="5">
        <v>12.7</v>
      </c>
      <c r="AC6" s="5" t="s">
        <v>55</v>
      </c>
      <c r="AD6" s="5">
        <v>51</v>
      </c>
    </row>
    <row r="7" spans="1:30" ht="17.25" customHeight="1" thickBot="1">
      <c r="A7" s="5">
        <v>2</v>
      </c>
      <c r="B7" s="4">
        <v>9.872549019607844E-4</v>
      </c>
      <c r="C7" s="4">
        <v>1.0568627450980392E-3</v>
      </c>
      <c r="D7" s="4">
        <v>2.0999999999999999E-3</v>
      </c>
      <c r="F7" s="5" t="s">
        <v>30</v>
      </c>
      <c r="G7" s="6">
        <v>23436</v>
      </c>
      <c r="H7" s="5">
        <v>1.1499999999999999</v>
      </c>
      <c r="J7" s="12" t="s">
        <v>29</v>
      </c>
      <c r="K7" s="22">
        <f>MAX(K10,K11)</f>
        <v>0.50890297175905985</v>
      </c>
      <c r="L7" s="23"/>
      <c r="M7" s="23"/>
      <c r="N7" s="22" t="str">
        <f>_xlfn.XLOOKUP(K7,$K$10:$K$11,$N$10:$N$11)</f>
        <v>WB</v>
      </c>
      <c r="W7" s="5">
        <v>6</v>
      </c>
      <c r="X7" s="5">
        <v>2541</v>
      </c>
      <c r="Y7" s="7">
        <v>45686</v>
      </c>
      <c r="Z7" s="5" t="s">
        <v>46</v>
      </c>
      <c r="AA7" s="5" t="s">
        <v>7</v>
      </c>
      <c r="AB7" s="5">
        <v>12.5</v>
      </c>
      <c r="AC7" s="5" t="s">
        <v>57</v>
      </c>
      <c r="AD7" s="5">
        <v>52</v>
      </c>
    </row>
    <row r="8" spans="1:30" ht="17.25" customHeight="1" thickBot="1">
      <c r="A8" s="5">
        <v>3</v>
      </c>
      <c r="B8" s="4">
        <v>1.3509803921568626E-3</v>
      </c>
      <c r="C8" s="4">
        <v>1.1529411764705881E-3</v>
      </c>
      <c r="D8" s="4">
        <v>2.5000000000000001E-3</v>
      </c>
      <c r="F8" s="5" t="s">
        <v>28</v>
      </c>
      <c r="G8" s="6">
        <v>22637</v>
      </c>
      <c r="H8" s="5">
        <v>1.1100000000000001</v>
      </c>
      <c r="K8" s="10">
        <f>LARGE(B11:C11,1)/(B11+C11)</f>
        <v>0.67890081441130468</v>
      </c>
      <c r="L8" s="10"/>
      <c r="M8" s="10"/>
      <c r="N8" s="10" t="str">
        <f>IF(B11&gt;C11,$B$4,$C$4)</f>
        <v>EB</v>
      </c>
      <c r="W8" s="5">
        <v>7</v>
      </c>
      <c r="X8" s="5">
        <v>2495</v>
      </c>
      <c r="Y8" s="7">
        <v>45716</v>
      </c>
      <c r="Z8" s="5" t="s">
        <v>46</v>
      </c>
      <c r="AA8" s="5" t="s">
        <v>1</v>
      </c>
      <c r="AB8" s="5">
        <v>12.2</v>
      </c>
      <c r="AC8" s="5" t="s">
        <v>57</v>
      </c>
      <c r="AD8" s="5">
        <v>51</v>
      </c>
    </row>
    <row r="9" spans="1:30" ht="17.25" customHeight="1" thickBot="1">
      <c r="A9" s="5">
        <v>4</v>
      </c>
      <c r="B9" s="4">
        <v>2.7019607843137253E-3</v>
      </c>
      <c r="C9" s="4">
        <v>1.2970588235294118E-3</v>
      </c>
      <c r="D9" s="4">
        <v>4.0000000000000001E-3</v>
      </c>
      <c r="F9" s="5" t="s">
        <v>27</v>
      </c>
      <c r="G9" s="6">
        <v>20293</v>
      </c>
      <c r="H9" s="5">
        <v>1</v>
      </c>
      <c r="K9" s="10">
        <f>LARGE(B12:C12,1)/(B12+C12)</f>
        <v>0.57873412718019668</v>
      </c>
      <c r="L9" s="10"/>
      <c r="M9" s="10"/>
      <c r="N9" s="10" t="str">
        <f>IF(B12&gt;C12,$B$4,$C$4)</f>
        <v>EB</v>
      </c>
      <c r="W9" s="5">
        <v>8</v>
      </c>
      <c r="X9" s="5">
        <v>2489</v>
      </c>
      <c r="Y9" s="7">
        <v>45776</v>
      </c>
      <c r="Z9" s="5" t="s">
        <v>46</v>
      </c>
      <c r="AA9" s="5" t="s">
        <v>3</v>
      </c>
      <c r="AB9" s="5">
        <v>12.2</v>
      </c>
      <c r="AC9" s="5" t="s">
        <v>55</v>
      </c>
      <c r="AD9" s="5">
        <v>57</v>
      </c>
    </row>
    <row r="10" spans="1:30" ht="17.25" customHeight="1" thickBot="1">
      <c r="A10" s="5">
        <v>5</v>
      </c>
      <c r="B10" s="4">
        <v>7.5862745098039209E-3</v>
      </c>
      <c r="C10" s="4">
        <v>3.6990196078431378E-3</v>
      </c>
      <c r="D10" s="4">
        <v>1.1299999999999999E-2</v>
      </c>
      <c r="F10" s="5" t="s">
        <v>26</v>
      </c>
      <c r="G10" s="6">
        <v>17775</v>
      </c>
      <c r="H10" s="5">
        <v>0.87</v>
      </c>
      <c r="K10" s="10">
        <f>LARGE(B20:C20,1)/(B20+C20)</f>
        <v>0.50126770690111899</v>
      </c>
      <c r="L10" s="10"/>
      <c r="M10" s="10"/>
      <c r="N10" s="10" t="str">
        <f>IF(B20&gt;C20,$B$4,$C$4)</f>
        <v>WB</v>
      </c>
      <c r="W10" s="5">
        <v>9</v>
      </c>
      <c r="X10" s="5">
        <v>2453</v>
      </c>
      <c r="Y10" s="7">
        <v>45790</v>
      </c>
      <c r="Z10" s="5" t="s">
        <v>8</v>
      </c>
      <c r="AA10" s="5" t="s">
        <v>3</v>
      </c>
      <c r="AB10" s="5">
        <v>12</v>
      </c>
      <c r="AC10" s="5" t="s">
        <v>57</v>
      </c>
      <c r="AD10" s="5">
        <v>55</v>
      </c>
    </row>
    <row r="11" spans="1:30" ht="17.25" customHeight="1" thickBot="1">
      <c r="A11" s="5">
        <v>6</v>
      </c>
      <c r="B11" s="4">
        <v>2.4681372549019608E-2</v>
      </c>
      <c r="C11" s="4">
        <v>1.1673529411764706E-2</v>
      </c>
      <c r="D11" s="4">
        <v>3.6299999999999999E-2</v>
      </c>
      <c r="F11" s="5" t="s">
        <v>25</v>
      </c>
      <c r="G11" s="6">
        <v>16952</v>
      </c>
      <c r="H11" s="5">
        <v>0.83</v>
      </c>
      <c r="K11" s="10">
        <f>LARGE(B21:C21,1)/(B21+C21)</f>
        <v>0.50890297175905985</v>
      </c>
      <c r="L11" s="10"/>
      <c r="M11" s="10"/>
      <c r="N11" s="10" t="str">
        <f>IF(B21&gt;C21,$B$4,$C$4)</f>
        <v>WB</v>
      </c>
      <c r="W11" s="5">
        <v>10</v>
      </c>
      <c r="X11" s="5">
        <v>2433</v>
      </c>
      <c r="Y11" s="7">
        <v>45670</v>
      </c>
      <c r="Z11" s="5" t="s">
        <v>46</v>
      </c>
      <c r="AA11" s="5" t="s">
        <v>6</v>
      </c>
      <c r="AB11" s="5">
        <v>11.9</v>
      </c>
      <c r="AC11" s="5" t="s">
        <v>57</v>
      </c>
      <c r="AD11" s="5">
        <v>51</v>
      </c>
    </row>
    <row r="12" spans="1:30" ht="17.25" customHeight="1" thickBot="1">
      <c r="A12" s="5">
        <v>7</v>
      </c>
      <c r="B12" s="4">
        <v>3.4450000000000001E-2</v>
      </c>
      <c r="C12" s="4">
        <v>2.5076470588235297E-2</v>
      </c>
      <c r="D12" s="4">
        <v>5.9499999999999997E-2</v>
      </c>
      <c r="F12" s="5" t="s">
        <v>24</v>
      </c>
      <c r="G12" s="6">
        <v>17829</v>
      </c>
      <c r="H12" s="5">
        <v>0.88</v>
      </c>
      <c r="W12" s="5">
        <v>20</v>
      </c>
      <c r="X12" s="5">
        <v>2297</v>
      </c>
      <c r="Y12" s="7">
        <v>45700</v>
      </c>
      <c r="Z12" s="5" t="s">
        <v>8</v>
      </c>
      <c r="AA12" s="5" t="s">
        <v>7</v>
      </c>
      <c r="AB12" s="5">
        <v>11.3</v>
      </c>
      <c r="AC12" s="5" t="s">
        <v>55</v>
      </c>
      <c r="AD12" s="5">
        <v>50</v>
      </c>
    </row>
    <row r="13" spans="1:30" ht="17.25" customHeight="1" thickBot="1">
      <c r="A13" s="5">
        <v>8</v>
      </c>
      <c r="B13" s="4">
        <v>3.4917647058823525E-2</v>
      </c>
      <c r="C13" s="4">
        <v>2.7238235294117646E-2</v>
      </c>
      <c r="D13" s="4">
        <v>6.2100000000000002E-2</v>
      </c>
      <c r="F13" s="5" t="s">
        <v>23</v>
      </c>
      <c r="G13" s="6">
        <v>18236</v>
      </c>
      <c r="H13" s="5">
        <v>0.89</v>
      </c>
      <c r="W13" s="5">
        <v>25</v>
      </c>
      <c r="X13" s="5">
        <v>2274</v>
      </c>
      <c r="Y13" s="7">
        <v>45678</v>
      </c>
      <c r="Z13" s="5" t="s">
        <v>8</v>
      </c>
      <c r="AA13" s="5" t="s">
        <v>3</v>
      </c>
      <c r="AB13" s="5">
        <v>11.1</v>
      </c>
      <c r="AC13" s="5" t="s">
        <v>55</v>
      </c>
      <c r="AD13" s="5">
        <v>53</v>
      </c>
    </row>
    <row r="14" spans="1:30" ht="15.75" thickBot="1">
      <c r="A14" s="5">
        <v>9</v>
      </c>
      <c r="B14" s="4">
        <v>3.4450000000000001E-2</v>
      </c>
      <c r="C14" s="4">
        <v>2.9544117647058825E-2</v>
      </c>
      <c r="D14" s="4">
        <v>6.4100000000000004E-2</v>
      </c>
      <c r="F14" s="5" t="s">
        <v>22</v>
      </c>
      <c r="G14" s="6">
        <v>20034</v>
      </c>
      <c r="H14" s="5">
        <v>0.98</v>
      </c>
      <c r="W14" s="5">
        <v>30</v>
      </c>
      <c r="X14" s="5">
        <v>2259</v>
      </c>
      <c r="Y14" s="7">
        <v>45685</v>
      </c>
      <c r="Z14" s="5" t="s">
        <v>8</v>
      </c>
      <c r="AA14" s="5" t="s">
        <v>3</v>
      </c>
      <c r="AB14" s="5">
        <v>11.1</v>
      </c>
      <c r="AC14" s="5" t="s">
        <v>55</v>
      </c>
      <c r="AD14" s="5">
        <v>50</v>
      </c>
    </row>
    <row r="15" spans="1:30" ht="15.75" customHeight="1" thickBot="1">
      <c r="A15" s="5">
        <v>10</v>
      </c>
      <c r="B15" s="4">
        <v>3.5956862745098038E-2</v>
      </c>
      <c r="C15" s="4">
        <v>3.1321568627450974E-2</v>
      </c>
      <c r="D15" s="4">
        <v>6.7299999999999999E-2</v>
      </c>
      <c r="F15" s="5" t="s">
        <v>21</v>
      </c>
      <c r="G15" s="6">
        <v>19948</v>
      </c>
      <c r="H15" s="5">
        <v>0.98</v>
      </c>
      <c r="W15" s="5">
        <v>35</v>
      </c>
      <c r="X15" s="5">
        <v>2239</v>
      </c>
      <c r="Y15" s="7">
        <v>45702</v>
      </c>
      <c r="Z15" s="5" t="s">
        <v>45</v>
      </c>
      <c r="AA15" s="5" t="s">
        <v>1</v>
      </c>
      <c r="AB15" s="5">
        <v>11</v>
      </c>
      <c r="AC15" s="5" t="s">
        <v>55</v>
      </c>
      <c r="AD15" s="5">
        <v>51</v>
      </c>
    </row>
    <row r="16" spans="1:30" ht="23.25" thickBot="1">
      <c r="A16" s="5">
        <v>11</v>
      </c>
      <c r="B16" s="4">
        <v>3.6164705882352939E-2</v>
      </c>
      <c r="C16" s="4">
        <v>3.4300000000000004E-2</v>
      </c>
      <c r="D16" s="4">
        <v>7.0499999999999993E-2</v>
      </c>
      <c r="F16" s="5" t="s">
        <v>20</v>
      </c>
      <c r="G16" s="6">
        <v>20321</v>
      </c>
      <c r="H16" s="5">
        <v>1</v>
      </c>
      <c r="W16" s="5">
        <v>40</v>
      </c>
      <c r="X16" s="5">
        <v>2226</v>
      </c>
      <c r="Y16" s="7">
        <v>45714</v>
      </c>
      <c r="Z16" s="5" t="s">
        <v>8</v>
      </c>
      <c r="AA16" s="5" t="s">
        <v>7</v>
      </c>
      <c r="AB16" s="5">
        <v>10.9</v>
      </c>
      <c r="AC16" s="5" t="s">
        <v>57</v>
      </c>
      <c r="AD16" s="5">
        <v>52</v>
      </c>
    </row>
    <row r="17" spans="1:30" ht="15.75" thickBot="1">
      <c r="A17" s="5">
        <v>12</v>
      </c>
      <c r="B17" s="4">
        <v>3.6944117647058822E-2</v>
      </c>
      <c r="C17" s="4">
        <v>3.4924509803921568E-2</v>
      </c>
      <c r="D17" s="4">
        <v>7.1800000000000003E-2</v>
      </c>
      <c r="W17" s="5">
        <v>45</v>
      </c>
      <c r="X17" s="5">
        <v>2208</v>
      </c>
      <c r="Y17" s="7">
        <v>45713</v>
      </c>
      <c r="Z17" s="5" t="s">
        <v>8</v>
      </c>
      <c r="AA17" s="5" t="s">
        <v>3</v>
      </c>
      <c r="AB17" s="5">
        <v>10.8</v>
      </c>
      <c r="AC17" s="5" t="s">
        <v>57</v>
      </c>
      <c r="AD17" s="5">
        <v>52</v>
      </c>
    </row>
    <row r="18" spans="1:30" ht="15.75" thickBot="1">
      <c r="A18" s="5">
        <v>13</v>
      </c>
      <c r="B18" s="4">
        <v>3.6008823529411767E-2</v>
      </c>
      <c r="C18" s="4">
        <v>3.506862745098039E-2</v>
      </c>
      <c r="D18" s="4">
        <v>7.1099999999999997E-2</v>
      </c>
      <c r="W18" s="5">
        <v>50</v>
      </c>
      <c r="X18" s="5">
        <v>2200</v>
      </c>
      <c r="Y18" s="7">
        <v>45681</v>
      </c>
      <c r="Z18" s="5" t="s">
        <v>45</v>
      </c>
      <c r="AA18" s="5" t="s">
        <v>1</v>
      </c>
      <c r="AB18" s="5">
        <v>10.8</v>
      </c>
      <c r="AC18" s="5" t="s">
        <v>55</v>
      </c>
      <c r="AD18" s="5">
        <v>52</v>
      </c>
    </row>
    <row r="19" spans="1:30" ht="17.25" customHeight="1" thickBot="1">
      <c r="A19" s="5">
        <v>14</v>
      </c>
      <c r="B19" s="4">
        <v>3.7359803921568631E-2</v>
      </c>
      <c r="C19" s="4">
        <v>3.6557843137254901E-2</v>
      </c>
      <c r="D19" s="4">
        <v>7.3800000000000004E-2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2147</v>
      </c>
      <c r="Y19" s="7">
        <v>45723</v>
      </c>
      <c r="Z19" s="5" t="s">
        <v>45</v>
      </c>
      <c r="AA19" s="5" t="s">
        <v>1</v>
      </c>
      <c r="AB19" s="5">
        <v>10.5</v>
      </c>
      <c r="AC19" s="5" t="s">
        <v>55</v>
      </c>
      <c r="AD19" s="5">
        <v>50</v>
      </c>
    </row>
    <row r="20" spans="1:30" ht="17.25" customHeight="1" thickBot="1">
      <c r="A20" s="5">
        <v>15</v>
      </c>
      <c r="B20" s="4">
        <v>3.8762745098039217E-2</v>
      </c>
      <c r="C20" s="4">
        <v>3.8959803921568635E-2</v>
      </c>
      <c r="D20" s="4">
        <v>7.7700000000000005E-2</v>
      </c>
      <c r="F20" s="5" t="s">
        <v>14</v>
      </c>
      <c r="G20" s="6">
        <v>13211</v>
      </c>
      <c r="H20" s="5">
        <v>0.65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2117</v>
      </c>
      <c r="Y20" s="7">
        <v>45719</v>
      </c>
      <c r="Z20" s="5" t="s">
        <v>45</v>
      </c>
      <c r="AA20" s="5" t="s">
        <v>6</v>
      </c>
      <c r="AB20" s="5">
        <v>10.4</v>
      </c>
      <c r="AC20" s="5" t="s">
        <v>55</v>
      </c>
      <c r="AD20" s="5">
        <v>51</v>
      </c>
    </row>
    <row r="21" spans="1:30" ht="17.25" customHeight="1" thickBot="1">
      <c r="A21" s="5">
        <v>16</v>
      </c>
      <c r="B21" s="4">
        <v>3.9126470588235297E-2</v>
      </c>
      <c r="C21" s="4">
        <v>4.0545098039215688E-2</v>
      </c>
      <c r="D21" s="4">
        <v>7.9699999999999993E-2</v>
      </c>
      <c r="F21" s="5" t="s">
        <v>6</v>
      </c>
      <c r="G21" s="6">
        <v>21805</v>
      </c>
      <c r="H21" s="5">
        <v>1.07</v>
      </c>
      <c r="J21" s="2">
        <v>5</v>
      </c>
      <c r="K21" s="2">
        <f>X6</f>
        <v>2586</v>
      </c>
      <c r="L21" s="3"/>
      <c r="M21" s="2"/>
      <c r="N21" s="21">
        <f t="shared" ref="N21:N28" si="0">K21/$F$2</f>
        <v>0.12676470588235295</v>
      </c>
      <c r="W21" s="5">
        <v>125</v>
      </c>
      <c r="X21" s="5">
        <v>2088</v>
      </c>
      <c r="Y21" s="7">
        <v>46006</v>
      </c>
      <c r="Z21" s="5" t="s">
        <v>8</v>
      </c>
      <c r="AA21" s="5" t="s">
        <v>6</v>
      </c>
      <c r="AB21" s="5">
        <v>10.199999999999999</v>
      </c>
      <c r="AC21" s="5" t="s">
        <v>55</v>
      </c>
      <c r="AD21" s="5">
        <v>54</v>
      </c>
    </row>
    <row r="22" spans="1:30" ht="17.25" customHeight="1" thickBot="1">
      <c r="A22" s="5">
        <v>17</v>
      </c>
      <c r="B22" s="4">
        <v>3.4086274509803921E-2</v>
      </c>
      <c r="C22" s="4">
        <v>3.6173529411764709E-2</v>
      </c>
      <c r="D22" s="4">
        <v>7.0199999999999999E-2</v>
      </c>
      <c r="F22" s="5" t="s">
        <v>3</v>
      </c>
      <c r="G22" s="6">
        <v>23006</v>
      </c>
      <c r="H22" s="5">
        <v>1.1299999999999999</v>
      </c>
      <c r="J22" s="2">
        <v>10</v>
      </c>
      <c r="K22" s="2">
        <f>X11</f>
        <v>2433</v>
      </c>
      <c r="L22" s="3"/>
      <c r="M22" s="2"/>
      <c r="N22" s="21">
        <f t="shared" si="0"/>
        <v>0.11926470588235294</v>
      </c>
      <c r="W22" s="5">
        <v>150</v>
      </c>
      <c r="X22" s="5">
        <v>2068</v>
      </c>
      <c r="Y22" s="7">
        <v>45730</v>
      </c>
      <c r="Z22" s="5" t="s">
        <v>45</v>
      </c>
      <c r="AA22" s="5" t="s">
        <v>1</v>
      </c>
      <c r="AB22" s="5">
        <v>10.1</v>
      </c>
      <c r="AC22" s="5" t="s">
        <v>55</v>
      </c>
      <c r="AD22" s="5">
        <v>51</v>
      </c>
    </row>
    <row r="23" spans="1:30" ht="17.25" customHeight="1" thickBot="1">
      <c r="A23" s="5">
        <v>18</v>
      </c>
      <c r="B23" s="4">
        <v>2.7747058823529416E-2</v>
      </c>
      <c r="C23" s="4">
        <v>2.6853921568627447E-2</v>
      </c>
      <c r="D23" s="4">
        <v>5.4600000000000003E-2</v>
      </c>
      <c r="F23" s="5" t="s">
        <v>7</v>
      </c>
      <c r="G23" s="6">
        <v>23318</v>
      </c>
      <c r="H23" s="5">
        <v>1.1399999999999999</v>
      </c>
      <c r="J23" s="2">
        <v>20</v>
      </c>
      <c r="K23" s="2">
        <f>X12</f>
        <v>2297</v>
      </c>
      <c r="L23" s="3"/>
      <c r="M23" s="2"/>
      <c r="N23" s="21">
        <f t="shared" si="0"/>
        <v>0.11259803921568627</v>
      </c>
      <c r="W23" s="5">
        <v>175</v>
      </c>
      <c r="X23" s="5">
        <v>2052</v>
      </c>
      <c r="Y23" s="7">
        <v>46000</v>
      </c>
      <c r="Z23" s="5" t="s">
        <v>8</v>
      </c>
      <c r="AA23" s="5" t="s">
        <v>3</v>
      </c>
      <c r="AB23" s="5">
        <v>10.1</v>
      </c>
      <c r="AC23" s="5" t="s">
        <v>55</v>
      </c>
      <c r="AD23" s="5">
        <v>56</v>
      </c>
    </row>
    <row r="24" spans="1:30" ht="17.25" customHeight="1" thickBot="1">
      <c r="A24" s="5">
        <v>19</v>
      </c>
      <c r="B24" s="4">
        <v>1.8653921568627451E-2</v>
      </c>
      <c r="C24" s="4">
        <v>2.3347058823529412E-2</v>
      </c>
      <c r="D24" s="4">
        <v>4.2099999999999999E-2</v>
      </c>
      <c r="F24" s="5" t="s">
        <v>5</v>
      </c>
      <c r="G24" s="6">
        <v>22484</v>
      </c>
      <c r="H24" s="5">
        <v>1.1000000000000001</v>
      </c>
      <c r="J24" s="2">
        <v>30</v>
      </c>
      <c r="K24" s="2">
        <f>X14</f>
        <v>2259</v>
      </c>
      <c r="L24" s="3"/>
      <c r="M24" s="2"/>
      <c r="N24" s="21">
        <f t="shared" si="0"/>
        <v>0.11073529411764706</v>
      </c>
      <c r="W24" s="5">
        <v>200</v>
      </c>
      <c r="X24" s="5">
        <v>2030</v>
      </c>
      <c r="Y24" s="7">
        <v>45678</v>
      </c>
      <c r="Z24" s="5" t="s">
        <v>45</v>
      </c>
      <c r="AA24" s="5" t="s">
        <v>3</v>
      </c>
      <c r="AB24" s="5">
        <v>10</v>
      </c>
      <c r="AC24" s="5" t="s">
        <v>55</v>
      </c>
      <c r="AD24" s="5">
        <v>51</v>
      </c>
    </row>
    <row r="25" spans="1:30" ht="17.25" customHeight="1" thickBot="1">
      <c r="A25" s="5">
        <v>20</v>
      </c>
      <c r="B25" s="4">
        <v>1.392549019607843E-2</v>
      </c>
      <c r="C25" s="4">
        <v>1.513235294117647E-2</v>
      </c>
      <c r="D25" s="4">
        <v>2.9100000000000001E-2</v>
      </c>
      <c r="F25" s="5" t="s">
        <v>1</v>
      </c>
      <c r="G25" s="6">
        <v>22642</v>
      </c>
      <c r="H25" s="5">
        <v>1.1100000000000001</v>
      </c>
      <c r="J25" s="2">
        <v>50</v>
      </c>
      <c r="K25" s="2">
        <f>X18</f>
        <v>2200</v>
      </c>
      <c r="L25" s="3"/>
      <c r="M25" s="2"/>
      <c r="N25" s="21">
        <f t="shared" si="0"/>
        <v>0.10784313725490197</v>
      </c>
    </row>
    <row r="26" spans="1:30" ht="17.25" customHeight="1" thickBot="1">
      <c r="A26" s="5">
        <v>21</v>
      </c>
      <c r="B26" s="4">
        <v>1.0340196078431372E-2</v>
      </c>
      <c r="C26" s="4">
        <v>1.0520588235294118E-2</v>
      </c>
      <c r="D26" s="4">
        <v>2.0799999999999999E-2</v>
      </c>
      <c r="F26" s="5" t="s">
        <v>0</v>
      </c>
      <c r="G26" s="6">
        <v>16166</v>
      </c>
      <c r="H26" s="5">
        <v>0.79</v>
      </c>
      <c r="J26" s="2">
        <v>100</v>
      </c>
      <c r="K26" s="2">
        <f>X20</f>
        <v>2117</v>
      </c>
      <c r="L26" s="3"/>
      <c r="M26" s="2"/>
      <c r="N26" s="21">
        <f t="shared" si="0"/>
        <v>0.10377450980392157</v>
      </c>
    </row>
    <row r="27" spans="1:30" ht="17.25" customHeight="1" thickBot="1">
      <c r="A27" s="5">
        <v>22</v>
      </c>
      <c r="B27" s="4">
        <v>6.4950980392156866E-3</v>
      </c>
      <c r="C27" s="4">
        <v>7.1098039215686283E-3</v>
      </c>
      <c r="D27" s="4">
        <v>1.3599999999999999E-2</v>
      </c>
      <c r="J27" s="2">
        <v>150</v>
      </c>
      <c r="K27" s="2">
        <f>X22</f>
        <v>2068</v>
      </c>
      <c r="L27" s="3"/>
      <c r="M27" s="2"/>
      <c r="N27" s="21">
        <f t="shared" si="0"/>
        <v>0.10137254901960785</v>
      </c>
    </row>
    <row r="28" spans="1:30" ht="17.25" customHeight="1" thickBot="1">
      <c r="A28" s="5">
        <v>23</v>
      </c>
      <c r="B28" s="4">
        <v>3.6892156862745099E-3</v>
      </c>
      <c r="C28" s="4">
        <v>4.8519607843137249E-3</v>
      </c>
      <c r="D28" s="4">
        <v>8.5000000000000006E-3</v>
      </c>
      <c r="J28" s="2">
        <v>200</v>
      </c>
      <c r="K28" s="2">
        <f>X24</f>
        <v>2030</v>
      </c>
      <c r="L28" s="3"/>
      <c r="M28" s="2"/>
      <c r="N28" s="21">
        <f t="shared" si="0"/>
        <v>9.9509803921568621E-2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AF3C-D445-4D46-AAFC-75590028D2D7}">
  <sheetPr codeName="Sheet1">
    <pageSetUpPr fitToPage="1"/>
  </sheetPr>
  <dimension ref="A1:AD50"/>
  <sheetViews>
    <sheetView tabSelected="1" showWhiteSpace="0" view="pageBreakPreview" zoomScaleNormal="100" zoomScaleSheetLayoutView="100" workbookViewId="0">
      <selection activeCell="Y11" sqref="Y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44100</v>
      </c>
      <c r="H2" s="18" t="s">
        <v>37</v>
      </c>
      <c r="W2" s="5">
        <v>1</v>
      </c>
      <c r="X2" s="5">
        <v>4078</v>
      </c>
      <c r="Y2" s="7">
        <v>45757</v>
      </c>
      <c r="Z2" s="5" t="s">
        <v>8</v>
      </c>
      <c r="AA2" s="5" t="s">
        <v>5</v>
      </c>
      <c r="AB2" s="5">
        <v>9.1999999999999993</v>
      </c>
      <c r="AC2" s="5" t="s">
        <v>2</v>
      </c>
      <c r="AD2" s="5">
        <v>69</v>
      </c>
    </row>
    <row r="3" spans="1:30" ht="15.75" thickBot="1">
      <c r="W3" s="5">
        <v>2</v>
      </c>
      <c r="X3" s="5">
        <v>4077</v>
      </c>
      <c r="Y3" s="7">
        <v>45729</v>
      </c>
      <c r="Z3" s="5" t="s">
        <v>8</v>
      </c>
      <c r="AA3" s="5" t="s">
        <v>5</v>
      </c>
      <c r="AB3" s="5">
        <v>9.1999999999999993</v>
      </c>
      <c r="AC3" s="5" t="s">
        <v>2</v>
      </c>
      <c r="AD3" s="5">
        <v>69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4038</v>
      </c>
      <c r="Y4" s="7">
        <v>45728</v>
      </c>
      <c r="Z4" s="5" t="s">
        <v>8</v>
      </c>
      <c r="AA4" s="5" t="s">
        <v>7</v>
      </c>
      <c r="AB4" s="5">
        <v>9.1999999999999993</v>
      </c>
      <c r="AC4" s="5" t="s">
        <v>2</v>
      </c>
      <c r="AD4" s="5">
        <v>69</v>
      </c>
    </row>
    <row r="5" spans="1:30" ht="18.75" customHeight="1" thickBot="1">
      <c r="A5" s="5">
        <v>0</v>
      </c>
      <c r="B5" s="4">
        <v>7.6789115646258496E-3</v>
      </c>
      <c r="C5" s="4">
        <v>3.6571428571428571E-3</v>
      </c>
      <c r="D5" s="4">
        <v>1.1299999999999999E-2</v>
      </c>
      <c r="F5" s="5" t="s">
        <v>33</v>
      </c>
      <c r="G5" s="6">
        <v>42244</v>
      </c>
      <c r="H5" s="5">
        <v>0.96</v>
      </c>
      <c r="J5" s="80" t="s">
        <v>9</v>
      </c>
      <c r="K5" s="81"/>
      <c r="L5" s="81"/>
      <c r="M5" s="81"/>
      <c r="N5" s="82"/>
      <c r="W5" s="5">
        <v>4</v>
      </c>
      <c r="X5" s="5">
        <v>4036</v>
      </c>
      <c r="Y5" s="7">
        <v>45709</v>
      </c>
      <c r="Z5" s="5" t="s">
        <v>8</v>
      </c>
      <c r="AA5" s="5" t="s">
        <v>1</v>
      </c>
      <c r="AB5" s="5">
        <v>9.1999999999999993</v>
      </c>
      <c r="AC5" s="5" t="s">
        <v>2</v>
      </c>
      <c r="AD5" s="5">
        <v>67</v>
      </c>
    </row>
    <row r="6" spans="1:30" ht="17.25" customHeight="1" thickBot="1">
      <c r="A6" s="5">
        <v>1</v>
      </c>
      <c r="B6" s="4">
        <v>7.340136054421768E-3</v>
      </c>
      <c r="C6" s="4">
        <v>3.961904761904762E-3</v>
      </c>
      <c r="D6" s="4">
        <v>1.1299999999999999E-2</v>
      </c>
      <c r="F6" s="5" t="s">
        <v>32</v>
      </c>
      <c r="G6" s="6">
        <v>45641</v>
      </c>
      <c r="H6" s="5">
        <v>1.04</v>
      </c>
      <c r="J6" s="13" t="s">
        <v>31</v>
      </c>
      <c r="K6" s="11">
        <f>MAX(K8,K9)</f>
        <v>0.72776661994827263</v>
      </c>
      <c r="N6" s="11" t="str">
        <f>_xlfn.XLOOKUP(K6,$K$8:$K$9,$N$8:$N$9)</f>
        <v>SB</v>
      </c>
      <c r="W6" s="5">
        <v>5</v>
      </c>
      <c r="X6" s="5">
        <v>4027</v>
      </c>
      <c r="Y6" s="7">
        <v>45727</v>
      </c>
      <c r="Z6" s="5" t="s">
        <v>4</v>
      </c>
      <c r="AA6" s="5" t="s">
        <v>3</v>
      </c>
      <c r="AB6" s="5">
        <v>9.1</v>
      </c>
      <c r="AC6" s="5" t="s">
        <v>2</v>
      </c>
      <c r="AD6" s="5">
        <v>71</v>
      </c>
    </row>
    <row r="7" spans="1:30" ht="17.25" customHeight="1" thickBot="1">
      <c r="A7" s="5">
        <v>2</v>
      </c>
      <c r="B7" s="4">
        <v>6.888435374149661E-3</v>
      </c>
      <c r="C7" s="4">
        <v>3.570068027210885E-3</v>
      </c>
      <c r="D7" s="4">
        <v>1.04E-2</v>
      </c>
      <c r="F7" s="5" t="s">
        <v>30</v>
      </c>
      <c r="G7" s="6">
        <v>45990</v>
      </c>
      <c r="H7" s="5">
        <v>1.04</v>
      </c>
      <c r="J7" s="12" t="s">
        <v>29</v>
      </c>
      <c r="K7" s="11">
        <f>MAX(K10,K11)</f>
        <v>0.68009711337629652</v>
      </c>
      <c r="N7" s="11" t="str">
        <f>_xlfn.XLOOKUP(K7,$K$10:$K$11,$N$10:$N$11)</f>
        <v>NB</v>
      </c>
      <c r="W7" s="5">
        <v>6</v>
      </c>
      <c r="X7" s="5">
        <v>4026</v>
      </c>
      <c r="Y7" s="7">
        <v>45716</v>
      </c>
      <c r="Z7" s="5" t="s">
        <v>8</v>
      </c>
      <c r="AA7" s="5" t="s">
        <v>1</v>
      </c>
      <c r="AB7" s="5">
        <v>9.1</v>
      </c>
      <c r="AC7" s="5" t="s">
        <v>2</v>
      </c>
      <c r="AD7" s="5">
        <v>68</v>
      </c>
    </row>
    <row r="8" spans="1:30" ht="17.25" customHeight="1" thickBot="1">
      <c r="A8" s="5">
        <v>3</v>
      </c>
      <c r="B8" s="4">
        <v>4.5734693877551016E-3</v>
      </c>
      <c r="C8" s="4">
        <v>4.83265306122449E-3</v>
      </c>
      <c r="D8" s="4">
        <v>9.4000000000000004E-3</v>
      </c>
      <c r="F8" s="5" t="s">
        <v>28</v>
      </c>
      <c r="G8" s="6">
        <v>46250</v>
      </c>
      <c r="H8" s="5">
        <v>1.05</v>
      </c>
      <c r="K8" s="10">
        <f>LARGE(B11:C11,1)/(B11+C11)</f>
        <v>0.72776661994827263</v>
      </c>
      <c r="L8" s="10"/>
      <c r="M8" s="10"/>
      <c r="N8" s="10" t="str">
        <f>IF(B11&gt;C11,$B$4,$C$4)</f>
        <v>SB</v>
      </c>
      <c r="W8" s="5">
        <v>7</v>
      </c>
      <c r="X8" s="5">
        <v>4024</v>
      </c>
      <c r="Y8" s="7">
        <v>45769</v>
      </c>
      <c r="Z8" s="5" t="s">
        <v>8</v>
      </c>
      <c r="AA8" s="5" t="s">
        <v>3</v>
      </c>
      <c r="AB8" s="5">
        <v>9.1</v>
      </c>
      <c r="AC8" s="5" t="s">
        <v>2</v>
      </c>
      <c r="AD8" s="5">
        <v>70</v>
      </c>
    </row>
    <row r="9" spans="1:30" ht="17.25" customHeight="1" thickBot="1">
      <c r="A9" s="5">
        <v>4</v>
      </c>
      <c r="B9" s="4">
        <v>3.0489795918367348E-3</v>
      </c>
      <c r="C9" s="4">
        <v>4.2666666666666669E-3</v>
      </c>
      <c r="D9" s="4">
        <v>7.3000000000000001E-3</v>
      </c>
      <c r="F9" s="5" t="s">
        <v>27</v>
      </c>
      <c r="G9" s="6">
        <v>44031</v>
      </c>
      <c r="H9" s="5">
        <v>1</v>
      </c>
      <c r="K9" s="10">
        <f>LARGE(B12:C12,1)/(B12+C12)</f>
        <v>0.67490207893943965</v>
      </c>
      <c r="L9" s="10"/>
      <c r="M9" s="10"/>
      <c r="N9" s="10" t="str">
        <f>IF(B12&gt;C12,$B$4,$C$4)</f>
        <v>SB</v>
      </c>
      <c r="W9" s="5">
        <v>8</v>
      </c>
      <c r="X9" s="5">
        <v>4023</v>
      </c>
      <c r="Y9" s="7">
        <v>45722</v>
      </c>
      <c r="Z9" s="5" t="s">
        <v>8</v>
      </c>
      <c r="AA9" s="5" t="s">
        <v>5</v>
      </c>
      <c r="AB9" s="5">
        <v>9.1</v>
      </c>
      <c r="AC9" s="5" t="s">
        <v>2</v>
      </c>
      <c r="AD9" s="5">
        <v>69</v>
      </c>
    </row>
    <row r="10" spans="1:30" ht="17.25" customHeight="1" thickBot="1">
      <c r="A10" s="5">
        <v>5</v>
      </c>
      <c r="B10" s="4">
        <v>4.9122448979591832E-3</v>
      </c>
      <c r="C10" s="4">
        <v>1.1493877551020408E-2</v>
      </c>
      <c r="D10" s="4">
        <v>1.6400000000000001E-2</v>
      </c>
      <c r="F10" s="5" t="s">
        <v>26</v>
      </c>
      <c r="G10" s="6">
        <v>41947</v>
      </c>
      <c r="H10" s="5">
        <v>0.95</v>
      </c>
      <c r="K10" s="10">
        <f>LARGE(B20:C20,1)/(B20+C20)</f>
        <v>0.65901589876091504</v>
      </c>
      <c r="L10" s="10"/>
      <c r="M10" s="10"/>
      <c r="N10" s="10" t="str">
        <f>IF(B20&gt;C20,$B$4,$C$4)</f>
        <v>NB</v>
      </c>
      <c r="W10" s="5">
        <v>9</v>
      </c>
      <c r="X10" s="5">
        <v>4022</v>
      </c>
      <c r="Y10" s="7">
        <v>45714</v>
      </c>
      <c r="Z10" s="5" t="s">
        <v>8</v>
      </c>
      <c r="AA10" s="5" t="s">
        <v>7</v>
      </c>
      <c r="AB10" s="5">
        <v>9.1</v>
      </c>
      <c r="AC10" s="5" t="s">
        <v>2</v>
      </c>
      <c r="AD10" s="5">
        <v>70</v>
      </c>
    </row>
    <row r="11" spans="1:30" ht="17.25" customHeight="1" thickBot="1">
      <c r="A11" s="5">
        <v>6</v>
      </c>
      <c r="B11" s="4">
        <v>1.2817006802721088E-2</v>
      </c>
      <c r="C11" s="4">
        <v>3.42639455782313E-2</v>
      </c>
      <c r="D11" s="4">
        <v>4.7100000000000003E-2</v>
      </c>
      <c r="F11" s="5" t="s">
        <v>25</v>
      </c>
      <c r="G11" s="6">
        <v>42599</v>
      </c>
      <c r="H11" s="5">
        <v>0.97</v>
      </c>
      <c r="K11" s="10">
        <f>LARGE(B21:C21,1)/(B21+C21)</f>
        <v>0.68009711337629652</v>
      </c>
      <c r="L11" s="10"/>
      <c r="M11" s="10"/>
      <c r="N11" s="10" t="str">
        <f>IF(B21&gt;C21,$B$4,$C$4)</f>
        <v>NB</v>
      </c>
      <c r="W11" s="5">
        <v>10</v>
      </c>
      <c r="X11" s="5">
        <v>4020</v>
      </c>
      <c r="Y11" s="7">
        <v>45748</v>
      </c>
      <c r="Z11" s="5" t="s">
        <v>8</v>
      </c>
      <c r="AA11" s="5" t="s">
        <v>3</v>
      </c>
      <c r="AB11" s="5">
        <v>9.1</v>
      </c>
      <c r="AC11" s="5" t="s">
        <v>2</v>
      </c>
      <c r="AD11" s="5">
        <v>70</v>
      </c>
    </row>
    <row r="12" spans="1:30" ht="17.25" customHeight="1" thickBot="1">
      <c r="A12" s="5">
        <v>7</v>
      </c>
      <c r="B12" s="4">
        <v>1.9084353741496595E-2</v>
      </c>
      <c r="C12" s="4">
        <v>3.9619047619047623E-2</v>
      </c>
      <c r="D12" s="4">
        <v>5.8700000000000002E-2</v>
      </c>
      <c r="F12" s="5" t="s">
        <v>24</v>
      </c>
      <c r="G12" s="6">
        <v>43342</v>
      </c>
      <c r="H12" s="5">
        <v>0.98</v>
      </c>
      <c r="W12" s="5">
        <v>20</v>
      </c>
      <c r="X12" s="5">
        <v>3982</v>
      </c>
      <c r="Y12" s="7">
        <v>45723</v>
      </c>
      <c r="Z12" s="5" t="s">
        <v>8</v>
      </c>
      <c r="AA12" s="5" t="s">
        <v>1</v>
      </c>
      <c r="AB12" s="5">
        <v>9</v>
      </c>
      <c r="AC12" s="5" t="s">
        <v>2</v>
      </c>
      <c r="AD12" s="5">
        <v>68</v>
      </c>
    </row>
    <row r="13" spans="1:30" ht="17.25" customHeight="1" thickBot="1">
      <c r="A13" s="5">
        <v>8</v>
      </c>
      <c r="B13" s="4">
        <v>2.1455782312925168E-2</v>
      </c>
      <c r="C13" s="4">
        <v>3.5570068027210883E-2</v>
      </c>
      <c r="D13" s="4">
        <v>5.7099999999999998E-2</v>
      </c>
      <c r="F13" s="5" t="s">
        <v>23</v>
      </c>
      <c r="G13" s="6" t="s">
        <v>19</v>
      </c>
      <c r="H13" s="5"/>
      <c r="W13" s="5">
        <v>25</v>
      </c>
      <c r="X13" s="5">
        <v>3973</v>
      </c>
      <c r="Y13" s="7">
        <v>45762</v>
      </c>
      <c r="Z13" s="5" t="s">
        <v>4</v>
      </c>
      <c r="AA13" s="5" t="s">
        <v>3</v>
      </c>
      <c r="AB13" s="5">
        <v>9</v>
      </c>
      <c r="AC13" s="5" t="s">
        <v>2</v>
      </c>
      <c r="AD13" s="5">
        <v>71</v>
      </c>
    </row>
    <row r="14" spans="1:30" ht="15.75" thickBot="1">
      <c r="A14" s="5">
        <v>9</v>
      </c>
      <c r="B14" s="4">
        <v>2.3544897959183672E-2</v>
      </c>
      <c r="C14" s="4">
        <v>2.9561904761904765E-2</v>
      </c>
      <c r="D14" s="4">
        <v>5.3100000000000001E-2</v>
      </c>
      <c r="F14" s="5" t="s">
        <v>22</v>
      </c>
      <c r="G14" s="6" t="s">
        <v>19</v>
      </c>
      <c r="H14" s="5"/>
      <c r="W14" s="5">
        <v>30</v>
      </c>
      <c r="X14" s="5">
        <v>3965</v>
      </c>
      <c r="Y14" s="7">
        <v>45779</v>
      </c>
      <c r="Z14" s="5" t="s">
        <v>8</v>
      </c>
      <c r="AA14" s="5" t="s">
        <v>1</v>
      </c>
      <c r="AB14" s="5">
        <v>9</v>
      </c>
      <c r="AC14" s="5" t="s">
        <v>2</v>
      </c>
      <c r="AD14" s="5">
        <v>69</v>
      </c>
    </row>
    <row r="15" spans="1:30" ht="15.75" customHeight="1" thickBot="1">
      <c r="A15" s="5">
        <v>10</v>
      </c>
      <c r="B15" s="4">
        <v>2.6932653061224492E-2</v>
      </c>
      <c r="C15" s="4">
        <v>2.7341496598639457E-2</v>
      </c>
      <c r="D15" s="4">
        <v>5.4300000000000001E-2</v>
      </c>
      <c r="F15" s="5" t="s">
        <v>21</v>
      </c>
      <c r="G15" s="6" t="s">
        <v>19</v>
      </c>
      <c r="H15" s="5"/>
      <c r="W15" s="5">
        <v>35</v>
      </c>
      <c r="X15" s="5">
        <v>3958</v>
      </c>
      <c r="Y15" s="7">
        <v>45758</v>
      </c>
      <c r="Z15" s="5" t="s">
        <v>8</v>
      </c>
      <c r="AA15" s="5" t="s">
        <v>1</v>
      </c>
      <c r="AB15" s="5">
        <v>9</v>
      </c>
      <c r="AC15" s="5" t="s">
        <v>2</v>
      </c>
      <c r="AD15" s="5">
        <v>68</v>
      </c>
    </row>
    <row r="16" spans="1:30" ht="15.75" thickBot="1">
      <c r="A16" s="5">
        <v>11</v>
      </c>
      <c r="B16" s="4">
        <v>3.0659183673469387E-2</v>
      </c>
      <c r="C16" s="4">
        <v>2.6470748299319724E-2</v>
      </c>
      <c r="D16" s="4">
        <v>5.7099999999999998E-2</v>
      </c>
      <c r="F16" s="5" t="s">
        <v>20</v>
      </c>
      <c r="G16" s="6" t="s">
        <v>19</v>
      </c>
      <c r="H16" s="5"/>
      <c r="W16" s="5">
        <v>40</v>
      </c>
      <c r="X16" s="5">
        <v>3950</v>
      </c>
      <c r="Y16" s="7">
        <v>45751</v>
      </c>
      <c r="Z16" s="5" t="s">
        <v>8</v>
      </c>
      <c r="AA16" s="5" t="s">
        <v>1</v>
      </c>
      <c r="AB16" s="5">
        <v>9</v>
      </c>
      <c r="AC16" s="5" t="s">
        <v>2</v>
      </c>
      <c r="AD16" s="5">
        <v>66</v>
      </c>
    </row>
    <row r="17" spans="1:30" ht="23.25" thickBot="1">
      <c r="A17" s="5">
        <v>12</v>
      </c>
      <c r="B17" s="4">
        <v>3.5119727891156464E-2</v>
      </c>
      <c r="C17" s="4">
        <v>2.6296598639455784E-2</v>
      </c>
      <c r="D17" s="4">
        <v>6.1400000000000003E-2</v>
      </c>
      <c r="W17" s="5">
        <v>45</v>
      </c>
      <c r="X17" s="5">
        <v>3942</v>
      </c>
      <c r="Y17" s="7">
        <v>45777</v>
      </c>
      <c r="Z17" s="5" t="s">
        <v>8</v>
      </c>
      <c r="AA17" s="5" t="s">
        <v>7</v>
      </c>
      <c r="AB17" s="5">
        <v>8.9</v>
      </c>
      <c r="AC17" s="5" t="s">
        <v>2</v>
      </c>
      <c r="AD17" s="5">
        <v>70</v>
      </c>
    </row>
    <row r="18" spans="1:30" ht="15.75" thickBot="1">
      <c r="A18" s="5">
        <v>13</v>
      </c>
      <c r="B18" s="4">
        <v>3.6361904761904762E-2</v>
      </c>
      <c r="C18" s="4">
        <v>2.5425850340136055E-2</v>
      </c>
      <c r="D18" s="4">
        <v>6.1800000000000001E-2</v>
      </c>
      <c r="W18" s="5">
        <v>50</v>
      </c>
      <c r="X18" s="5">
        <v>3938</v>
      </c>
      <c r="Y18" s="7">
        <v>45713</v>
      </c>
      <c r="Z18" s="5" t="s">
        <v>8</v>
      </c>
      <c r="AA18" s="5" t="s">
        <v>3</v>
      </c>
      <c r="AB18" s="5">
        <v>8.9</v>
      </c>
      <c r="AC18" s="5" t="s">
        <v>2</v>
      </c>
      <c r="AD18" s="5">
        <v>69</v>
      </c>
    </row>
    <row r="19" spans="1:30" ht="17.25" customHeight="1" thickBot="1">
      <c r="A19" s="5">
        <v>14</v>
      </c>
      <c r="B19" s="4">
        <v>4.0031972789115647E-2</v>
      </c>
      <c r="C19" s="4">
        <v>2.4685714285714287E-2</v>
      </c>
      <c r="D19" s="4">
        <v>6.4699999999999994E-2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3904</v>
      </c>
      <c r="Y19" s="7">
        <v>45777</v>
      </c>
      <c r="Z19" s="5" t="s">
        <v>4</v>
      </c>
      <c r="AA19" s="5" t="s">
        <v>7</v>
      </c>
      <c r="AB19" s="5">
        <v>8.9</v>
      </c>
      <c r="AC19" s="5" t="s">
        <v>2</v>
      </c>
      <c r="AD19" s="5">
        <v>72</v>
      </c>
    </row>
    <row r="20" spans="1:30" ht="17.25" customHeight="1" thickBot="1">
      <c r="A20" s="5">
        <v>15</v>
      </c>
      <c r="B20" s="4">
        <v>4.7541496598639453E-2</v>
      </c>
      <c r="C20" s="4">
        <v>2.4598639455782313E-2</v>
      </c>
      <c r="D20" s="4">
        <v>7.22E-2</v>
      </c>
      <c r="F20" s="5" t="s">
        <v>14</v>
      </c>
      <c r="G20" s="6">
        <v>31032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3883</v>
      </c>
      <c r="Y20" s="7">
        <v>45700</v>
      </c>
      <c r="Z20" s="5" t="s">
        <v>4</v>
      </c>
      <c r="AA20" s="5" t="s">
        <v>7</v>
      </c>
      <c r="AB20" s="5">
        <v>8.8000000000000007</v>
      </c>
      <c r="AC20" s="5" t="s">
        <v>2</v>
      </c>
      <c r="AD20" s="5">
        <v>72</v>
      </c>
    </row>
    <row r="21" spans="1:30" ht="17.25" customHeight="1" thickBot="1">
      <c r="A21" s="5">
        <v>16</v>
      </c>
      <c r="B21" s="4">
        <v>5.183265306122449E-2</v>
      </c>
      <c r="C21" s="4">
        <v>2.4380952380952382E-2</v>
      </c>
      <c r="D21" s="4">
        <v>7.6200000000000004E-2</v>
      </c>
      <c r="F21" s="5" t="s">
        <v>6</v>
      </c>
      <c r="G21" s="6">
        <v>45366</v>
      </c>
      <c r="H21" s="5">
        <v>1.03</v>
      </c>
      <c r="J21" s="2">
        <v>5</v>
      </c>
      <c r="K21" s="2">
        <f>X6</f>
        <v>4027</v>
      </c>
      <c r="L21" s="3"/>
      <c r="M21" s="2"/>
      <c r="N21" s="1">
        <f t="shared" ref="N21:N28" si="0">K21/$F$2</f>
        <v>9.1315192743764179E-2</v>
      </c>
      <c r="W21" s="5">
        <v>125</v>
      </c>
      <c r="X21" s="5">
        <v>3851</v>
      </c>
      <c r="Y21" s="7">
        <v>45771</v>
      </c>
      <c r="Z21" s="5" t="s">
        <v>8</v>
      </c>
      <c r="AA21" s="5" t="s">
        <v>5</v>
      </c>
      <c r="AB21" s="5">
        <v>8.6999999999999993</v>
      </c>
      <c r="AC21" s="5" t="s">
        <v>2</v>
      </c>
      <c r="AD21" s="5">
        <v>68</v>
      </c>
    </row>
    <row r="22" spans="1:30" ht="17.25" customHeight="1" thickBot="1">
      <c r="A22" s="5">
        <v>17</v>
      </c>
      <c r="B22" s="4">
        <v>5.1663265306122447E-2</v>
      </c>
      <c r="C22" s="4">
        <v>2.2770068027210884E-2</v>
      </c>
      <c r="D22" s="4">
        <v>7.4499999999999997E-2</v>
      </c>
      <c r="F22" s="5" t="s">
        <v>3</v>
      </c>
      <c r="G22" s="6">
        <v>47985</v>
      </c>
      <c r="H22" s="5">
        <v>1.0900000000000001</v>
      </c>
      <c r="J22" s="2">
        <v>10</v>
      </c>
      <c r="K22" s="2">
        <f>X11</f>
        <v>4020</v>
      </c>
      <c r="L22" s="3"/>
      <c r="M22" s="2"/>
      <c r="N22" s="1">
        <f t="shared" si="0"/>
        <v>9.1156462585034015E-2</v>
      </c>
      <c r="W22" s="5">
        <v>150</v>
      </c>
      <c r="X22" s="5">
        <v>3820</v>
      </c>
      <c r="Y22" s="7">
        <v>45873</v>
      </c>
      <c r="Z22" s="5" t="s">
        <v>4</v>
      </c>
      <c r="AA22" s="5" t="s">
        <v>6</v>
      </c>
      <c r="AB22" s="5">
        <v>8.6999999999999993</v>
      </c>
      <c r="AC22" s="5" t="s">
        <v>2</v>
      </c>
      <c r="AD22" s="5">
        <v>72</v>
      </c>
    </row>
    <row r="23" spans="1:30" ht="17.25" customHeight="1" thickBot="1">
      <c r="A23" s="5">
        <v>18</v>
      </c>
      <c r="B23" s="4">
        <v>3.7717006802721088E-2</v>
      </c>
      <c r="C23" s="4">
        <v>1.9504761904761903E-2</v>
      </c>
      <c r="D23" s="4">
        <v>5.7200000000000001E-2</v>
      </c>
      <c r="F23" s="5" t="s">
        <v>7</v>
      </c>
      <c r="G23" s="6">
        <v>47813</v>
      </c>
      <c r="H23" s="5">
        <v>1.0900000000000001</v>
      </c>
      <c r="J23" s="2">
        <v>20</v>
      </c>
      <c r="K23" s="2">
        <f>X12</f>
        <v>3982</v>
      </c>
      <c r="L23" s="3"/>
      <c r="M23" s="2"/>
      <c r="N23" s="1">
        <f t="shared" si="0"/>
        <v>9.029478458049886E-2</v>
      </c>
      <c r="W23" s="5">
        <v>175</v>
      </c>
      <c r="X23" s="5">
        <v>3788</v>
      </c>
      <c r="Y23" s="7">
        <v>45719</v>
      </c>
      <c r="Z23" s="5" t="s">
        <v>4</v>
      </c>
      <c r="AA23" s="5" t="s">
        <v>6</v>
      </c>
      <c r="AB23" s="5">
        <v>8.6</v>
      </c>
      <c r="AC23" s="5" t="s">
        <v>2</v>
      </c>
      <c r="AD23" s="5">
        <v>71</v>
      </c>
    </row>
    <row r="24" spans="1:30" ht="17.25" customHeight="1" thickBot="1">
      <c r="A24" s="5">
        <v>19</v>
      </c>
      <c r="B24" s="4">
        <v>2.9304081632653061E-2</v>
      </c>
      <c r="C24" s="4">
        <v>1.4236734693877552E-2</v>
      </c>
      <c r="D24" s="4">
        <v>4.3499999999999997E-2</v>
      </c>
      <c r="F24" s="5" t="s">
        <v>5</v>
      </c>
      <c r="G24" s="6">
        <v>48516</v>
      </c>
      <c r="H24" s="5">
        <v>1.1000000000000001</v>
      </c>
      <c r="J24" s="2">
        <v>30</v>
      </c>
      <c r="K24" s="2">
        <f>X14</f>
        <v>3965</v>
      </c>
      <c r="L24" s="3"/>
      <c r="M24" s="2"/>
      <c r="N24" s="1">
        <f t="shared" si="0"/>
        <v>8.9909297052154197E-2</v>
      </c>
      <c r="W24" s="5">
        <v>200</v>
      </c>
      <c r="X24" s="5">
        <v>3769</v>
      </c>
      <c r="Y24" s="7">
        <v>45664</v>
      </c>
      <c r="Z24" s="5" t="s">
        <v>4</v>
      </c>
      <c r="AA24" s="5" t="s">
        <v>3</v>
      </c>
      <c r="AB24" s="5">
        <v>8.5</v>
      </c>
      <c r="AC24" s="5" t="s">
        <v>2</v>
      </c>
      <c r="AD24" s="5">
        <v>74</v>
      </c>
    </row>
    <row r="25" spans="1:30" ht="17.25" customHeight="1" thickBot="1">
      <c r="A25" s="5">
        <v>20</v>
      </c>
      <c r="B25" s="4">
        <v>2.4165986394557824E-2</v>
      </c>
      <c r="C25" s="4">
        <v>1.0840816326530611E-2</v>
      </c>
      <c r="D25" s="4">
        <v>3.5000000000000003E-2</v>
      </c>
      <c r="F25" s="5" t="s">
        <v>1</v>
      </c>
      <c r="G25" s="6">
        <v>49684</v>
      </c>
      <c r="H25" s="5">
        <v>1.1299999999999999</v>
      </c>
      <c r="J25" s="2">
        <v>50</v>
      </c>
      <c r="K25" s="2">
        <f>X18</f>
        <v>3938</v>
      </c>
      <c r="L25" s="3"/>
      <c r="M25" s="2"/>
      <c r="N25" s="1">
        <f t="shared" si="0"/>
        <v>8.9297052154195006E-2</v>
      </c>
    </row>
    <row r="26" spans="1:30" ht="17.25" customHeight="1" thickBot="1">
      <c r="A26" s="5">
        <v>21</v>
      </c>
      <c r="B26" s="4">
        <v>1.9366666666666664E-2</v>
      </c>
      <c r="C26" s="4">
        <v>8.2285714285714288E-3</v>
      </c>
      <c r="D26" s="4">
        <v>2.76E-2</v>
      </c>
      <c r="F26" s="5" t="s">
        <v>0</v>
      </c>
      <c r="G26" s="6">
        <v>37999</v>
      </c>
      <c r="H26" s="5">
        <v>0.86</v>
      </c>
      <c r="J26" s="2">
        <v>100</v>
      </c>
      <c r="K26" s="2">
        <f>X20</f>
        <v>3883</v>
      </c>
      <c r="L26" s="3"/>
      <c r="M26" s="2"/>
      <c r="N26" s="1">
        <f t="shared" si="0"/>
        <v>8.8049886621315188E-2</v>
      </c>
    </row>
    <row r="27" spans="1:30" ht="17.25" customHeight="1" thickBot="1">
      <c r="A27" s="5">
        <v>22</v>
      </c>
      <c r="B27" s="4">
        <v>1.4002721088435375E-2</v>
      </c>
      <c r="C27" s="4">
        <v>5.8340136054421772E-3</v>
      </c>
      <c r="D27" s="4">
        <v>1.9800000000000002E-2</v>
      </c>
      <c r="J27" s="2">
        <v>150</v>
      </c>
      <c r="K27" s="2">
        <f>X22</f>
        <v>3820</v>
      </c>
      <c r="L27" s="3"/>
      <c r="M27" s="2"/>
      <c r="N27" s="1">
        <f t="shared" si="0"/>
        <v>8.662131519274377E-2</v>
      </c>
    </row>
    <row r="28" spans="1:30" ht="17.25" customHeight="1" thickBot="1">
      <c r="A28" s="5">
        <v>23</v>
      </c>
      <c r="B28" s="4">
        <v>8.6387755102040817E-3</v>
      </c>
      <c r="C28" s="4">
        <v>3.9183673469387753E-3</v>
      </c>
      <c r="D28" s="4">
        <v>1.26E-2</v>
      </c>
      <c r="J28" s="2">
        <v>200</v>
      </c>
      <c r="K28" s="2">
        <f>X24</f>
        <v>3769</v>
      </c>
      <c r="L28" s="3"/>
      <c r="M28" s="2"/>
      <c r="N28" s="1">
        <f t="shared" si="0"/>
        <v>8.5464852607709751E-2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EEA79-BDE6-4404-A3E9-356FF3E95E29}">
  <sheetPr codeName="Sheet6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42500</v>
      </c>
      <c r="H2" s="18" t="s">
        <v>37</v>
      </c>
      <c r="W2" s="5">
        <v>1</v>
      </c>
      <c r="X2" s="5">
        <v>4072</v>
      </c>
      <c r="Y2" s="7">
        <v>46014</v>
      </c>
      <c r="Z2" s="5" t="s">
        <v>8</v>
      </c>
      <c r="AA2" s="5" t="s">
        <v>3</v>
      </c>
      <c r="AB2" s="5">
        <v>9.6</v>
      </c>
      <c r="AC2" s="5" t="s">
        <v>2</v>
      </c>
      <c r="AD2" s="5">
        <v>54</v>
      </c>
    </row>
    <row r="3" spans="1:30" ht="15.75" thickBot="1">
      <c r="W3" s="5">
        <v>2</v>
      </c>
      <c r="X3" s="5">
        <v>4036</v>
      </c>
      <c r="Y3" s="7">
        <v>46014</v>
      </c>
      <c r="Z3" s="5" t="s">
        <v>46</v>
      </c>
      <c r="AA3" s="5" t="s">
        <v>3</v>
      </c>
      <c r="AB3" s="5">
        <v>9.5</v>
      </c>
      <c r="AC3" s="5" t="s">
        <v>2</v>
      </c>
      <c r="AD3" s="5">
        <v>51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3998</v>
      </c>
      <c r="Y4" s="7">
        <v>46014</v>
      </c>
      <c r="Z4" s="5" t="s">
        <v>45</v>
      </c>
      <c r="AA4" s="5" t="s">
        <v>3</v>
      </c>
      <c r="AB4" s="5">
        <v>9.4</v>
      </c>
      <c r="AC4" s="5" t="s">
        <v>2</v>
      </c>
      <c r="AD4" s="5">
        <v>50</v>
      </c>
    </row>
    <row r="5" spans="1:30" ht="18.75" customHeight="1" thickBot="1">
      <c r="A5" s="5">
        <v>0</v>
      </c>
      <c r="B5" s="4">
        <v>2.8736470588235294E-3</v>
      </c>
      <c r="C5" s="4">
        <v>2.5647058823529412E-3</v>
      </c>
      <c r="D5" s="4">
        <v>5.4000000000000003E-3</v>
      </c>
      <c r="F5" s="5" t="s">
        <v>33</v>
      </c>
      <c r="G5" s="6">
        <v>40569</v>
      </c>
      <c r="H5" s="5">
        <v>0.95</v>
      </c>
      <c r="J5" s="80" t="s">
        <v>9</v>
      </c>
      <c r="K5" s="81"/>
      <c r="L5" s="81"/>
      <c r="M5" s="81"/>
      <c r="N5" s="82"/>
      <c r="W5" s="5">
        <v>4</v>
      </c>
      <c r="X5" s="5">
        <v>3974</v>
      </c>
      <c r="Y5" s="7">
        <v>45665</v>
      </c>
      <c r="Z5" s="5" t="s">
        <v>46</v>
      </c>
      <c r="AA5" s="5" t="s">
        <v>7</v>
      </c>
      <c r="AB5" s="5">
        <v>9.4</v>
      </c>
      <c r="AC5" s="5" t="s">
        <v>2</v>
      </c>
      <c r="AD5" s="5">
        <v>53</v>
      </c>
    </row>
    <row r="6" spans="1:30" ht="17.25" customHeight="1" thickBot="1">
      <c r="A6" s="5">
        <v>1</v>
      </c>
      <c r="B6" s="4">
        <v>1.8021176470588236E-3</v>
      </c>
      <c r="C6" s="4">
        <v>1.7439999999999997E-3</v>
      </c>
      <c r="D6" s="4">
        <v>3.5000000000000001E-3</v>
      </c>
      <c r="F6" s="5" t="s">
        <v>32</v>
      </c>
      <c r="G6" s="6">
        <v>43300</v>
      </c>
      <c r="H6" s="5">
        <v>1.02</v>
      </c>
      <c r="J6" s="13" t="s">
        <v>31</v>
      </c>
      <c r="K6" s="22">
        <f>MAX(K8,K9)</f>
        <v>0.62979777135782089</v>
      </c>
      <c r="L6" s="23"/>
      <c r="M6" s="23"/>
      <c r="N6" s="22" t="str">
        <f>_xlfn.XLOOKUP(K6,$K$8:$K$9,$N$8:$N$9)</f>
        <v>SB</v>
      </c>
      <c r="W6" s="5">
        <v>5</v>
      </c>
      <c r="X6" s="5">
        <v>3958</v>
      </c>
      <c r="Y6" s="7">
        <v>46013</v>
      </c>
      <c r="Z6" s="5" t="s">
        <v>46</v>
      </c>
      <c r="AA6" s="5" t="s">
        <v>6</v>
      </c>
      <c r="AB6" s="5">
        <v>9.3000000000000007</v>
      </c>
      <c r="AC6" s="5" t="s">
        <v>2</v>
      </c>
      <c r="AD6" s="5">
        <v>50</v>
      </c>
    </row>
    <row r="7" spans="1:30" ht="17.25" customHeight="1" thickBot="1">
      <c r="A7" s="5">
        <v>2</v>
      </c>
      <c r="B7" s="4">
        <v>1.5098823529411764E-3</v>
      </c>
      <c r="C7" s="4">
        <v>1.436235294117647E-3</v>
      </c>
      <c r="D7" s="4">
        <v>3.0000000000000001E-3</v>
      </c>
      <c r="F7" s="5" t="s">
        <v>30</v>
      </c>
      <c r="G7" s="6">
        <v>42519</v>
      </c>
      <c r="H7" s="5">
        <v>1</v>
      </c>
      <c r="J7" s="12" t="s">
        <v>29</v>
      </c>
      <c r="K7" s="22">
        <f>MAX(K10,K11)</f>
        <v>0.5201567499825055</v>
      </c>
      <c r="L7" s="23"/>
      <c r="M7" s="23"/>
      <c r="N7" s="22" t="str">
        <f>_xlfn.XLOOKUP(K7,$K$10:$K$11,$N$10:$N$11)</f>
        <v>NB</v>
      </c>
      <c r="W7" s="5">
        <v>6</v>
      </c>
      <c r="X7" s="5">
        <v>3951</v>
      </c>
      <c r="Y7" s="7">
        <v>46013</v>
      </c>
      <c r="Z7" s="5" t="s">
        <v>8</v>
      </c>
      <c r="AA7" s="5" t="s">
        <v>6</v>
      </c>
      <c r="AB7" s="5">
        <v>9.3000000000000007</v>
      </c>
      <c r="AC7" s="5" t="s">
        <v>2</v>
      </c>
      <c r="AD7" s="5">
        <v>52</v>
      </c>
    </row>
    <row r="8" spans="1:30" ht="17.25" customHeight="1" thickBot="1">
      <c r="A8" s="5">
        <v>3</v>
      </c>
      <c r="B8" s="4">
        <v>1.4124705882352939E-3</v>
      </c>
      <c r="C8" s="4">
        <v>1.5901176470588235E-3</v>
      </c>
      <c r="D8" s="4">
        <v>3.0000000000000001E-3</v>
      </c>
      <c r="F8" s="5" t="s">
        <v>28</v>
      </c>
      <c r="G8" s="6">
        <v>41392</v>
      </c>
      <c r="H8" s="5">
        <v>0.97</v>
      </c>
      <c r="K8" s="10">
        <f>LARGE(B11:C11,1)/(B11+C11)</f>
        <v>0.62979777135782089</v>
      </c>
      <c r="L8" s="10"/>
      <c r="M8" s="10"/>
      <c r="N8" s="10" t="str">
        <f>IF(B11&gt;C11,$B$4,$C$4)</f>
        <v>SB</v>
      </c>
      <c r="W8" s="5">
        <v>7</v>
      </c>
      <c r="X8" s="5">
        <v>3947</v>
      </c>
      <c r="Y8" s="7">
        <v>46014</v>
      </c>
      <c r="Z8" s="5" t="s">
        <v>50</v>
      </c>
      <c r="AA8" s="5" t="s">
        <v>3</v>
      </c>
      <c r="AB8" s="5">
        <v>9.3000000000000007</v>
      </c>
      <c r="AC8" s="5" t="s">
        <v>47</v>
      </c>
      <c r="AD8" s="5">
        <v>51</v>
      </c>
    </row>
    <row r="9" spans="1:30" ht="17.25" customHeight="1" thickBot="1">
      <c r="A9" s="5">
        <v>4</v>
      </c>
      <c r="B9" s="4">
        <v>1.9482352941176469E-3</v>
      </c>
      <c r="C9" s="4">
        <v>2.7185882352941176E-3</v>
      </c>
      <c r="D9" s="4">
        <v>4.5999999999999999E-3</v>
      </c>
      <c r="F9" s="5" t="s">
        <v>27</v>
      </c>
      <c r="G9" s="6">
        <v>41402</v>
      </c>
      <c r="H9" s="5">
        <v>0.97</v>
      </c>
      <c r="K9" s="10">
        <f>LARGE(B12:C12,1)/(B12+C12)</f>
        <v>0.59761750485969201</v>
      </c>
      <c r="L9" s="10"/>
      <c r="M9" s="10"/>
      <c r="N9" s="10" t="str">
        <f>IF(B12&gt;C12,$B$4,$C$4)</f>
        <v>SB</v>
      </c>
      <c r="W9" s="5">
        <v>8</v>
      </c>
      <c r="X9" s="5">
        <v>3945</v>
      </c>
      <c r="Y9" s="7">
        <v>46000</v>
      </c>
      <c r="Z9" s="5" t="s">
        <v>46</v>
      </c>
      <c r="AA9" s="5" t="s">
        <v>3</v>
      </c>
      <c r="AB9" s="5">
        <v>9.3000000000000007</v>
      </c>
      <c r="AC9" s="5" t="s">
        <v>2</v>
      </c>
      <c r="AD9" s="5">
        <v>51</v>
      </c>
    </row>
    <row r="10" spans="1:30" ht="17.25" customHeight="1" thickBot="1">
      <c r="A10" s="5">
        <v>5</v>
      </c>
      <c r="B10" s="4">
        <v>4.0912941176470584E-3</v>
      </c>
      <c r="C10" s="4">
        <v>7.8992941176470599E-3</v>
      </c>
      <c r="D10" s="4">
        <v>1.2E-2</v>
      </c>
      <c r="F10" s="5" t="s">
        <v>26</v>
      </c>
      <c r="G10" s="6">
        <v>41946</v>
      </c>
      <c r="H10" s="5">
        <v>0.99</v>
      </c>
      <c r="K10" s="10">
        <f>LARGE(B20:C20,1)/(B20+C20)</f>
        <v>0.5183595582548276</v>
      </c>
      <c r="L10" s="10"/>
      <c r="M10" s="10"/>
      <c r="N10" s="10" t="str">
        <f>IF(B20&gt;C20,$B$4,$C$4)</f>
        <v>NB</v>
      </c>
      <c r="W10" s="5">
        <v>9</v>
      </c>
      <c r="X10" s="5">
        <v>3941</v>
      </c>
      <c r="Y10" s="7">
        <v>46021</v>
      </c>
      <c r="Z10" s="5" t="s">
        <v>8</v>
      </c>
      <c r="AA10" s="5" t="s">
        <v>3</v>
      </c>
      <c r="AB10" s="5">
        <v>9.3000000000000007</v>
      </c>
      <c r="AC10" s="5" t="s">
        <v>2</v>
      </c>
      <c r="AD10" s="5">
        <v>51</v>
      </c>
    </row>
    <row r="11" spans="1:30" ht="17.25" customHeight="1" thickBot="1">
      <c r="A11" s="5">
        <v>6</v>
      </c>
      <c r="B11" s="4">
        <v>1.1397176470588235E-2</v>
      </c>
      <c r="C11" s="4">
        <v>1.9389176470588236E-2</v>
      </c>
      <c r="D11" s="4">
        <v>3.0800000000000001E-2</v>
      </c>
      <c r="F11" s="5" t="s">
        <v>25</v>
      </c>
      <c r="G11" s="6">
        <v>41247</v>
      </c>
      <c r="H11" s="5">
        <v>0.97</v>
      </c>
      <c r="K11" s="10">
        <f>LARGE(B21:C21,1)/(B21+C21)</f>
        <v>0.5201567499825055</v>
      </c>
      <c r="L11" s="10"/>
      <c r="M11" s="10"/>
      <c r="N11" s="10" t="str">
        <f>IF(B21&gt;C21,$B$4,$C$4)</f>
        <v>NB</v>
      </c>
      <c r="W11" s="5">
        <v>10</v>
      </c>
      <c r="X11" s="5">
        <v>3937</v>
      </c>
      <c r="Y11" s="7">
        <v>46013</v>
      </c>
      <c r="Z11" s="5" t="s">
        <v>50</v>
      </c>
      <c r="AA11" s="5" t="s">
        <v>6</v>
      </c>
      <c r="AB11" s="5">
        <v>9.3000000000000007</v>
      </c>
      <c r="AC11" s="5" t="s">
        <v>47</v>
      </c>
      <c r="AD11" s="5">
        <v>52</v>
      </c>
    </row>
    <row r="12" spans="1:30" ht="17.25" customHeight="1" thickBot="1">
      <c r="A12" s="5">
        <v>7</v>
      </c>
      <c r="B12" s="4">
        <v>1.8995294117647058E-2</v>
      </c>
      <c r="C12" s="4">
        <v>2.8211764705882353E-2</v>
      </c>
      <c r="D12" s="4">
        <v>4.7199999999999999E-2</v>
      </c>
      <c r="F12" s="5" t="s">
        <v>24</v>
      </c>
      <c r="G12" s="6">
        <v>42405</v>
      </c>
      <c r="H12" s="5">
        <v>1</v>
      </c>
      <c r="W12" s="5">
        <v>20</v>
      </c>
      <c r="X12" s="5">
        <v>3897</v>
      </c>
      <c r="Y12" s="7">
        <v>46021</v>
      </c>
      <c r="Z12" s="5" t="s">
        <v>45</v>
      </c>
      <c r="AA12" s="5" t="s">
        <v>3</v>
      </c>
      <c r="AB12" s="5">
        <v>9.1999999999999993</v>
      </c>
      <c r="AC12" s="5" t="s">
        <v>2</v>
      </c>
      <c r="AD12" s="5">
        <v>50</v>
      </c>
    </row>
    <row r="13" spans="1:30" ht="17.25" customHeight="1" thickBot="1">
      <c r="A13" s="5">
        <v>8</v>
      </c>
      <c r="B13" s="4">
        <v>2.3378823529411764E-2</v>
      </c>
      <c r="C13" s="4">
        <v>3.0827764705882353E-2</v>
      </c>
      <c r="D13" s="4">
        <v>5.4199999999999998E-2</v>
      </c>
      <c r="F13" s="5" t="s">
        <v>23</v>
      </c>
      <c r="G13" s="6">
        <v>42152</v>
      </c>
      <c r="H13" s="5">
        <v>0.99</v>
      </c>
      <c r="W13" s="5">
        <v>25</v>
      </c>
      <c r="X13" s="5">
        <v>3872</v>
      </c>
      <c r="Y13" s="7">
        <v>46002</v>
      </c>
      <c r="Z13" s="5" t="s">
        <v>46</v>
      </c>
      <c r="AA13" s="5" t="s">
        <v>5</v>
      </c>
      <c r="AB13" s="5">
        <v>9.1</v>
      </c>
      <c r="AC13" s="5" t="s">
        <v>2</v>
      </c>
      <c r="AD13" s="5">
        <v>53</v>
      </c>
    </row>
    <row r="14" spans="1:30" ht="15.75" thickBot="1">
      <c r="A14" s="5">
        <v>9</v>
      </c>
      <c r="B14" s="4">
        <v>2.7324000000000001E-2</v>
      </c>
      <c r="C14" s="4">
        <v>3.2366588235294119E-2</v>
      </c>
      <c r="D14" s="4">
        <v>5.9700000000000003E-2</v>
      </c>
      <c r="F14" s="5" t="s">
        <v>22</v>
      </c>
      <c r="G14" s="6">
        <v>44428</v>
      </c>
      <c r="H14" s="5">
        <v>1.04</v>
      </c>
      <c r="W14" s="5">
        <v>30</v>
      </c>
      <c r="X14" s="5">
        <v>3863</v>
      </c>
      <c r="Y14" s="7">
        <v>45999</v>
      </c>
      <c r="Z14" s="5" t="s">
        <v>46</v>
      </c>
      <c r="AA14" s="5" t="s">
        <v>6</v>
      </c>
      <c r="AB14" s="5">
        <v>9.1</v>
      </c>
      <c r="AC14" s="5" t="s">
        <v>2</v>
      </c>
      <c r="AD14" s="5">
        <v>52</v>
      </c>
    </row>
    <row r="15" spans="1:30" ht="15.75" customHeight="1" thickBot="1">
      <c r="A15" s="5">
        <v>10</v>
      </c>
      <c r="B15" s="4">
        <v>3.1123058823529413E-2</v>
      </c>
      <c r="C15" s="4">
        <v>3.4880000000000001E-2</v>
      </c>
      <c r="D15" s="4">
        <v>6.6000000000000003E-2</v>
      </c>
      <c r="F15" s="5" t="s">
        <v>21</v>
      </c>
      <c r="G15" s="6">
        <v>43609</v>
      </c>
      <c r="H15" s="5">
        <v>1.02</v>
      </c>
      <c r="W15" s="5">
        <v>35</v>
      </c>
      <c r="X15" s="5">
        <v>3841</v>
      </c>
      <c r="Y15" s="7">
        <v>45996</v>
      </c>
      <c r="Z15" s="5" t="s">
        <v>46</v>
      </c>
      <c r="AA15" s="5" t="s">
        <v>1</v>
      </c>
      <c r="AB15" s="5">
        <v>9</v>
      </c>
      <c r="AC15" s="5" t="s">
        <v>2</v>
      </c>
      <c r="AD15" s="5">
        <v>52</v>
      </c>
    </row>
    <row r="16" spans="1:30" ht="15.75" thickBot="1">
      <c r="A16" s="5">
        <v>11</v>
      </c>
      <c r="B16" s="4">
        <v>3.414282352941176E-2</v>
      </c>
      <c r="C16" s="4">
        <v>3.6521411764705886E-2</v>
      </c>
      <c r="D16" s="4">
        <v>7.0699999999999999E-2</v>
      </c>
      <c r="F16" s="5" t="s">
        <v>20</v>
      </c>
      <c r="G16" s="6">
        <v>45787</v>
      </c>
      <c r="H16" s="5">
        <v>1.08</v>
      </c>
      <c r="W16" s="5">
        <v>40</v>
      </c>
      <c r="X16" s="5">
        <v>3833</v>
      </c>
      <c r="Y16" s="7">
        <v>46013</v>
      </c>
      <c r="Z16" s="5" t="s">
        <v>49</v>
      </c>
      <c r="AA16" s="5" t="s">
        <v>6</v>
      </c>
      <c r="AB16" s="5">
        <v>9</v>
      </c>
      <c r="AC16" s="5" t="s">
        <v>47</v>
      </c>
      <c r="AD16" s="5">
        <v>53</v>
      </c>
    </row>
    <row r="17" spans="1:30" ht="15.75" thickBot="1">
      <c r="A17" s="5">
        <v>12</v>
      </c>
      <c r="B17" s="4">
        <v>3.5896235294117652E-2</v>
      </c>
      <c r="C17" s="4">
        <v>3.7188235294117647E-2</v>
      </c>
      <c r="D17" s="4">
        <v>7.3099999999999998E-2</v>
      </c>
      <c r="W17" s="5">
        <v>45</v>
      </c>
      <c r="X17" s="5">
        <v>3821</v>
      </c>
      <c r="Y17" s="7">
        <v>45995</v>
      </c>
      <c r="Z17" s="5" t="s">
        <v>46</v>
      </c>
      <c r="AA17" s="5" t="s">
        <v>5</v>
      </c>
      <c r="AB17" s="5">
        <v>9</v>
      </c>
      <c r="AC17" s="5" t="s">
        <v>2</v>
      </c>
      <c r="AD17" s="5">
        <v>54</v>
      </c>
    </row>
    <row r="18" spans="1:30" ht="15.75" thickBot="1">
      <c r="A18" s="5">
        <v>13</v>
      </c>
      <c r="B18" s="4">
        <v>3.6383294117647055E-2</v>
      </c>
      <c r="C18" s="4">
        <v>3.6213647058823531E-2</v>
      </c>
      <c r="D18" s="4">
        <v>7.2599999999999998E-2</v>
      </c>
      <c r="W18" s="5">
        <v>50</v>
      </c>
      <c r="X18" s="5">
        <v>3809</v>
      </c>
      <c r="Y18" s="7">
        <v>46009</v>
      </c>
      <c r="Z18" s="5" t="s">
        <v>4</v>
      </c>
      <c r="AA18" s="5" t="s">
        <v>5</v>
      </c>
      <c r="AB18" s="5">
        <v>9</v>
      </c>
      <c r="AC18" s="5" t="s">
        <v>2</v>
      </c>
      <c r="AD18" s="5">
        <v>54</v>
      </c>
    </row>
    <row r="19" spans="1:30" ht="17.25" customHeight="1" thickBot="1">
      <c r="A19" s="5">
        <v>14</v>
      </c>
      <c r="B19" s="4">
        <v>3.7113882352941177E-2</v>
      </c>
      <c r="C19" s="4">
        <v>3.641882352941176E-2</v>
      </c>
      <c r="D19" s="4">
        <v>7.3499999999999996E-2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3748</v>
      </c>
      <c r="Y19" s="7">
        <v>46007</v>
      </c>
      <c r="Z19" s="5" t="s">
        <v>45</v>
      </c>
      <c r="AA19" s="5" t="s">
        <v>3</v>
      </c>
      <c r="AB19" s="5">
        <v>8.8000000000000007</v>
      </c>
      <c r="AC19" s="5" t="s">
        <v>47</v>
      </c>
      <c r="AD19" s="5">
        <v>51</v>
      </c>
    </row>
    <row r="20" spans="1:30" ht="17.25" customHeight="1" thickBot="1">
      <c r="A20" s="5">
        <v>15</v>
      </c>
      <c r="B20" s="4">
        <v>3.8477647058823526E-2</v>
      </c>
      <c r="C20" s="4">
        <v>3.5751999999999999E-2</v>
      </c>
      <c r="D20" s="4">
        <v>7.4200000000000002E-2</v>
      </c>
      <c r="F20" s="5" t="s">
        <v>14</v>
      </c>
      <c r="G20" s="6">
        <v>31743</v>
      </c>
      <c r="H20" s="5">
        <v>0.75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3694</v>
      </c>
      <c r="Y20" s="7">
        <v>45946</v>
      </c>
      <c r="Z20" s="5" t="s">
        <v>8</v>
      </c>
      <c r="AA20" s="5" t="s">
        <v>5</v>
      </c>
      <c r="AB20" s="5">
        <v>8.6999999999999993</v>
      </c>
      <c r="AC20" s="5" t="s">
        <v>2</v>
      </c>
      <c r="AD20" s="5">
        <v>51</v>
      </c>
    </row>
    <row r="21" spans="1:30" ht="17.25" customHeight="1" thickBot="1">
      <c r="A21" s="5">
        <v>16</v>
      </c>
      <c r="B21" s="4">
        <v>3.8477647058823526E-2</v>
      </c>
      <c r="C21" s="4">
        <v>3.5495529411764704E-2</v>
      </c>
      <c r="D21" s="4">
        <v>7.3999999999999996E-2</v>
      </c>
      <c r="F21" s="5" t="s">
        <v>6</v>
      </c>
      <c r="G21" s="6">
        <v>43585</v>
      </c>
      <c r="H21" s="5">
        <v>1.02</v>
      </c>
      <c r="J21" s="2">
        <v>5</v>
      </c>
      <c r="K21" s="2">
        <f>X6</f>
        <v>3958</v>
      </c>
      <c r="L21" s="3"/>
      <c r="M21" s="2"/>
      <c r="N21" s="21">
        <f t="shared" ref="N21:N28" si="0">K21/$F$2</f>
        <v>9.3129411764705877E-2</v>
      </c>
      <c r="W21" s="5">
        <v>125</v>
      </c>
      <c r="X21" s="5">
        <v>3667</v>
      </c>
      <c r="Y21" s="7">
        <v>45961</v>
      </c>
      <c r="Z21" s="5" t="s">
        <v>49</v>
      </c>
      <c r="AA21" s="5" t="s">
        <v>1</v>
      </c>
      <c r="AB21" s="5">
        <v>8.6</v>
      </c>
      <c r="AC21" s="5" t="s">
        <v>2</v>
      </c>
      <c r="AD21" s="5">
        <v>53</v>
      </c>
    </row>
    <row r="22" spans="1:30" ht="17.25" customHeight="1" thickBot="1">
      <c r="A22" s="5">
        <v>17</v>
      </c>
      <c r="B22" s="4">
        <v>3.803929411764706E-2</v>
      </c>
      <c r="C22" s="4">
        <v>3.3443764705882353E-2</v>
      </c>
      <c r="D22" s="4">
        <v>7.1499999999999994E-2</v>
      </c>
      <c r="F22" s="5" t="s">
        <v>3</v>
      </c>
      <c r="G22" s="6">
        <v>45439</v>
      </c>
      <c r="H22" s="5">
        <v>1.07</v>
      </c>
      <c r="J22" s="2">
        <v>10</v>
      </c>
      <c r="K22" s="2">
        <f>X11</f>
        <v>3937</v>
      </c>
      <c r="L22" s="3"/>
      <c r="M22" s="2"/>
      <c r="N22" s="21">
        <f t="shared" si="0"/>
        <v>9.2635294117647066E-2</v>
      </c>
      <c r="W22" s="5">
        <v>150</v>
      </c>
      <c r="X22" s="5">
        <v>3645</v>
      </c>
      <c r="Y22" s="7">
        <v>45974</v>
      </c>
      <c r="Z22" s="5" t="s">
        <v>4</v>
      </c>
      <c r="AA22" s="5" t="s">
        <v>5</v>
      </c>
      <c r="AB22" s="5">
        <v>8.6</v>
      </c>
      <c r="AC22" s="5" t="s">
        <v>2</v>
      </c>
      <c r="AD22" s="5">
        <v>55</v>
      </c>
    </row>
    <row r="23" spans="1:30" ht="17.25" customHeight="1" thickBot="1">
      <c r="A23" s="5">
        <v>18</v>
      </c>
      <c r="B23" s="4">
        <v>2.9856705882352941E-2</v>
      </c>
      <c r="C23" s="4">
        <v>2.9288941176470587E-2</v>
      </c>
      <c r="D23" s="4">
        <v>5.9200000000000003E-2</v>
      </c>
      <c r="F23" s="5" t="s">
        <v>7</v>
      </c>
      <c r="G23" s="6">
        <v>45946</v>
      </c>
      <c r="H23" s="5">
        <v>1.08</v>
      </c>
      <c r="J23" s="2">
        <v>20</v>
      </c>
      <c r="K23" s="2">
        <f>X12</f>
        <v>3897</v>
      </c>
      <c r="L23" s="3"/>
      <c r="M23" s="2"/>
      <c r="N23" s="21">
        <f t="shared" si="0"/>
        <v>9.1694117647058829E-2</v>
      </c>
      <c r="W23" s="5">
        <v>175</v>
      </c>
      <c r="X23" s="5">
        <v>3623</v>
      </c>
      <c r="Y23" s="7">
        <v>45688</v>
      </c>
      <c r="Z23" s="5" t="s">
        <v>8</v>
      </c>
      <c r="AA23" s="5" t="s">
        <v>1</v>
      </c>
      <c r="AB23" s="5">
        <v>8.5</v>
      </c>
      <c r="AC23" s="5" t="s">
        <v>2</v>
      </c>
      <c r="AD23" s="5">
        <v>53</v>
      </c>
    </row>
    <row r="24" spans="1:30" ht="17.25" customHeight="1" thickBot="1">
      <c r="A24" s="5">
        <v>19</v>
      </c>
      <c r="B24" s="4">
        <v>2.367105882352941E-2</v>
      </c>
      <c r="C24" s="4">
        <v>2.3595294117647058E-2</v>
      </c>
      <c r="D24" s="4">
        <v>4.7300000000000002E-2</v>
      </c>
      <c r="F24" s="5" t="s">
        <v>5</v>
      </c>
      <c r="G24" s="6">
        <v>44699</v>
      </c>
      <c r="H24" s="5">
        <v>1.05</v>
      </c>
      <c r="J24" s="2">
        <v>30</v>
      </c>
      <c r="K24" s="2">
        <f>X14</f>
        <v>3863</v>
      </c>
      <c r="L24" s="3"/>
      <c r="M24" s="2"/>
      <c r="N24" s="21">
        <f t="shared" si="0"/>
        <v>9.089411764705882E-2</v>
      </c>
      <c r="W24" s="5">
        <v>200</v>
      </c>
      <c r="X24" s="5">
        <v>3608</v>
      </c>
      <c r="Y24" s="7">
        <v>45994</v>
      </c>
      <c r="Z24" s="5" t="s">
        <v>45</v>
      </c>
      <c r="AA24" s="5" t="s">
        <v>7</v>
      </c>
      <c r="AB24" s="5">
        <v>8.5</v>
      </c>
      <c r="AC24" s="5" t="s">
        <v>47</v>
      </c>
      <c r="AD24" s="5">
        <v>51</v>
      </c>
    </row>
    <row r="25" spans="1:30" ht="17.25" customHeight="1" thickBot="1">
      <c r="A25" s="5">
        <v>20</v>
      </c>
      <c r="B25" s="4">
        <v>1.9384941176470587E-2</v>
      </c>
      <c r="C25" s="4">
        <v>1.8055529411764706E-2</v>
      </c>
      <c r="D25" s="4">
        <v>3.7400000000000003E-2</v>
      </c>
      <c r="F25" s="5" t="s">
        <v>1</v>
      </c>
      <c r="G25" s="6">
        <v>46973</v>
      </c>
      <c r="H25" s="5">
        <v>1.1000000000000001</v>
      </c>
      <c r="J25" s="2">
        <v>50</v>
      </c>
      <c r="K25" s="2">
        <f>X18</f>
        <v>3809</v>
      </c>
      <c r="L25" s="3"/>
      <c r="M25" s="2"/>
      <c r="N25" s="21">
        <f t="shared" si="0"/>
        <v>8.9623529411764699E-2</v>
      </c>
    </row>
    <row r="26" spans="1:30" ht="17.25" customHeight="1" thickBot="1">
      <c r="A26" s="5">
        <v>21</v>
      </c>
      <c r="B26" s="4">
        <v>1.456305882352941E-2</v>
      </c>
      <c r="C26" s="4">
        <v>1.3387764705882354E-2</v>
      </c>
      <c r="D26" s="4">
        <v>2.8000000000000001E-2</v>
      </c>
      <c r="F26" s="5" t="s">
        <v>0</v>
      </c>
      <c r="G26" s="6">
        <v>39340</v>
      </c>
      <c r="H26" s="5">
        <v>0.92</v>
      </c>
      <c r="J26" s="2">
        <v>100</v>
      </c>
      <c r="K26" s="2">
        <f>X20</f>
        <v>3694</v>
      </c>
      <c r="L26" s="3"/>
      <c r="M26" s="2"/>
      <c r="N26" s="21">
        <f t="shared" si="0"/>
        <v>8.691764705882353E-2</v>
      </c>
    </row>
    <row r="27" spans="1:30" ht="17.25" customHeight="1" thickBot="1">
      <c r="A27" s="5">
        <v>22</v>
      </c>
      <c r="B27" s="4">
        <v>9.5950588235294114E-3</v>
      </c>
      <c r="C27" s="4">
        <v>8.8225882352941168E-3</v>
      </c>
      <c r="D27" s="4">
        <v>1.84E-2</v>
      </c>
      <c r="J27" s="2">
        <v>150</v>
      </c>
      <c r="K27" s="2">
        <f>X22</f>
        <v>3645</v>
      </c>
      <c r="L27" s="3"/>
      <c r="M27" s="2"/>
      <c r="N27" s="21">
        <f t="shared" si="0"/>
        <v>8.5764705882352937E-2</v>
      </c>
    </row>
    <row r="28" spans="1:30" ht="17.25" customHeight="1" thickBot="1">
      <c r="A28" s="5">
        <v>23</v>
      </c>
      <c r="B28" s="4">
        <v>5.6985882352941176E-3</v>
      </c>
      <c r="C28" s="4">
        <v>5.0268235294117641E-3</v>
      </c>
      <c r="D28" s="4">
        <v>1.0800000000000001E-2</v>
      </c>
      <c r="J28" s="2">
        <v>200</v>
      </c>
      <c r="K28" s="2">
        <f>X24</f>
        <v>3608</v>
      </c>
      <c r="L28" s="3"/>
      <c r="M28" s="2"/>
      <c r="N28" s="21">
        <f t="shared" si="0"/>
        <v>8.4894117647058828E-2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01E1E-2DBD-4D49-984A-0A2DDC19E1A4}">
  <sheetPr codeName="Sheet8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42600</v>
      </c>
      <c r="H2" s="18" t="s">
        <v>37</v>
      </c>
      <c r="W2" s="5">
        <v>1</v>
      </c>
      <c r="X2" s="5">
        <v>4698</v>
      </c>
      <c r="Y2" s="7">
        <v>45715</v>
      </c>
      <c r="Z2" s="5" t="s">
        <v>50</v>
      </c>
      <c r="AA2" s="5" t="s">
        <v>5</v>
      </c>
      <c r="AB2" s="5">
        <v>11</v>
      </c>
      <c r="AC2" s="5"/>
      <c r="AD2" s="5">
        <v>0</v>
      </c>
    </row>
    <row r="3" spans="1:30" ht="15.75" thickBot="1">
      <c r="W3" s="5">
        <v>2</v>
      </c>
      <c r="X3" s="5">
        <v>4103</v>
      </c>
      <c r="Y3" s="7">
        <v>45702</v>
      </c>
      <c r="Z3" s="5" t="s">
        <v>56</v>
      </c>
      <c r="AA3" s="5" t="s">
        <v>1</v>
      </c>
      <c r="AB3" s="5">
        <v>9.6</v>
      </c>
      <c r="AC3" s="5" t="s">
        <v>57</v>
      </c>
      <c r="AD3" s="5">
        <v>55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4086</v>
      </c>
      <c r="Y4" s="7">
        <v>45702</v>
      </c>
      <c r="Z4" s="5" t="s">
        <v>50</v>
      </c>
      <c r="AA4" s="5" t="s">
        <v>1</v>
      </c>
      <c r="AB4" s="5">
        <v>9.6</v>
      </c>
      <c r="AC4" s="5" t="s">
        <v>57</v>
      </c>
      <c r="AD4" s="5">
        <v>51</v>
      </c>
    </row>
    <row r="5" spans="1:30" ht="18.75" customHeight="1" thickBot="1">
      <c r="A5" s="5">
        <v>0</v>
      </c>
      <c r="B5" s="4">
        <v>3.0000000000000001E-3</v>
      </c>
      <c r="C5" s="4">
        <v>2.5999999999999999E-3</v>
      </c>
      <c r="D5" s="4">
        <v>5.7000000000000002E-3</v>
      </c>
      <c r="F5" s="5" t="s">
        <v>33</v>
      </c>
      <c r="G5" s="6">
        <v>46214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4064</v>
      </c>
      <c r="Y5" s="7">
        <v>45674</v>
      </c>
      <c r="Z5" s="5" t="s">
        <v>45</v>
      </c>
      <c r="AA5" s="5" t="s">
        <v>1</v>
      </c>
      <c r="AB5" s="5">
        <v>9.5</v>
      </c>
      <c r="AC5" s="5" t="s">
        <v>55</v>
      </c>
      <c r="AD5" s="5">
        <v>52</v>
      </c>
    </row>
    <row r="6" spans="1:30" ht="17.25" customHeight="1" thickBot="1">
      <c r="A6" s="5">
        <v>1</v>
      </c>
      <c r="B6" s="4">
        <v>2.0999999999999999E-3</v>
      </c>
      <c r="C6" s="4">
        <v>1.6500000000000002E-3</v>
      </c>
      <c r="D6" s="4">
        <v>3.8E-3</v>
      </c>
      <c r="F6" s="5" t="s">
        <v>32</v>
      </c>
      <c r="G6" s="6">
        <v>48895</v>
      </c>
      <c r="H6" s="5">
        <v>1.1499999999999999</v>
      </c>
      <c r="J6" s="13" t="s">
        <v>31</v>
      </c>
      <c r="K6" s="22">
        <f>MAX(K8,K9)</f>
        <v>0.5825747724317295</v>
      </c>
      <c r="L6" s="23"/>
      <c r="M6" s="23"/>
      <c r="N6" s="22" t="str">
        <f>_xlfn.XLOOKUP(K6,$K$8:$K$9,$N$8:$N$9)</f>
        <v>WB</v>
      </c>
      <c r="W6" s="5">
        <v>5</v>
      </c>
      <c r="X6" s="5">
        <v>4056</v>
      </c>
      <c r="Y6" s="7">
        <v>45702</v>
      </c>
      <c r="Z6" s="5" t="s">
        <v>45</v>
      </c>
      <c r="AA6" s="5" t="s">
        <v>1</v>
      </c>
      <c r="AB6" s="5">
        <v>9.5</v>
      </c>
      <c r="AC6" s="5" t="s">
        <v>55</v>
      </c>
      <c r="AD6" s="5">
        <v>53</v>
      </c>
    </row>
    <row r="7" spans="1:30" ht="17.25" customHeight="1" thickBot="1">
      <c r="A7" s="5">
        <v>2</v>
      </c>
      <c r="B7" s="4">
        <v>1.5999999999999999E-3</v>
      </c>
      <c r="C7" s="4">
        <v>1.1999999999999999E-3</v>
      </c>
      <c r="D7" s="4">
        <v>2.8E-3</v>
      </c>
      <c r="F7" s="5" t="s">
        <v>30</v>
      </c>
      <c r="G7" s="6">
        <v>49179</v>
      </c>
      <c r="H7" s="5">
        <v>1.1499999999999999</v>
      </c>
      <c r="J7" s="12" t="s">
        <v>29</v>
      </c>
      <c r="K7" s="22">
        <f>MAX(K10,K11)</f>
        <v>0.55773420479302827</v>
      </c>
      <c r="L7" s="23"/>
      <c r="M7" s="23"/>
      <c r="N7" s="22" t="str">
        <f>_xlfn.XLOOKUP(K7,$K$10:$K$11,$N$10:$N$11)</f>
        <v>EB</v>
      </c>
      <c r="W7" s="5">
        <v>6</v>
      </c>
      <c r="X7" s="5">
        <v>4051</v>
      </c>
      <c r="Y7" s="7">
        <v>45708</v>
      </c>
      <c r="Z7" s="5" t="s">
        <v>49</v>
      </c>
      <c r="AA7" s="5" t="s">
        <v>5</v>
      </c>
      <c r="AB7" s="5">
        <v>9.5</v>
      </c>
      <c r="AC7" s="5" t="s">
        <v>57</v>
      </c>
      <c r="AD7" s="5">
        <v>51</v>
      </c>
    </row>
    <row r="8" spans="1:30" ht="17.25" customHeight="1" thickBot="1">
      <c r="A8" s="5">
        <v>3</v>
      </c>
      <c r="B8" s="4">
        <v>1.4499999999999999E-3</v>
      </c>
      <c r="C8" s="4">
        <v>1.2999999999999999E-3</v>
      </c>
      <c r="D8" s="4">
        <v>2.7000000000000001E-3</v>
      </c>
      <c r="F8" s="5" t="s">
        <v>28</v>
      </c>
      <c r="G8" s="6">
        <v>46607</v>
      </c>
      <c r="H8" s="5">
        <v>1.0900000000000001</v>
      </c>
      <c r="K8" s="10">
        <f>LARGE(B11:C11,1)/(B11+C11)</f>
        <v>0.5825747724317295</v>
      </c>
      <c r="L8" s="10"/>
      <c r="M8" s="10"/>
      <c r="N8" s="10" t="str">
        <f>IF(B11&gt;C11,$B$4,$C$4)</f>
        <v>WB</v>
      </c>
      <c r="W8" s="5">
        <v>7</v>
      </c>
      <c r="X8" s="5">
        <v>4048</v>
      </c>
      <c r="Y8" s="7">
        <v>45709</v>
      </c>
      <c r="Z8" s="5" t="s">
        <v>56</v>
      </c>
      <c r="AA8" s="5" t="s">
        <v>1</v>
      </c>
      <c r="AB8" s="5">
        <v>9.5</v>
      </c>
      <c r="AC8" s="5" t="s">
        <v>57</v>
      </c>
      <c r="AD8" s="5">
        <v>53</v>
      </c>
    </row>
    <row r="9" spans="1:30" ht="17.25" customHeight="1" thickBot="1">
      <c r="A9" s="5">
        <v>4</v>
      </c>
      <c r="B9" s="4">
        <v>2.8E-3</v>
      </c>
      <c r="C9" s="4">
        <v>2.8999999999999998E-3</v>
      </c>
      <c r="D9" s="4">
        <v>5.7000000000000002E-3</v>
      </c>
      <c r="F9" s="5" t="s">
        <v>27</v>
      </c>
      <c r="G9" s="6">
        <v>41551</v>
      </c>
      <c r="H9" s="5">
        <v>0.98</v>
      </c>
      <c r="K9" s="10">
        <f>LARGE(B12:C12,1)/(B12+C12)</f>
        <v>0.57260273972602738</v>
      </c>
      <c r="L9" s="10"/>
      <c r="M9" s="10"/>
      <c r="N9" s="10" t="str">
        <f>IF(B12&gt;C12,$B$4,$C$4)</f>
        <v>WB</v>
      </c>
      <c r="W9" s="5">
        <v>8</v>
      </c>
      <c r="X9" s="5">
        <v>4039</v>
      </c>
      <c r="Y9" s="7">
        <v>45695</v>
      </c>
      <c r="Z9" s="5" t="s">
        <v>45</v>
      </c>
      <c r="AA9" s="5" t="s">
        <v>1</v>
      </c>
      <c r="AB9" s="5">
        <v>9.5</v>
      </c>
      <c r="AC9" s="5" t="s">
        <v>55</v>
      </c>
      <c r="AD9" s="5">
        <v>52</v>
      </c>
    </row>
    <row r="10" spans="1:30" ht="17.25" customHeight="1" thickBot="1">
      <c r="A10" s="5">
        <v>5</v>
      </c>
      <c r="B10" s="4">
        <v>7.4999999999999997E-3</v>
      </c>
      <c r="C10" s="4">
        <v>9.1500000000000001E-3</v>
      </c>
      <c r="D10" s="4">
        <v>1.66E-2</v>
      </c>
      <c r="F10" s="5" t="s">
        <v>26</v>
      </c>
      <c r="G10" s="6">
        <v>37920</v>
      </c>
      <c r="H10" s="5">
        <v>0.89</v>
      </c>
      <c r="K10" s="10">
        <f>LARGE(B20:C20,1)/(B20+C20)</f>
        <v>0.55286195286195283</v>
      </c>
      <c r="L10" s="10"/>
      <c r="M10" s="10"/>
      <c r="N10" s="10" t="str">
        <f>IF(B20&gt;C20,$B$4,$C$4)</f>
        <v>EB</v>
      </c>
      <c r="W10" s="5">
        <v>9</v>
      </c>
      <c r="X10" s="5">
        <v>4023</v>
      </c>
      <c r="Y10" s="7">
        <v>45716</v>
      </c>
      <c r="Z10" s="5" t="s">
        <v>49</v>
      </c>
      <c r="AA10" s="5" t="s">
        <v>1</v>
      </c>
      <c r="AB10" s="5">
        <v>9.4</v>
      </c>
      <c r="AC10" s="5" t="s">
        <v>55</v>
      </c>
      <c r="AD10" s="5">
        <v>50</v>
      </c>
    </row>
    <row r="11" spans="1:30" ht="17.25" customHeight="1" thickBot="1">
      <c r="A11" s="5">
        <v>6</v>
      </c>
      <c r="B11" s="4">
        <v>1.6049999999999998E-2</v>
      </c>
      <c r="C11" s="4">
        <v>2.24E-2</v>
      </c>
      <c r="D11" s="4">
        <v>3.8399999999999997E-2</v>
      </c>
      <c r="F11" s="5" t="s">
        <v>25</v>
      </c>
      <c r="G11" s="6">
        <v>37562</v>
      </c>
      <c r="H11" s="5">
        <v>0.88</v>
      </c>
      <c r="K11" s="10">
        <f>LARGE(B21:C21,1)/(B21+C21)</f>
        <v>0.55773420479302827</v>
      </c>
      <c r="L11" s="10"/>
      <c r="M11" s="10"/>
      <c r="N11" s="10" t="str">
        <f>IF(B21&gt;C21,$B$4,$C$4)</f>
        <v>EB</v>
      </c>
      <c r="W11" s="5">
        <v>10</v>
      </c>
      <c r="X11" s="5">
        <v>4022</v>
      </c>
      <c r="Y11" s="7">
        <v>45695</v>
      </c>
      <c r="Z11" s="5" t="s">
        <v>46</v>
      </c>
      <c r="AA11" s="5" t="s">
        <v>1</v>
      </c>
      <c r="AB11" s="5">
        <v>9.4</v>
      </c>
      <c r="AC11" s="5" t="s">
        <v>55</v>
      </c>
      <c r="AD11" s="5">
        <v>55</v>
      </c>
    </row>
    <row r="12" spans="1:30" ht="17.25" customHeight="1" thickBot="1">
      <c r="A12" s="5">
        <v>7</v>
      </c>
      <c r="B12" s="4">
        <v>2.3400000000000001E-2</v>
      </c>
      <c r="C12" s="4">
        <v>3.1350000000000003E-2</v>
      </c>
      <c r="D12" s="4">
        <v>5.4699999999999999E-2</v>
      </c>
      <c r="F12" s="5" t="s">
        <v>24</v>
      </c>
      <c r="G12" s="6">
        <v>37634</v>
      </c>
      <c r="H12" s="5">
        <v>0.88</v>
      </c>
      <c r="W12" s="5">
        <v>20</v>
      </c>
      <c r="X12" s="5">
        <v>3960</v>
      </c>
      <c r="Y12" s="7">
        <v>45716</v>
      </c>
      <c r="Z12" s="5" t="s">
        <v>45</v>
      </c>
      <c r="AA12" s="5" t="s">
        <v>1</v>
      </c>
      <c r="AB12" s="5">
        <v>9.3000000000000007</v>
      </c>
      <c r="AC12" s="5" t="s">
        <v>55</v>
      </c>
      <c r="AD12" s="5">
        <v>51</v>
      </c>
    </row>
    <row r="13" spans="1:30" ht="17.25" customHeight="1" thickBot="1">
      <c r="A13" s="5">
        <v>8</v>
      </c>
      <c r="B13" s="4">
        <v>2.6499999999999996E-2</v>
      </c>
      <c r="C13" s="4">
        <v>3.585E-2</v>
      </c>
      <c r="D13" s="4">
        <v>6.2300000000000001E-2</v>
      </c>
      <c r="F13" s="5" t="s">
        <v>23</v>
      </c>
      <c r="G13" s="6">
        <v>37696</v>
      </c>
      <c r="H13" s="5">
        <v>0.88</v>
      </c>
      <c r="W13" s="5">
        <v>25</v>
      </c>
      <c r="X13" s="5">
        <v>3934</v>
      </c>
      <c r="Y13" s="7">
        <v>45744</v>
      </c>
      <c r="Z13" s="5" t="s">
        <v>50</v>
      </c>
      <c r="AA13" s="5" t="s">
        <v>1</v>
      </c>
      <c r="AB13" s="5">
        <v>9.1999999999999993</v>
      </c>
      <c r="AC13" s="5" t="s">
        <v>57</v>
      </c>
      <c r="AD13" s="5">
        <v>51</v>
      </c>
    </row>
    <row r="14" spans="1:30" ht="23.25" thickBot="1">
      <c r="A14" s="5">
        <v>9</v>
      </c>
      <c r="B14" s="4">
        <v>2.8199999999999999E-2</v>
      </c>
      <c r="C14" s="4">
        <v>3.6700000000000003E-2</v>
      </c>
      <c r="D14" s="4">
        <v>6.4899999999999999E-2</v>
      </c>
      <c r="F14" s="5" t="s">
        <v>22</v>
      </c>
      <c r="G14" s="6">
        <v>41934</v>
      </c>
      <c r="H14" s="5">
        <v>0.98</v>
      </c>
      <c r="W14" s="5">
        <v>30</v>
      </c>
      <c r="X14" s="5">
        <v>3915</v>
      </c>
      <c r="Y14" s="7">
        <v>45665</v>
      </c>
      <c r="Z14" s="5" t="s">
        <v>46</v>
      </c>
      <c r="AA14" s="5" t="s">
        <v>7</v>
      </c>
      <c r="AB14" s="5">
        <v>9.1999999999999993</v>
      </c>
      <c r="AC14" s="5" t="s">
        <v>55</v>
      </c>
      <c r="AD14" s="5">
        <v>56</v>
      </c>
    </row>
    <row r="15" spans="1:30" ht="15.75" customHeight="1" thickBot="1">
      <c r="A15" s="5">
        <v>10</v>
      </c>
      <c r="B15" s="4">
        <v>3.0999999999999996E-2</v>
      </c>
      <c r="C15" s="4">
        <v>3.6850000000000001E-2</v>
      </c>
      <c r="D15" s="4">
        <v>6.7799999999999999E-2</v>
      </c>
      <c r="F15" s="5" t="s">
        <v>21</v>
      </c>
      <c r="G15" s="6">
        <v>42909</v>
      </c>
      <c r="H15" s="5">
        <v>1.01</v>
      </c>
      <c r="W15" s="5">
        <v>35</v>
      </c>
      <c r="X15" s="5">
        <v>3903</v>
      </c>
      <c r="Y15" s="7">
        <v>45721</v>
      </c>
      <c r="Z15" s="5" t="s">
        <v>46</v>
      </c>
      <c r="AA15" s="5" t="s">
        <v>7</v>
      </c>
      <c r="AB15" s="5">
        <v>9.1999999999999993</v>
      </c>
      <c r="AC15" s="5" t="s">
        <v>55</v>
      </c>
      <c r="AD15" s="5">
        <v>53</v>
      </c>
    </row>
    <row r="16" spans="1:30" ht="15.75" thickBot="1">
      <c r="A16" s="5">
        <v>11</v>
      </c>
      <c r="B16" s="4">
        <v>3.3750000000000002E-2</v>
      </c>
      <c r="C16" s="4">
        <v>3.7699999999999997E-2</v>
      </c>
      <c r="D16" s="4">
        <v>7.1400000000000005E-2</v>
      </c>
      <c r="F16" s="5" t="s">
        <v>20</v>
      </c>
      <c r="G16" s="6">
        <v>43540</v>
      </c>
      <c r="H16" s="5">
        <v>1.02</v>
      </c>
      <c r="W16" s="5">
        <v>40</v>
      </c>
      <c r="X16" s="5">
        <v>3899</v>
      </c>
      <c r="Y16" s="7">
        <v>45705</v>
      </c>
      <c r="Z16" s="5" t="s">
        <v>50</v>
      </c>
      <c r="AA16" s="5" t="s">
        <v>6</v>
      </c>
      <c r="AB16" s="5">
        <v>9.1999999999999993</v>
      </c>
      <c r="AC16" s="5" t="s">
        <v>57</v>
      </c>
      <c r="AD16" s="5">
        <v>52</v>
      </c>
    </row>
    <row r="17" spans="1:30" ht="23.25" thickBot="1">
      <c r="A17" s="5">
        <v>12</v>
      </c>
      <c r="B17" s="4">
        <v>3.5900000000000001E-2</v>
      </c>
      <c r="C17" s="4">
        <v>3.7199999999999997E-2</v>
      </c>
      <c r="D17" s="4">
        <v>7.3200000000000001E-2</v>
      </c>
      <c r="W17" s="5">
        <v>45</v>
      </c>
      <c r="X17" s="5">
        <v>3884</v>
      </c>
      <c r="Y17" s="7">
        <v>45672</v>
      </c>
      <c r="Z17" s="5" t="s">
        <v>46</v>
      </c>
      <c r="AA17" s="5" t="s">
        <v>7</v>
      </c>
      <c r="AB17" s="5">
        <v>9.1</v>
      </c>
      <c r="AC17" s="5" t="s">
        <v>55</v>
      </c>
      <c r="AD17" s="5">
        <v>55</v>
      </c>
    </row>
    <row r="18" spans="1:30" ht="15.75" thickBot="1">
      <c r="A18" s="5">
        <v>13</v>
      </c>
      <c r="B18" s="4">
        <v>3.6150000000000002E-2</v>
      </c>
      <c r="C18" s="4">
        <v>3.5200000000000002E-2</v>
      </c>
      <c r="D18" s="4">
        <v>7.1300000000000002E-2</v>
      </c>
      <c r="W18" s="5">
        <v>50</v>
      </c>
      <c r="X18" s="5">
        <v>3874</v>
      </c>
      <c r="Y18" s="7">
        <v>45688</v>
      </c>
      <c r="Z18" s="5" t="s">
        <v>45</v>
      </c>
      <c r="AA18" s="5" t="s">
        <v>1</v>
      </c>
      <c r="AB18" s="5">
        <v>9.1</v>
      </c>
      <c r="AC18" s="5" t="s">
        <v>55</v>
      </c>
      <c r="AD18" s="5">
        <v>53</v>
      </c>
    </row>
    <row r="19" spans="1:30" ht="17.25" customHeight="1" thickBot="1">
      <c r="A19" s="5">
        <v>14</v>
      </c>
      <c r="B19" s="4">
        <v>3.8699999999999998E-2</v>
      </c>
      <c r="C19" s="4">
        <v>3.44E-2</v>
      </c>
      <c r="D19" s="4">
        <v>7.3099999999999998E-2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3824</v>
      </c>
      <c r="Y19" s="7">
        <v>45700</v>
      </c>
      <c r="Z19" s="5" t="s">
        <v>45</v>
      </c>
      <c r="AA19" s="5" t="s">
        <v>7</v>
      </c>
      <c r="AB19" s="5">
        <v>9</v>
      </c>
      <c r="AC19" s="5" t="s">
        <v>55</v>
      </c>
      <c r="AD19" s="5">
        <v>53</v>
      </c>
    </row>
    <row r="20" spans="1:30" ht="17.25" customHeight="1" thickBot="1">
      <c r="A20" s="5">
        <v>15</v>
      </c>
      <c r="B20" s="4">
        <v>4.1050000000000003E-2</v>
      </c>
      <c r="C20" s="4">
        <v>3.32E-2</v>
      </c>
      <c r="D20" s="4">
        <v>7.4200000000000002E-2</v>
      </c>
      <c r="F20" s="5" t="s">
        <v>14</v>
      </c>
      <c r="G20" s="6">
        <v>33314</v>
      </c>
      <c r="H20" s="5">
        <v>0.78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3793</v>
      </c>
      <c r="Y20" s="7">
        <v>45722</v>
      </c>
      <c r="Z20" s="5" t="s">
        <v>49</v>
      </c>
      <c r="AA20" s="5" t="s">
        <v>5</v>
      </c>
      <c r="AB20" s="5">
        <v>8.9</v>
      </c>
      <c r="AC20" s="5" t="s">
        <v>55</v>
      </c>
      <c r="AD20" s="5">
        <v>51</v>
      </c>
    </row>
    <row r="21" spans="1:30" ht="17.25" customHeight="1" thickBot="1">
      <c r="A21" s="5">
        <v>16</v>
      </c>
      <c r="B21" s="4">
        <v>3.8399999999999997E-2</v>
      </c>
      <c r="C21" s="4">
        <v>3.0450000000000001E-2</v>
      </c>
      <c r="D21" s="4">
        <v>6.8900000000000003E-2</v>
      </c>
      <c r="F21" s="5" t="s">
        <v>6</v>
      </c>
      <c r="G21" s="6">
        <v>42917</v>
      </c>
      <c r="H21" s="5">
        <v>1.01</v>
      </c>
      <c r="J21" s="2">
        <v>5</v>
      </c>
      <c r="K21" s="2">
        <f>X6</f>
        <v>4056</v>
      </c>
      <c r="L21" s="3"/>
      <c r="M21" s="2"/>
      <c r="N21" s="21">
        <f t="shared" ref="N21:N28" si="0">K21/$F$2</f>
        <v>9.5211267605633809E-2</v>
      </c>
      <c r="W21" s="5">
        <v>125</v>
      </c>
      <c r="X21" s="5">
        <v>3763</v>
      </c>
      <c r="Y21" s="7">
        <v>45694</v>
      </c>
      <c r="Z21" s="5" t="s">
        <v>46</v>
      </c>
      <c r="AA21" s="5" t="s">
        <v>5</v>
      </c>
      <c r="AB21" s="5">
        <v>8.8000000000000007</v>
      </c>
      <c r="AC21" s="5" t="s">
        <v>55</v>
      </c>
      <c r="AD21" s="5">
        <v>57</v>
      </c>
    </row>
    <row r="22" spans="1:30" ht="17.25" customHeight="1" thickBot="1">
      <c r="A22" s="5">
        <v>17</v>
      </c>
      <c r="B22" s="4">
        <v>3.4599999999999999E-2</v>
      </c>
      <c r="C22" s="4">
        <v>3.0050000000000004E-2</v>
      </c>
      <c r="D22" s="4">
        <v>6.4799999999999996E-2</v>
      </c>
      <c r="F22" s="5" t="s">
        <v>3</v>
      </c>
      <c r="G22" s="6">
        <v>44997</v>
      </c>
      <c r="H22" s="5">
        <v>1.06</v>
      </c>
      <c r="J22" s="2">
        <v>10</v>
      </c>
      <c r="K22" s="2">
        <f>X11</f>
        <v>4022</v>
      </c>
      <c r="L22" s="3"/>
      <c r="M22" s="2"/>
      <c r="N22" s="21">
        <f t="shared" si="0"/>
        <v>9.441314553990611E-2</v>
      </c>
      <c r="W22" s="5">
        <v>150</v>
      </c>
      <c r="X22" s="5">
        <v>3740</v>
      </c>
      <c r="Y22" s="7">
        <v>45715</v>
      </c>
      <c r="Z22" s="5" t="s">
        <v>46</v>
      </c>
      <c r="AA22" s="5" t="s">
        <v>5</v>
      </c>
      <c r="AB22" s="5">
        <v>8.8000000000000007</v>
      </c>
      <c r="AC22" s="5"/>
      <c r="AD22" s="5">
        <v>0</v>
      </c>
    </row>
    <row r="23" spans="1:30" ht="17.25" customHeight="1" thickBot="1">
      <c r="A23" s="5">
        <v>18</v>
      </c>
      <c r="B23" s="4">
        <v>2.7550000000000002E-2</v>
      </c>
      <c r="C23" s="4">
        <v>2.4949999999999996E-2</v>
      </c>
      <c r="D23" s="4">
        <v>5.2499999999999998E-2</v>
      </c>
      <c r="F23" s="5" t="s">
        <v>7</v>
      </c>
      <c r="G23" s="6">
        <v>45046</v>
      </c>
      <c r="H23" s="5">
        <v>1.06</v>
      </c>
      <c r="J23" s="2">
        <v>20</v>
      </c>
      <c r="K23" s="2">
        <f>X12</f>
        <v>3960</v>
      </c>
      <c r="L23" s="3"/>
      <c r="M23" s="2"/>
      <c r="N23" s="21">
        <f t="shared" si="0"/>
        <v>9.295774647887324E-2</v>
      </c>
      <c r="W23" s="5">
        <v>175</v>
      </c>
      <c r="X23" s="5">
        <v>3721</v>
      </c>
      <c r="Y23" s="7">
        <v>45733</v>
      </c>
      <c r="Z23" s="5" t="s">
        <v>45</v>
      </c>
      <c r="AA23" s="5" t="s">
        <v>6</v>
      </c>
      <c r="AB23" s="5">
        <v>8.6999999999999993</v>
      </c>
      <c r="AC23" s="5" t="s">
        <v>55</v>
      </c>
      <c r="AD23" s="5">
        <v>54</v>
      </c>
    </row>
    <row r="24" spans="1:30" ht="17.25" customHeight="1" thickBot="1">
      <c r="A24" s="5">
        <v>19</v>
      </c>
      <c r="B24" s="4">
        <v>2.1700000000000001E-2</v>
      </c>
      <c r="C24" s="4">
        <v>1.84E-2</v>
      </c>
      <c r="D24" s="4">
        <v>4.0099999999999997E-2</v>
      </c>
      <c r="F24" s="5" t="s">
        <v>5</v>
      </c>
      <c r="G24" s="6">
        <v>44861</v>
      </c>
      <c r="H24" s="5">
        <v>1.05</v>
      </c>
      <c r="J24" s="2">
        <v>30</v>
      </c>
      <c r="K24" s="2">
        <f>X14</f>
        <v>3915</v>
      </c>
      <c r="L24" s="3"/>
      <c r="M24" s="2"/>
      <c r="N24" s="21">
        <f t="shared" si="0"/>
        <v>9.1901408450704228E-2</v>
      </c>
      <c r="W24" s="5">
        <v>200</v>
      </c>
      <c r="X24" s="5">
        <v>3703</v>
      </c>
      <c r="Y24" s="7">
        <v>45684</v>
      </c>
      <c r="Z24" s="5" t="s">
        <v>46</v>
      </c>
      <c r="AA24" s="5" t="s">
        <v>6</v>
      </c>
      <c r="AB24" s="5">
        <v>8.6999999999999993</v>
      </c>
      <c r="AC24" s="5" t="s">
        <v>55</v>
      </c>
      <c r="AD24" s="5">
        <v>57</v>
      </c>
    </row>
    <row r="25" spans="1:30" ht="17.25" customHeight="1" thickBot="1">
      <c r="A25" s="5">
        <v>20</v>
      </c>
      <c r="B25" s="4">
        <v>1.8499999999999999E-2</v>
      </c>
      <c r="C25" s="4">
        <v>1.37E-2</v>
      </c>
      <c r="D25" s="4">
        <v>3.2199999999999999E-2</v>
      </c>
      <c r="F25" s="5" t="s">
        <v>1</v>
      </c>
      <c r="G25" s="6">
        <v>46800</v>
      </c>
      <c r="H25" s="5">
        <v>1.1000000000000001</v>
      </c>
      <c r="J25" s="2">
        <v>50</v>
      </c>
      <c r="K25" s="2">
        <f>X18</f>
        <v>3874</v>
      </c>
      <c r="L25" s="3"/>
      <c r="M25" s="2"/>
      <c r="N25" s="21">
        <f t="shared" si="0"/>
        <v>9.0938967136150239E-2</v>
      </c>
    </row>
    <row r="26" spans="1:30" ht="17.25" customHeight="1" thickBot="1">
      <c r="A26" s="5">
        <v>21</v>
      </c>
      <c r="B26" s="4">
        <v>1.4800000000000001E-2</v>
      </c>
      <c r="C26" s="4">
        <v>1.0500000000000001E-2</v>
      </c>
      <c r="D26" s="4">
        <v>2.53E-2</v>
      </c>
      <c r="F26" s="5" t="s">
        <v>0</v>
      </c>
      <c r="G26" s="6">
        <v>40281</v>
      </c>
      <c r="H26" s="5">
        <v>0.95</v>
      </c>
      <c r="J26" s="2">
        <v>100</v>
      </c>
      <c r="K26" s="2">
        <f>X20</f>
        <v>3793</v>
      </c>
      <c r="L26" s="3"/>
      <c r="M26" s="2"/>
      <c r="N26" s="21">
        <f t="shared" si="0"/>
        <v>8.9037558685446008E-2</v>
      </c>
    </row>
    <row r="27" spans="1:30" ht="17.25" customHeight="1" thickBot="1">
      <c r="A27" s="5">
        <v>22</v>
      </c>
      <c r="B27" s="4">
        <v>9.75E-3</v>
      </c>
      <c r="C27" s="4">
        <v>7.7000000000000011E-3</v>
      </c>
      <c r="D27" s="4">
        <v>1.7399999999999999E-2</v>
      </c>
      <c r="J27" s="2">
        <v>150</v>
      </c>
      <c r="K27" s="2">
        <f>X22</f>
        <v>3740</v>
      </c>
      <c r="L27" s="3"/>
      <c r="M27" s="2"/>
      <c r="N27" s="21">
        <f t="shared" si="0"/>
        <v>8.7793427230046947E-2</v>
      </c>
    </row>
    <row r="28" spans="1:30" ht="17.25" customHeight="1" thickBot="1">
      <c r="A28" s="5">
        <v>23</v>
      </c>
      <c r="B28" s="4">
        <v>5.5500000000000002E-3</v>
      </c>
      <c r="C28" s="4">
        <v>4.5500000000000002E-3</v>
      </c>
      <c r="D28" s="4">
        <v>1.01E-2</v>
      </c>
      <c r="J28" s="2">
        <v>200</v>
      </c>
      <c r="K28" s="2">
        <f>X24</f>
        <v>3703</v>
      </c>
      <c r="L28" s="3"/>
      <c r="M28" s="2"/>
      <c r="N28" s="21">
        <f t="shared" si="0"/>
        <v>8.6924882629107983E-2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6C9E-B809-431A-B93B-31B1A114E044}">
  <sheetPr codeName="Sheet9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36200</v>
      </c>
      <c r="H2" s="18" t="s">
        <v>37</v>
      </c>
      <c r="W2" s="5">
        <v>1</v>
      </c>
      <c r="X2" s="5">
        <v>3561</v>
      </c>
      <c r="Y2" s="7">
        <v>45728</v>
      </c>
      <c r="Z2" s="5" t="s">
        <v>51</v>
      </c>
      <c r="AA2" s="5" t="s">
        <v>7</v>
      </c>
      <c r="AB2" s="5">
        <v>9.8000000000000007</v>
      </c>
      <c r="AC2" s="5" t="s">
        <v>55</v>
      </c>
      <c r="AD2" s="5">
        <v>69</v>
      </c>
    </row>
    <row r="3" spans="1:30" ht="15.75" thickBot="1">
      <c r="W3" s="5">
        <v>2</v>
      </c>
      <c r="X3" s="5">
        <v>3531</v>
      </c>
      <c r="Y3" s="7">
        <v>45708</v>
      </c>
      <c r="Z3" s="5" t="s">
        <v>8</v>
      </c>
      <c r="AA3" s="5" t="s">
        <v>5</v>
      </c>
      <c r="AB3" s="5">
        <v>9.8000000000000007</v>
      </c>
      <c r="AC3" s="5" t="s">
        <v>57</v>
      </c>
      <c r="AD3" s="5">
        <v>58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3470</v>
      </c>
      <c r="Y4" s="7">
        <v>45973</v>
      </c>
      <c r="Z4" s="5" t="s">
        <v>8</v>
      </c>
      <c r="AA4" s="5" t="s">
        <v>7</v>
      </c>
      <c r="AB4" s="5">
        <v>9.6</v>
      </c>
      <c r="AC4" s="5" t="s">
        <v>57</v>
      </c>
      <c r="AD4" s="5">
        <v>59</v>
      </c>
    </row>
    <row r="5" spans="1:30" ht="18.75" customHeight="1" thickBot="1">
      <c r="A5" s="5">
        <v>0</v>
      </c>
      <c r="B5" s="4">
        <v>2.7867403314917128E-3</v>
      </c>
      <c r="C5" s="4">
        <v>3.7127071823204422E-3</v>
      </c>
      <c r="D5" s="4">
        <v>6.4999999999999997E-3</v>
      </c>
      <c r="F5" s="5" t="s">
        <v>33</v>
      </c>
      <c r="G5" s="6">
        <v>37623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3461</v>
      </c>
      <c r="Y5" s="7">
        <v>45714</v>
      </c>
      <c r="Z5" s="5" t="s">
        <v>8</v>
      </c>
      <c r="AA5" s="5" t="s">
        <v>7</v>
      </c>
      <c r="AB5" s="5">
        <v>9.6</v>
      </c>
      <c r="AC5" s="5" t="s">
        <v>57</v>
      </c>
      <c r="AD5" s="5">
        <v>58</v>
      </c>
    </row>
    <row r="6" spans="1:30" ht="17.25" customHeight="1" thickBot="1">
      <c r="A6" s="5">
        <v>1</v>
      </c>
      <c r="B6" s="4">
        <v>2.0364640883977899E-3</v>
      </c>
      <c r="C6" s="4">
        <v>2.366850828729282E-3</v>
      </c>
      <c r="D6" s="4">
        <v>4.4000000000000003E-3</v>
      </c>
      <c r="F6" s="5" t="s">
        <v>32</v>
      </c>
      <c r="G6" s="6">
        <v>39275</v>
      </c>
      <c r="H6" s="5">
        <v>1.08</v>
      </c>
      <c r="J6" s="13" t="s">
        <v>31</v>
      </c>
      <c r="K6" s="22">
        <f>MAX(K8,K9)</f>
        <v>0.79492304617229659</v>
      </c>
      <c r="L6" s="23"/>
      <c r="M6" s="23"/>
      <c r="N6" s="22" t="str">
        <f>_xlfn.XLOOKUP(K6,$K$8:$K$9,$N$8:$N$9)</f>
        <v>EB</v>
      </c>
      <c r="W6" s="5">
        <v>5</v>
      </c>
      <c r="X6" s="5">
        <v>3458</v>
      </c>
      <c r="Y6" s="7">
        <v>45728</v>
      </c>
      <c r="Z6" s="5" t="s">
        <v>48</v>
      </c>
      <c r="AA6" s="5" t="s">
        <v>7</v>
      </c>
      <c r="AB6" s="5">
        <v>9.6</v>
      </c>
      <c r="AC6" s="5" t="s">
        <v>55</v>
      </c>
      <c r="AD6" s="5">
        <v>70</v>
      </c>
    </row>
    <row r="7" spans="1:30" ht="17.25" customHeight="1" thickBot="1">
      <c r="A7" s="5">
        <v>2</v>
      </c>
      <c r="B7" s="4">
        <v>1.9828729281767955E-3</v>
      </c>
      <c r="C7" s="4">
        <v>1.5314917127071822E-3</v>
      </c>
      <c r="D7" s="4">
        <v>3.5000000000000001E-3</v>
      </c>
      <c r="F7" s="5" t="s">
        <v>30</v>
      </c>
      <c r="G7" s="6">
        <v>38438</v>
      </c>
      <c r="H7" s="5">
        <v>1.06</v>
      </c>
      <c r="J7" s="12" t="s">
        <v>29</v>
      </c>
      <c r="K7" s="22">
        <f>MAX(K10,K11)</f>
        <v>0.57084417172458257</v>
      </c>
      <c r="L7" s="23"/>
      <c r="M7" s="23"/>
      <c r="N7" s="22" t="str">
        <f>_xlfn.XLOOKUP(K7,$K$10:$K$11,$N$10:$N$11)</f>
        <v>WB</v>
      </c>
      <c r="W7" s="5">
        <v>6</v>
      </c>
      <c r="X7" s="5">
        <v>3455</v>
      </c>
      <c r="Y7" s="7">
        <v>45665</v>
      </c>
      <c r="Z7" s="5" t="s">
        <v>8</v>
      </c>
      <c r="AA7" s="5" t="s">
        <v>7</v>
      </c>
      <c r="AB7" s="5">
        <v>9.5</v>
      </c>
      <c r="AC7" s="5" t="s">
        <v>57</v>
      </c>
      <c r="AD7" s="5">
        <v>60</v>
      </c>
    </row>
    <row r="8" spans="1:30" ht="17.25" customHeight="1" thickBot="1">
      <c r="A8" s="5">
        <v>3</v>
      </c>
      <c r="B8" s="4">
        <v>2.2508287292817676E-3</v>
      </c>
      <c r="C8" s="4">
        <v>1.1138121546961325E-3</v>
      </c>
      <c r="D8" s="4">
        <v>3.3E-3</v>
      </c>
      <c r="F8" s="5" t="s">
        <v>28</v>
      </c>
      <c r="G8" s="6">
        <v>38234</v>
      </c>
      <c r="H8" s="5">
        <v>1.06</v>
      </c>
      <c r="K8" s="10">
        <f>LARGE(B11:C11,1)/(B11+C11)</f>
        <v>0.79492304617229659</v>
      </c>
      <c r="L8" s="10"/>
      <c r="M8" s="10"/>
      <c r="N8" s="10" t="str">
        <f>IF(B11&gt;C11,$B$4,$C$4)</f>
        <v>EB</v>
      </c>
      <c r="W8" s="5">
        <v>7</v>
      </c>
      <c r="X8" s="5">
        <v>3437</v>
      </c>
      <c r="Y8" s="7">
        <v>45980</v>
      </c>
      <c r="Z8" s="5" t="s">
        <v>8</v>
      </c>
      <c r="AA8" s="5" t="s">
        <v>7</v>
      </c>
      <c r="AB8" s="5">
        <v>9.5</v>
      </c>
      <c r="AC8" s="5" t="s">
        <v>57</v>
      </c>
      <c r="AD8" s="5">
        <v>59</v>
      </c>
    </row>
    <row r="9" spans="1:30" ht="17.25" customHeight="1" thickBot="1">
      <c r="A9" s="5">
        <v>4</v>
      </c>
      <c r="B9" s="4">
        <v>4.0729281767955799E-3</v>
      </c>
      <c r="C9" s="4">
        <v>1.5779005524861878E-3</v>
      </c>
      <c r="D9" s="4">
        <v>5.7000000000000002E-3</v>
      </c>
      <c r="F9" s="5" t="s">
        <v>27</v>
      </c>
      <c r="G9" s="6">
        <v>35730</v>
      </c>
      <c r="H9" s="5">
        <v>0.99</v>
      </c>
      <c r="K9" s="10">
        <f>LARGE(B12:C12,1)/(B12+C12)</f>
        <v>0.73277414845283229</v>
      </c>
      <c r="L9" s="10"/>
      <c r="M9" s="10"/>
      <c r="N9" s="10" t="str">
        <f>IF(B12&gt;C12,$B$4,$C$4)</f>
        <v>EB</v>
      </c>
      <c r="W9" s="5">
        <v>8</v>
      </c>
      <c r="X9" s="5">
        <v>3427</v>
      </c>
      <c r="Y9" s="7">
        <v>46002</v>
      </c>
      <c r="Z9" s="5" t="s">
        <v>8</v>
      </c>
      <c r="AA9" s="5" t="s">
        <v>5</v>
      </c>
      <c r="AB9" s="5">
        <v>9.5</v>
      </c>
      <c r="AC9" s="5" t="s">
        <v>57</v>
      </c>
      <c r="AD9" s="5">
        <v>58</v>
      </c>
    </row>
    <row r="10" spans="1:30" ht="17.25" customHeight="1" thickBot="1">
      <c r="A10" s="5">
        <v>5</v>
      </c>
      <c r="B10" s="4">
        <v>1.2272375690607734E-2</v>
      </c>
      <c r="C10" s="4">
        <v>3.3878453038674035E-3</v>
      </c>
      <c r="D10" s="4">
        <v>1.5599999999999999E-2</v>
      </c>
      <c r="F10" s="5" t="s">
        <v>26</v>
      </c>
      <c r="G10" s="6">
        <v>33786</v>
      </c>
      <c r="H10" s="5">
        <v>0.93</v>
      </c>
      <c r="K10" s="10">
        <f>LARGE(B20:C20,1)/(B20+C20)</f>
        <v>0.5500852010056011</v>
      </c>
      <c r="L10" s="10"/>
      <c r="M10" s="10"/>
      <c r="N10" s="10" t="str">
        <f>IF(B20&gt;C20,$B$4,$C$4)</f>
        <v>WB</v>
      </c>
      <c r="W10" s="5">
        <v>9</v>
      </c>
      <c r="X10" s="5">
        <v>3417</v>
      </c>
      <c r="Y10" s="7">
        <v>45680</v>
      </c>
      <c r="Z10" s="5" t="s">
        <v>8</v>
      </c>
      <c r="AA10" s="5" t="s">
        <v>5</v>
      </c>
      <c r="AB10" s="5">
        <v>9.4</v>
      </c>
      <c r="AC10" s="5" t="s">
        <v>57</v>
      </c>
      <c r="AD10" s="5">
        <v>59</v>
      </c>
    </row>
    <row r="11" spans="1:30" ht="17.25" customHeight="1" thickBot="1">
      <c r="A11" s="5">
        <v>6</v>
      </c>
      <c r="B11" s="4">
        <v>3.0761325966850828E-2</v>
      </c>
      <c r="C11" s="4">
        <v>7.9359116022099455E-3</v>
      </c>
      <c r="D11" s="4">
        <v>3.8600000000000002E-2</v>
      </c>
      <c r="F11" s="5" t="s">
        <v>25</v>
      </c>
      <c r="G11" s="6">
        <v>33290</v>
      </c>
      <c r="H11" s="5">
        <v>0.92</v>
      </c>
      <c r="K11" s="10">
        <f>LARGE(B21:C21,1)/(B21+C21)</f>
        <v>0.57084417172458257</v>
      </c>
      <c r="L11" s="10"/>
      <c r="M11" s="10"/>
      <c r="N11" s="10" t="str">
        <f>IF(B21&gt;C21,$B$4,$C$4)</f>
        <v>WB</v>
      </c>
      <c r="W11" s="5">
        <v>10</v>
      </c>
      <c r="X11" s="5">
        <v>3413</v>
      </c>
      <c r="Y11" s="7">
        <v>45979</v>
      </c>
      <c r="Z11" s="5" t="s">
        <v>8</v>
      </c>
      <c r="AA11" s="5" t="s">
        <v>3</v>
      </c>
      <c r="AB11" s="5">
        <v>9.4</v>
      </c>
      <c r="AC11" s="5" t="s">
        <v>57</v>
      </c>
      <c r="AD11" s="5">
        <v>58</v>
      </c>
    </row>
    <row r="12" spans="1:30" ht="17.25" customHeight="1" thickBot="1">
      <c r="A12" s="5">
        <v>7</v>
      </c>
      <c r="B12" s="4">
        <v>4.5177348066298348E-2</v>
      </c>
      <c r="C12" s="4">
        <v>1.647513812154696E-2</v>
      </c>
      <c r="D12" s="4">
        <v>6.1600000000000002E-2</v>
      </c>
      <c r="F12" s="5" t="s">
        <v>24</v>
      </c>
      <c r="G12" s="6">
        <v>34440</v>
      </c>
      <c r="H12" s="5">
        <v>0.95</v>
      </c>
      <c r="W12" s="5">
        <v>20</v>
      </c>
      <c r="X12" s="5">
        <v>3393</v>
      </c>
      <c r="Y12" s="7">
        <v>45958</v>
      </c>
      <c r="Z12" s="5" t="s">
        <v>8</v>
      </c>
      <c r="AA12" s="5" t="s">
        <v>3</v>
      </c>
      <c r="AB12" s="5">
        <v>9.4</v>
      </c>
      <c r="AC12" s="5" t="s">
        <v>57</v>
      </c>
      <c r="AD12" s="5">
        <v>60</v>
      </c>
    </row>
    <row r="13" spans="1:30" ht="17.25" customHeight="1" thickBot="1">
      <c r="A13" s="5">
        <v>8</v>
      </c>
      <c r="B13" s="4">
        <v>4.2658563535911603E-2</v>
      </c>
      <c r="C13" s="4">
        <v>2.2183425414364643E-2</v>
      </c>
      <c r="D13" s="4">
        <v>6.4799999999999996E-2</v>
      </c>
      <c r="F13" s="5" t="s">
        <v>23</v>
      </c>
      <c r="G13" s="6">
        <v>35206</v>
      </c>
      <c r="H13" s="5">
        <v>0.97</v>
      </c>
      <c r="W13" s="5">
        <v>25</v>
      </c>
      <c r="X13" s="5">
        <v>3387</v>
      </c>
      <c r="Y13" s="7">
        <v>45715</v>
      </c>
      <c r="Z13" s="5" t="s">
        <v>8</v>
      </c>
      <c r="AA13" s="5" t="s">
        <v>5</v>
      </c>
      <c r="AB13" s="5">
        <v>9.4</v>
      </c>
      <c r="AC13" s="5" t="s">
        <v>57</v>
      </c>
      <c r="AD13" s="5">
        <v>58</v>
      </c>
    </row>
    <row r="14" spans="1:30" ht="15.75" thickBot="1">
      <c r="A14" s="5">
        <v>9</v>
      </c>
      <c r="B14" s="4">
        <v>3.8424861878453037E-2</v>
      </c>
      <c r="C14" s="4">
        <v>2.3761325966850832E-2</v>
      </c>
      <c r="D14" s="4">
        <v>6.2100000000000002E-2</v>
      </c>
      <c r="F14" s="5" t="s">
        <v>22</v>
      </c>
      <c r="G14" s="6">
        <v>37062</v>
      </c>
      <c r="H14" s="5">
        <v>1.02</v>
      </c>
      <c r="W14" s="5">
        <v>30</v>
      </c>
      <c r="X14" s="5">
        <v>3378</v>
      </c>
      <c r="Y14" s="7">
        <v>46009</v>
      </c>
      <c r="Z14" s="5" t="s">
        <v>8</v>
      </c>
      <c r="AA14" s="5" t="s">
        <v>5</v>
      </c>
      <c r="AB14" s="5">
        <v>9.3000000000000007</v>
      </c>
      <c r="AC14" s="5" t="s">
        <v>57</v>
      </c>
      <c r="AD14" s="5">
        <v>55</v>
      </c>
    </row>
    <row r="15" spans="1:30" ht="15.75" customHeight="1" thickBot="1">
      <c r="A15" s="5">
        <v>10</v>
      </c>
      <c r="B15" s="4">
        <v>3.708508287292818E-2</v>
      </c>
      <c r="C15" s="4">
        <v>2.6360220994475138E-2</v>
      </c>
      <c r="D15" s="4">
        <v>6.3399999999999998E-2</v>
      </c>
      <c r="F15" s="5" t="s">
        <v>21</v>
      </c>
      <c r="G15" s="6">
        <v>35393</v>
      </c>
      <c r="H15" s="5">
        <v>0.98</v>
      </c>
      <c r="W15" s="5">
        <v>35</v>
      </c>
      <c r="X15" s="5">
        <v>3369</v>
      </c>
      <c r="Y15" s="7">
        <v>45706</v>
      </c>
      <c r="Z15" s="5" t="s">
        <v>8</v>
      </c>
      <c r="AA15" s="5" t="s">
        <v>3</v>
      </c>
      <c r="AB15" s="5">
        <v>9.3000000000000007</v>
      </c>
      <c r="AC15" s="5" t="s">
        <v>57</v>
      </c>
      <c r="AD15" s="5">
        <v>60</v>
      </c>
    </row>
    <row r="16" spans="1:30" ht="23.25" thickBot="1">
      <c r="A16" s="5">
        <v>11</v>
      </c>
      <c r="B16" s="4">
        <v>3.5959668508287301E-2</v>
      </c>
      <c r="C16" s="4">
        <v>3.0258563535911599E-2</v>
      </c>
      <c r="D16" s="4">
        <v>6.6199999999999995E-2</v>
      </c>
      <c r="F16" s="5" t="s">
        <v>20</v>
      </c>
      <c r="G16" s="6">
        <v>36351</v>
      </c>
      <c r="H16" s="5">
        <v>1</v>
      </c>
      <c r="W16" s="5">
        <v>40</v>
      </c>
      <c r="X16" s="5">
        <v>3350</v>
      </c>
      <c r="Y16" s="7">
        <v>46001</v>
      </c>
      <c r="Z16" s="5" t="s">
        <v>8</v>
      </c>
      <c r="AA16" s="5" t="s">
        <v>7</v>
      </c>
      <c r="AB16" s="5">
        <v>9.3000000000000007</v>
      </c>
      <c r="AC16" s="5" t="s">
        <v>57</v>
      </c>
      <c r="AD16" s="5">
        <v>58</v>
      </c>
    </row>
    <row r="17" spans="1:30" ht="15.75" thickBot="1">
      <c r="A17" s="5">
        <v>12</v>
      </c>
      <c r="B17" s="4">
        <v>3.6602762430939226E-2</v>
      </c>
      <c r="C17" s="4">
        <v>3.2346961325966851E-2</v>
      </c>
      <c r="D17" s="4">
        <v>6.8900000000000003E-2</v>
      </c>
      <c r="W17" s="5">
        <v>45</v>
      </c>
      <c r="X17" s="5">
        <v>3343</v>
      </c>
      <c r="Y17" s="7">
        <v>45748</v>
      </c>
      <c r="Z17" s="5" t="s">
        <v>46</v>
      </c>
      <c r="AA17" s="5" t="s">
        <v>3</v>
      </c>
      <c r="AB17" s="5">
        <v>9.1999999999999993</v>
      </c>
      <c r="AC17" s="5" t="s">
        <v>57</v>
      </c>
      <c r="AD17" s="5">
        <v>57</v>
      </c>
    </row>
    <row r="18" spans="1:30" ht="15.75" thickBot="1">
      <c r="A18" s="5">
        <v>13</v>
      </c>
      <c r="B18" s="4">
        <v>3.5530939226519336E-2</v>
      </c>
      <c r="C18" s="4">
        <v>3.2579005524861877E-2</v>
      </c>
      <c r="D18" s="4">
        <v>6.8099999999999994E-2</v>
      </c>
      <c r="W18" s="5">
        <v>50</v>
      </c>
      <c r="X18" s="5">
        <v>3337</v>
      </c>
      <c r="Y18" s="7">
        <v>45673</v>
      </c>
      <c r="Z18" s="5" t="s">
        <v>8</v>
      </c>
      <c r="AA18" s="5" t="s">
        <v>5</v>
      </c>
      <c r="AB18" s="5">
        <v>9.1999999999999993</v>
      </c>
      <c r="AC18" s="5" t="s">
        <v>57</v>
      </c>
      <c r="AD18" s="5">
        <v>60</v>
      </c>
    </row>
    <row r="19" spans="1:30" ht="17.25" customHeight="1" thickBot="1">
      <c r="A19" s="5">
        <v>14</v>
      </c>
      <c r="B19" s="4">
        <v>3.5316574585635363E-2</v>
      </c>
      <c r="C19" s="4">
        <v>3.5224309392265188E-2</v>
      </c>
      <c r="D19" s="4">
        <v>7.0499999999999993E-2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3294</v>
      </c>
      <c r="Y19" s="7">
        <v>45664</v>
      </c>
      <c r="Z19" s="5" t="s">
        <v>46</v>
      </c>
      <c r="AA19" s="5" t="s">
        <v>3</v>
      </c>
      <c r="AB19" s="5">
        <v>9.1</v>
      </c>
      <c r="AC19" s="5" t="s">
        <v>57</v>
      </c>
      <c r="AD19" s="5">
        <v>55</v>
      </c>
    </row>
    <row r="20" spans="1:30" ht="17.25" customHeight="1" thickBot="1">
      <c r="A20" s="5">
        <v>15</v>
      </c>
      <c r="B20" s="4">
        <v>3.2529834254143644E-2</v>
      </c>
      <c r="C20" s="4">
        <v>3.9772375690607736E-2</v>
      </c>
      <c r="D20" s="4">
        <v>7.2300000000000003E-2</v>
      </c>
      <c r="F20" s="5" t="s">
        <v>14</v>
      </c>
      <c r="G20" s="6">
        <v>23244</v>
      </c>
      <c r="H20" s="5">
        <v>0.64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3268</v>
      </c>
      <c r="Y20" s="7">
        <v>45665</v>
      </c>
      <c r="Z20" s="5" t="s">
        <v>46</v>
      </c>
      <c r="AA20" s="5" t="s">
        <v>7</v>
      </c>
      <c r="AB20" s="5">
        <v>9</v>
      </c>
      <c r="AC20" s="5" t="s">
        <v>57</v>
      </c>
      <c r="AD20" s="5">
        <v>57</v>
      </c>
    </row>
    <row r="21" spans="1:30" ht="17.25" customHeight="1" thickBot="1">
      <c r="A21" s="5">
        <v>16</v>
      </c>
      <c r="B21" s="4">
        <v>3.1993922651933702E-2</v>
      </c>
      <c r="C21" s="4">
        <v>4.2556906077348071E-2</v>
      </c>
      <c r="D21" s="4">
        <v>7.46E-2</v>
      </c>
      <c r="F21" s="5" t="s">
        <v>6</v>
      </c>
      <c r="G21" s="6">
        <v>38429</v>
      </c>
      <c r="H21" s="5">
        <v>1.06</v>
      </c>
      <c r="J21" s="2">
        <v>5</v>
      </c>
      <c r="K21" s="2">
        <f>X6</f>
        <v>3458</v>
      </c>
      <c r="L21" s="3"/>
      <c r="M21" s="2"/>
      <c r="N21" s="21">
        <f t="shared" ref="N21:N28" si="0">K21/$F$2</f>
        <v>9.5524861878453035E-2</v>
      </c>
      <c r="W21" s="5">
        <v>125</v>
      </c>
      <c r="X21" s="5">
        <v>3254</v>
      </c>
      <c r="Y21" s="7">
        <v>45967</v>
      </c>
      <c r="Z21" s="5" t="s">
        <v>52</v>
      </c>
      <c r="AA21" s="5" t="s">
        <v>5</v>
      </c>
      <c r="AB21" s="5">
        <v>9</v>
      </c>
      <c r="AC21" s="5" t="s">
        <v>55</v>
      </c>
      <c r="AD21" s="5">
        <v>75</v>
      </c>
    </row>
    <row r="22" spans="1:30" ht="17.25" customHeight="1" thickBot="1">
      <c r="A22" s="5">
        <v>17</v>
      </c>
      <c r="B22" s="4">
        <v>3.0654143646408841E-2</v>
      </c>
      <c r="C22" s="4">
        <v>3.9261878453038676E-2</v>
      </c>
      <c r="D22" s="4">
        <v>7.0000000000000007E-2</v>
      </c>
      <c r="F22" s="5" t="s">
        <v>3</v>
      </c>
      <c r="G22" s="6">
        <v>41090</v>
      </c>
      <c r="H22" s="5">
        <v>1.1299999999999999</v>
      </c>
      <c r="J22" s="2">
        <v>10</v>
      </c>
      <c r="K22" s="2">
        <f>X11</f>
        <v>3413</v>
      </c>
      <c r="L22" s="3"/>
      <c r="M22" s="2"/>
      <c r="N22" s="21">
        <f t="shared" si="0"/>
        <v>9.4281767955801107E-2</v>
      </c>
      <c r="W22" s="5">
        <v>150</v>
      </c>
      <c r="X22" s="5">
        <v>3230</v>
      </c>
      <c r="Y22" s="7">
        <v>45883</v>
      </c>
      <c r="Z22" s="5" t="s">
        <v>52</v>
      </c>
      <c r="AA22" s="5" t="s">
        <v>5</v>
      </c>
      <c r="AB22" s="5">
        <v>8.9</v>
      </c>
      <c r="AC22" s="5" t="s">
        <v>55</v>
      </c>
      <c r="AD22" s="5">
        <v>75</v>
      </c>
    </row>
    <row r="23" spans="1:30" ht="17.25" customHeight="1" thickBot="1">
      <c r="A23" s="5">
        <v>18</v>
      </c>
      <c r="B23" s="4">
        <v>2.3740883977900553E-2</v>
      </c>
      <c r="C23" s="4">
        <v>3.0026519337016569E-2</v>
      </c>
      <c r="D23" s="4">
        <v>5.3800000000000001E-2</v>
      </c>
      <c r="F23" s="5" t="s">
        <v>7</v>
      </c>
      <c r="G23" s="6">
        <v>40606</v>
      </c>
      <c r="H23" s="5">
        <v>1.1200000000000001</v>
      </c>
      <c r="J23" s="2">
        <v>20</v>
      </c>
      <c r="K23" s="2">
        <f>X12</f>
        <v>3393</v>
      </c>
      <c r="L23" s="3"/>
      <c r="M23" s="2"/>
      <c r="N23" s="21">
        <f t="shared" si="0"/>
        <v>9.3729281767955808E-2</v>
      </c>
      <c r="W23" s="5">
        <v>175</v>
      </c>
      <c r="X23" s="5">
        <v>3219</v>
      </c>
      <c r="Y23" s="7">
        <v>45744</v>
      </c>
      <c r="Z23" s="5" t="s">
        <v>46</v>
      </c>
      <c r="AA23" s="5" t="s">
        <v>1</v>
      </c>
      <c r="AB23" s="5">
        <v>8.9</v>
      </c>
      <c r="AC23" s="5" t="s">
        <v>57</v>
      </c>
      <c r="AD23" s="5">
        <v>56</v>
      </c>
    </row>
    <row r="24" spans="1:30" ht="17.25" customHeight="1" thickBot="1">
      <c r="A24" s="5">
        <v>19</v>
      </c>
      <c r="B24" s="4">
        <v>1.773867403314917E-2</v>
      </c>
      <c r="C24" s="4">
        <v>2.3018784530386738E-2</v>
      </c>
      <c r="D24" s="4">
        <v>4.0800000000000003E-2</v>
      </c>
      <c r="F24" s="5" t="s">
        <v>5</v>
      </c>
      <c r="G24" s="6">
        <v>40413</v>
      </c>
      <c r="H24" s="5">
        <v>1.1200000000000001</v>
      </c>
      <c r="J24" s="2">
        <v>30</v>
      </c>
      <c r="K24" s="2">
        <f>X14</f>
        <v>3378</v>
      </c>
      <c r="L24" s="3"/>
      <c r="M24" s="2"/>
      <c r="N24" s="21">
        <f t="shared" si="0"/>
        <v>9.3314917127071823E-2</v>
      </c>
      <c r="W24" s="5">
        <v>200</v>
      </c>
      <c r="X24" s="5">
        <v>3208</v>
      </c>
      <c r="Y24" s="7">
        <v>45960</v>
      </c>
      <c r="Z24" s="5" t="s">
        <v>46</v>
      </c>
      <c r="AA24" s="5" t="s">
        <v>5</v>
      </c>
      <c r="AB24" s="5">
        <v>8.9</v>
      </c>
      <c r="AC24" s="5" t="s">
        <v>57</v>
      </c>
      <c r="AD24" s="5">
        <v>58</v>
      </c>
    </row>
    <row r="25" spans="1:30" ht="17.25" customHeight="1" thickBot="1">
      <c r="A25" s="5">
        <v>20</v>
      </c>
      <c r="B25" s="4">
        <v>1.377292817679558E-2</v>
      </c>
      <c r="C25" s="4">
        <v>1.8377900552486191E-2</v>
      </c>
      <c r="D25" s="4">
        <v>3.2099999999999997E-2</v>
      </c>
      <c r="F25" s="5" t="s">
        <v>1</v>
      </c>
      <c r="G25" s="6">
        <v>40362</v>
      </c>
      <c r="H25" s="5">
        <v>1.1100000000000001</v>
      </c>
      <c r="J25" s="2">
        <v>50</v>
      </c>
      <c r="K25" s="2">
        <f>X18</f>
        <v>3337</v>
      </c>
      <c r="L25" s="3"/>
      <c r="M25" s="2"/>
      <c r="N25" s="21">
        <f t="shared" si="0"/>
        <v>9.2182320441988944E-2</v>
      </c>
    </row>
    <row r="26" spans="1:30" ht="17.25" customHeight="1" thickBot="1">
      <c r="A26" s="5">
        <v>21</v>
      </c>
      <c r="B26" s="4">
        <v>1.0503867403314918E-2</v>
      </c>
      <c r="C26" s="4">
        <v>1.4247513812154696E-2</v>
      </c>
      <c r="D26" s="4">
        <v>2.4799999999999999E-2</v>
      </c>
      <c r="F26" s="5" t="s">
        <v>0</v>
      </c>
      <c r="G26" s="6">
        <v>29292</v>
      </c>
      <c r="H26" s="5">
        <v>0.81</v>
      </c>
      <c r="J26" s="2">
        <v>100</v>
      </c>
      <c r="K26" s="2">
        <f>X20</f>
        <v>3268</v>
      </c>
      <c r="L26" s="3"/>
      <c r="M26" s="2"/>
      <c r="N26" s="21">
        <f t="shared" si="0"/>
        <v>9.0276243093922653E-2</v>
      </c>
    </row>
    <row r="27" spans="1:30" ht="17.25" customHeight="1" thickBot="1">
      <c r="A27" s="5">
        <v>22</v>
      </c>
      <c r="B27" s="4">
        <v>7.6099447513812164E-3</v>
      </c>
      <c r="C27" s="4">
        <v>9.8850828729281758E-3</v>
      </c>
      <c r="D27" s="4">
        <v>1.7500000000000002E-2</v>
      </c>
      <c r="J27" s="2">
        <v>150</v>
      </c>
      <c r="K27" s="2">
        <f>X22</f>
        <v>3230</v>
      </c>
      <c r="L27" s="3"/>
      <c r="M27" s="2"/>
      <c r="N27" s="21">
        <f t="shared" si="0"/>
        <v>8.9226519337016572E-2</v>
      </c>
    </row>
    <row r="28" spans="1:30" ht="17.25" customHeight="1" thickBot="1">
      <c r="A28" s="5">
        <v>23</v>
      </c>
      <c r="B28" s="4">
        <v>4.5016574585635353E-3</v>
      </c>
      <c r="C28" s="4">
        <v>6.172375690607735E-3</v>
      </c>
      <c r="D28" s="4">
        <v>1.0699999999999999E-2</v>
      </c>
      <c r="J28" s="2">
        <v>200</v>
      </c>
      <c r="K28" s="2">
        <f>X24</f>
        <v>3208</v>
      </c>
      <c r="L28" s="3"/>
      <c r="M28" s="2"/>
      <c r="N28" s="21">
        <f t="shared" si="0"/>
        <v>8.8618784530386741E-2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8138-CC7F-480B-A81C-4C9E78C12FB4}">
  <sheetPr codeName="Sheet10">
    <pageSetUpPr fitToPage="1"/>
  </sheetPr>
  <dimension ref="A1:AD50"/>
  <sheetViews>
    <sheetView showWhiteSpace="0" view="pageBreakPreview" zoomScaleNormal="100" zoomScaleSheetLayoutView="100" workbookViewId="0">
      <selection activeCell="N10" sqref="N10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41900</v>
      </c>
      <c r="H2" s="18" t="s">
        <v>37</v>
      </c>
      <c r="W2" s="5">
        <v>1</v>
      </c>
      <c r="X2" s="5">
        <v>4339</v>
      </c>
      <c r="Y2" s="7">
        <v>45665</v>
      </c>
      <c r="Z2" s="5" t="s">
        <v>8</v>
      </c>
      <c r="AA2" s="5" t="s">
        <v>7</v>
      </c>
      <c r="AB2" s="5">
        <v>10.4</v>
      </c>
      <c r="AC2" s="5" t="s">
        <v>55</v>
      </c>
      <c r="AD2" s="5">
        <v>55</v>
      </c>
    </row>
    <row r="3" spans="1:30" ht="15.75" thickBot="1">
      <c r="W3" s="5">
        <v>2</v>
      </c>
      <c r="X3" s="5">
        <v>4334</v>
      </c>
      <c r="Y3" s="7">
        <v>45708</v>
      </c>
      <c r="Z3" s="5" t="s">
        <v>8</v>
      </c>
      <c r="AA3" s="5" t="s">
        <v>5</v>
      </c>
      <c r="AB3" s="5">
        <v>10.3</v>
      </c>
      <c r="AC3" s="5" t="s">
        <v>55</v>
      </c>
      <c r="AD3" s="5">
        <v>56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4296</v>
      </c>
      <c r="Y4" s="7">
        <v>45664</v>
      </c>
      <c r="Z4" s="5" t="s">
        <v>8</v>
      </c>
      <c r="AA4" s="5" t="s">
        <v>3</v>
      </c>
      <c r="AB4" s="5">
        <v>10.3</v>
      </c>
      <c r="AC4" s="5" t="s">
        <v>55</v>
      </c>
      <c r="AD4" s="5">
        <v>57</v>
      </c>
    </row>
    <row r="5" spans="1:30" ht="18.75" customHeight="1" thickBot="1">
      <c r="A5" s="5">
        <v>0</v>
      </c>
      <c r="B5" s="4">
        <v>2.1494033412887831E-3</v>
      </c>
      <c r="C5" s="4">
        <v>1.9546539379474938E-3</v>
      </c>
      <c r="D5" s="4">
        <v>4.1000000000000003E-3</v>
      </c>
      <c r="F5" s="5" t="s">
        <v>33</v>
      </c>
      <c r="G5" s="6">
        <v>47278</v>
      </c>
      <c r="H5" s="5">
        <v>1.1299999999999999</v>
      </c>
      <c r="J5" s="80" t="s">
        <v>9</v>
      </c>
      <c r="K5" s="81"/>
      <c r="L5" s="81"/>
      <c r="M5" s="81"/>
      <c r="N5" s="82"/>
      <c r="W5" s="5">
        <v>4</v>
      </c>
      <c r="X5" s="5">
        <v>4268</v>
      </c>
      <c r="Y5" s="7">
        <v>45708</v>
      </c>
      <c r="Z5" s="5" t="s">
        <v>46</v>
      </c>
      <c r="AA5" s="5" t="s">
        <v>5</v>
      </c>
      <c r="AB5" s="5">
        <v>10.199999999999999</v>
      </c>
      <c r="AC5" s="5" t="s">
        <v>55</v>
      </c>
      <c r="AD5" s="5">
        <v>53</v>
      </c>
    </row>
    <row r="6" spans="1:30" ht="17.25" customHeight="1" thickBot="1">
      <c r="A6" s="5">
        <v>1</v>
      </c>
      <c r="B6" s="4">
        <v>1.5272076372315037E-3</v>
      </c>
      <c r="C6" s="4">
        <v>1.2596658711217183E-3</v>
      </c>
      <c r="D6" s="4">
        <v>2.8E-3</v>
      </c>
      <c r="F6" s="5" t="s">
        <v>32</v>
      </c>
      <c r="G6" s="6">
        <v>49845</v>
      </c>
      <c r="H6" s="5">
        <v>1.19</v>
      </c>
      <c r="J6" s="13" t="s">
        <v>31</v>
      </c>
      <c r="K6" s="22">
        <f>MAX(K8,K9)</f>
        <v>0.5377312466605233</v>
      </c>
      <c r="L6" s="23"/>
      <c r="M6" s="23"/>
      <c r="N6" s="22" t="str">
        <f>_xlfn.XLOOKUP(K6,$K$8:$K$9,$N$8:$N$9)</f>
        <v>EB</v>
      </c>
      <c r="W6" s="5">
        <v>5</v>
      </c>
      <c r="X6" s="5">
        <v>4262</v>
      </c>
      <c r="Y6" s="7">
        <v>45681</v>
      </c>
      <c r="Z6" s="5" t="s">
        <v>46</v>
      </c>
      <c r="AA6" s="5" t="s">
        <v>1</v>
      </c>
      <c r="AB6" s="5">
        <v>10.199999999999999</v>
      </c>
      <c r="AC6" s="5" t="s">
        <v>55</v>
      </c>
      <c r="AD6" s="5">
        <v>53</v>
      </c>
    </row>
    <row r="7" spans="1:30" ht="17.25" customHeight="1" thickBot="1">
      <c r="A7" s="5">
        <v>2</v>
      </c>
      <c r="B7" s="4">
        <v>1.4140811455847255E-3</v>
      </c>
      <c r="C7" s="4">
        <v>9.121718377088305E-4</v>
      </c>
      <c r="D7" s="4">
        <v>2.3999999999999998E-3</v>
      </c>
      <c r="F7" s="5" t="s">
        <v>30</v>
      </c>
      <c r="G7" s="6">
        <v>49757</v>
      </c>
      <c r="H7" s="5">
        <v>1.18</v>
      </c>
      <c r="J7" s="12" t="s">
        <v>29</v>
      </c>
      <c r="K7" s="22">
        <f>MAX(K10,K11)</f>
        <v>0.5935491074989232</v>
      </c>
      <c r="L7" s="23"/>
      <c r="M7" s="23"/>
      <c r="N7" s="22" t="str">
        <f>_xlfn.XLOOKUP(K7,$K$10:$K$11,$N$10:$N$11)</f>
        <v>EB</v>
      </c>
      <c r="W7" s="5">
        <v>6</v>
      </c>
      <c r="X7" s="5">
        <v>4257</v>
      </c>
      <c r="Y7" s="7">
        <v>45673</v>
      </c>
      <c r="Z7" s="5" t="s">
        <v>8</v>
      </c>
      <c r="AA7" s="5" t="s">
        <v>5</v>
      </c>
      <c r="AB7" s="5">
        <v>10.199999999999999</v>
      </c>
      <c r="AC7" s="5" t="s">
        <v>55</v>
      </c>
      <c r="AD7" s="5">
        <v>58</v>
      </c>
    </row>
    <row r="8" spans="1:30" ht="17.25" customHeight="1" thickBot="1">
      <c r="A8" s="5">
        <v>3</v>
      </c>
      <c r="B8" s="4">
        <v>2.2059665871121716E-3</v>
      </c>
      <c r="C8" s="4">
        <v>1.3899761336515514E-3</v>
      </c>
      <c r="D8" s="4">
        <v>3.5999999999999999E-3</v>
      </c>
      <c r="F8" s="5" t="s">
        <v>28</v>
      </c>
      <c r="G8" s="6">
        <v>47674</v>
      </c>
      <c r="H8" s="5">
        <v>1.1399999999999999</v>
      </c>
      <c r="K8" s="10">
        <f>LARGE(B11:C11,1)/(B11+C11)</f>
        <v>0.50663754564379071</v>
      </c>
      <c r="L8" s="10"/>
      <c r="M8" s="10"/>
      <c r="N8" s="10" t="str">
        <f>IF(B11&gt;C11,$B$4,$C$4)</f>
        <v>WB</v>
      </c>
      <c r="W8" s="5">
        <v>7</v>
      </c>
      <c r="X8" s="5">
        <v>4252</v>
      </c>
      <c r="Y8" s="7">
        <v>45671</v>
      </c>
      <c r="Z8" s="5" t="s">
        <v>8</v>
      </c>
      <c r="AA8" s="5" t="s">
        <v>3</v>
      </c>
      <c r="AB8" s="5">
        <v>10.1</v>
      </c>
      <c r="AC8" s="5" t="s">
        <v>55</v>
      </c>
      <c r="AD8" s="5">
        <v>55</v>
      </c>
    </row>
    <row r="9" spans="1:30" ht="17.25" customHeight="1" thickBot="1">
      <c r="A9" s="5">
        <v>4</v>
      </c>
      <c r="B9" s="4">
        <v>4.7513126491646775E-3</v>
      </c>
      <c r="C9" s="4">
        <v>3.6052505966587111E-3</v>
      </c>
      <c r="D9" s="4">
        <v>8.3999999999999995E-3</v>
      </c>
      <c r="F9" s="5" t="s">
        <v>27</v>
      </c>
      <c r="G9" s="6">
        <v>42326</v>
      </c>
      <c r="H9" s="5">
        <v>1.01</v>
      </c>
      <c r="K9" s="10">
        <f>LARGE(B12:C12,1)/(B12+C12)</f>
        <v>0.5377312466605233</v>
      </c>
      <c r="L9" s="10"/>
      <c r="M9" s="10"/>
      <c r="N9" s="10" t="str">
        <f>IF(B12&gt;C12,$B$4,$C$4)</f>
        <v>EB</v>
      </c>
      <c r="W9" s="5">
        <v>8</v>
      </c>
      <c r="X9" s="5">
        <v>4248</v>
      </c>
      <c r="Y9" s="7">
        <v>45721</v>
      </c>
      <c r="Z9" s="5" t="s">
        <v>8</v>
      </c>
      <c r="AA9" s="5" t="s">
        <v>7</v>
      </c>
      <c r="AB9" s="5">
        <v>10.1</v>
      </c>
      <c r="AC9" s="5" t="s">
        <v>55</v>
      </c>
      <c r="AD9" s="5">
        <v>55</v>
      </c>
    </row>
    <row r="10" spans="1:30" ht="17.25" customHeight="1" thickBot="1">
      <c r="A10" s="5">
        <v>5</v>
      </c>
      <c r="B10" s="4">
        <v>1.1142959427207636E-2</v>
      </c>
      <c r="C10" s="4">
        <v>1.1076372315035799E-2</v>
      </c>
      <c r="D10" s="4">
        <v>2.2200000000000001E-2</v>
      </c>
      <c r="F10" s="5" t="s">
        <v>26</v>
      </c>
      <c r="G10" s="6">
        <v>39777</v>
      </c>
      <c r="H10" s="5">
        <v>0.95</v>
      </c>
      <c r="K10" s="10">
        <f>LARGE(B20:C20,1)/(B20+C20)</f>
        <v>0.5935491074989232</v>
      </c>
      <c r="L10" s="10"/>
      <c r="M10" s="10"/>
      <c r="N10" s="10" t="str">
        <f>IF(B20&gt;C20,$B$4,$C$4)</f>
        <v>EB</v>
      </c>
      <c r="W10" s="5">
        <v>9</v>
      </c>
      <c r="X10" s="5">
        <v>4243</v>
      </c>
      <c r="Y10" s="7">
        <v>45719</v>
      </c>
      <c r="Z10" s="5" t="s">
        <v>8</v>
      </c>
      <c r="AA10" s="5" t="s">
        <v>6</v>
      </c>
      <c r="AB10" s="5">
        <v>10.1</v>
      </c>
      <c r="AC10" s="5" t="s">
        <v>55</v>
      </c>
      <c r="AD10" s="5">
        <v>56</v>
      </c>
    </row>
    <row r="11" spans="1:30" ht="17.25" customHeight="1" thickBot="1">
      <c r="A11" s="5">
        <v>6</v>
      </c>
      <c r="B11" s="4">
        <v>2.4152505966587114E-2</v>
      </c>
      <c r="C11" s="4">
        <v>2.480238663484487E-2</v>
      </c>
      <c r="D11" s="4">
        <v>4.8899999999999999E-2</v>
      </c>
      <c r="F11" s="5" t="s">
        <v>25</v>
      </c>
      <c r="G11" s="6">
        <v>35684</v>
      </c>
      <c r="H11" s="5">
        <v>0.85</v>
      </c>
      <c r="K11" s="10">
        <f>LARGE(B21:C21,1)/(B21+C21)</f>
        <v>0.59062075215224286</v>
      </c>
      <c r="L11" s="10"/>
      <c r="M11" s="10"/>
      <c r="N11" s="10" t="str">
        <f>IF(B21&gt;C21,$B$4,$C$4)</f>
        <v>EB</v>
      </c>
      <c r="W11" s="5">
        <v>10</v>
      </c>
      <c r="X11" s="5">
        <v>4220</v>
      </c>
      <c r="Y11" s="7">
        <v>45714</v>
      </c>
      <c r="Z11" s="5" t="s">
        <v>46</v>
      </c>
      <c r="AA11" s="5" t="s">
        <v>7</v>
      </c>
      <c r="AB11" s="5">
        <v>10.1</v>
      </c>
      <c r="AC11" s="5" t="s">
        <v>55</v>
      </c>
      <c r="AD11" s="5">
        <v>56</v>
      </c>
    </row>
    <row r="12" spans="1:30" ht="17.25" customHeight="1" thickBot="1">
      <c r="A12" s="5">
        <v>7</v>
      </c>
      <c r="B12" s="4">
        <v>3.3146062052505962E-2</v>
      </c>
      <c r="C12" s="4">
        <v>2.8494510739856805E-2</v>
      </c>
      <c r="D12" s="4">
        <v>6.1600000000000002E-2</v>
      </c>
      <c r="F12" s="5" t="s">
        <v>24</v>
      </c>
      <c r="G12" s="6">
        <v>32884</v>
      </c>
      <c r="H12" s="5">
        <v>0.78</v>
      </c>
      <c r="W12" s="5">
        <v>20</v>
      </c>
      <c r="X12" s="5">
        <v>4149</v>
      </c>
      <c r="Y12" s="7">
        <v>45664</v>
      </c>
      <c r="Z12" s="5" t="s">
        <v>45</v>
      </c>
      <c r="AA12" s="5" t="s">
        <v>3</v>
      </c>
      <c r="AB12" s="5">
        <v>9.9</v>
      </c>
      <c r="AC12" s="5" t="s">
        <v>55</v>
      </c>
      <c r="AD12" s="5">
        <v>57</v>
      </c>
    </row>
    <row r="13" spans="1:30" ht="17.25" customHeight="1" thickBot="1">
      <c r="A13" s="5">
        <v>8</v>
      </c>
      <c r="B13" s="4">
        <v>3.3598568019093077E-2</v>
      </c>
      <c r="C13" s="4">
        <v>2.8451073985680194E-2</v>
      </c>
      <c r="D13" s="4">
        <v>6.2100000000000002E-2</v>
      </c>
      <c r="F13" s="5" t="s">
        <v>23</v>
      </c>
      <c r="G13" s="6">
        <v>33049</v>
      </c>
      <c r="H13" s="5">
        <v>0.79</v>
      </c>
      <c r="W13" s="5">
        <v>25</v>
      </c>
      <c r="X13" s="5">
        <v>4133</v>
      </c>
      <c r="Y13" s="7">
        <v>45679</v>
      </c>
      <c r="Z13" s="5" t="s">
        <v>8</v>
      </c>
      <c r="AA13" s="5" t="s">
        <v>7</v>
      </c>
      <c r="AB13" s="5">
        <v>9.9</v>
      </c>
      <c r="AC13" s="5" t="s">
        <v>55</v>
      </c>
      <c r="AD13" s="5">
        <v>56</v>
      </c>
    </row>
    <row r="14" spans="1:30" ht="23.25" thickBot="1">
      <c r="A14" s="5">
        <v>9</v>
      </c>
      <c r="B14" s="4">
        <v>3.7784248210023866E-2</v>
      </c>
      <c r="C14" s="4">
        <v>2.8320763723150354E-2</v>
      </c>
      <c r="D14" s="4">
        <v>6.6100000000000006E-2</v>
      </c>
      <c r="F14" s="5" t="s">
        <v>22</v>
      </c>
      <c r="G14" s="6">
        <v>38657</v>
      </c>
      <c r="H14" s="5">
        <v>0.92</v>
      </c>
      <c r="W14" s="5">
        <v>30</v>
      </c>
      <c r="X14" s="5">
        <v>4118</v>
      </c>
      <c r="Y14" s="7">
        <v>45714</v>
      </c>
      <c r="Z14" s="5" t="s">
        <v>8</v>
      </c>
      <c r="AA14" s="5" t="s">
        <v>7</v>
      </c>
      <c r="AB14" s="5">
        <v>9.8000000000000007</v>
      </c>
      <c r="AC14" s="5" t="s">
        <v>55</v>
      </c>
      <c r="AD14" s="5">
        <v>55</v>
      </c>
    </row>
    <row r="15" spans="1:30" ht="15.75" customHeight="1" thickBot="1">
      <c r="A15" s="5">
        <v>10</v>
      </c>
      <c r="B15" s="4">
        <v>3.9933651551312642E-2</v>
      </c>
      <c r="C15" s="4">
        <v>2.8972315035799518E-2</v>
      </c>
      <c r="D15" s="4">
        <v>6.8900000000000003E-2</v>
      </c>
      <c r="F15" s="5" t="s">
        <v>21</v>
      </c>
      <c r="G15" s="6" t="s">
        <v>19</v>
      </c>
      <c r="H15" s="5"/>
      <c r="W15" s="5">
        <v>35</v>
      </c>
      <c r="X15" s="5">
        <v>4087</v>
      </c>
      <c r="Y15" s="7">
        <v>45730</v>
      </c>
      <c r="Z15" s="5" t="s">
        <v>46</v>
      </c>
      <c r="AA15" s="5" t="s">
        <v>1</v>
      </c>
      <c r="AB15" s="5">
        <v>9.8000000000000007</v>
      </c>
      <c r="AC15" s="5" t="s">
        <v>55</v>
      </c>
      <c r="AD15" s="5">
        <v>57</v>
      </c>
    </row>
    <row r="16" spans="1:30" ht="15.75" thickBot="1">
      <c r="A16" s="5">
        <v>11</v>
      </c>
      <c r="B16" s="4">
        <v>4.0273031026252987E-2</v>
      </c>
      <c r="C16" s="4">
        <v>2.9450119331742245E-2</v>
      </c>
      <c r="D16" s="4">
        <v>6.9699999999999998E-2</v>
      </c>
      <c r="F16" s="5" t="s">
        <v>20</v>
      </c>
      <c r="G16" s="6" t="s">
        <v>19</v>
      </c>
      <c r="H16" s="5"/>
      <c r="W16" s="5">
        <v>40</v>
      </c>
      <c r="X16" s="5">
        <v>4076</v>
      </c>
      <c r="Y16" s="7">
        <v>45699</v>
      </c>
      <c r="Z16" s="5" t="s">
        <v>8</v>
      </c>
      <c r="AA16" s="5" t="s">
        <v>3</v>
      </c>
      <c r="AB16" s="5">
        <v>9.6999999999999993</v>
      </c>
      <c r="AC16" s="5" t="s">
        <v>55</v>
      </c>
      <c r="AD16" s="5">
        <v>56</v>
      </c>
    </row>
    <row r="17" spans="1:30" ht="15.75" thickBot="1">
      <c r="A17" s="5">
        <v>12</v>
      </c>
      <c r="B17" s="4">
        <v>3.9594272076372318E-2</v>
      </c>
      <c r="C17" s="4">
        <v>3.0536038186157518E-2</v>
      </c>
      <c r="D17" s="4">
        <v>7.0099999999999996E-2</v>
      </c>
      <c r="W17" s="5">
        <v>45</v>
      </c>
      <c r="X17" s="5">
        <v>4067</v>
      </c>
      <c r="Y17" s="7">
        <v>45680</v>
      </c>
      <c r="Z17" s="5" t="s">
        <v>46</v>
      </c>
      <c r="AA17" s="5" t="s">
        <v>5</v>
      </c>
      <c r="AB17" s="5">
        <v>9.6999999999999993</v>
      </c>
      <c r="AC17" s="5" t="s">
        <v>55</v>
      </c>
      <c r="AD17" s="5">
        <v>53</v>
      </c>
    </row>
    <row r="18" spans="1:30" ht="15.75" thickBot="1">
      <c r="A18" s="5">
        <v>13</v>
      </c>
      <c r="B18" s="4">
        <v>4.0612410501193318E-2</v>
      </c>
      <c r="C18" s="4">
        <v>3.0362291169451074E-2</v>
      </c>
      <c r="D18" s="4">
        <v>7.0999999999999994E-2</v>
      </c>
      <c r="W18" s="5">
        <v>50</v>
      </c>
      <c r="X18" s="5">
        <v>4054</v>
      </c>
      <c r="Y18" s="7">
        <v>45720</v>
      </c>
      <c r="Z18" s="5" t="s">
        <v>8</v>
      </c>
      <c r="AA18" s="5" t="s">
        <v>3</v>
      </c>
      <c r="AB18" s="5">
        <v>9.6999999999999993</v>
      </c>
      <c r="AC18" s="5" t="s">
        <v>55</v>
      </c>
      <c r="AD18" s="5">
        <v>57</v>
      </c>
    </row>
    <row r="19" spans="1:30" ht="17.25" customHeight="1" thickBot="1">
      <c r="A19" s="5">
        <v>14</v>
      </c>
      <c r="B19" s="4">
        <v>4.2648687350835317E-2</v>
      </c>
      <c r="C19" s="4">
        <v>3.0405727923627689E-2</v>
      </c>
      <c r="D19" s="4">
        <v>7.3099999999999998E-2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4001</v>
      </c>
      <c r="Y19" s="7">
        <v>45729</v>
      </c>
      <c r="Z19" s="5" t="s">
        <v>49</v>
      </c>
      <c r="AA19" s="5" t="s">
        <v>5</v>
      </c>
      <c r="AB19" s="5">
        <v>9.5</v>
      </c>
      <c r="AC19" s="5" t="s">
        <v>55</v>
      </c>
      <c r="AD19" s="5">
        <v>56</v>
      </c>
    </row>
    <row r="20" spans="1:30" ht="17.25" customHeight="1" thickBot="1">
      <c r="A20" s="5">
        <v>15</v>
      </c>
      <c r="B20" s="4">
        <v>4.4402147971360384E-2</v>
      </c>
      <c r="C20" s="4">
        <v>3.0405727923627689E-2</v>
      </c>
      <c r="D20" s="4">
        <v>7.4800000000000005E-2</v>
      </c>
      <c r="F20" s="5" t="s">
        <v>14</v>
      </c>
      <c r="G20" s="6">
        <v>30609</v>
      </c>
      <c r="H20" s="5">
        <v>0.73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3964</v>
      </c>
      <c r="Y20" s="7">
        <v>45756</v>
      </c>
      <c r="Z20" s="5" t="s">
        <v>8</v>
      </c>
      <c r="AA20" s="5" t="s">
        <v>7</v>
      </c>
      <c r="AB20" s="5">
        <v>9.5</v>
      </c>
      <c r="AC20" s="5" t="s">
        <v>55</v>
      </c>
      <c r="AD20" s="5">
        <v>57</v>
      </c>
    </row>
    <row r="21" spans="1:30" ht="17.25" customHeight="1" thickBot="1">
      <c r="A21" s="5">
        <v>16</v>
      </c>
      <c r="B21" s="4">
        <v>4.3553699284009546E-2</v>
      </c>
      <c r="C21" s="4">
        <v>3.0188544152744631E-2</v>
      </c>
      <c r="D21" s="4">
        <v>7.3700000000000002E-2</v>
      </c>
      <c r="F21" s="5" t="s">
        <v>6</v>
      </c>
      <c r="G21" s="6">
        <v>43370</v>
      </c>
      <c r="H21" s="5">
        <v>1.03</v>
      </c>
      <c r="J21" s="2">
        <v>5</v>
      </c>
      <c r="K21" s="2">
        <f>X6</f>
        <v>4262</v>
      </c>
      <c r="L21" s="3"/>
      <c r="M21" s="2"/>
      <c r="N21" s="21">
        <f t="shared" ref="N21:N28" si="0">K21/$F$2</f>
        <v>0.10171837708830549</v>
      </c>
      <c r="W21" s="5">
        <v>125</v>
      </c>
      <c r="X21" s="5">
        <v>3924</v>
      </c>
      <c r="Y21" s="7">
        <v>45755</v>
      </c>
      <c r="Z21" s="5" t="s">
        <v>45</v>
      </c>
      <c r="AA21" s="5" t="s">
        <v>3</v>
      </c>
      <c r="AB21" s="5">
        <v>9.4</v>
      </c>
      <c r="AC21" s="5" t="s">
        <v>55</v>
      </c>
      <c r="AD21" s="5">
        <v>53</v>
      </c>
    </row>
    <row r="22" spans="1:30" ht="17.25" customHeight="1" thickBot="1">
      <c r="A22" s="5">
        <v>17</v>
      </c>
      <c r="B22" s="4">
        <v>3.4164200477326968E-2</v>
      </c>
      <c r="C22" s="4">
        <v>2.7582338902147972E-2</v>
      </c>
      <c r="D22" s="4">
        <v>6.1699999999999998E-2</v>
      </c>
      <c r="F22" s="5" t="s">
        <v>3</v>
      </c>
      <c r="G22" s="6">
        <v>45295</v>
      </c>
      <c r="H22" s="5">
        <v>1.08</v>
      </c>
      <c r="J22" s="2">
        <v>10</v>
      </c>
      <c r="K22" s="2">
        <f>X11</f>
        <v>4220</v>
      </c>
      <c r="L22" s="3"/>
      <c r="M22" s="2"/>
      <c r="N22" s="21">
        <f t="shared" si="0"/>
        <v>0.10071599045346062</v>
      </c>
      <c r="W22" s="5">
        <v>150</v>
      </c>
      <c r="X22" s="5">
        <v>3892</v>
      </c>
      <c r="Y22" s="7">
        <v>45659</v>
      </c>
      <c r="Z22" s="5" t="s">
        <v>45</v>
      </c>
      <c r="AA22" s="5" t="s">
        <v>5</v>
      </c>
      <c r="AB22" s="5">
        <v>9.3000000000000007</v>
      </c>
      <c r="AC22" s="5" t="s">
        <v>55</v>
      </c>
      <c r="AD22" s="5">
        <v>55</v>
      </c>
    </row>
    <row r="23" spans="1:30" ht="17.25" customHeight="1" thickBot="1">
      <c r="A23" s="5">
        <v>18</v>
      </c>
      <c r="B23" s="4">
        <v>2.6471599045346066E-2</v>
      </c>
      <c r="C23" s="4">
        <v>2.2500238663484488E-2</v>
      </c>
      <c r="D23" s="4">
        <v>4.9000000000000002E-2</v>
      </c>
      <c r="F23" s="5" t="s">
        <v>7</v>
      </c>
      <c r="G23" s="6">
        <v>45751</v>
      </c>
      <c r="H23" s="5">
        <v>1.0900000000000001</v>
      </c>
      <c r="J23" s="2">
        <v>20</v>
      </c>
      <c r="K23" s="2">
        <f>X12</f>
        <v>4149</v>
      </c>
      <c r="L23" s="3"/>
      <c r="M23" s="2"/>
      <c r="N23" s="21">
        <f t="shared" si="0"/>
        <v>9.9021479713603824E-2</v>
      </c>
      <c r="W23" s="5">
        <v>175</v>
      </c>
      <c r="X23" s="5">
        <v>3862</v>
      </c>
      <c r="Y23" s="7">
        <v>45757</v>
      </c>
      <c r="Z23" s="5" t="s">
        <v>8</v>
      </c>
      <c r="AA23" s="5" t="s">
        <v>5</v>
      </c>
      <c r="AB23" s="5">
        <v>9.1999999999999993</v>
      </c>
      <c r="AC23" s="5" t="s">
        <v>55</v>
      </c>
      <c r="AD23" s="5">
        <v>58</v>
      </c>
    </row>
    <row r="24" spans="1:30" ht="17.25" customHeight="1" thickBot="1">
      <c r="A24" s="5">
        <v>19</v>
      </c>
      <c r="B24" s="4">
        <v>2.2851551312649165E-2</v>
      </c>
      <c r="C24" s="4">
        <v>1.5159427207637233E-2</v>
      </c>
      <c r="D24" s="4">
        <v>3.7999999999999999E-2</v>
      </c>
      <c r="F24" s="5" t="s">
        <v>5</v>
      </c>
      <c r="G24" s="6">
        <v>46136</v>
      </c>
      <c r="H24" s="5">
        <v>1.1000000000000001</v>
      </c>
      <c r="J24" s="2">
        <v>30</v>
      </c>
      <c r="K24" s="2">
        <f>X14</f>
        <v>4118</v>
      </c>
      <c r="L24" s="3"/>
      <c r="M24" s="2"/>
      <c r="N24" s="21">
        <f t="shared" si="0"/>
        <v>9.8281622911694511E-2</v>
      </c>
      <c r="W24" s="5">
        <v>200</v>
      </c>
      <c r="X24" s="5">
        <v>3844</v>
      </c>
      <c r="Y24" s="7">
        <v>45685</v>
      </c>
      <c r="Z24" s="5" t="s">
        <v>45</v>
      </c>
      <c r="AA24" s="5" t="s">
        <v>3</v>
      </c>
      <c r="AB24" s="5">
        <v>9.1999999999999993</v>
      </c>
      <c r="AC24" s="5" t="s">
        <v>55</v>
      </c>
      <c r="AD24" s="5">
        <v>57</v>
      </c>
    </row>
    <row r="25" spans="1:30" ht="17.25" customHeight="1" thickBot="1">
      <c r="A25" s="5">
        <v>20</v>
      </c>
      <c r="B25" s="4">
        <v>1.5894272076372316E-2</v>
      </c>
      <c r="C25" s="4">
        <v>1.1163245823389022E-2</v>
      </c>
      <c r="D25" s="4">
        <v>2.7099999999999999E-2</v>
      </c>
      <c r="F25" s="5" t="s">
        <v>1</v>
      </c>
      <c r="G25" s="6">
        <v>45965</v>
      </c>
      <c r="H25" s="5">
        <v>1.0900000000000001</v>
      </c>
      <c r="J25" s="2">
        <v>50</v>
      </c>
      <c r="K25" s="2">
        <f>X18</f>
        <v>4054</v>
      </c>
      <c r="L25" s="3"/>
      <c r="M25" s="2"/>
      <c r="N25" s="21">
        <f t="shared" si="0"/>
        <v>9.6754176610978515E-2</v>
      </c>
    </row>
    <row r="26" spans="1:30" ht="17.25" customHeight="1" thickBot="1">
      <c r="A26" s="5">
        <v>21</v>
      </c>
      <c r="B26" s="4">
        <v>1.1482338902147971E-2</v>
      </c>
      <c r="C26" s="4">
        <v>8.2529832935560859E-3</v>
      </c>
      <c r="D26" s="4">
        <v>1.9800000000000002E-2</v>
      </c>
      <c r="F26" s="5" t="s">
        <v>0</v>
      </c>
      <c r="G26" s="6">
        <v>36946</v>
      </c>
      <c r="H26" s="5">
        <v>0.88</v>
      </c>
      <c r="J26" s="2">
        <v>100</v>
      </c>
      <c r="K26" s="2">
        <f>X20</f>
        <v>3964</v>
      </c>
      <c r="L26" s="3"/>
      <c r="M26" s="2"/>
      <c r="N26" s="21">
        <f t="shared" si="0"/>
        <v>9.4606205250596653E-2</v>
      </c>
    </row>
    <row r="27" spans="1:30" ht="17.25" customHeight="1" thickBot="1">
      <c r="A27" s="5">
        <v>22</v>
      </c>
      <c r="B27" s="4">
        <v>7.3532219570405719E-3</v>
      </c>
      <c r="C27" s="4">
        <v>5.7770883054892594E-3</v>
      </c>
      <c r="D27" s="4">
        <v>1.3100000000000001E-2</v>
      </c>
      <c r="J27" s="2">
        <v>150</v>
      </c>
      <c r="K27" s="2">
        <f>X22</f>
        <v>3892</v>
      </c>
      <c r="L27" s="3"/>
      <c r="M27" s="2"/>
      <c r="N27" s="21">
        <f t="shared" si="0"/>
        <v>9.2887828162291172E-2</v>
      </c>
    </row>
    <row r="28" spans="1:30" ht="17.25" customHeight="1" thickBot="1">
      <c r="A28" s="5">
        <v>23</v>
      </c>
      <c r="B28" s="4">
        <v>4.3553699284009546E-3</v>
      </c>
      <c r="C28" s="4">
        <v>3.2577565632458234E-3</v>
      </c>
      <c r="D28" s="4">
        <v>7.6E-3</v>
      </c>
      <c r="J28" s="2">
        <v>200</v>
      </c>
      <c r="K28" s="2">
        <f>X24</f>
        <v>3844</v>
      </c>
      <c r="L28" s="3"/>
      <c r="M28" s="2"/>
      <c r="N28" s="21">
        <f t="shared" si="0"/>
        <v>9.1742243436754176E-2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32FF-3836-4345-AE19-4BB1151BE816}">
  <sheetPr codeName="Sheet1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89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23800</v>
      </c>
      <c r="H2" s="18" t="s">
        <v>37</v>
      </c>
      <c r="W2" s="5">
        <v>1</v>
      </c>
      <c r="X2" s="5">
        <v>2993</v>
      </c>
      <c r="Y2" s="7">
        <v>45718</v>
      </c>
      <c r="Z2" s="5" t="s">
        <v>8</v>
      </c>
      <c r="AA2" s="5" t="s">
        <v>14</v>
      </c>
      <c r="AB2" s="5">
        <v>12.6</v>
      </c>
      <c r="AC2" s="5" t="s">
        <v>55</v>
      </c>
      <c r="AD2" s="5">
        <v>64</v>
      </c>
    </row>
    <row r="3" spans="1:30" ht="15.75" thickBot="1">
      <c r="W3" s="5">
        <v>2</v>
      </c>
      <c r="X3" s="5">
        <v>2858</v>
      </c>
      <c r="Y3" s="7">
        <v>45675</v>
      </c>
      <c r="Z3" s="5" t="s">
        <v>8</v>
      </c>
      <c r="AA3" s="5" t="s">
        <v>0</v>
      </c>
      <c r="AB3" s="5">
        <v>12</v>
      </c>
      <c r="AC3" s="5" t="s">
        <v>55</v>
      </c>
      <c r="AD3" s="5">
        <v>62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2786</v>
      </c>
      <c r="Y4" s="7">
        <v>45669</v>
      </c>
      <c r="Z4" s="5" t="s">
        <v>8</v>
      </c>
      <c r="AA4" s="5" t="s">
        <v>14</v>
      </c>
      <c r="AB4" s="5">
        <v>11.7</v>
      </c>
      <c r="AC4" s="5" t="s">
        <v>55</v>
      </c>
      <c r="AD4" s="5">
        <v>61</v>
      </c>
    </row>
    <row r="5" spans="1:30" ht="18.75" customHeight="1" thickBot="1">
      <c r="A5" s="5">
        <v>0</v>
      </c>
      <c r="B5" s="4">
        <v>1.9798319327731092E-3</v>
      </c>
      <c r="C5" s="4">
        <v>1.5327731092436977E-3</v>
      </c>
      <c r="D5" s="4">
        <v>3.5000000000000001E-3</v>
      </c>
      <c r="F5" s="5" t="s">
        <v>33</v>
      </c>
      <c r="G5" s="6">
        <v>26124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2751</v>
      </c>
      <c r="Y5" s="7">
        <v>45662</v>
      </c>
      <c r="Z5" s="5" t="s">
        <v>8</v>
      </c>
      <c r="AA5" s="5" t="s">
        <v>14</v>
      </c>
      <c r="AB5" s="5">
        <v>11.6</v>
      </c>
      <c r="AC5" s="5" t="s">
        <v>55</v>
      </c>
      <c r="AD5" s="5">
        <v>61</v>
      </c>
    </row>
    <row r="6" spans="1:30" ht="17.25" customHeight="1" thickBot="1">
      <c r="A6" s="5">
        <v>1</v>
      </c>
      <c r="B6" s="4">
        <v>1.3546218487394959E-3</v>
      </c>
      <c r="C6" s="4">
        <v>1.0058823529411763E-3</v>
      </c>
      <c r="D6" s="4">
        <v>2.3999999999999998E-3</v>
      </c>
      <c r="F6" s="5" t="s">
        <v>32</v>
      </c>
      <c r="G6" s="6">
        <v>28088</v>
      </c>
      <c r="H6" s="5">
        <v>1.17</v>
      </c>
      <c r="J6" s="13" t="s">
        <v>31</v>
      </c>
      <c r="K6" s="22">
        <f>MAX(K8,K9)</f>
        <v>0.75240327131857099</v>
      </c>
      <c r="L6" s="23"/>
      <c r="M6" s="23"/>
      <c r="N6" s="22" t="str">
        <f>_xlfn.XLOOKUP(K6,$K$8:$K$9,$N$8:$N$9)</f>
        <v>WB</v>
      </c>
      <c r="W6" s="5">
        <v>5</v>
      </c>
      <c r="X6" s="5">
        <v>2747</v>
      </c>
      <c r="Y6" s="7">
        <v>45724</v>
      </c>
      <c r="Z6" s="5" t="s">
        <v>46</v>
      </c>
      <c r="AA6" s="5" t="s">
        <v>0</v>
      </c>
      <c r="AB6" s="5">
        <v>11.5</v>
      </c>
      <c r="AC6" s="5" t="s">
        <v>55</v>
      </c>
      <c r="AD6" s="5">
        <v>59</v>
      </c>
    </row>
    <row r="7" spans="1:30" ht="17.25" customHeight="1" thickBot="1">
      <c r="A7" s="5">
        <v>2</v>
      </c>
      <c r="B7" s="4">
        <v>9.3781512605042015E-4</v>
      </c>
      <c r="C7" s="4">
        <v>8.621848739495798E-4</v>
      </c>
      <c r="D7" s="4">
        <v>1.8E-3</v>
      </c>
      <c r="F7" s="5" t="s">
        <v>30</v>
      </c>
      <c r="G7" s="6">
        <v>27432</v>
      </c>
      <c r="H7" s="5">
        <v>1.1399999999999999</v>
      </c>
      <c r="J7" s="12" t="s">
        <v>29</v>
      </c>
      <c r="K7" s="22">
        <f>MAX(K10,K11)</f>
        <v>0.6263672546803597</v>
      </c>
      <c r="L7" s="23"/>
      <c r="M7" s="23"/>
      <c r="N7" s="22" t="str">
        <f>_xlfn.XLOOKUP(K7,$K$10:$K$11,$N$10:$N$11)</f>
        <v>EB</v>
      </c>
      <c r="W7" s="5">
        <v>6</v>
      </c>
      <c r="X7" s="5">
        <v>2747</v>
      </c>
      <c r="Y7" s="7">
        <v>45740</v>
      </c>
      <c r="Z7" s="5" t="s">
        <v>8</v>
      </c>
      <c r="AA7" s="5" t="s">
        <v>6</v>
      </c>
      <c r="AB7" s="5">
        <v>11.5</v>
      </c>
      <c r="AC7" s="5" t="s">
        <v>55</v>
      </c>
      <c r="AD7" s="5">
        <v>64</v>
      </c>
    </row>
    <row r="8" spans="1:30" ht="17.25" customHeight="1" thickBot="1">
      <c r="A8" s="5">
        <v>3</v>
      </c>
      <c r="B8" s="4">
        <v>7.8151260504201686E-4</v>
      </c>
      <c r="C8" s="4">
        <v>1.0058823529411763E-3</v>
      </c>
      <c r="D8" s="4">
        <v>1.8E-3</v>
      </c>
      <c r="F8" s="5" t="s">
        <v>28</v>
      </c>
      <c r="G8" s="6" t="s">
        <v>19</v>
      </c>
      <c r="H8" s="5"/>
      <c r="K8" s="10">
        <f>LARGE(B11:C11,1)/(B11+C11)</f>
        <v>0.75240327131857099</v>
      </c>
      <c r="L8" s="10"/>
      <c r="M8" s="10"/>
      <c r="N8" s="10" t="str">
        <f>IF(B11&gt;C11,$B$4,$C$4)</f>
        <v>WB</v>
      </c>
      <c r="W8" s="5">
        <v>7</v>
      </c>
      <c r="X8" s="5">
        <v>2741</v>
      </c>
      <c r="Y8" s="7">
        <v>45705</v>
      </c>
      <c r="Z8" s="5" t="s">
        <v>8</v>
      </c>
      <c r="AA8" s="5" t="s">
        <v>6</v>
      </c>
      <c r="AB8" s="5">
        <v>11.5</v>
      </c>
      <c r="AC8" s="5" t="s">
        <v>55</v>
      </c>
      <c r="AD8" s="5">
        <v>59</v>
      </c>
    </row>
    <row r="9" spans="1:30" ht="17.25" customHeight="1" thickBot="1">
      <c r="A9" s="5">
        <v>4</v>
      </c>
      <c r="B9" s="4">
        <v>1.0941176470588235E-3</v>
      </c>
      <c r="C9" s="4">
        <v>2.203361344537815E-3</v>
      </c>
      <c r="D9" s="4">
        <v>3.3E-3</v>
      </c>
      <c r="F9" s="5" t="s">
        <v>27</v>
      </c>
      <c r="G9" s="6">
        <v>23284</v>
      </c>
      <c r="H9" s="5">
        <v>0.97</v>
      </c>
      <c r="K9" s="10">
        <f>LARGE(B12:C12,1)/(B12+C12)</f>
        <v>0.60715807413719647</v>
      </c>
      <c r="L9" s="10"/>
      <c r="M9" s="10"/>
      <c r="N9" s="10" t="str">
        <f>IF(B12&gt;C12,$B$4,$C$4)</f>
        <v>WB</v>
      </c>
      <c r="W9" s="5">
        <v>8</v>
      </c>
      <c r="X9" s="5">
        <v>2725</v>
      </c>
      <c r="Y9" s="7">
        <v>45683</v>
      </c>
      <c r="Z9" s="5" t="s">
        <v>8</v>
      </c>
      <c r="AA9" s="5" t="s">
        <v>14</v>
      </c>
      <c r="AB9" s="5">
        <v>11.4</v>
      </c>
      <c r="AC9" s="5" t="s">
        <v>55</v>
      </c>
      <c r="AD9" s="5">
        <v>64</v>
      </c>
    </row>
    <row r="10" spans="1:30" ht="17.25" customHeight="1" thickBot="1">
      <c r="A10" s="5">
        <v>5</v>
      </c>
      <c r="B10" s="4">
        <v>2.7092436974789917E-3</v>
      </c>
      <c r="C10" s="4">
        <v>6.8495798319327733E-3</v>
      </c>
      <c r="D10" s="4">
        <v>9.5999999999999992E-3</v>
      </c>
      <c r="F10" s="5" t="s">
        <v>26</v>
      </c>
      <c r="G10" s="6">
        <v>21282</v>
      </c>
      <c r="H10" s="5">
        <v>0.88</v>
      </c>
      <c r="K10" s="10">
        <f>LARGE(B20:C20,1)/(B20+C20)</f>
        <v>0.58850267379679144</v>
      </c>
      <c r="L10" s="10"/>
      <c r="M10" s="10"/>
      <c r="N10" s="10" t="str">
        <f>IF(B20&gt;C20,$B$4,$C$4)</f>
        <v>EB</v>
      </c>
      <c r="W10" s="5">
        <v>9</v>
      </c>
      <c r="X10" s="5">
        <v>2724</v>
      </c>
      <c r="Y10" s="7">
        <v>45997</v>
      </c>
      <c r="Z10" s="5" t="s">
        <v>8</v>
      </c>
      <c r="AA10" s="5" t="s">
        <v>0</v>
      </c>
      <c r="AB10" s="5">
        <v>11.4</v>
      </c>
      <c r="AC10" s="5" t="s">
        <v>55</v>
      </c>
      <c r="AD10" s="5">
        <v>67</v>
      </c>
    </row>
    <row r="11" spans="1:30" ht="17.25" customHeight="1" thickBot="1">
      <c r="A11" s="5">
        <v>6</v>
      </c>
      <c r="B11" s="4">
        <v>8.7008403361344532E-3</v>
      </c>
      <c r="C11" s="4">
        <v>2.644033613445378E-2</v>
      </c>
      <c r="D11" s="4">
        <v>3.5200000000000002E-2</v>
      </c>
      <c r="F11" s="5" t="s">
        <v>25</v>
      </c>
      <c r="G11" s="6">
        <v>19945</v>
      </c>
      <c r="H11" s="5">
        <v>0.83</v>
      </c>
      <c r="K11" s="10">
        <f>LARGE(B21:C21,1)/(B21+C21)</f>
        <v>0.6263672546803597</v>
      </c>
      <c r="L11" s="10"/>
      <c r="M11" s="10"/>
      <c r="N11" s="10" t="str">
        <f>IF(B21&gt;C21,$B$4,$C$4)</f>
        <v>EB</v>
      </c>
      <c r="W11" s="5">
        <v>10</v>
      </c>
      <c r="X11" s="5">
        <v>2714</v>
      </c>
      <c r="Y11" s="7">
        <v>45724</v>
      </c>
      <c r="Z11" s="5" t="s">
        <v>45</v>
      </c>
      <c r="AA11" s="5" t="s">
        <v>0</v>
      </c>
      <c r="AB11" s="5">
        <v>11.4</v>
      </c>
      <c r="AC11" s="5" t="s">
        <v>55</v>
      </c>
      <c r="AD11" s="5">
        <v>55</v>
      </c>
    </row>
    <row r="12" spans="1:30" ht="17.25" customHeight="1" thickBot="1">
      <c r="A12" s="5">
        <v>7</v>
      </c>
      <c r="B12" s="4">
        <v>2.4018487394957981E-2</v>
      </c>
      <c r="C12" s="4">
        <v>3.7121848739495797E-2</v>
      </c>
      <c r="D12" s="4">
        <v>6.1100000000000002E-2</v>
      </c>
      <c r="F12" s="5" t="s">
        <v>24</v>
      </c>
      <c r="G12" s="6" t="s">
        <v>19</v>
      </c>
      <c r="H12" s="5"/>
      <c r="W12" s="5">
        <v>20</v>
      </c>
      <c r="X12" s="5">
        <v>2672</v>
      </c>
      <c r="Y12" s="7">
        <v>45675</v>
      </c>
      <c r="Z12" s="5" t="s">
        <v>46</v>
      </c>
      <c r="AA12" s="5" t="s">
        <v>0</v>
      </c>
      <c r="AB12" s="5">
        <v>11.2</v>
      </c>
      <c r="AC12" s="5" t="s">
        <v>55</v>
      </c>
      <c r="AD12" s="5">
        <v>60</v>
      </c>
    </row>
    <row r="13" spans="1:30" ht="17.25" customHeight="1" thickBot="1">
      <c r="A13" s="5">
        <v>8</v>
      </c>
      <c r="B13" s="4">
        <v>2.4226890756302522E-2</v>
      </c>
      <c r="C13" s="4">
        <v>3.7552941176470588E-2</v>
      </c>
      <c r="D13" s="4">
        <v>6.1899999999999997E-2</v>
      </c>
      <c r="F13" s="5" t="s">
        <v>23</v>
      </c>
      <c r="G13" s="6" t="s">
        <v>19</v>
      </c>
      <c r="H13" s="5"/>
      <c r="W13" s="5">
        <v>25</v>
      </c>
      <c r="X13" s="5">
        <v>2659</v>
      </c>
      <c r="Y13" s="7">
        <v>45690</v>
      </c>
      <c r="Z13" s="5" t="s">
        <v>8</v>
      </c>
      <c r="AA13" s="5" t="s">
        <v>14</v>
      </c>
      <c r="AB13" s="5">
        <v>11.2</v>
      </c>
      <c r="AC13" s="5" t="s">
        <v>55</v>
      </c>
      <c r="AD13" s="5">
        <v>62</v>
      </c>
    </row>
    <row r="14" spans="1:30" ht="15.75" thickBot="1">
      <c r="A14" s="5">
        <v>9</v>
      </c>
      <c r="B14" s="4">
        <v>2.8759663865546219E-2</v>
      </c>
      <c r="C14" s="4">
        <v>3.3289915966386557E-2</v>
      </c>
      <c r="D14" s="4">
        <v>6.2100000000000002E-2</v>
      </c>
      <c r="F14" s="5" t="s">
        <v>22</v>
      </c>
      <c r="G14" s="6">
        <v>23014</v>
      </c>
      <c r="H14" s="5">
        <v>0.96</v>
      </c>
      <c r="W14" s="5">
        <v>30</v>
      </c>
      <c r="X14" s="5">
        <v>2639</v>
      </c>
      <c r="Y14" s="7">
        <v>45705</v>
      </c>
      <c r="Z14" s="5" t="s">
        <v>46</v>
      </c>
      <c r="AA14" s="5" t="s">
        <v>6</v>
      </c>
      <c r="AB14" s="5">
        <v>11.1</v>
      </c>
      <c r="AC14" s="5" t="s">
        <v>55</v>
      </c>
      <c r="AD14" s="5">
        <v>61</v>
      </c>
    </row>
    <row r="15" spans="1:30" ht="15.75" customHeight="1" thickBot="1">
      <c r="A15" s="5">
        <v>10</v>
      </c>
      <c r="B15" s="4">
        <v>3.3292436974789917E-2</v>
      </c>
      <c r="C15" s="4">
        <v>3.3146218487394956E-2</v>
      </c>
      <c r="D15" s="4">
        <v>6.6400000000000001E-2</v>
      </c>
      <c r="F15" s="5" t="s">
        <v>21</v>
      </c>
      <c r="G15" s="6">
        <v>23313</v>
      </c>
      <c r="H15" s="5">
        <v>0.97</v>
      </c>
      <c r="W15" s="5">
        <v>35</v>
      </c>
      <c r="X15" s="5">
        <v>2632</v>
      </c>
      <c r="Y15" s="7">
        <v>45963</v>
      </c>
      <c r="Z15" s="5" t="s">
        <v>4</v>
      </c>
      <c r="AA15" s="5" t="s">
        <v>14</v>
      </c>
      <c r="AB15" s="5">
        <v>11.1</v>
      </c>
      <c r="AC15" s="5" t="s">
        <v>55</v>
      </c>
      <c r="AD15" s="5">
        <v>66</v>
      </c>
    </row>
    <row r="16" spans="1:30" ht="15.75" thickBot="1">
      <c r="A16" s="5">
        <v>11</v>
      </c>
      <c r="B16" s="4">
        <v>3.6626890756302523E-2</v>
      </c>
      <c r="C16" s="4">
        <v>3.333781512605042E-2</v>
      </c>
      <c r="D16" s="4">
        <v>6.9900000000000004E-2</v>
      </c>
      <c r="F16" s="5" t="s">
        <v>20</v>
      </c>
      <c r="G16" s="6">
        <v>22472</v>
      </c>
      <c r="H16" s="5">
        <v>0.93</v>
      </c>
      <c r="W16" s="5">
        <v>40</v>
      </c>
      <c r="X16" s="5">
        <v>2623</v>
      </c>
      <c r="Y16" s="7">
        <v>45684</v>
      </c>
      <c r="Z16" s="5" t="s">
        <v>8</v>
      </c>
      <c r="AA16" s="5" t="s">
        <v>6</v>
      </c>
      <c r="AB16" s="5">
        <v>11</v>
      </c>
      <c r="AC16" s="5" t="s">
        <v>55</v>
      </c>
      <c r="AD16" s="5">
        <v>63</v>
      </c>
    </row>
    <row r="17" spans="1:30" ht="15.75" thickBot="1">
      <c r="A17" s="5">
        <v>12</v>
      </c>
      <c r="B17" s="4">
        <v>3.7460504201680678E-2</v>
      </c>
      <c r="C17" s="4">
        <v>3.4343697478991596E-2</v>
      </c>
      <c r="D17" s="4">
        <v>7.1800000000000003E-2</v>
      </c>
      <c r="W17" s="5">
        <v>45</v>
      </c>
      <c r="X17" s="5">
        <v>2612</v>
      </c>
      <c r="Y17" s="7">
        <v>45706</v>
      </c>
      <c r="Z17" s="5" t="s">
        <v>8</v>
      </c>
      <c r="AA17" s="5" t="s">
        <v>3</v>
      </c>
      <c r="AB17" s="5">
        <v>11</v>
      </c>
      <c r="AC17" s="5" t="s">
        <v>55</v>
      </c>
      <c r="AD17" s="5">
        <v>62</v>
      </c>
    </row>
    <row r="18" spans="1:30" ht="15.75" thickBot="1">
      <c r="A18" s="5">
        <v>13</v>
      </c>
      <c r="B18" s="4">
        <v>3.8294117647058826E-2</v>
      </c>
      <c r="C18" s="4">
        <v>3.4200000000000001E-2</v>
      </c>
      <c r="D18" s="4">
        <v>7.2499999999999995E-2</v>
      </c>
      <c r="W18" s="5">
        <v>50</v>
      </c>
      <c r="X18" s="5">
        <v>2605</v>
      </c>
      <c r="Y18" s="7">
        <v>46003</v>
      </c>
      <c r="Z18" s="5" t="s">
        <v>8</v>
      </c>
      <c r="AA18" s="5" t="s">
        <v>1</v>
      </c>
      <c r="AB18" s="5">
        <v>10.9</v>
      </c>
      <c r="AC18" s="5" t="s">
        <v>55</v>
      </c>
      <c r="AD18" s="5">
        <v>65</v>
      </c>
    </row>
    <row r="19" spans="1:30" ht="17.25" customHeight="1" thickBot="1">
      <c r="A19" s="5">
        <v>14</v>
      </c>
      <c r="B19" s="4">
        <v>4.3191596638655461E-2</v>
      </c>
      <c r="C19" s="4">
        <v>3.448739495798319E-2</v>
      </c>
      <c r="D19" s="4">
        <v>7.7700000000000005E-2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2563</v>
      </c>
      <c r="Y19" s="7">
        <v>45670</v>
      </c>
      <c r="Z19" s="5" t="s">
        <v>46</v>
      </c>
      <c r="AA19" s="5" t="s">
        <v>6</v>
      </c>
      <c r="AB19" s="5">
        <v>10.8</v>
      </c>
      <c r="AC19" s="5" t="s">
        <v>55</v>
      </c>
      <c r="AD19" s="5">
        <v>57</v>
      </c>
    </row>
    <row r="20" spans="1:30" ht="17.25" customHeight="1" thickBot="1">
      <c r="A20" s="5">
        <v>15</v>
      </c>
      <c r="B20" s="4">
        <v>4.8089075630252102E-2</v>
      </c>
      <c r="C20" s="4">
        <v>3.3625210084033609E-2</v>
      </c>
      <c r="D20" s="4">
        <v>8.1699999999999995E-2</v>
      </c>
      <c r="F20" s="5" t="s">
        <v>14</v>
      </c>
      <c r="G20" s="6">
        <v>27630</v>
      </c>
      <c r="H20" s="5">
        <v>1.1499999999999999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2523</v>
      </c>
      <c r="Y20" s="7">
        <v>45689</v>
      </c>
      <c r="Z20" s="5" t="s">
        <v>4</v>
      </c>
      <c r="AA20" s="5" t="s">
        <v>0</v>
      </c>
      <c r="AB20" s="5">
        <v>10.6</v>
      </c>
      <c r="AC20" s="5" t="s">
        <v>55</v>
      </c>
      <c r="AD20" s="5">
        <v>60</v>
      </c>
    </row>
    <row r="21" spans="1:30" ht="17.25" customHeight="1" thickBot="1">
      <c r="A21" s="5">
        <v>16</v>
      </c>
      <c r="B21" s="4">
        <v>5.3559663865546218E-2</v>
      </c>
      <c r="C21" s="4">
        <v>3.1948739495798316E-2</v>
      </c>
      <c r="D21" s="4">
        <v>8.5500000000000007E-2</v>
      </c>
      <c r="F21" s="5" t="s">
        <v>6</v>
      </c>
      <c r="G21" s="6">
        <v>26051</v>
      </c>
      <c r="H21" s="5">
        <v>1.08</v>
      </c>
      <c r="J21" s="2">
        <v>5</v>
      </c>
      <c r="K21" s="2">
        <f>X6</f>
        <v>2747</v>
      </c>
      <c r="L21" s="3"/>
      <c r="M21" s="2"/>
      <c r="N21" s="21">
        <f t="shared" ref="N21:N28" si="0">K21/$F$2</f>
        <v>0.11542016806722689</v>
      </c>
      <c r="W21" s="5">
        <v>125</v>
      </c>
      <c r="X21" s="5">
        <v>2487</v>
      </c>
      <c r="Y21" s="7">
        <v>45989</v>
      </c>
      <c r="Z21" s="5" t="s">
        <v>8</v>
      </c>
      <c r="AA21" s="5" t="s">
        <v>1</v>
      </c>
      <c r="AB21" s="5">
        <v>10.4</v>
      </c>
      <c r="AC21" s="5" t="s">
        <v>55</v>
      </c>
      <c r="AD21" s="5">
        <v>67</v>
      </c>
    </row>
    <row r="22" spans="1:30" ht="17.25" customHeight="1" thickBot="1">
      <c r="A22" s="5">
        <v>17</v>
      </c>
      <c r="B22" s="4">
        <v>4.511932773109243E-2</v>
      </c>
      <c r="C22" s="4">
        <v>2.8883193277310922E-2</v>
      </c>
      <c r="D22" s="4">
        <v>7.3899999999999993E-2</v>
      </c>
      <c r="F22" s="5" t="s">
        <v>3</v>
      </c>
      <c r="G22" s="6">
        <v>26349</v>
      </c>
      <c r="H22" s="5">
        <v>1.0900000000000001</v>
      </c>
      <c r="J22" s="2">
        <v>10</v>
      </c>
      <c r="K22" s="2">
        <f>X11</f>
        <v>2714</v>
      </c>
      <c r="L22" s="3"/>
      <c r="M22" s="2"/>
      <c r="N22" s="21">
        <f t="shared" si="0"/>
        <v>0.11403361344537816</v>
      </c>
      <c r="W22" s="5">
        <v>150</v>
      </c>
      <c r="X22" s="5">
        <v>2454</v>
      </c>
      <c r="Y22" s="7">
        <v>45717</v>
      </c>
      <c r="Z22" s="5" t="s">
        <v>45</v>
      </c>
      <c r="AA22" s="5" t="s">
        <v>0</v>
      </c>
      <c r="AB22" s="5">
        <v>10.3</v>
      </c>
      <c r="AC22" s="5" t="s">
        <v>55</v>
      </c>
      <c r="AD22" s="5">
        <v>57</v>
      </c>
    </row>
    <row r="23" spans="1:30" ht="17.25" customHeight="1" thickBot="1">
      <c r="A23" s="5">
        <v>18</v>
      </c>
      <c r="B23" s="4">
        <v>2.9072268907563027E-2</v>
      </c>
      <c r="C23" s="4">
        <v>2.3278991596638654E-2</v>
      </c>
      <c r="D23" s="4">
        <v>5.2400000000000002E-2</v>
      </c>
      <c r="F23" s="5" t="s">
        <v>7</v>
      </c>
      <c r="G23" s="6">
        <v>18830</v>
      </c>
      <c r="H23" s="5">
        <v>0.78</v>
      </c>
      <c r="J23" s="2">
        <v>20</v>
      </c>
      <c r="K23" s="2">
        <f>X12</f>
        <v>2672</v>
      </c>
      <c r="L23" s="3"/>
      <c r="M23" s="2"/>
      <c r="N23" s="21">
        <f t="shared" si="0"/>
        <v>0.11226890756302521</v>
      </c>
      <c r="W23" s="5">
        <v>175</v>
      </c>
      <c r="X23" s="5">
        <v>2421</v>
      </c>
      <c r="Y23" s="7">
        <v>45993</v>
      </c>
      <c r="Z23" s="5" t="s">
        <v>46</v>
      </c>
      <c r="AA23" s="5" t="s">
        <v>3</v>
      </c>
      <c r="AB23" s="5">
        <v>10.199999999999999</v>
      </c>
      <c r="AC23" s="5" t="s">
        <v>55</v>
      </c>
      <c r="AD23" s="5">
        <v>58</v>
      </c>
    </row>
    <row r="24" spans="1:30" ht="17.25" customHeight="1" thickBot="1">
      <c r="A24" s="5">
        <v>19</v>
      </c>
      <c r="B24" s="4">
        <v>2.2872268907563026E-2</v>
      </c>
      <c r="C24" s="4">
        <v>1.5519327731092436E-2</v>
      </c>
      <c r="D24" s="4">
        <v>3.8399999999999997E-2</v>
      </c>
      <c r="F24" s="5" t="s">
        <v>5</v>
      </c>
      <c r="G24" s="6">
        <v>15474</v>
      </c>
      <c r="H24" s="5">
        <v>0.64</v>
      </c>
      <c r="J24" s="2">
        <v>30</v>
      </c>
      <c r="K24" s="2">
        <f>X14</f>
        <v>2639</v>
      </c>
      <c r="L24" s="3"/>
      <c r="M24" s="2"/>
      <c r="N24" s="21">
        <f t="shared" si="0"/>
        <v>0.11088235294117647</v>
      </c>
      <c r="W24" s="5">
        <v>200</v>
      </c>
      <c r="X24" s="5">
        <v>2394</v>
      </c>
      <c r="Y24" s="7">
        <v>45731</v>
      </c>
      <c r="Z24" s="5" t="s">
        <v>46</v>
      </c>
      <c r="AA24" s="5" t="s">
        <v>0</v>
      </c>
      <c r="AB24" s="5">
        <v>10.1</v>
      </c>
      <c r="AC24" s="5" t="s">
        <v>55</v>
      </c>
      <c r="AD24" s="5">
        <v>59</v>
      </c>
    </row>
    <row r="25" spans="1:30" ht="17.25" customHeight="1" thickBot="1">
      <c r="A25" s="5">
        <v>20</v>
      </c>
      <c r="B25" s="4">
        <v>1.4744537815126049E-2</v>
      </c>
      <c r="C25" s="4">
        <v>1.14E-2</v>
      </c>
      <c r="D25" s="4">
        <v>2.6100000000000002E-2</v>
      </c>
      <c r="F25" s="5" t="s">
        <v>1</v>
      </c>
      <c r="G25" s="6">
        <v>25945</v>
      </c>
      <c r="H25" s="5">
        <v>1.08</v>
      </c>
      <c r="J25" s="2">
        <v>50</v>
      </c>
      <c r="K25" s="2">
        <f>X18</f>
        <v>2605</v>
      </c>
      <c r="L25" s="3"/>
      <c r="M25" s="2"/>
      <c r="N25" s="21">
        <f t="shared" si="0"/>
        <v>0.10945378151260504</v>
      </c>
    </row>
    <row r="26" spans="1:30" ht="17.25" customHeight="1" thickBot="1">
      <c r="A26" s="5">
        <v>21</v>
      </c>
      <c r="B26" s="4">
        <v>1.0784873949579832E-2</v>
      </c>
      <c r="C26" s="4">
        <v>8.430252100840337E-3</v>
      </c>
      <c r="D26" s="4">
        <v>1.9199999999999998E-2</v>
      </c>
      <c r="F26" s="5" t="s">
        <v>0</v>
      </c>
      <c r="G26" s="6">
        <v>27366</v>
      </c>
      <c r="H26" s="5">
        <v>1.1399999999999999</v>
      </c>
      <c r="J26" s="2">
        <v>100</v>
      </c>
      <c r="K26" s="2">
        <f>X20</f>
        <v>2523</v>
      </c>
      <c r="L26" s="3"/>
      <c r="M26" s="2"/>
      <c r="N26" s="21">
        <f t="shared" si="0"/>
        <v>0.10600840336134454</v>
      </c>
    </row>
    <row r="27" spans="1:30" ht="17.25" customHeight="1" thickBot="1">
      <c r="A27" s="5">
        <v>22</v>
      </c>
      <c r="B27" s="4">
        <v>8.0235294117647054E-3</v>
      </c>
      <c r="C27" s="4">
        <v>5.7000000000000002E-3</v>
      </c>
      <c r="D27" s="4">
        <v>1.37E-2</v>
      </c>
      <c r="J27" s="2">
        <v>150</v>
      </c>
      <c r="K27" s="2">
        <f>X22</f>
        <v>2454</v>
      </c>
      <c r="L27" s="3"/>
      <c r="M27" s="2"/>
      <c r="N27" s="21">
        <f t="shared" si="0"/>
        <v>0.10310924369747899</v>
      </c>
    </row>
    <row r="28" spans="1:30" ht="17.25" customHeight="1" thickBot="1">
      <c r="A28" s="5">
        <v>23</v>
      </c>
      <c r="B28" s="4">
        <v>5.2621848739495799E-3</v>
      </c>
      <c r="C28" s="4">
        <v>2.7781512605042011E-3</v>
      </c>
      <c r="D28" s="4">
        <v>8.0000000000000002E-3</v>
      </c>
      <c r="J28" s="2">
        <v>200</v>
      </c>
      <c r="K28" s="2">
        <f>X24</f>
        <v>2394</v>
      </c>
      <c r="L28" s="3"/>
      <c r="M28" s="2"/>
      <c r="N28" s="21">
        <f t="shared" si="0"/>
        <v>0.10058823529411764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B7E3C-DD53-4264-97A1-CC4EC87E3E6D}">
  <sheetPr codeName="Sheet12">
    <pageSetUpPr fitToPage="1"/>
  </sheetPr>
  <dimension ref="A1:AD50"/>
  <sheetViews>
    <sheetView showWhiteSpace="0" view="pageBreakPreview" zoomScaleNormal="100" zoomScaleSheetLayoutView="100" workbookViewId="0">
      <selection activeCell="K11" sqref="K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56200</v>
      </c>
      <c r="H2" s="18" t="s">
        <v>37</v>
      </c>
      <c r="W2" s="5">
        <v>1</v>
      </c>
      <c r="X2" s="5">
        <v>7232</v>
      </c>
      <c r="Y2" s="7">
        <v>45693</v>
      </c>
      <c r="Z2" s="5" t="s">
        <v>8</v>
      </c>
      <c r="AA2" s="5" t="s">
        <v>7</v>
      </c>
      <c r="AB2" s="5">
        <v>12.9</v>
      </c>
      <c r="AC2" s="5" t="s">
        <v>55</v>
      </c>
      <c r="AD2" s="5">
        <v>64</v>
      </c>
    </row>
    <row r="3" spans="1:30" ht="15.75" thickBot="1">
      <c r="W3" s="5">
        <v>2</v>
      </c>
      <c r="X3" s="5">
        <v>6468</v>
      </c>
      <c r="Y3" s="7">
        <v>45709</v>
      </c>
      <c r="Z3" s="5" t="s">
        <v>46</v>
      </c>
      <c r="AA3" s="5" t="s">
        <v>1</v>
      </c>
      <c r="AB3" s="5">
        <v>11.5</v>
      </c>
      <c r="AC3" s="5" t="s">
        <v>57</v>
      </c>
      <c r="AD3" s="5">
        <v>53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5634</v>
      </c>
      <c r="Y4" s="7">
        <v>45693</v>
      </c>
      <c r="Z4" s="5" t="s">
        <v>46</v>
      </c>
      <c r="AA4" s="5" t="s">
        <v>7</v>
      </c>
      <c r="AB4" s="5">
        <v>10</v>
      </c>
      <c r="AC4" s="5" t="s">
        <v>55</v>
      </c>
      <c r="AD4" s="5">
        <v>62</v>
      </c>
    </row>
    <row r="5" spans="1:30" ht="18.75" customHeight="1" thickBot="1">
      <c r="A5" s="5">
        <v>0</v>
      </c>
      <c r="B5" s="4">
        <v>6.3323843416370103E-3</v>
      </c>
      <c r="C5" s="4">
        <v>2.6423487544483984E-3</v>
      </c>
      <c r="D5" s="4">
        <v>8.9999999999999993E-3</v>
      </c>
      <c r="F5" s="5" t="s">
        <v>33</v>
      </c>
      <c r="G5" s="6">
        <v>57696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5330</v>
      </c>
      <c r="Y5" s="7">
        <v>45735</v>
      </c>
      <c r="Z5" s="5" t="s">
        <v>8</v>
      </c>
      <c r="AA5" s="5" t="s">
        <v>7</v>
      </c>
      <c r="AB5" s="5">
        <v>9.5</v>
      </c>
      <c r="AC5" s="5" t="s">
        <v>57</v>
      </c>
      <c r="AD5" s="5">
        <v>51</v>
      </c>
    </row>
    <row r="6" spans="1:30" ht="17.25" customHeight="1" thickBot="1">
      <c r="A6" s="5">
        <v>1</v>
      </c>
      <c r="B6" s="4">
        <v>4.2896797153024911E-3</v>
      </c>
      <c r="C6" s="4">
        <v>2.1040925266903915E-3</v>
      </c>
      <c r="D6" s="4">
        <v>6.4000000000000003E-3</v>
      </c>
      <c r="F6" s="5" t="s">
        <v>32</v>
      </c>
      <c r="G6" s="6">
        <v>60518</v>
      </c>
      <c r="H6" s="5">
        <v>1.07</v>
      </c>
      <c r="J6" s="13" t="s">
        <v>31</v>
      </c>
      <c r="K6" s="22">
        <f>MAX(K8,K9)</f>
        <v>0.76220294615818918</v>
      </c>
      <c r="L6" s="23"/>
      <c r="M6" s="23"/>
      <c r="N6" s="22" t="str">
        <f>_xlfn.XLOOKUP(K6,$K$8:$K$9,$N$8:$N$9)</f>
        <v>WB</v>
      </c>
      <c r="W6" s="5">
        <v>5</v>
      </c>
      <c r="X6" s="5">
        <v>5274</v>
      </c>
      <c r="Y6" s="7">
        <v>45714</v>
      </c>
      <c r="Z6" s="5" t="s">
        <v>46</v>
      </c>
      <c r="AA6" s="5" t="s">
        <v>7</v>
      </c>
      <c r="AB6" s="5">
        <v>9.4</v>
      </c>
      <c r="AC6" s="5" t="s">
        <v>55</v>
      </c>
      <c r="AD6" s="5">
        <v>51</v>
      </c>
    </row>
    <row r="7" spans="1:30" ht="17.25" customHeight="1" thickBot="1">
      <c r="A7" s="5">
        <v>2</v>
      </c>
      <c r="B7" s="4">
        <v>3.1151245551601426E-3</v>
      </c>
      <c r="C7" s="4">
        <v>2.1530249110320288E-3</v>
      </c>
      <c r="D7" s="4">
        <v>5.3E-3</v>
      </c>
      <c r="F7" s="5" t="s">
        <v>30</v>
      </c>
      <c r="G7" s="6">
        <v>59071</v>
      </c>
      <c r="H7" s="5">
        <v>1.05</v>
      </c>
      <c r="J7" s="12" t="s">
        <v>29</v>
      </c>
      <c r="K7" s="22">
        <f>MAX(K10,K11)</f>
        <v>0.62623242282204616</v>
      </c>
      <c r="L7" s="23"/>
      <c r="M7" s="23"/>
      <c r="N7" s="22" t="str">
        <f>_xlfn.XLOOKUP(K7,$K$10:$K$11,$N$10:$N$11)</f>
        <v>EB</v>
      </c>
      <c r="W7" s="5">
        <v>6</v>
      </c>
      <c r="X7" s="5">
        <v>5253</v>
      </c>
      <c r="Y7" s="7">
        <v>45702</v>
      </c>
      <c r="Z7" s="5" t="s">
        <v>4</v>
      </c>
      <c r="AA7" s="5" t="s">
        <v>1</v>
      </c>
      <c r="AB7" s="5">
        <v>9.3000000000000007</v>
      </c>
      <c r="AC7" s="5" t="s">
        <v>55</v>
      </c>
      <c r="AD7" s="5">
        <v>64</v>
      </c>
    </row>
    <row r="8" spans="1:30" ht="17.25" customHeight="1" thickBot="1">
      <c r="A8" s="5">
        <v>3</v>
      </c>
      <c r="B8" s="4">
        <v>2.4512455516014233E-3</v>
      </c>
      <c r="C8" s="4">
        <v>5.040035587188612E-3</v>
      </c>
      <c r="D8" s="4">
        <v>7.4999999999999997E-3</v>
      </c>
      <c r="F8" s="5" t="s">
        <v>28</v>
      </c>
      <c r="G8" s="6">
        <v>57092</v>
      </c>
      <c r="H8" s="5">
        <v>1.01</v>
      </c>
      <c r="K8" s="10">
        <f>LARGE(B11:C11,1)/(B11+C11)</f>
        <v>0.76220294615818918</v>
      </c>
      <c r="L8" s="10"/>
      <c r="M8" s="10"/>
      <c r="N8" s="10" t="str">
        <f>IF(B11&gt;C11,$B$4,$C$4)</f>
        <v>WB</v>
      </c>
      <c r="W8" s="5">
        <v>7</v>
      </c>
      <c r="X8" s="5">
        <v>5239</v>
      </c>
      <c r="Y8" s="7">
        <v>45733</v>
      </c>
      <c r="Z8" s="5" t="s">
        <v>8</v>
      </c>
      <c r="AA8" s="5" t="s">
        <v>6</v>
      </c>
      <c r="AB8" s="5">
        <v>9.3000000000000007</v>
      </c>
      <c r="AC8" s="5" t="s">
        <v>57</v>
      </c>
      <c r="AD8" s="5">
        <v>52</v>
      </c>
    </row>
    <row r="9" spans="1:30" ht="17.25" customHeight="1" thickBot="1">
      <c r="A9" s="5">
        <v>4</v>
      </c>
      <c r="B9" s="4">
        <v>3.0640569395017797E-3</v>
      </c>
      <c r="C9" s="4">
        <v>1.0862989323843416E-2</v>
      </c>
      <c r="D9" s="4">
        <v>1.3899999999999999E-2</v>
      </c>
      <c r="F9" s="5" t="s">
        <v>27</v>
      </c>
      <c r="G9" s="6">
        <v>55662</v>
      </c>
      <c r="H9" s="5">
        <v>0.99</v>
      </c>
      <c r="K9" s="10">
        <f>LARGE(B12:C12,1)/(B12+C12)</f>
        <v>0.65320040299954096</v>
      </c>
      <c r="L9" s="10"/>
      <c r="M9" s="10"/>
      <c r="N9" s="10" t="str">
        <f>IF(B12&gt;C12,$B$4,$C$4)</f>
        <v>WB</v>
      </c>
      <c r="W9" s="5">
        <v>8</v>
      </c>
      <c r="X9" s="5">
        <v>5206</v>
      </c>
      <c r="Y9" s="7">
        <v>45735</v>
      </c>
      <c r="Z9" s="5" t="s">
        <v>46</v>
      </c>
      <c r="AA9" s="5" t="s">
        <v>7</v>
      </c>
      <c r="AB9" s="5">
        <v>9.3000000000000007</v>
      </c>
      <c r="AC9" s="5" t="s">
        <v>57</v>
      </c>
      <c r="AD9" s="5">
        <v>54</v>
      </c>
    </row>
    <row r="10" spans="1:30" ht="17.25" customHeight="1" thickBot="1">
      <c r="A10" s="5">
        <v>5</v>
      </c>
      <c r="B10" s="4">
        <v>4.8514234875444836E-3</v>
      </c>
      <c r="C10" s="4">
        <v>3.058274021352313E-2</v>
      </c>
      <c r="D10" s="4">
        <v>3.5499999999999997E-2</v>
      </c>
      <c r="F10" s="5" t="s">
        <v>26</v>
      </c>
      <c r="G10" s="6">
        <v>53451</v>
      </c>
      <c r="H10" s="5">
        <v>0.95</v>
      </c>
      <c r="K10" s="10">
        <f>LARGE(B20:C20,1)/(B20+C20)</f>
        <v>0.61304693472722793</v>
      </c>
      <c r="L10" s="10"/>
      <c r="M10" s="10"/>
      <c r="N10" s="10" t="str">
        <f>IF(B20&gt;C20,$B$4,$C$4)</f>
        <v>EB</v>
      </c>
      <c r="W10" s="5">
        <v>9</v>
      </c>
      <c r="X10" s="5">
        <v>5182</v>
      </c>
      <c r="Y10" s="7">
        <v>45727</v>
      </c>
      <c r="Z10" s="5" t="s">
        <v>46</v>
      </c>
      <c r="AA10" s="5" t="s">
        <v>3</v>
      </c>
      <c r="AB10" s="5">
        <v>9.1999999999999993</v>
      </c>
      <c r="AC10" s="5" t="s">
        <v>57</v>
      </c>
      <c r="AD10" s="5">
        <v>53</v>
      </c>
    </row>
    <row r="11" spans="1:30" ht="17.25" customHeight="1" thickBot="1">
      <c r="A11" s="5">
        <v>6</v>
      </c>
      <c r="B11" s="4">
        <v>1.1541281138790035E-2</v>
      </c>
      <c r="C11" s="4">
        <v>3.6992882562277583E-2</v>
      </c>
      <c r="D11" s="4">
        <v>4.8599999999999997E-2</v>
      </c>
      <c r="F11" s="5" t="s">
        <v>25</v>
      </c>
      <c r="G11" s="6">
        <v>53410</v>
      </c>
      <c r="H11" s="5">
        <v>0.95</v>
      </c>
      <c r="K11" s="10">
        <f>LARGE(B21:C21,1)/(B21+C21)</f>
        <v>0.62623242282204616</v>
      </c>
      <c r="L11" s="10"/>
      <c r="M11" s="10"/>
      <c r="N11" s="10" t="str">
        <f>IF(B21&gt;C21,$B$4,$C$4)</f>
        <v>EB</v>
      </c>
      <c r="W11" s="5">
        <v>10</v>
      </c>
      <c r="X11" s="5">
        <v>5153</v>
      </c>
      <c r="Y11" s="7">
        <v>45721</v>
      </c>
      <c r="Z11" s="5" t="s">
        <v>46</v>
      </c>
      <c r="AA11" s="5" t="s">
        <v>7</v>
      </c>
      <c r="AB11" s="5">
        <v>9.1999999999999993</v>
      </c>
      <c r="AC11" s="5" t="s">
        <v>57</v>
      </c>
      <c r="AD11" s="5">
        <v>53</v>
      </c>
    </row>
    <row r="12" spans="1:30" ht="17.25" customHeight="1" thickBot="1">
      <c r="A12" s="5">
        <v>7</v>
      </c>
      <c r="B12" s="4">
        <v>1.9354626334519575E-2</v>
      </c>
      <c r="C12" s="4">
        <v>3.6454626334519576E-2</v>
      </c>
      <c r="D12" s="4">
        <v>5.5899999999999998E-2</v>
      </c>
      <c r="F12" s="5" t="s">
        <v>24</v>
      </c>
      <c r="G12" s="6">
        <v>53901</v>
      </c>
      <c r="H12" s="5">
        <v>0.96</v>
      </c>
      <c r="W12" s="5">
        <v>20</v>
      </c>
      <c r="X12" s="5">
        <v>4946</v>
      </c>
      <c r="Y12" s="7">
        <v>45700</v>
      </c>
      <c r="Z12" s="5" t="s">
        <v>8</v>
      </c>
      <c r="AA12" s="5" t="s">
        <v>7</v>
      </c>
      <c r="AB12" s="5">
        <v>8.8000000000000007</v>
      </c>
      <c r="AC12" s="5" t="s">
        <v>55</v>
      </c>
      <c r="AD12" s="5">
        <v>65</v>
      </c>
    </row>
    <row r="13" spans="1:30" ht="17.25" customHeight="1" thickBot="1">
      <c r="A13" s="5">
        <v>8</v>
      </c>
      <c r="B13" s="4">
        <v>1.915035587188612E-2</v>
      </c>
      <c r="C13" s="4">
        <v>3.5867437722419931E-2</v>
      </c>
      <c r="D13" s="4">
        <v>5.5100000000000003E-2</v>
      </c>
      <c r="F13" s="5" t="s">
        <v>23</v>
      </c>
      <c r="G13" s="6">
        <v>54984</v>
      </c>
      <c r="H13" s="5">
        <v>0.98</v>
      </c>
      <c r="W13" s="5">
        <v>25</v>
      </c>
      <c r="X13" s="5">
        <v>4920</v>
      </c>
      <c r="Y13" s="7">
        <v>45673</v>
      </c>
      <c r="Z13" s="5" t="s">
        <v>4</v>
      </c>
      <c r="AA13" s="5" t="s">
        <v>5</v>
      </c>
      <c r="AB13" s="5">
        <v>8.8000000000000007</v>
      </c>
      <c r="AC13" s="5" t="s">
        <v>55</v>
      </c>
      <c r="AD13" s="5">
        <v>64</v>
      </c>
    </row>
    <row r="14" spans="1:30" ht="23.25" thickBot="1">
      <c r="A14" s="5">
        <v>9</v>
      </c>
      <c r="B14" s="4">
        <v>1.772046263345196E-2</v>
      </c>
      <c r="C14" s="4">
        <v>3.386120996441281E-2</v>
      </c>
      <c r="D14" s="4">
        <v>5.1499999999999997E-2</v>
      </c>
      <c r="F14" s="5" t="s">
        <v>22</v>
      </c>
      <c r="G14" s="6">
        <v>57685</v>
      </c>
      <c r="H14" s="5">
        <v>1.02</v>
      </c>
      <c r="W14" s="5">
        <v>30</v>
      </c>
      <c r="X14" s="5">
        <v>4879</v>
      </c>
      <c r="Y14" s="7">
        <v>45672</v>
      </c>
      <c r="Z14" s="5" t="s">
        <v>8</v>
      </c>
      <c r="AA14" s="5" t="s">
        <v>7</v>
      </c>
      <c r="AB14" s="5">
        <v>8.6999999999999993</v>
      </c>
      <c r="AC14" s="5" t="s">
        <v>55</v>
      </c>
      <c r="AD14" s="5">
        <v>63</v>
      </c>
    </row>
    <row r="15" spans="1:30" ht="15.75" customHeight="1" thickBot="1">
      <c r="A15" s="5">
        <v>10</v>
      </c>
      <c r="B15" s="4">
        <v>1.9558896797153027E-2</v>
      </c>
      <c r="C15" s="4">
        <v>3.0387010676156585E-2</v>
      </c>
      <c r="D15" s="4">
        <v>4.99E-2</v>
      </c>
      <c r="F15" s="5" t="s">
        <v>21</v>
      </c>
      <c r="G15" s="6">
        <v>55514</v>
      </c>
      <c r="H15" s="5">
        <v>0.99</v>
      </c>
      <c r="W15" s="5">
        <v>35</v>
      </c>
      <c r="X15" s="5">
        <v>4863</v>
      </c>
      <c r="Y15" s="7">
        <v>45665</v>
      </c>
      <c r="Z15" s="5" t="s">
        <v>8</v>
      </c>
      <c r="AA15" s="5" t="s">
        <v>7</v>
      </c>
      <c r="AB15" s="5">
        <v>8.6999999999999993</v>
      </c>
      <c r="AC15" s="5" t="s">
        <v>55</v>
      </c>
      <c r="AD15" s="5">
        <v>63</v>
      </c>
    </row>
    <row r="16" spans="1:30" ht="15.75" thickBot="1">
      <c r="A16" s="5">
        <v>11</v>
      </c>
      <c r="B16" s="4">
        <v>2.3491103202846975E-2</v>
      </c>
      <c r="C16" s="4">
        <v>2.7842526690391459E-2</v>
      </c>
      <c r="D16" s="4">
        <v>5.1299999999999998E-2</v>
      </c>
      <c r="F16" s="5" t="s">
        <v>20</v>
      </c>
      <c r="G16" s="6">
        <v>56415</v>
      </c>
      <c r="H16" s="5">
        <v>1</v>
      </c>
      <c r="W16" s="5">
        <v>40</v>
      </c>
      <c r="X16" s="5">
        <v>4828</v>
      </c>
      <c r="Y16" s="7">
        <v>45681</v>
      </c>
      <c r="Z16" s="5" t="s">
        <v>4</v>
      </c>
      <c r="AA16" s="5" t="s">
        <v>1</v>
      </c>
      <c r="AB16" s="5">
        <v>8.6</v>
      </c>
      <c r="AC16" s="5" t="s">
        <v>55</v>
      </c>
      <c r="AD16" s="5">
        <v>63</v>
      </c>
    </row>
    <row r="17" spans="1:30" ht="15.75" thickBot="1">
      <c r="A17" s="5">
        <v>12</v>
      </c>
      <c r="B17" s="4">
        <v>2.8240391459074737E-2</v>
      </c>
      <c r="C17" s="4">
        <v>2.7451067615658364E-2</v>
      </c>
      <c r="D17" s="4">
        <v>5.57E-2</v>
      </c>
      <c r="W17" s="5">
        <v>45</v>
      </c>
      <c r="X17" s="5">
        <v>4815</v>
      </c>
      <c r="Y17" s="7">
        <v>45680</v>
      </c>
      <c r="Z17" s="5" t="s">
        <v>4</v>
      </c>
      <c r="AA17" s="5" t="s">
        <v>5</v>
      </c>
      <c r="AB17" s="5">
        <v>8.6</v>
      </c>
      <c r="AC17" s="5" t="s">
        <v>55</v>
      </c>
      <c r="AD17" s="5">
        <v>64</v>
      </c>
    </row>
    <row r="18" spans="1:30" ht="15.75" thickBot="1">
      <c r="A18" s="5">
        <v>13</v>
      </c>
      <c r="B18" s="4">
        <v>3.0283096085409252E-2</v>
      </c>
      <c r="C18" s="4">
        <v>2.7010676156583629E-2</v>
      </c>
      <c r="D18" s="4">
        <v>5.7299999999999997E-2</v>
      </c>
      <c r="W18" s="5">
        <v>50</v>
      </c>
      <c r="X18" s="5">
        <v>4801</v>
      </c>
      <c r="Y18" s="7">
        <v>45925</v>
      </c>
      <c r="Z18" s="5" t="s">
        <v>8</v>
      </c>
      <c r="AA18" s="5" t="s">
        <v>5</v>
      </c>
      <c r="AB18" s="5">
        <v>8.5</v>
      </c>
      <c r="AC18" s="5" t="s">
        <v>55</v>
      </c>
      <c r="AD18" s="5">
        <v>65</v>
      </c>
    </row>
    <row r="19" spans="1:30" ht="17.25" customHeight="1" thickBot="1">
      <c r="A19" s="5">
        <v>14</v>
      </c>
      <c r="B19" s="4">
        <v>3.646227758007118E-2</v>
      </c>
      <c r="C19" s="4">
        <v>2.7255338078291814E-2</v>
      </c>
      <c r="D19" s="4">
        <v>6.3700000000000007E-2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4747</v>
      </c>
      <c r="Y19" s="7">
        <v>45982</v>
      </c>
      <c r="Z19" s="5" t="s">
        <v>8</v>
      </c>
      <c r="AA19" s="5" t="s">
        <v>1</v>
      </c>
      <c r="AB19" s="5">
        <v>8.4</v>
      </c>
      <c r="AC19" s="5" t="s">
        <v>55</v>
      </c>
      <c r="AD19" s="5">
        <v>63</v>
      </c>
    </row>
    <row r="20" spans="1:30" ht="17.25" customHeight="1" thickBot="1">
      <c r="A20" s="5">
        <v>15</v>
      </c>
      <c r="B20" s="4">
        <v>4.2947864768683265E-2</v>
      </c>
      <c r="C20" s="4">
        <v>2.7108540925266905E-2</v>
      </c>
      <c r="D20" s="4">
        <v>7.0199999999999999E-2</v>
      </c>
      <c r="F20" s="5" t="s">
        <v>14</v>
      </c>
      <c r="G20" s="6">
        <v>41764</v>
      </c>
      <c r="H20" s="5">
        <v>0.74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4714</v>
      </c>
      <c r="Y20" s="7">
        <v>45981</v>
      </c>
      <c r="Z20" s="5" t="s">
        <v>8</v>
      </c>
      <c r="AA20" s="5" t="s">
        <v>5</v>
      </c>
      <c r="AB20" s="5">
        <v>8.4</v>
      </c>
      <c r="AC20" s="5" t="s">
        <v>55</v>
      </c>
      <c r="AD20" s="5">
        <v>64</v>
      </c>
    </row>
    <row r="21" spans="1:30" ht="17.25" customHeight="1" thickBot="1">
      <c r="A21" s="5">
        <v>16</v>
      </c>
      <c r="B21" s="4">
        <v>4.5501245551601427E-2</v>
      </c>
      <c r="C21" s="4">
        <v>2.7157473309608542E-2</v>
      </c>
      <c r="D21" s="4">
        <v>7.2599999999999998E-2</v>
      </c>
      <c r="F21" s="5" t="s">
        <v>6</v>
      </c>
      <c r="G21" s="6">
        <v>57742</v>
      </c>
      <c r="H21" s="5">
        <v>1.03</v>
      </c>
      <c r="J21" s="2">
        <v>5</v>
      </c>
      <c r="K21" s="2">
        <f>X6</f>
        <v>5274</v>
      </c>
      <c r="L21" s="3"/>
      <c r="M21" s="2"/>
      <c r="N21" s="21">
        <f t="shared" ref="N21:N28" si="0">K21/$F$2</f>
        <v>9.3843416370106764E-2</v>
      </c>
      <c r="W21" s="5">
        <v>125</v>
      </c>
      <c r="X21" s="5">
        <v>4679</v>
      </c>
      <c r="Y21" s="7">
        <v>45930</v>
      </c>
      <c r="Z21" s="5" t="s">
        <v>4</v>
      </c>
      <c r="AA21" s="5" t="s">
        <v>3</v>
      </c>
      <c r="AB21" s="5">
        <v>8.3000000000000007</v>
      </c>
      <c r="AC21" s="5" t="s">
        <v>55</v>
      </c>
      <c r="AD21" s="5">
        <v>65</v>
      </c>
    </row>
    <row r="22" spans="1:30" ht="17.25" customHeight="1" thickBot="1">
      <c r="A22" s="5">
        <v>17</v>
      </c>
      <c r="B22" s="4">
        <v>4.4735231316725979E-2</v>
      </c>
      <c r="C22" s="4">
        <v>2.603202846975089E-2</v>
      </c>
      <c r="D22" s="4">
        <v>7.0699999999999999E-2</v>
      </c>
      <c r="F22" s="5" t="s">
        <v>3</v>
      </c>
      <c r="G22" s="6">
        <v>60207</v>
      </c>
      <c r="H22" s="5">
        <v>1.07</v>
      </c>
      <c r="J22" s="2">
        <v>10</v>
      </c>
      <c r="K22" s="2">
        <f>X11</f>
        <v>5153</v>
      </c>
      <c r="L22" s="3"/>
      <c r="M22" s="2"/>
      <c r="N22" s="21">
        <f t="shared" si="0"/>
        <v>9.1690391459074733E-2</v>
      </c>
      <c r="W22" s="5">
        <v>150</v>
      </c>
      <c r="X22" s="5">
        <v>4650</v>
      </c>
      <c r="Y22" s="7">
        <v>46010</v>
      </c>
      <c r="Z22" s="5" t="s">
        <v>8</v>
      </c>
      <c r="AA22" s="5" t="s">
        <v>1</v>
      </c>
      <c r="AB22" s="5">
        <v>8.3000000000000007</v>
      </c>
      <c r="AC22" s="5" t="s">
        <v>55</v>
      </c>
      <c r="AD22" s="5">
        <v>63</v>
      </c>
    </row>
    <row r="23" spans="1:30" ht="17.25" customHeight="1" thickBot="1">
      <c r="A23" s="5">
        <v>18</v>
      </c>
      <c r="B23" s="4">
        <v>3.7636832740213524E-2</v>
      </c>
      <c r="C23" s="4">
        <v>2.3927935943060499E-2</v>
      </c>
      <c r="D23" s="4">
        <v>6.1499999999999999E-2</v>
      </c>
      <c r="F23" s="5" t="s">
        <v>7</v>
      </c>
      <c r="G23" s="6">
        <v>60293</v>
      </c>
      <c r="H23" s="5">
        <v>1.07</v>
      </c>
      <c r="J23" s="2">
        <v>20</v>
      </c>
      <c r="K23" s="2">
        <f>X12</f>
        <v>4946</v>
      </c>
      <c r="L23" s="3"/>
      <c r="M23" s="2"/>
      <c r="N23" s="21">
        <f t="shared" si="0"/>
        <v>8.8007117437722424E-2</v>
      </c>
      <c r="W23" s="5">
        <v>175</v>
      </c>
      <c r="X23" s="5">
        <v>4628</v>
      </c>
      <c r="Y23" s="7">
        <v>45923</v>
      </c>
      <c r="Z23" s="5" t="s">
        <v>8</v>
      </c>
      <c r="AA23" s="5" t="s">
        <v>3</v>
      </c>
      <c r="AB23" s="5">
        <v>8.1999999999999993</v>
      </c>
      <c r="AC23" s="5" t="s">
        <v>55</v>
      </c>
      <c r="AD23" s="5">
        <v>68</v>
      </c>
    </row>
    <row r="24" spans="1:30" ht="17.25" customHeight="1" thickBot="1">
      <c r="A24" s="5">
        <v>19</v>
      </c>
      <c r="B24" s="4">
        <v>3.2376868327402136E-2</v>
      </c>
      <c r="C24" s="4">
        <v>1.6098754448398575E-2</v>
      </c>
      <c r="D24" s="4">
        <v>4.8500000000000001E-2</v>
      </c>
      <c r="F24" s="5" t="s">
        <v>5</v>
      </c>
      <c r="G24" s="6">
        <v>59869</v>
      </c>
      <c r="H24" s="5">
        <v>1.06</v>
      </c>
      <c r="J24" s="2">
        <v>30</v>
      </c>
      <c r="K24" s="2">
        <f>X14</f>
        <v>4879</v>
      </c>
      <c r="L24" s="3"/>
      <c r="M24" s="2"/>
      <c r="N24" s="21">
        <f t="shared" si="0"/>
        <v>8.6814946619217084E-2</v>
      </c>
      <c r="W24" s="5">
        <v>200</v>
      </c>
      <c r="X24" s="5">
        <v>4600</v>
      </c>
      <c r="Y24" s="7">
        <v>45974</v>
      </c>
      <c r="Z24" s="5" t="s">
        <v>8</v>
      </c>
      <c r="AA24" s="5" t="s">
        <v>5</v>
      </c>
      <c r="AB24" s="5">
        <v>8.1999999999999993</v>
      </c>
      <c r="AC24" s="5" t="s">
        <v>55</v>
      </c>
      <c r="AD24" s="5">
        <v>62</v>
      </c>
    </row>
    <row r="25" spans="1:30" ht="17.25" customHeight="1" thickBot="1">
      <c r="A25" s="5">
        <v>20</v>
      </c>
      <c r="B25" s="4">
        <v>2.6606227758007119E-2</v>
      </c>
      <c r="C25" s="4">
        <v>1.2184163701067615E-2</v>
      </c>
      <c r="D25" s="4">
        <v>3.8699999999999998E-2</v>
      </c>
      <c r="F25" s="5" t="s">
        <v>1</v>
      </c>
      <c r="G25" s="6">
        <v>62152</v>
      </c>
      <c r="H25" s="5">
        <v>1.1000000000000001</v>
      </c>
      <c r="J25" s="2">
        <v>50</v>
      </c>
      <c r="K25" s="2">
        <f>X18</f>
        <v>4801</v>
      </c>
      <c r="L25" s="3"/>
      <c r="M25" s="2"/>
      <c r="N25" s="21">
        <f t="shared" si="0"/>
        <v>8.5427046263345199E-2</v>
      </c>
    </row>
    <row r="26" spans="1:30" ht="17.25" customHeight="1" thickBot="1">
      <c r="A26" s="5">
        <v>21</v>
      </c>
      <c r="B26" s="4">
        <v>2.0937722419928827E-2</v>
      </c>
      <c r="C26" s="4">
        <v>9.9822064056939493E-3</v>
      </c>
      <c r="D26" s="4">
        <v>3.09E-2</v>
      </c>
      <c r="F26" s="5" t="s">
        <v>0</v>
      </c>
      <c r="G26" s="6">
        <v>51768</v>
      </c>
      <c r="H26" s="5">
        <v>0.92</v>
      </c>
      <c r="J26" s="2">
        <v>100</v>
      </c>
      <c r="K26" s="2">
        <f>X20</f>
        <v>4714</v>
      </c>
      <c r="L26" s="3"/>
      <c r="M26" s="2"/>
      <c r="N26" s="21">
        <f t="shared" si="0"/>
        <v>8.3879003558718856E-2</v>
      </c>
    </row>
    <row r="27" spans="1:30" ht="17.25" customHeight="1" thickBot="1">
      <c r="A27" s="5">
        <v>22</v>
      </c>
      <c r="B27" s="4">
        <v>1.7618327402135234E-2</v>
      </c>
      <c r="C27" s="4">
        <v>6.6548042704626335E-3</v>
      </c>
      <c r="D27" s="4">
        <v>2.4199999999999999E-2</v>
      </c>
      <c r="J27" s="2">
        <v>150</v>
      </c>
      <c r="K27" s="2">
        <f>X22</f>
        <v>4650</v>
      </c>
      <c r="L27" s="3"/>
      <c r="M27" s="2"/>
      <c r="N27" s="21">
        <f t="shared" si="0"/>
        <v>8.274021352313167E-2</v>
      </c>
    </row>
    <row r="28" spans="1:30" ht="17.25" customHeight="1" thickBot="1">
      <c r="A28" s="5">
        <v>23</v>
      </c>
      <c r="B28" s="4">
        <v>1.2409430604982206E-2</v>
      </c>
      <c r="C28" s="4">
        <v>3.6699288256227757E-3</v>
      </c>
      <c r="D28" s="4">
        <v>1.61E-2</v>
      </c>
      <c r="J28" s="2">
        <v>200</v>
      </c>
      <c r="K28" s="2">
        <f>X24</f>
        <v>4600</v>
      </c>
      <c r="L28" s="3"/>
      <c r="M28" s="2"/>
      <c r="N28" s="21">
        <f t="shared" si="0"/>
        <v>8.1850533807829182E-2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2CAC-0699-422E-A960-A0C36C024F79}">
  <sheetPr codeName="Sheet1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32200</v>
      </c>
      <c r="H2" s="18" t="s">
        <v>37</v>
      </c>
      <c r="W2" s="5">
        <v>1</v>
      </c>
      <c r="X2" s="5">
        <v>2832</v>
      </c>
      <c r="Y2" s="7">
        <v>46015</v>
      </c>
      <c r="Z2" s="5" t="s">
        <v>50</v>
      </c>
      <c r="AA2" s="5" t="s">
        <v>7</v>
      </c>
      <c r="AB2" s="5">
        <v>8.8000000000000007</v>
      </c>
      <c r="AC2" s="5" t="s">
        <v>57</v>
      </c>
      <c r="AD2" s="5">
        <v>54</v>
      </c>
    </row>
    <row r="3" spans="1:30" ht="15.75" thickBot="1">
      <c r="W3" s="5">
        <v>2</v>
      </c>
      <c r="X3" s="5">
        <v>2794</v>
      </c>
      <c r="Y3" s="7">
        <v>45961</v>
      </c>
      <c r="Z3" s="5" t="s">
        <v>50</v>
      </c>
      <c r="AA3" s="5" t="s">
        <v>1</v>
      </c>
      <c r="AB3" s="5">
        <v>8.6999999999999993</v>
      </c>
      <c r="AC3" s="5" t="s">
        <v>57</v>
      </c>
      <c r="AD3" s="5">
        <v>54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2774</v>
      </c>
      <c r="Y4" s="7">
        <v>46015</v>
      </c>
      <c r="Z4" s="5" t="s">
        <v>49</v>
      </c>
      <c r="AA4" s="5" t="s">
        <v>7</v>
      </c>
      <c r="AB4" s="5">
        <v>8.6</v>
      </c>
      <c r="AC4" s="5" t="s">
        <v>57</v>
      </c>
      <c r="AD4" s="5">
        <v>54</v>
      </c>
    </row>
    <row r="5" spans="1:30" ht="18.75" customHeight="1" thickBot="1">
      <c r="A5" s="5">
        <v>0</v>
      </c>
      <c r="B5" s="4">
        <v>2.7083850931677021E-3</v>
      </c>
      <c r="C5" s="4">
        <v>3.201552795031056E-3</v>
      </c>
      <c r="D5" s="4">
        <v>5.8999999999999999E-3</v>
      </c>
      <c r="F5" s="5" t="s">
        <v>33</v>
      </c>
      <c r="G5" s="6">
        <v>30568</v>
      </c>
      <c r="H5" s="5">
        <v>0.95</v>
      </c>
      <c r="J5" s="80" t="s">
        <v>9</v>
      </c>
      <c r="K5" s="81"/>
      <c r="L5" s="81"/>
      <c r="M5" s="81"/>
      <c r="N5" s="82"/>
      <c r="W5" s="5">
        <v>4</v>
      </c>
      <c r="X5" s="5">
        <v>2734</v>
      </c>
      <c r="Y5" s="7">
        <v>46011</v>
      </c>
      <c r="Z5" s="5" t="s">
        <v>50</v>
      </c>
      <c r="AA5" s="5" t="s">
        <v>0</v>
      </c>
      <c r="AB5" s="5">
        <v>8.5</v>
      </c>
      <c r="AC5" s="5" t="s">
        <v>57</v>
      </c>
      <c r="AD5" s="5">
        <v>54</v>
      </c>
    </row>
    <row r="6" spans="1:30" ht="17.25" customHeight="1" thickBot="1">
      <c r="A6" s="5">
        <v>1</v>
      </c>
      <c r="B6" s="4">
        <v>1.7105590062111802E-3</v>
      </c>
      <c r="C6" s="4">
        <v>1.9944099378881989E-3</v>
      </c>
      <c r="D6" s="4">
        <v>3.7000000000000002E-3</v>
      </c>
      <c r="F6" s="5" t="s">
        <v>32</v>
      </c>
      <c r="G6" s="6" t="s">
        <v>19</v>
      </c>
      <c r="H6" s="5"/>
      <c r="J6" s="13" t="s">
        <v>31</v>
      </c>
      <c r="K6" s="22">
        <f>MAX(K8,K9)</f>
        <v>0.55355194394992246</v>
      </c>
      <c r="L6" s="23"/>
      <c r="M6" s="23"/>
      <c r="N6" s="22" t="str">
        <f>_xlfn.XLOOKUP(K6,$K$8:$K$9,$N$8:$N$9)</f>
        <v>EB</v>
      </c>
      <c r="W6" s="5">
        <v>5</v>
      </c>
      <c r="X6" s="5">
        <v>2729</v>
      </c>
      <c r="Y6" s="7">
        <v>46014</v>
      </c>
      <c r="Z6" s="5" t="s">
        <v>50</v>
      </c>
      <c r="AA6" s="5" t="s">
        <v>3</v>
      </c>
      <c r="AB6" s="5">
        <v>8.5</v>
      </c>
      <c r="AC6" s="5" t="s">
        <v>57</v>
      </c>
      <c r="AD6" s="5">
        <v>54</v>
      </c>
    </row>
    <row r="7" spans="1:30" ht="17.25" customHeight="1" thickBot="1">
      <c r="A7" s="5">
        <v>2</v>
      </c>
      <c r="B7" s="4">
        <v>1.6155279503105588E-3</v>
      </c>
      <c r="C7" s="4">
        <v>1.4695652173913043E-3</v>
      </c>
      <c r="D7" s="4">
        <v>3.0999999999999999E-3</v>
      </c>
      <c r="F7" s="5" t="s">
        <v>30</v>
      </c>
      <c r="G7" s="6" t="s">
        <v>19</v>
      </c>
      <c r="H7" s="5"/>
      <c r="J7" s="12" t="s">
        <v>29</v>
      </c>
      <c r="K7" s="22">
        <f>MAX(K10,K11)</f>
        <v>0.53327935577049324</v>
      </c>
      <c r="L7" s="23"/>
      <c r="M7" s="23"/>
      <c r="N7" s="22" t="str">
        <f>_xlfn.XLOOKUP(K7,$K$10:$K$11,$N$10:$N$11)</f>
        <v>WB</v>
      </c>
      <c r="W7" s="5">
        <v>6</v>
      </c>
      <c r="X7" s="5">
        <v>2726</v>
      </c>
      <c r="Y7" s="7">
        <v>46013</v>
      </c>
      <c r="Z7" s="5" t="s">
        <v>45</v>
      </c>
      <c r="AA7" s="5" t="s">
        <v>6</v>
      </c>
      <c r="AB7" s="5">
        <v>8.5</v>
      </c>
      <c r="AC7" s="5" t="s">
        <v>57</v>
      </c>
      <c r="AD7" s="5">
        <v>53</v>
      </c>
    </row>
    <row r="8" spans="1:30" ht="17.25" customHeight="1" thickBot="1">
      <c r="A8" s="5">
        <v>3</v>
      </c>
      <c r="B8" s="4">
        <v>1.948136645962733E-3</v>
      </c>
      <c r="C8" s="4">
        <v>1.4170807453416151E-3</v>
      </c>
      <c r="D8" s="4">
        <v>3.3999999999999998E-3</v>
      </c>
      <c r="F8" s="5" t="s">
        <v>28</v>
      </c>
      <c r="G8" s="6" t="s">
        <v>19</v>
      </c>
      <c r="H8" s="5"/>
      <c r="K8" s="10">
        <f>LARGE(B11:C11,1)/(B11+C11)</f>
        <v>0.55355194394992246</v>
      </c>
      <c r="L8" s="10"/>
      <c r="M8" s="10"/>
      <c r="N8" s="10" t="str">
        <f>IF(B11&gt;C11,$B$4,$C$4)</f>
        <v>EB</v>
      </c>
      <c r="W8" s="5">
        <v>7</v>
      </c>
      <c r="X8" s="5">
        <v>2679</v>
      </c>
      <c r="Y8" s="7">
        <v>46004</v>
      </c>
      <c r="Z8" s="5" t="s">
        <v>49</v>
      </c>
      <c r="AA8" s="5" t="s">
        <v>0</v>
      </c>
      <c r="AB8" s="5">
        <v>8.3000000000000007</v>
      </c>
      <c r="AC8" s="5" t="s">
        <v>57</v>
      </c>
      <c r="AD8" s="5">
        <v>54</v>
      </c>
    </row>
    <row r="9" spans="1:30" ht="17.25" customHeight="1" thickBot="1">
      <c r="A9" s="5">
        <v>4</v>
      </c>
      <c r="B9" s="4">
        <v>3.9913043478260867E-3</v>
      </c>
      <c r="C9" s="4">
        <v>2.2568322981366459E-3</v>
      </c>
      <c r="D9" s="4">
        <v>6.1999999999999998E-3</v>
      </c>
      <c r="F9" s="5" t="s">
        <v>27</v>
      </c>
      <c r="G9" s="6">
        <v>32956</v>
      </c>
      <c r="H9" s="5">
        <v>1.02</v>
      </c>
      <c r="K9" s="10">
        <f>LARGE(B12:C12,1)/(B12+C12)</f>
        <v>0.50612188332268837</v>
      </c>
      <c r="L9" s="10"/>
      <c r="M9" s="10"/>
      <c r="N9" s="10" t="str">
        <f>IF(B12&gt;C12,$B$4,$C$4)</f>
        <v>EB</v>
      </c>
      <c r="W9" s="5">
        <v>8</v>
      </c>
      <c r="X9" s="5">
        <v>2678</v>
      </c>
      <c r="Y9" s="7">
        <v>45660</v>
      </c>
      <c r="Z9" s="5" t="s">
        <v>49</v>
      </c>
      <c r="AA9" s="5" t="s">
        <v>1</v>
      </c>
      <c r="AB9" s="5">
        <v>8.3000000000000007</v>
      </c>
      <c r="AC9" s="5" t="s">
        <v>57</v>
      </c>
      <c r="AD9" s="5">
        <v>54</v>
      </c>
    </row>
    <row r="10" spans="1:30" ht="17.25" customHeight="1" thickBot="1">
      <c r="A10" s="5">
        <v>5</v>
      </c>
      <c r="B10" s="4">
        <v>9.7881987577639745E-3</v>
      </c>
      <c r="C10" s="4">
        <v>6.0881987577639752E-3</v>
      </c>
      <c r="D10" s="4">
        <v>1.5900000000000001E-2</v>
      </c>
      <c r="F10" s="5" t="s">
        <v>26</v>
      </c>
      <c r="G10" s="6">
        <v>31196</v>
      </c>
      <c r="H10" s="5">
        <v>0.97</v>
      </c>
      <c r="K10" s="10">
        <f>LARGE(B20:C20,1)/(B20+C20)</f>
        <v>0.53327935577049324</v>
      </c>
      <c r="L10" s="10"/>
      <c r="M10" s="10"/>
      <c r="N10" s="10" t="str">
        <f>IF(B20&gt;C20,$B$4,$C$4)</f>
        <v>WB</v>
      </c>
      <c r="W10" s="5">
        <v>9</v>
      </c>
      <c r="X10" s="5">
        <v>2678</v>
      </c>
      <c r="Y10" s="7">
        <v>46015</v>
      </c>
      <c r="Z10" s="5" t="s">
        <v>56</v>
      </c>
      <c r="AA10" s="5" t="s">
        <v>7</v>
      </c>
      <c r="AB10" s="5">
        <v>8.3000000000000007</v>
      </c>
      <c r="AC10" s="5" t="s">
        <v>57</v>
      </c>
      <c r="AD10" s="5">
        <v>54</v>
      </c>
    </row>
    <row r="11" spans="1:30" ht="17.25" customHeight="1" thickBot="1">
      <c r="A11" s="5">
        <v>6</v>
      </c>
      <c r="B11" s="4">
        <v>2.0954347826086957E-2</v>
      </c>
      <c r="C11" s="4">
        <v>1.6899999999999998E-2</v>
      </c>
      <c r="D11" s="4">
        <v>3.78E-2</v>
      </c>
      <c r="F11" s="5" t="s">
        <v>25</v>
      </c>
      <c r="G11" s="6">
        <v>31372</v>
      </c>
      <c r="H11" s="5">
        <v>0.97</v>
      </c>
      <c r="K11" s="10">
        <f>LARGE(B21:C21,1)/(B21+C21)</f>
        <v>0.52629020934963011</v>
      </c>
      <c r="L11" s="10"/>
      <c r="M11" s="10"/>
      <c r="N11" s="10" t="str">
        <f>IF(B21&gt;C21,$B$4,$C$4)</f>
        <v>WB</v>
      </c>
      <c r="W11" s="5">
        <v>10</v>
      </c>
      <c r="X11" s="5">
        <v>2661</v>
      </c>
      <c r="Y11" s="7">
        <v>46013</v>
      </c>
      <c r="Z11" s="5" t="s">
        <v>49</v>
      </c>
      <c r="AA11" s="5" t="s">
        <v>6</v>
      </c>
      <c r="AB11" s="5">
        <v>8.3000000000000007</v>
      </c>
      <c r="AC11" s="5" t="s">
        <v>57</v>
      </c>
      <c r="AD11" s="5">
        <v>53</v>
      </c>
    </row>
    <row r="12" spans="1:30" ht="17.25" customHeight="1" thickBot="1">
      <c r="A12" s="5">
        <v>7</v>
      </c>
      <c r="B12" s="4">
        <v>2.6086024844720494E-2</v>
      </c>
      <c r="C12" s="4">
        <v>2.5454968944099376E-2</v>
      </c>
      <c r="D12" s="4">
        <v>5.1499999999999997E-2</v>
      </c>
      <c r="F12" s="5" t="s">
        <v>24</v>
      </c>
      <c r="G12" s="6">
        <v>31998</v>
      </c>
      <c r="H12" s="5">
        <v>0.99</v>
      </c>
      <c r="W12" s="5">
        <v>20</v>
      </c>
      <c r="X12" s="5">
        <v>2637</v>
      </c>
      <c r="Y12" s="7">
        <v>45947</v>
      </c>
      <c r="Z12" s="5" t="s">
        <v>50</v>
      </c>
      <c r="AA12" s="5" t="s">
        <v>1</v>
      </c>
      <c r="AB12" s="5">
        <v>8.1999999999999993</v>
      </c>
      <c r="AC12" s="5" t="s">
        <v>57</v>
      </c>
      <c r="AD12" s="5">
        <v>54</v>
      </c>
    </row>
    <row r="13" spans="1:30" ht="17.25" customHeight="1" thickBot="1">
      <c r="A13" s="5">
        <v>8</v>
      </c>
      <c r="B13" s="4">
        <v>2.708385093167702E-2</v>
      </c>
      <c r="C13" s="4">
        <v>2.7659316770186335E-2</v>
      </c>
      <c r="D13" s="4">
        <v>5.4800000000000001E-2</v>
      </c>
      <c r="F13" s="5" t="s">
        <v>23</v>
      </c>
      <c r="G13" s="6" t="s">
        <v>19</v>
      </c>
      <c r="H13" s="5"/>
      <c r="W13" s="5">
        <v>25</v>
      </c>
      <c r="X13" s="5">
        <v>2625</v>
      </c>
      <c r="Y13" s="7">
        <v>45968</v>
      </c>
      <c r="Z13" s="5" t="s">
        <v>46</v>
      </c>
      <c r="AA13" s="5" t="s">
        <v>1</v>
      </c>
      <c r="AB13" s="5">
        <v>8.1999999999999993</v>
      </c>
      <c r="AC13" s="5" t="s">
        <v>57</v>
      </c>
      <c r="AD13" s="5">
        <v>53</v>
      </c>
    </row>
    <row r="14" spans="1:30" ht="23.25" thickBot="1">
      <c r="A14" s="5">
        <v>9</v>
      </c>
      <c r="B14" s="4">
        <v>2.7654037267080746E-2</v>
      </c>
      <c r="C14" s="4">
        <v>3.0493478260869566E-2</v>
      </c>
      <c r="D14" s="4">
        <v>5.8099999999999999E-2</v>
      </c>
      <c r="F14" s="5" t="s">
        <v>22</v>
      </c>
      <c r="G14" s="6">
        <v>33475</v>
      </c>
      <c r="H14" s="5">
        <v>1.04</v>
      </c>
      <c r="W14" s="5">
        <v>30</v>
      </c>
      <c r="X14" s="5">
        <v>2604</v>
      </c>
      <c r="Y14" s="7">
        <v>45987</v>
      </c>
      <c r="Z14" s="5" t="s">
        <v>49</v>
      </c>
      <c r="AA14" s="5" t="s">
        <v>7</v>
      </c>
      <c r="AB14" s="5">
        <v>8.1</v>
      </c>
      <c r="AC14" s="5" t="s">
        <v>57</v>
      </c>
      <c r="AD14" s="5">
        <v>55</v>
      </c>
    </row>
    <row r="15" spans="1:30" ht="15.75" customHeight="1" thickBot="1">
      <c r="A15" s="5">
        <v>10</v>
      </c>
      <c r="B15" s="4">
        <v>3.0219875776397516E-2</v>
      </c>
      <c r="C15" s="4">
        <v>3.3904968944099383E-2</v>
      </c>
      <c r="D15" s="4">
        <v>6.4199999999999993E-2</v>
      </c>
      <c r="F15" s="5" t="s">
        <v>21</v>
      </c>
      <c r="G15" s="6">
        <v>32463</v>
      </c>
      <c r="H15" s="5">
        <v>1.01</v>
      </c>
      <c r="W15" s="5">
        <v>35</v>
      </c>
      <c r="X15" s="5">
        <v>2597</v>
      </c>
      <c r="Y15" s="7">
        <v>46014</v>
      </c>
      <c r="Z15" s="5" t="s">
        <v>46</v>
      </c>
      <c r="AA15" s="5" t="s">
        <v>3</v>
      </c>
      <c r="AB15" s="5">
        <v>8.1</v>
      </c>
      <c r="AC15" s="5" t="s">
        <v>57</v>
      </c>
      <c r="AD15" s="5">
        <v>54</v>
      </c>
    </row>
    <row r="16" spans="1:30" ht="15.75" thickBot="1">
      <c r="A16" s="5">
        <v>11</v>
      </c>
      <c r="B16" s="4">
        <v>3.1502795031055901E-2</v>
      </c>
      <c r="C16" s="4">
        <v>3.747391304347826E-2</v>
      </c>
      <c r="D16" s="4">
        <v>6.9000000000000006E-2</v>
      </c>
      <c r="F16" s="5" t="s">
        <v>20</v>
      </c>
      <c r="G16" s="6">
        <v>33068</v>
      </c>
      <c r="H16" s="5">
        <v>1.02</v>
      </c>
      <c r="W16" s="5">
        <v>40</v>
      </c>
      <c r="X16" s="5">
        <v>2588</v>
      </c>
      <c r="Y16" s="7">
        <v>45661</v>
      </c>
      <c r="Z16" s="5" t="s">
        <v>50</v>
      </c>
      <c r="AA16" s="5" t="s">
        <v>0</v>
      </c>
      <c r="AB16" s="5">
        <v>8</v>
      </c>
      <c r="AC16" s="5" t="s">
        <v>57</v>
      </c>
      <c r="AD16" s="5">
        <v>54</v>
      </c>
    </row>
    <row r="17" spans="1:30" ht="15.75" thickBot="1">
      <c r="A17" s="5">
        <v>12</v>
      </c>
      <c r="B17" s="4">
        <v>3.3640993788819878E-2</v>
      </c>
      <c r="C17" s="4">
        <v>3.9625776397515529E-2</v>
      </c>
      <c r="D17" s="4">
        <v>7.3300000000000004E-2</v>
      </c>
      <c r="W17" s="5">
        <v>45</v>
      </c>
      <c r="X17" s="5">
        <v>2581</v>
      </c>
      <c r="Y17" s="7">
        <v>46013</v>
      </c>
      <c r="Z17" s="5" t="s">
        <v>56</v>
      </c>
      <c r="AA17" s="5" t="s">
        <v>6</v>
      </c>
      <c r="AB17" s="5">
        <v>8</v>
      </c>
      <c r="AC17" s="5" t="s">
        <v>57</v>
      </c>
      <c r="AD17" s="5">
        <v>56</v>
      </c>
    </row>
    <row r="18" spans="1:30" ht="15.75" thickBot="1">
      <c r="A18" s="5">
        <v>13</v>
      </c>
      <c r="B18" s="4">
        <v>3.3308385093167699E-2</v>
      </c>
      <c r="C18" s="4">
        <v>3.8943478260869566E-2</v>
      </c>
      <c r="D18" s="4">
        <v>7.2300000000000003E-2</v>
      </c>
      <c r="W18" s="5">
        <v>50</v>
      </c>
      <c r="X18" s="5">
        <v>2573</v>
      </c>
      <c r="Y18" s="7">
        <v>45976</v>
      </c>
      <c r="Z18" s="5" t="s">
        <v>56</v>
      </c>
      <c r="AA18" s="5" t="s">
        <v>0</v>
      </c>
      <c r="AB18" s="5">
        <v>8</v>
      </c>
      <c r="AC18" s="5" t="s">
        <v>57</v>
      </c>
      <c r="AD18" s="5">
        <v>56</v>
      </c>
    </row>
    <row r="19" spans="1:30" ht="17.25" customHeight="1" thickBot="1">
      <c r="A19" s="5">
        <v>14</v>
      </c>
      <c r="B19" s="4">
        <v>3.3023291925465846E-2</v>
      </c>
      <c r="C19" s="4">
        <v>3.7683850931677018E-2</v>
      </c>
      <c r="D19" s="4">
        <v>7.0699999999999999E-2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2536</v>
      </c>
      <c r="Y19" s="7">
        <v>45947</v>
      </c>
      <c r="Z19" s="5" t="s">
        <v>45</v>
      </c>
      <c r="AA19" s="5" t="s">
        <v>1</v>
      </c>
      <c r="AB19" s="5">
        <v>7.9</v>
      </c>
      <c r="AC19" s="5" t="s">
        <v>57</v>
      </c>
      <c r="AD19" s="5">
        <v>54</v>
      </c>
    </row>
    <row r="20" spans="1:30" ht="17.25" customHeight="1" thickBot="1">
      <c r="A20" s="5">
        <v>15</v>
      </c>
      <c r="B20" s="4">
        <v>3.3118322981366459E-2</v>
      </c>
      <c r="C20" s="4">
        <v>3.7841304347826087E-2</v>
      </c>
      <c r="D20" s="4">
        <v>7.0999999999999994E-2</v>
      </c>
      <c r="F20" s="5" t="s">
        <v>14</v>
      </c>
      <c r="G20" s="6">
        <v>26382</v>
      </c>
      <c r="H20" s="5">
        <v>0.82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2515</v>
      </c>
      <c r="Y20" s="7">
        <v>45974</v>
      </c>
      <c r="Z20" s="5" t="s">
        <v>46</v>
      </c>
      <c r="AA20" s="5" t="s">
        <v>5</v>
      </c>
      <c r="AB20" s="5">
        <v>7.8</v>
      </c>
      <c r="AC20" s="5" t="s">
        <v>57</v>
      </c>
      <c r="AD20" s="5">
        <v>52</v>
      </c>
    </row>
    <row r="21" spans="1:30" ht="17.25" customHeight="1" thickBot="1">
      <c r="A21" s="5">
        <v>16</v>
      </c>
      <c r="B21" s="4">
        <v>3.2690683229813666E-2</v>
      </c>
      <c r="C21" s="4">
        <v>3.6319254658385092E-2</v>
      </c>
      <c r="D21" s="4">
        <v>6.9000000000000006E-2</v>
      </c>
      <c r="F21" s="5" t="s">
        <v>6</v>
      </c>
      <c r="G21" s="6">
        <v>32874</v>
      </c>
      <c r="H21" s="5">
        <v>1.02</v>
      </c>
      <c r="J21" s="2">
        <v>5</v>
      </c>
      <c r="K21" s="2">
        <f>X6</f>
        <v>2729</v>
      </c>
      <c r="L21" s="3"/>
      <c r="M21" s="2"/>
      <c r="N21" s="21">
        <f t="shared" ref="N21:N28" si="0">K21/$F$2</f>
        <v>8.4751552795031063E-2</v>
      </c>
      <c r="W21" s="5">
        <v>125</v>
      </c>
      <c r="X21" s="5">
        <v>2502</v>
      </c>
      <c r="Y21" s="7">
        <v>46009</v>
      </c>
      <c r="Z21" s="5" t="s">
        <v>8</v>
      </c>
      <c r="AA21" s="5" t="s">
        <v>5</v>
      </c>
      <c r="AB21" s="5">
        <v>7.8</v>
      </c>
      <c r="AC21" s="5" t="s">
        <v>57</v>
      </c>
      <c r="AD21" s="5">
        <v>51</v>
      </c>
    </row>
    <row r="22" spans="1:30" ht="17.25" customHeight="1" thickBot="1">
      <c r="A22" s="5">
        <v>17</v>
      </c>
      <c r="B22" s="4">
        <v>3.1170186335403728E-2</v>
      </c>
      <c r="C22" s="4">
        <v>3.5164596273291923E-2</v>
      </c>
      <c r="D22" s="4">
        <v>6.6400000000000001E-2</v>
      </c>
      <c r="F22" s="5" t="s">
        <v>3</v>
      </c>
      <c r="G22" s="6">
        <v>33769</v>
      </c>
      <c r="H22" s="5">
        <v>1.05</v>
      </c>
      <c r="J22" s="2">
        <v>10</v>
      </c>
      <c r="K22" s="2">
        <f>X11</f>
        <v>2661</v>
      </c>
      <c r="L22" s="3"/>
      <c r="M22" s="2"/>
      <c r="N22" s="21">
        <f t="shared" si="0"/>
        <v>8.2639751552795029E-2</v>
      </c>
      <c r="W22" s="5">
        <v>150</v>
      </c>
      <c r="X22" s="5">
        <v>2484</v>
      </c>
      <c r="Y22" s="7">
        <v>45659</v>
      </c>
      <c r="Z22" s="5" t="s">
        <v>49</v>
      </c>
      <c r="AA22" s="5" t="s">
        <v>5</v>
      </c>
      <c r="AB22" s="5">
        <v>7.7</v>
      </c>
      <c r="AC22" s="5" t="s">
        <v>57</v>
      </c>
      <c r="AD22" s="5">
        <v>53</v>
      </c>
    </row>
    <row r="23" spans="1:30" ht="17.25" customHeight="1" thickBot="1">
      <c r="A23" s="5">
        <v>18</v>
      </c>
      <c r="B23" s="4">
        <v>2.6703726708074534E-2</v>
      </c>
      <c r="C23" s="4">
        <v>3.2802795031055904E-2</v>
      </c>
      <c r="D23" s="4">
        <v>5.9499999999999997E-2</v>
      </c>
      <c r="F23" s="5" t="s">
        <v>7</v>
      </c>
      <c r="G23" s="6">
        <v>33610</v>
      </c>
      <c r="H23" s="5">
        <v>1.04</v>
      </c>
      <c r="J23" s="2">
        <v>20</v>
      </c>
      <c r="K23" s="2">
        <f>X12</f>
        <v>2637</v>
      </c>
      <c r="L23" s="3"/>
      <c r="M23" s="2"/>
      <c r="N23" s="21">
        <f t="shared" si="0"/>
        <v>8.1894409937888199E-2</v>
      </c>
      <c r="W23" s="5">
        <v>175</v>
      </c>
      <c r="X23" s="5">
        <v>2471</v>
      </c>
      <c r="Y23" s="7">
        <v>45987</v>
      </c>
      <c r="Z23" s="5" t="s">
        <v>56</v>
      </c>
      <c r="AA23" s="5" t="s">
        <v>7</v>
      </c>
      <c r="AB23" s="5">
        <v>7.7</v>
      </c>
      <c r="AC23" s="5" t="s">
        <v>57</v>
      </c>
      <c r="AD23" s="5">
        <v>54</v>
      </c>
    </row>
    <row r="24" spans="1:30" ht="17.25" customHeight="1" thickBot="1">
      <c r="A24" s="5">
        <v>19</v>
      </c>
      <c r="B24" s="4">
        <v>2.195217391304348E-2</v>
      </c>
      <c r="C24" s="4">
        <v>2.6609627329192549E-2</v>
      </c>
      <c r="D24" s="4">
        <v>4.8599999999999997E-2</v>
      </c>
      <c r="F24" s="5" t="s">
        <v>5</v>
      </c>
      <c r="G24" s="6">
        <v>32994</v>
      </c>
      <c r="H24" s="5">
        <v>1.02</v>
      </c>
      <c r="J24" s="2">
        <v>30</v>
      </c>
      <c r="K24" s="2">
        <f>X14</f>
        <v>2604</v>
      </c>
      <c r="L24" s="3"/>
      <c r="M24" s="2"/>
      <c r="N24" s="21">
        <f t="shared" si="0"/>
        <v>8.0869565217391304E-2</v>
      </c>
      <c r="W24" s="5">
        <v>200</v>
      </c>
      <c r="X24" s="5">
        <v>2459</v>
      </c>
      <c r="Y24" s="7">
        <v>45807</v>
      </c>
      <c r="Z24" s="5" t="s">
        <v>49</v>
      </c>
      <c r="AA24" s="5" t="s">
        <v>1</v>
      </c>
      <c r="AB24" s="5">
        <v>7.6</v>
      </c>
      <c r="AC24" s="5" t="s">
        <v>57</v>
      </c>
      <c r="AD24" s="5">
        <v>54</v>
      </c>
    </row>
    <row r="25" spans="1:30" ht="17.25" customHeight="1" thickBot="1">
      <c r="A25" s="5">
        <v>20</v>
      </c>
      <c r="B25" s="4">
        <v>1.7580745341614908E-2</v>
      </c>
      <c r="C25" s="4">
        <v>2.0521428571428572E-2</v>
      </c>
      <c r="D25" s="4">
        <v>3.8100000000000002E-2</v>
      </c>
      <c r="F25" s="5" t="s">
        <v>1</v>
      </c>
      <c r="G25" s="6">
        <v>35324</v>
      </c>
      <c r="H25" s="5">
        <v>1.0900000000000001</v>
      </c>
      <c r="J25" s="2">
        <v>50</v>
      </c>
      <c r="K25" s="2">
        <f>X18</f>
        <v>2573</v>
      </c>
      <c r="L25" s="3"/>
      <c r="M25" s="2"/>
      <c r="N25" s="21">
        <f t="shared" si="0"/>
        <v>7.9906832298136651E-2</v>
      </c>
    </row>
    <row r="26" spans="1:30" ht="17.25" customHeight="1" thickBot="1">
      <c r="A26" s="5">
        <v>21</v>
      </c>
      <c r="B26" s="4">
        <v>1.3684472049689441E-2</v>
      </c>
      <c r="C26" s="4">
        <v>1.5063043478260868E-2</v>
      </c>
      <c r="D26" s="4">
        <v>2.87E-2</v>
      </c>
      <c r="F26" s="5" t="s">
        <v>0</v>
      </c>
      <c r="G26" s="6">
        <v>31442</v>
      </c>
      <c r="H26" s="5">
        <v>0.97</v>
      </c>
      <c r="J26" s="2">
        <v>100</v>
      </c>
      <c r="K26" s="2">
        <f>X20</f>
        <v>2515</v>
      </c>
      <c r="L26" s="3"/>
      <c r="M26" s="2"/>
      <c r="N26" s="21">
        <f t="shared" si="0"/>
        <v>7.8105590062111804E-2</v>
      </c>
    </row>
    <row r="27" spans="1:30" ht="17.25" customHeight="1" thickBot="1">
      <c r="A27" s="5">
        <v>22</v>
      </c>
      <c r="B27" s="4">
        <v>8.3627329192546597E-3</v>
      </c>
      <c r="C27" s="4">
        <v>1.0077018633540371E-2</v>
      </c>
      <c r="D27" s="4">
        <v>1.84E-2</v>
      </c>
      <c r="J27" s="2">
        <v>150</v>
      </c>
      <c r="K27" s="2">
        <f>X22</f>
        <v>2484</v>
      </c>
      <c r="L27" s="3"/>
      <c r="M27" s="2"/>
      <c r="N27" s="21">
        <f t="shared" si="0"/>
        <v>7.7142857142857138E-2</v>
      </c>
    </row>
    <row r="28" spans="1:30" ht="17.25" customHeight="1" thickBot="1">
      <c r="A28" s="5">
        <v>23</v>
      </c>
      <c r="B28" s="4">
        <v>4.704037267080745E-3</v>
      </c>
      <c r="C28" s="4">
        <v>5.8257763975155278E-3</v>
      </c>
      <c r="D28" s="4">
        <v>1.0500000000000001E-2</v>
      </c>
      <c r="J28" s="2">
        <v>200</v>
      </c>
      <c r="K28" s="2">
        <f>X24</f>
        <v>2459</v>
      </c>
      <c r="L28" s="3"/>
      <c r="M28" s="2"/>
      <c r="N28" s="21">
        <f t="shared" si="0"/>
        <v>7.6366459627329186E-2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F84D-888B-4C82-B878-FD7EA49CCDCE}">
  <sheetPr codeName="Sheet1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53100</v>
      </c>
      <c r="H2" s="18" t="s">
        <v>37</v>
      </c>
      <c r="W2" s="5">
        <v>1</v>
      </c>
      <c r="X2" s="5">
        <v>5644</v>
      </c>
      <c r="Y2" s="7">
        <v>45842</v>
      </c>
      <c r="Z2" s="5" t="s">
        <v>92</v>
      </c>
      <c r="AA2" s="5" t="s">
        <v>1</v>
      </c>
      <c r="AB2" s="5">
        <v>10.6</v>
      </c>
      <c r="AC2" s="5" t="s">
        <v>57</v>
      </c>
      <c r="AD2" s="5">
        <v>58</v>
      </c>
    </row>
    <row r="3" spans="1:30" ht="15.75" thickBot="1">
      <c r="W3" s="5">
        <v>2</v>
      </c>
      <c r="X3" s="5">
        <v>5124</v>
      </c>
      <c r="Y3" s="7">
        <v>45842</v>
      </c>
      <c r="Z3" s="5" t="s">
        <v>4</v>
      </c>
      <c r="AA3" s="5" t="s">
        <v>1</v>
      </c>
      <c r="AB3" s="5">
        <v>9.6</v>
      </c>
      <c r="AC3" s="5" t="s">
        <v>57</v>
      </c>
      <c r="AD3" s="5">
        <v>54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4935</v>
      </c>
      <c r="Y4" s="7">
        <v>45667</v>
      </c>
      <c r="Z4" s="5" t="s">
        <v>8</v>
      </c>
      <c r="AA4" s="5" t="s">
        <v>1</v>
      </c>
      <c r="AB4" s="5">
        <v>9.3000000000000007</v>
      </c>
      <c r="AC4" s="5" t="s">
        <v>57</v>
      </c>
      <c r="AD4" s="5">
        <v>65</v>
      </c>
    </row>
    <row r="5" spans="1:30" ht="18.75" customHeight="1" thickBot="1">
      <c r="A5" s="5">
        <v>0</v>
      </c>
      <c r="B5" s="4">
        <v>2.0964218455743876E-3</v>
      </c>
      <c r="C5" s="4">
        <v>4.0819209039548027E-3</v>
      </c>
      <c r="D5" s="4">
        <v>6.1999999999999998E-3</v>
      </c>
      <c r="F5" s="5" t="s">
        <v>33</v>
      </c>
      <c r="G5" s="6">
        <v>55425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4923</v>
      </c>
      <c r="Y5" s="7">
        <v>45702</v>
      </c>
      <c r="Z5" s="5" t="s">
        <v>8</v>
      </c>
      <c r="AA5" s="5" t="s">
        <v>1</v>
      </c>
      <c r="AB5" s="5">
        <v>9.3000000000000007</v>
      </c>
      <c r="AC5" s="5" t="s">
        <v>57</v>
      </c>
      <c r="AD5" s="5">
        <v>64</v>
      </c>
    </row>
    <row r="6" spans="1:30" ht="17.25" customHeight="1" thickBot="1">
      <c r="A6" s="5">
        <v>1</v>
      </c>
      <c r="B6" s="4">
        <v>1.5495291902071562E-3</v>
      </c>
      <c r="C6" s="4">
        <v>2.666854990583804E-3</v>
      </c>
      <c r="D6" s="4">
        <v>4.1999999999999997E-3</v>
      </c>
      <c r="F6" s="5" t="s">
        <v>32</v>
      </c>
      <c r="G6" s="6">
        <v>58047</v>
      </c>
      <c r="H6" s="5">
        <v>1.0900000000000001</v>
      </c>
      <c r="J6" s="13" t="s">
        <v>31</v>
      </c>
      <c r="K6" s="22">
        <f>MAX(K8,K9)</f>
        <v>0.71058748895484514</v>
      </c>
      <c r="L6" s="23"/>
      <c r="M6" s="23"/>
      <c r="N6" s="22" t="str">
        <f>_xlfn.XLOOKUP(K6,$K$8:$K$9,$N$8:$N$9)</f>
        <v>EB</v>
      </c>
      <c r="W6" s="5">
        <v>5</v>
      </c>
      <c r="X6" s="5">
        <v>4905</v>
      </c>
      <c r="Y6" s="7">
        <v>45748</v>
      </c>
      <c r="Z6" s="5" t="s">
        <v>46</v>
      </c>
      <c r="AA6" s="5" t="s">
        <v>3</v>
      </c>
      <c r="AB6" s="5">
        <v>9.1999999999999993</v>
      </c>
      <c r="AC6" s="5" t="s">
        <v>57</v>
      </c>
      <c r="AD6" s="5">
        <v>65</v>
      </c>
    </row>
    <row r="7" spans="1:30" ht="17.25" customHeight="1" thickBot="1">
      <c r="A7" s="5">
        <v>2</v>
      </c>
      <c r="B7" s="4">
        <v>1.3672316384180793E-3</v>
      </c>
      <c r="C7" s="4">
        <v>1.9593220338983051E-3</v>
      </c>
      <c r="D7" s="4">
        <v>3.3E-3</v>
      </c>
      <c r="F7" s="5" t="s">
        <v>30</v>
      </c>
      <c r="G7" s="6">
        <v>57432</v>
      </c>
      <c r="H7" s="5">
        <v>1.07</v>
      </c>
      <c r="J7" s="12" t="s">
        <v>29</v>
      </c>
      <c r="K7" s="22">
        <f>MAX(K10,K11)</f>
        <v>0.64161625131819944</v>
      </c>
      <c r="L7" s="23"/>
      <c r="M7" s="23"/>
      <c r="N7" s="22" t="str">
        <f>_xlfn.XLOOKUP(K7,$K$10:$K$11,$N$10:$N$11)</f>
        <v>WB</v>
      </c>
      <c r="W7" s="5">
        <v>6</v>
      </c>
      <c r="X7" s="5">
        <v>4886</v>
      </c>
      <c r="Y7" s="7">
        <v>45674</v>
      </c>
      <c r="Z7" s="5" t="s">
        <v>8</v>
      </c>
      <c r="AA7" s="5" t="s">
        <v>1</v>
      </c>
      <c r="AB7" s="5">
        <v>9.1999999999999993</v>
      </c>
      <c r="AC7" s="5" t="s">
        <v>57</v>
      </c>
      <c r="AD7" s="5">
        <v>65</v>
      </c>
    </row>
    <row r="8" spans="1:30" ht="17.25" customHeight="1" thickBot="1">
      <c r="A8" s="5">
        <v>3</v>
      </c>
      <c r="B8" s="4">
        <v>2.4610169491525425E-3</v>
      </c>
      <c r="C8" s="4">
        <v>1.5239171374764595E-3</v>
      </c>
      <c r="D8" s="4">
        <v>4.0000000000000001E-3</v>
      </c>
      <c r="F8" s="5" t="s">
        <v>28</v>
      </c>
      <c r="G8" s="6">
        <v>58645</v>
      </c>
      <c r="H8" s="5">
        <v>1.1000000000000001</v>
      </c>
      <c r="K8" s="10">
        <f>LARGE(B11:C11,1)/(B11+C11)</f>
        <v>0.71058748895484514</v>
      </c>
      <c r="L8" s="10"/>
      <c r="M8" s="10"/>
      <c r="N8" s="10" t="str">
        <f>IF(B11&gt;C11,$B$4,$C$4)</f>
        <v>EB</v>
      </c>
      <c r="W8" s="5">
        <v>7</v>
      </c>
      <c r="X8" s="5">
        <v>4876</v>
      </c>
      <c r="Y8" s="7">
        <v>45664</v>
      </c>
      <c r="Z8" s="5" t="s">
        <v>8</v>
      </c>
      <c r="AA8" s="5" t="s">
        <v>3</v>
      </c>
      <c r="AB8" s="5">
        <v>9.1999999999999993</v>
      </c>
      <c r="AC8" s="5" t="s">
        <v>57</v>
      </c>
      <c r="AD8" s="5">
        <v>66</v>
      </c>
    </row>
    <row r="9" spans="1:30" ht="17.25" customHeight="1" thickBot="1">
      <c r="A9" s="5">
        <v>4</v>
      </c>
      <c r="B9" s="4">
        <v>5.6512241054613929E-3</v>
      </c>
      <c r="C9" s="4">
        <v>2.0681732580037663E-3</v>
      </c>
      <c r="D9" s="4">
        <v>7.7000000000000002E-3</v>
      </c>
      <c r="F9" s="5" t="s">
        <v>27</v>
      </c>
      <c r="G9" s="6">
        <v>55414</v>
      </c>
      <c r="H9" s="5">
        <v>1.04</v>
      </c>
      <c r="K9" s="10">
        <f>LARGE(B12:C12,1)/(B12+C12)</f>
        <v>0.60641717056163869</v>
      </c>
      <c r="L9" s="10"/>
      <c r="M9" s="10"/>
      <c r="N9" s="10" t="str">
        <f>IF(B12&gt;C12,$B$4,$C$4)</f>
        <v>EB</v>
      </c>
      <c r="W9" s="5">
        <v>8</v>
      </c>
      <c r="X9" s="5">
        <v>4871</v>
      </c>
      <c r="Y9" s="7">
        <v>45671</v>
      </c>
      <c r="Z9" s="5" t="s">
        <v>8</v>
      </c>
      <c r="AA9" s="5" t="s">
        <v>3</v>
      </c>
      <c r="AB9" s="5">
        <v>9.1999999999999993</v>
      </c>
      <c r="AC9" s="5" t="s">
        <v>57</v>
      </c>
      <c r="AD9" s="5">
        <v>65</v>
      </c>
    </row>
    <row r="10" spans="1:30" ht="17.25" customHeight="1" thickBot="1">
      <c r="A10" s="5">
        <v>5</v>
      </c>
      <c r="B10" s="4">
        <v>1.5495291902071565E-2</v>
      </c>
      <c r="C10" s="4">
        <v>4.3540489642184561E-3</v>
      </c>
      <c r="D10" s="4">
        <v>1.9900000000000001E-2</v>
      </c>
      <c r="F10" s="5" t="s">
        <v>26</v>
      </c>
      <c r="G10" s="6">
        <v>52229</v>
      </c>
      <c r="H10" s="5">
        <v>0.98</v>
      </c>
      <c r="K10" s="10">
        <f>LARGE(B20:C20,1)/(B20+C20)</f>
        <v>0.62668170673918866</v>
      </c>
      <c r="L10" s="10"/>
      <c r="M10" s="10"/>
      <c r="N10" s="10" t="str">
        <f>IF(B20&gt;C20,$B$4,$C$4)</f>
        <v>WB</v>
      </c>
      <c r="W10" s="5">
        <v>9</v>
      </c>
      <c r="X10" s="5">
        <v>4871</v>
      </c>
      <c r="Y10" s="7">
        <v>45699</v>
      </c>
      <c r="Z10" s="5" t="s">
        <v>8</v>
      </c>
      <c r="AA10" s="5" t="s">
        <v>3</v>
      </c>
      <c r="AB10" s="5">
        <v>9.1999999999999993</v>
      </c>
      <c r="AC10" s="5" t="s">
        <v>57</v>
      </c>
      <c r="AD10" s="5">
        <v>66</v>
      </c>
    </row>
    <row r="11" spans="1:30" ht="17.25" customHeight="1" thickBot="1">
      <c r="A11" s="5">
        <v>6</v>
      </c>
      <c r="B11" s="4">
        <v>2.9532203389830505E-2</v>
      </c>
      <c r="C11" s="4">
        <v>1.2028060263653485E-2</v>
      </c>
      <c r="D11" s="4">
        <v>4.1599999999999998E-2</v>
      </c>
      <c r="F11" s="5" t="s">
        <v>25</v>
      </c>
      <c r="G11" s="6">
        <v>57450</v>
      </c>
      <c r="H11" s="5">
        <v>1.07</v>
      </c>
      <c r="K11" s="10">
        <f>LARGE(B21:C21,1)/(B21+C21)</f>
        <v>0.64161625131819944</v>
      </c>
      <c r="L11" s="10"/>
      <c r="M11" s="10"/>
      <c r="N11" s="10" t="str">
        <f>IF(B21&gt;C21,$B$4,$C$4)</f>
        <v>WB</v>
      </c>
      <c r="W11" s="5">
        <v>10</v>
      </c>
      <c r="X11" s="5">
        <v>4846</v>
      </c>
      <c r="Y11" s="7">
        <v>45672</v>
      </c>
      <c r="Z11" s="5" t="s">
        <v>8</v>
      </c>
      <c r="AA11" s="5" t="s">
        <v>7</v>
      </c>
      <c r="AB11" s="5">
        <v>9.1</v>
      </c>
      <c r="AC11" s="5" t="s">
        <v>57</v>
      </c>
      <c r="AD11" s="5">
        <v>66</v>
      </c>
    </row>
    <row r="12" spans="1:30" ht="17.25" customHeight="1" thickBot="1">
      <c r="A12" s="5">
        <v>7</v>
      </c>
      <c r="B12" s="4">
        <v>3.144632768361582E-2</v>
      </c>
      <c r="C12" s="4">
        <v>2.040960451977401E-2</v>
      </c>
      <c r="D12" s="4">
        <v>5.1900000000000002E-2</v>
      </c>
      <c r="F12" s="5" t="s">
        <v>24</v>
      </c>
      <c r="G12" s="6">
        <v>43154</v>
      </c>
      <c r="H12" s="5">
        <v>0.81</v>
      </c>
      <c r="W12" s="5">
        <v>20</v>
      </c>
      <c r="X12" s="5">
        <v>4816</v>
      </c>
      <c r="Y12" s="7">
        <v>45707</v>
      </c>
      <c r="Z12" s="5" t="s">
        <v>8</v>
      </c>
      <c r="AA12" s="5" t="s">
        <v>7</v>
      </c>
      <c r="AB12" s="5">
        <v>9.1</v>
      </c>
      <c r="AC12" s="5" t="s">
        <v>57</v>
      </c>
      <c r="AD12" s="5">
        <v>66</v>
      </c>
    </row>
    <row r="13" spans="1:30" ht="17.25" customHeight="1" thickBot="1">
      <c r="A13" s="5">
        <v>8</v>
      </c>
      <c r="B13" s="4">
        <v>3.2631261770244821E-2</v>
      </c>
      <c r="C13" s="4">
        <v>2.4219397363465161E-2</v>
      </c>
      <c r="D13" s="4">
        <v>5.6800000000000003E-2</v>
      </c>
      <c r="F13" s="5" t="s">
        <v>23</v>
      </c>
      <c r="G13" s="6">
        <v>43352</v>
      </c>
      <c r="H13" s="5">
        <v>0.81</v>
      </c>
      <c r="W13" s="5">
        <v>25</v>
      </c>
      <c r="X13" s="5">
        <v>4801</v>
      </c>
      <c r="Y13" s="7">
        <v>45742</v>
      </c>
      <c r="Z13" s="5" t="s">
        <v>46</v>
      </c>
      <c r="AA13" s="5" t="s">
        <v>7</v>
      </c>
      <c r="AB13" s="5">
        <v>9</v>
      </c>
      <c r="AC13" s="5" t="s">
        <v>57</v>
      </c>
      <c r="AD13" s="5">
        <v>66</v>
      </c>
    </row>
    <row r="14" spans="1:30" ht="15.75" thickBot="1">
      <c r="A14" s="5">
        <v>9</v>
      </c>
      <c r="B14" s="4">
        <v>3.2266666666666666E-2</v>
      </c>
      <c r="C14" s="4">
        <v>2.6178719397363465E-2</v>
      </c>
      <c r="D14" s="4">
        <v>5.8500000000000003E-2</v>
      </c>
      <c r="F14" s="5" t="s">
        <v>22</v>
      </c>
      <c r="G14" s="6">
        <v>48165</v>
      </c>
      <c r="H14" s="5">
        <v>0.9</v>
      </c>
      <c r="W14" s="5">
        <v>30</v>
      </c>
      <c r="X14" s="5">
        <v>4791</v>
      </c>
      <c r="Y14" s="7">
        <v>45727</v>
      </c>
      <c r="Z14" s="5" t="s">
        <v>46</v>
      </c>
      <c r="AA14" s="5" t="s">
        <v>3</v>
      </c>
      <c r="AB14" s="5">
        <v>9</v>
      </c>
      <c r="AC14" s="5" t="s">
        <v>57</v>
      </c>
      <c r="AD14" s="5">
        <v>64</v>
      </c>
    </row>
    <row r="15" spans="1:30" ht="15.75" customHeight="1" thickBot="1">
      <c r="A15" s="5">
        <v>10</v>
      </c>
      <c r="B15" s="4">
        <v>3.1355178907721284E-2</v>
      </c>
      <c r="C15" s="4">
        <v>2.906327683615819E-2</v>
      </c>
      <c r="D15" s="4">
        <v>6.0400000000000002E-2</v>
      </c>
      <c r="F15" s="5" t="s">
        <v>21</v>
      </c>
      <c r="G15" s="6" t="s">
        <v>19</v>
      </c>
      <c r="H15" s="5"/>
      <c r="W15" s="5">
        <v>35</v>
      </c>
      <c r="X15" s="5">
        <v>4776</v>
      </c>
      <c r="Y15" s="7">
        <v>45723</v>
      </c>
      <c r="Z15" s="5" t="s">
        <v>8</v>
      </c>
      <c r="AA15" s="5" t="s">
        <v>1</v>
      </c>
      <c r="AB15" s="5">
        <v>9</v>
      </c>
      <c r="AC15" s="5" t="s">
        <v>57</v>
      </c>
      <c r="AD15" s="5">
        <v>64</v>
      </c>
    </row>
    <row r="16" spans="1:30" ht="23.25" thickBot="1">
      <c r="A16" s="5">
        <v>11</v>
      </c>
      <c r="B16" s="4">
        <v>3.0443691148775893E-2</v>
      </c>
      <c r="C16" s="4">
        <v>3.3308474576271181E-2</v>
      </c>
      <c r="D16" s="4">
        <v>6.3700000000000007E-2</v>
      </c>
      <c r="F16" s="5" t="s">
        <v>20</v>
      </c>
      <c r="G16" s="6" t="s">
        <v>19</v>
      </c>
      <c r="H16" s="5"/>
      <c r="W16" s="5">
        <v>40</v>
      </c>
      <c r="X16" s="5">
        <v>4764</v>
      </c>
      <c r="Y16" s="7">
        <v>45742</v>
      </c>
      <c r="Z16" s="5" t="s">
        <v>8</v>
      </c>
      <c r="AA16" s="5" t="s">
        <v>7</v>
      </c>
      <c r="AB16" s="5">
        <v>9</v>
      </c>
      <c r="AC16" s="5" t="s">
        <v>57</v>
      </c>
      <c r="AD16" s="5">
        <v>67</v>
      </c>
    </row>
    <row r="17" spans="1:30" ht="15.75" thickBot="1">
      <c r="A17" s="5">
        <v>12</v>
      </c>
      <c r="B17" s="4">
        <v>2.9760075329566853E-2</v>
      </c>
      <c r="C17" s="4">
        <v>3.6193032015065914E-2</v>
      </c>
      <c r="D17" s="4">
        <v>6.6000000000000003E-2</v>
      </c>
      <c r="W17" s="5">
        <v>45</v>
      </c>
      <c r="X17" s="5">
        <v>4756</v>
      </c>
      <c r="Y17" s="7">
        <v>45743</v>
      </c>
      <c r="Z17" s="5" t="s">
        <v>8</v>
      </c>
      <c r="AA17" s="5" t="s">
        <v>5</v>
      </c>
      <c r="AB17" s="5">
        <v>9</v>
      </c>
      <c r="AC17" s="5" t="s">
        <v>57</v>
      </c>
      <c r="AD17" s="5">
        <v>66</v>
      </c>
    </row>
    <row r="18" spans="1:30" ht="15.75" thickBot="1">
      <c r="A18" s="5">
        <v>13</v>
      </c>
      <c r="B18" s="4">
        <v>2.934990583804143E-2</v>
      </c>
      <c r="C18" s="4">
        <v>3.7335969868173252E-2</v>
      </c>
      <c r="D18" s="4">
        <v>6.6699999999999995E-2</v>
      </c>
      <c r="W18" s="5">
        <v>50</v>
      </c>
      <c r="X18" s="5">
        <v>4745</v>
      </c>
      <c r="Y18" s="7">
        <v>45726</v>
      </c>
      <c r="Z18" s="5" t="s">
        <v>46</v>
      </c>
      <c r="AA18" s="5" t="s">
        <v>6</v>
      </c>
      <c r="AB18" s="5">
        <v>8.9</v>
      </c>
      <c r="AC18" s="5" t="s">
        <v>57</v>
      </c>
      <c r="AD18" s="5">
        <v>67</v>
      </c>
    </row>
    <row r="19" spans="1:30" ht="17.25" customHeight="1" thickBot="1">
      <c r="A19" s="5">
        <v>14</v>
      </c>
      <c r="B19" s="4">
        <v>2.9395480225988702E-2</v>
      </c>
      <c r="C19" s="4">
        <v>4.1091337099811671E-2</v>
      </c>
      <c r="D19" s="4">
        <v>7.0499999999999993E-2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4699</v>
      </c>
      <c r="Y19" s="7">
        <v>45663</v>
      </c>
      <c r="Z19" s="5" t="s">
        <v>8</v>
      </c>
      <c r="AA19" s="5" t="s">
        <v>6</v>
      </c>
      <c r="AB19" s="5">
        <v>8.8000000000000007</v>
      </c>
      <c r="AC19" s="5" t="s">
        <v>57</v>
      </c>
      <c r="AD19" s="5">
        <v>66</v>
      </c>
    </row>
    <row r="20" spans="1:30" ht="17.25" customHeight="1" thickBot="1">
      <c r="A20" s="5">
        <v>15</v>
      </c>
      <c r="B20" s="4">
        <v>2.7299058380414316E-2</v>
      </c>
      <c r="C20" s="4">
        <v>4.5826365348399248E-2</v>
      </c>
      <c r="D20" s="4">
        <v>7.3099999999999998E-2</v>
      </c>
      <c r="F20" s="5" t="s">
        <v>14</v>
      </c>
      <c r="G20" s="6">
        <v>39826</v>
      </c>
      <c r="H20" s="5">
        <v>0.75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4659</v>
      </c>
      <c r="Y20" s="7">
        <v>45785</v>
      </c>
      <c r="Z20" s="5" t="s">
        <v>8</v>
      </c>
      <c r="AA20" s="5" t="s">
        <v>5</v>
      </c>
      <c r="AB20" s="5">
        <v>8.8000000000000007</v>
      </c>
      <c r="AC20" s="5" t="s">
        <v>57</v>
      </c>
      <c r="AD20" s="5">
        <v>65</v>
      </c>
    </row>
    <row r="21" spans="1:30" ht="17.25" customHeight="1" thickBot="1">
      <c r="A21" s="5">
        <v>16</v>
      </c>
      <c r="B21" s="4">
        <v>2.6752165725047079E-2</v>
      </c>
      <c r="C21" s="4">
        <v>4.7894538606403012E-2</v>
      </c>
      <c r="D21" s="4">
        <v>7.46E-2</v>
      </c>
      <c r="F21" s="5" t="s">
        <v>6</v>
      </c>
      <c r="G21" s="6">
        <v>54329</v>
      </c>
      <c r="H21" s="5">
        <v>1.02</v>
      </c>
      <c r="J21" s="2">
        <v>5</v>
      </c>
      <c r="K21" s="2">
        <f>X6</f>
        <v>4905</v>
      </c>
      <c r="L21" s="3"/>
      <c r="M21" s="2"/>
      <c r="N21" s="21">
        <f t="shared" ref="N21:N28" si="0">K21/$F$2</f>
        <v>9.2372881355932204E-2</v>
      </c>
      <c r="W21" s="5">
        <v>125</v>
      </c>
      <c r="X21" s="5">
        <v>4610</v>
      </c>
      <c r="Y21" s="7">
        <v>45706</v>
      </c>
      <c r="Z21" s="5" t="s">
        <v>46</v>
      </c>
      <c r="AA21" s="5" t="s">
        <v>3</v>
      </c>
      <c r="AB21" s="5">
        <v>8.6999999999999993</v>
      </c>
      <c r="AC21" s="5" t="s">
        <v>57</v>
      </c>
      <c r="AD21" s="5">
        <v>64</v>
      </c>
    </row>
    <row r="22" spans="1:30" ht="17.25" customHeight="1" thickBot="1">
      <c r="A22" s="5">
        <v>17</v>
      </c>
      <c r="B22" s="4">
        <v>2.5339359698681733E-2</v>
      </c>
      <c r="C22" s="4">
        <v>4.6425047080979283E-2</v>
      </c>
      <c r="D22" s="4">
        <v>7.1800000000000003E-2</v>
      </c>
      <c r="F22" s="5" t="s">
        <v>3</v>
      </c>
      <c r="G22" s="6">
        <v>57098</v>
      </c>
      <c r="H22" s="5">
        <v>1.07</v>
      </c>
      <c r="J22" s="2">
        <v>10</v>
      </c>
      <c r="K22" s="2">
        <f>X11</f>
        <v>4846</v>
      </c>
      <c r="L22" s="3"/>
      <c r="M22" s="2"/>
      <c r="N22" s="21">
        <f t="shared" si="0"/>
        <v>9.1261770244821086E-2</v>
      </c>
      <c r="W22" s="5">
        <v>150</v>
      </c>
      <c r="X22" s="5">
        <v>4579</v>
      </c>
      <c r="Y22" s="7">
        <v>45762</v>
      </c>
      <c r="Z22" s="5" t="s">
        <v>46</v>
      </c>
      <c r="AA22" s="5" t="s">
        <v>3</v>
      </c>
      <c r="AB22" s="5">
        <v>8.6</v>
      </c>
      <c r="AC22" s="5" t="s">
        <v>57</v>
      </c>
      <c r="AD22" s="5">
        <v>65</v>
      </c>
    </row>
    <row r="23" spans="1:30" ht="17.25" customHeight="1" thickBot="1">
      <c r="A23" s="5">
        <v>18</v>
      </c>
      <c r="B23" s="4">
        <v>2.2513747645951036E-2</v>
      </c>
      <c r="C23" s="4">
        <v>3.7880225988700562E-2</v>
      </c>
      <c r="D23" s="4">
        <v>6.0400000000000002E-2</v>
      </c>
      <c r="F23" s="5" t="s">
        <v>7</v>
      </c>
      <c r="G23" s="6">
        <v>57069</v>
      </c>
      <c r="H23" s="5">
        <v>1.07</v>
      </c>
      <c r="J23" s="2">
        <v>20</v>
      </c>
      <c r="K23" s="2">
        <f>X12</f>
        <v>4816</v>
      </c>
      <c r="L23" s="3"/>
      <c r="M23" s="2"/>
      <c r="N23" s="21">
        <f t="shared" si="0"/>
        <v>9.0696798493408656E-2</v>
      </c>
      <c r="W23" s="5">
        <v>175</v>
      </c>
      <c r="X23" s="5">
        <v>4545</v>
      </c>
      <c r="Y23" s="7">
        <v>45700</v>
      </c>
      <c r="Z23" s="5" t="s">
        <v>46</v>
      </c>
      <c r="AA23" s="5" t="s">
        <v>7</v>
      </c>
      <c r="AB23" s="5">
        <v>8.6</v>
      </c>
      <c r="AC23" s="5" t="s">
        <v>57</v>
      </c>
      <c r="AD23" s="5">
        <v>64</v>
      </c>
    </row>
    <row r="24" spans="1:30" ht="17.25" customHeight="1" thickBot="1">
      <c r="A24" s="5">
        <v>19</v>
      </c>
      <c r="B24" s="4">
        <v>1.699924670433145E-2</v>
      </c>
      <c r="C24" s="4">
        <v>2.9335404896421845E-2</v>
      </c>
      <c r="D24" s="4">
        <v>4.6399999999999997E-2</v>
      </c>
      <c r="F24" s="5" t="s">
        <v>5</v>
      </c>
      <c r="G24" s="6">
        <v>57777</v>
      </c>
      <c r="H24" s="5">
        <v>1.08</v>
      </c>
      <c r="J24" s="2">
        <v>30</v>
      </c>
      <c r="K24" s="2">
        <f>X14</f>
        <v>4791</v>
      </c>
      <c r="L24" s="3"/>
      <c r="M24" s="2"/>
      <c r="N24" s="21">
        <f t="shared" si="0"/>
        <v>9.0225988700564974E-2</v>
      </c>
      <c r="W24" s="5">
        <v>200</v>
      </c>
      <c r="X24" s="5">
        <v>4508</v>
      </c>
      <c r="Y24" s="7">
        <v>45728</v>
      </c>
      <c r="Z24" s="5" t="s">
        <v>45</v>
      </c>
      <c r="AA24" s="5" t="s">
        <v>7</v>
      </c>
      <c r="AB24" s="5">
        <v>8.5</v>
      </c>
      <c r="AC24" s="5" t="s">
        <v>57</v>
      </c>
      <c r="AD24" s="5">
        <v>64</v>
      </c>
    </row>
    <row r="25" spans="1:30" ht="17.25" customHeight="1" thickBot="1">
      <c r="A25" s="5">
        <v>20</v>
      </c>
      <c r="B25" s="4">
        <v>1.2851977401129942E-2</v>
      </c>
      <c r="C25" s="4">
        <v>2.3457438794726927E-2</v>
      </c>
      <c r="D25" s="4">
        <v>3.6400000000000002E-2</v>
      </c>
      <c r="F25" s="5" t="s">
        <v>1</v>
      </c>
      <c r="G25" s="6">
        <v>59596</v>
      </c>
      <c r="H25" s="5">
        <v>1.1200000000000001</v>
      </c>
      <c r="J25" s="2">
        <v>50</v>
      </c>
      <c r="K25" s="2">
        <f>X18</f>
        <v>4745</v>
      </c>
      <c r="L25" s="3"/>
      <c r="M25" s="2"/>
      <c r="N25" s="21">
        <f t="shared" si="0"/>
        <v>8.9359698681732574E-2</v>
      </c>
    </row>
    <row r="26" spans="1:30" ht="17.25" customHeight="1" thickBot="1">
      <c r="A26" s="5">
        <v>21</v>
      </c>
      <c r="B26" s="4">
        <v>9.4338983050847453E-3</v>
      </c>
      <c r="C26" s="4">
        <v>1.7525047080979284E-2</v>
      </c>
      <c r="D26" s="4">
        <v>2.69E-2</v>
      </c>
      <c r="F26" s="5" t="s">
        <v>0</v>
      </c>
      <c r="G26" s="6">
        <v>48026</v>
      </c>
      <c r="H26" s="5">
        <v>0.9</v>
      </c>
      <c r="J26" s="2">
        <v>100</v>
      </c>
      <c r="K26" s="2">
        <f>X20</f>
        <v>4659</v>
      </c>
      <c r="L26" s="3"/>
      <c r="M26" s="2"/>
      <c r="N26" s="21">
        <f t="shared" si="0"/>
        <v>8.7740112994350278E-2</v>
      </c>
    </row>
    <row r="27" spans="1:30" ht="17.25" customHeight="1" thickBot="1">
      <c r="A27" s="5">
        <v>22</v>
      </c>
      <c r="B27" s="4">
        <v>6.0158192090395482E-3</v>
      </c>
      <c r="C27" s="4">
        <v>1.2028060263653485E-2</v>
      </c>
      <c r="D27" s="4">
        <v>1.7999999999999999E-2</v>
      </c>
      <c r="J27" s="2">
        <v>150</v>
      </c>
      <c r="K27" s="2">
        <f>X22</f>
        <v>4579</v>
      </c>
      <c r="L27" s="3"/>
      <c r="M27" s="2"/>
      <c r="N27" s="21">
        <f t="shared" si="0"/>
        <v>8.623352165725047E-2</v>
      </c>
    </row>
    <row r="28" spans="1:30" ht="17.25" customHeight="1" thickBot="1">
      <c r="A28" s="5">
        <v>23</v>
      </c>
      <c r="B28" s="4">
        <v>3.6915254237288131E-3</v>
      </c>
      <c r="C28" s="4">
        <v>7.456308851224106E-3</v>
      </c>
      <c r="D28" s="4">
        <v>1.12E-2</v>
      </c>
      <c r="J28" s="2">
        <v>200</v>
      </c>
      <c r="K28" s="2">
        <f>X24</f>
        <v>4508</v>
      </c>
      <c r="L28" s="3"/>
      <c r="M28" s="2"/>
      <c r="N28" s="21">
        <f t="shared" si="0"/>
        <v>8.4896421845574388E-2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2FFC-AE43-4E56-BB12-249238613E4B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60200</v>
      </c>
      <c r="H2" s="18" t="s">
        <v>37</v>
      </c>
      <c r="W2" s="5">
        <v>1</v>
      </c>
      <c r="X2" s="5">
        <v>5589</v>
      </c>
      <c r="Y2" s="7">
        <v>45714</v>
      </c>
      <c r="Z2" s="5" t="s">
        <v>8</v>
      </c>
      <c r="AA2" s="5" t="s">
        <v>7</v>
      </c>
      <c r="AB2" s="5">
        <v>9.3000000000000007</v>
      </c>
      <c r="AC2" s="5" t="s">
        <v>57</v>
      </c>
      <c r="AD2" s="5">
        <v>52</v>
      </c>
    </row>
    <row r="3" spans="1:30" ht="23.25" thickBot="1">
      <c r="W3" s="5">
        <v>2</v>
      </c>
      <c r="X3" s="5">
        <v>5575</v>
      </c>
      <c r="Y3" s="7">
        <v>45672</v>
      </c>
      <c r="Z3" s="5" t="s">
        <v>8</v>
      </c>
      <c r="AA3" s="5" t="s">
        <v>7</v>
      </c>
      <c r="AB3" s="5">
        <v>9.3000000000000007</v>
      </c>
      <c r="AC3" s="5" t="s">
        <v>55</v>
      </c>
      <c r="AD3" s="5">
        <v>57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5572</v>
      </c>
      <c r="Y4" s="7">
        <v>45707</v>
      </c>
      <c r="Z4" s="5" t="s">
        <v>4</v>
      </c>
      <c r="AA4" s="5" t="s">
        <v>7</v>
      </c>
      <c r="AB4" s="5">
        <v>9.3000000000000007</v>
      </c>
      <c r="AC4" s="5" t="s">
        <v>55</v>
      </c>
      <c r="AD4" s="5">
        <v>57</v>
      </c>
    </row>
    <row r="5" spans="1:30" ht="18.75" customHeight="1" thickBot="1">
      <c r="A5" s="5">
        <v>0</v>
      </c>
      <c r="B5" s="4">
        <v>4.9335548172757477E-3</v>
      </c>
      <c r="C5" s="4">
        <v>3.3109634551495015E-3</v>
      </c>
      <c r="D5" s="4">
        <v>8.3000000000000001E-3</v>
      </c>
      <c r="F5" s="5" t="s">
        <v>33</v>
      </c>
      <c r="G5" s="6">
        <v>63832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5503</v>
      </c>
      <c r="Y5" s="7">
        <v>45665</v>
      </c>
      <c r="Z5" s="5" t="s">
        <v>8</v>
      </c>
      <c r="AA5" s="5" t="s">
        <v>7</v>
      </c>
      <c r="AB5" s="5">
        <v>9.1</v>
      </c>
      <c r="AC5" s="5" t="s">
        <v>55</v>
      </c>
      <c r="AD5" s="5">
        <v>57</v>
      </c>
    </row>
    <row r="6" spans="1:30" ht="17.25" customHeight="1" thickBot="1">
      <c r="A6" s="5">
        <v>1</v>
      </c>
      <c r="B6" s="4">
        <v>3.2890365448504984E-3</v>
      </c>
      <c r="C6" s="4">
        <v>2.3578073089700995E-3</v>
      </c>
      <c r="D6" s="4">
        <v>5.7000000000000002E-3</v>
      </c>
      <c r="F6" s="5" t="s">
        <v>32</v>
      </c>
      <c r="G6" s="6">
        <v>66647</v>
      </c>
      <c r="H6" s="5">
        <v>1.1100000000000001</v>
      </c>
      <c r="J6" s="13" t="s">
        <v>31</v>
      </c>
      <c r="K6" s="22">
        <f>MAX(K8,K9)</f>
        <v>0.67709978249858471</v>
      </c>
      <c r="L6" s="23"/>
      <c r="M6" s="23"/>
      <c r="N6" s="22" t="str">
        <f>_xlfn.XLOOKUP(K6,$K$8:$K$9,$N$8:$N$9)</f>
        <v>WB</v>
      </c>
      <c r="W6" s="5">
        <v>5</v>
      </c>
      <c r="X6" s="5">
        <v>5446</v>
      </c>
      <c r="Y6" s="7">
        <v>45681</v>
      </c>
      <c r="Z6" s="5" t="s">
        <v>4</v>
      </c>
      <c r="AA6" s="5" t="s">
        <v>1</v>
      </c>
      <c r="AB6" s="5">
        <v>9</v>
      </c>
      <c r="AC6" s="5" t="s">
        <v>55</v>
      </c>
      <c r="AD6" s="5">
        <v>55</v>
      </c>
    </row>
    <row r="7" spans="1:30" ht="17.25" customHeight="1" thickBot="1">
      <c r="A7" s="5">
        <v>2</v>
      </c>
      <c r="B7" s="4">
        <v>2.691029900332226E-3</v>
      </c>
      <c r="C7" s="4">
        <v>1.9564784053156146E-3</v>
      </c>
      <c r="D7" s="4">
        <v>4.7000000000000002E-3</v>
      </c>
      <c r="F7" s="5" t="s">
        <v>30</v>
      </c>
      <c r="G7" s="6">
        <v>65237</v>
      </c>
      <c r="H7" s="5">
        <v>1.08</v>
      </c>
      <c r="J7" s="12" t="s">
        <v>29</v>
      </c>
      <c r="K7" s="22">
        <f>MAX(K10,K11)</f>
        <v>0.57718176078183758</v>
      </c>
      <c r="L7" s="23"/>
      <c r="M7" s="23"/>
      <c r="N7" s="22" t="str">
        <f>_xlfn.XLOOKUP(K7,$K$10:$K$11,$N$10:$N$11)</f>
        <v>EB</v>
      </c>
      <c r="W7" s="5">
        <v>6</v>
      </c>
      <c r="X7" s="5">
        <v>5438</v>
      </c>
      <c r="Y7" s="7">
        <v>45699</v>
      </c>
      <c r="Z7" s="5" t="s">
        <v>4</v>
      </c>
      <c r="AA7" s="5" t="s">
        <v>3</v>
      </c>
      <c r="AB7" s="5">
        <v>9</v>
      </c>
      <c r="AC7" s="5" t="s">
        <v>55</v>
      </c>
      <c r="AD7" s="5">
        <v>58</v>
      </c>
    </row>
    <row r="8" spans="1:30" ht="17.25" customHeight="1" thickBot="1">
      <c r="A8" s="5">
        <v>3</v>
      </c>
      <c r="B8" s="4">
        <v>2.9401993355481727E-3</v>
      </c>
      <c r="C8" s="4">
        <v>3.2106312292358805E-3</v>
      </c>
      <c r="D8" s="4">
        <v>6.1000000000000004E-3</v>
      </c>
      <c r="F8" s="5" t="s">
        <v>28</v>
      </c>
      <c r="G8" s="6">
        <v>63270</v>
      </c>
      <c r="H8" s="5">
        <v>1.05</v>
      </c>
      <c r="K8" s="10">
        <f>LARGE(B11:C11,1)/(B11+C11)</f>
        <v>0.67709978249858471</v>
      </c>
      <c r="L8" s="10"/>
      <c r="M8" s="10"/>
      <c r="N8" s="10" t="str">
        <f>IF(B11&gt;C11,$B$4,$C$4)</f>
        <v>WB</v>
      </c>
      <c r="W8" s="5">
        <v>7</v>
      </c>
      <c r="X8" s="5">
        <v>5436</v>
      </c>
      <c r="Y8" s="7">
        <v>45708</v>
      </c>
      <c r="Z8" s="5" t="s">
        <v>4</v>
      </c>
      <c r="AA8" s="5" t="s">
        <v>5</v>
      </c>
      <c r="AB8" s="5">
        <v>9</v>
      </c>
      <c r="AC8" s="5" t="s">
        <v>55</v>
      </c>
      <c r="AD8" s="5">
        <v>57</v>
      </c>
    </row>
    <row r="9" spans="1:30" ht="17.25" customHeight="1" thickBot="1">
      <c r="A9" s="5">
        <v>4</v>
      </c>
      <c r="B9" s="4">
        <v>4.4352159468438535E-3</v>
      </c>
      <c r="C9" s="4">
        <v>6.9730897009966774E-3</v>
      </c>
      <c r="D9" s="4">
        <v>1.14E-2</v>
      </c>
      <c r="F9" s="5" t="s">
        <v>27</v>
      </c>
      <c r="G9" s="6">
        <v>59560</v>
      </c>
      <c r="H9" s="5">
        <v>0.99</v>
      </c>
      <c r="K9" s="10">
        <f>LARGE(B12:C12,1)/(B12+C12)</f>
        <v>0.59432398839939238</v>
      </c>
      <c r="L9" s="10"/>
      <c r="M9" s="10"/>
      <c r="N9" s="10" t="str">
        <f>IF(B12&gt;C12,$B$4,$C$4)</f>
        <v>WB</v>
      </c>
      <c r="W9" s="5">
        <v>8</v>
      </c>
      <c r="X9" s="5">
        <v>5420</v>
      </c>
      <c r="Y9" s="7">
        <v>45701</v>
      </c>
      <c r="Z9" s="5" t="s">
        <v>4</v>
      </c>
      <c r="AA9" s="5" t="s">
        <v>5</v>
      </c>
      <c r="AB9" s="5">
        <v>9</v>
      </c>
      <c r="AC9" s="5" t="s">
        <v>55</v>
      </c>
      <c r="AD9" s="5">
        <v>58</v>
      </c>
    </row>
    <row r="10" spans="1:30" ht="17.25" customHeight="1" thickBot="1">
      <c r="A10" s="5">
        <v>5</v>
      </c>
      <c r="B10" s="4">
        <v>7.8737541528239204E-3</v>
      </c>
      <c r="C10" s="4">
        <v>2.1772093023255817E-2</v>
      </c>
      <c r="D10" s="4">
        <v>2.9600000000000001E-2</v>
      </c>
      <c r="F10" s="5" t="s">
        <v>26</v>
      </c>
      <c r="G10" s="6">
        <v>56168</v>
      </c>
      <c r="H10" s="5">
        <v>0.93</v>
      </c>
      <c r="K10" s="10">
        <f>LARGE(B20:C20,1)/(B20+C20)</f>
        <v>0.56572395134963549</v>
      </c>
      <c r="L10" s="10"/>
      <c r="M10" s="10"/>
      <c r="N10" s="10" t="str">
        <f>IF(B20&gt;C20,$B$4,$C$4)</f>
        <v>EB</v>
      </c>
      <c r="W10" s="5">
        <v>9</v>
      </c>
      <c r="X10" s="5">
        <v>5415</v>
      </c>
      <c r="Y10" s="7">
        <v>45706</v>
      </c>
      <c r="Z10" s="5" t="s">
        <v>4</v>
      </c>
      <c r="AA10" s="5" t="s">
        <v>3</v>
      </c>
      <c r="AB10" s="5">
        <v>9</v>
      </c>
      <c r="AC10" s="5" t="s">
        <v>55</v>
      </c>
      <c r="AD10" s="5">
        <v>58</v>
      </c>
    </row>
    <row r="11" spans="1:30" ht="17.25" customHeight="1" thickBot="1">
      <c r="A11" s="5">
        <v>6</v>
      </c>
      <c r="B11" s="4">
        <v>1.4401993355481727E-2</v>
      </c>
      <c r="C11" s="4">
        <v>3.0199999999999998E-2</v>
      </c>
      <c r="D11" s="4">
        <v>4.4600000000000001E-2</v>
      </c>
      <c r="F11" s="5" t="s">
        <v>25</v>
      </c>
      <c r="G11" s="6">
        <v>55546</v>
      </c>
      <c r="H11" s="5">
        <v>0.92</v>
      </c>
      <c r="K11" s="10">
        <f>LARGE(B21:C21,1)/(B21+C21)</f>
        <v>0.57718176078183758</v>
      </c>
      <c r="L11" s="10"/>
      <c r="M11" s="10"/>
      <c r="N11" s="10" t="str">
        <f>IF(B21&gt;C21,$B$4,$C$4)</f>
        <v>EB</v>
      </c>
      <c r="W11" s="5">
        <v>10</v>
      </c>
      <c r="X11" s="5">
        <v>5404</v>
      </c>
      <c r="Y11" s="7">
        <v>45966</v>
      </c>
      <c r="Z11" s="5" t="s">
        <v>4</v>
      </c>
      <c r="AA11" s="5" t="s">
        <v>7</v>
      </c>
      <c r="AB11" s="5">
        <v>9</v>
      </c>
      <c r="AC11" s="5" t="s">
        <v>55</v>
      </c>
      <c r="AD11" s="5">
        <v>58</v>
      </c>
    </row>
    <row r="12" spans="1:30" ht="17.25" customHeight="1" thickBot="1">
      <c r="A12" s="5">
        <v>7</v>
      </c>
      <c r="B12" s="4">
        <v>2.3421926910299002E-2</v>
      </c>
      <c r="C12" s="4">
        <v>3.4313621262458474E-2</v>
      </c>
      <c r="D12" s="4">
        <v>5.7700000000000001E-2</v>
      </c>
      <c r="F12" s="5" t="s">
        <v>24</v>
      </c>
      <c r="G12" s="6">
        <v>55431</v>
      </c>
      <c r="H12" s="5">
        <v>0.92</v>
      </c>
      <c r="W12" s="5">
        <v>20</v>
      </c>
      <c r="X12" s="5">
        <v>5360</v>
      </c>
      <c r="Y12" s="7">
        <v>45693</v>
      </c>
      <c r="Z12" s="5" t="s">
        <v>8</v>
      </c>
      <c r="AA12" s="5" t="s">
        <v>7</v>
      </c>
      <c r="AB12" s="5">
        <v>8.9</v>
      </c>
      <c r="AC12" s="5" t="s">
        <v>55</v>
      </c>
      <c r="AD12" s="5">
        <v>57</v>
      </c>
    </row>
    <row r="13" spans="1:30" ht="17.25" customHeight="1" thickBot="1">
      <c r="A13" s="5">
        <v>8</v>
      </c>
      <c r="B13" s="4">
        <v>2.2823920265780732E-2</v>
      </c>
      <c r="C13" s="4">
        <v>3.516644518272425E-2</v>
      </c>
      <c r="D13" s="4">
        <v>5.8000000000000003E-2</v>
      </c>
      <c r="F13" s="5" t="s">
        <v>23</v>
      </c>
      <c r="G13" s="6">
        <v>56908</v>
      </c>
      <c r="H13" s="5">
        <v>0.95</v>
      </c>
      <c r="W13" s="5">
        <v>25</v>
      </c>
      <c r="X13" s="5">
        <v>5348</v>
      </c>
      <c r="Y13" s="7">
        <v>45995</v>
      </c>
      <c r="Z13" s="5" t="s">
        <v>4</v>
      </c>
      <c r="AA13" s="5" t="s">
        <v>5</v>
      </c>
      <c r="AB13" s="5">
        <v>8.9</v>
      </c>
      <c r="AC13" s="5" t="s">
        <v>55</v>
      </c>
      <c r="AD13" s="5">
        <v>56</v>
      </c>
    </row>
    <row r="14" spans="1:30" ht="23.25" thickBot="1">
      <c r="A14" s="5">
        <v>9</v>
      </c>
      <c r="B14" s="4">
        <v>2.043189368770764E-2</v>
      </c>
      <c r="C14" s="4">
        <v>3.4163122923588037E-2</v>
      </c>
      <c r="D14" s="4">
        <v>5.4699999999999999E-2</v>
      </c>
      <c r="F14" s="5" t="s">
        <v>22</v>
      </c>
      <c r="G14" s="6">
        <v>60642</v>
      </c>
      <c r="H14" s="5">
        <v>1.01</v>
      </c>
      <c r="W14" s="5">
        <v>30</v>
      </c>
      <c r="X14" s="5">
        <v>5328</v>
      </c>
      <c r="Y14" s="7">
        <v>45721</v>
      </c>
      <c r="Z14" s="5" t="s">
        <v>46</v>
      </c>
      <c r="AA14" s="5" t="s">
        <v>7</v>
      </c>
      <c r="AB14" s="5">
        <v>8.9</v>
      </c>
      <c r="AC14" s="5" t="s">
        <v>55</v>
      </c>
      <c r="AD14" s="5">
        <v>51</v>
      </c>
    </row>
    <row r="15" spans="1:30" ht="15.75" customHeight="1" thickBot="1">
      <c r="A15" s="5">
        <v>10</v>
      </c>
      <c r="B15" s="4">
        <v>2.2325581395348838E-2</v>
      </c>
      <c r="C15" s="4">
        <v>3.2156478405315617E-2</v>
      </c>
      <c r="D15" s="4">
        <v>5.4600000000000003E-2</v>
      </c>
      <c r="F15" s="5" t="s">
        <v>21</v>
      </c>
      <c r="G15" s="6">
        <v>59519</v>
      </c>
      <c r="H15" s="5">
        <v>0.99</v>
      </c>
      <c r="W15" s="5">
        <v>35</v>
      </c>
      <c r="X15" s="5">
        <v>5320</v>
      </c>
      <c r="Y15" s="7">
        <v>45708</v>
      </c>
      <c r="Z15" s="5" t="s">
        <v>8</v>
      </c>
      <c r="AA15" s="5" t="s">
        <v>5</v>
      </c>
      <c r="AB15" s="5">
        <v>8.8000000000000007</v>
      </c>
      <c r="AC15" s="5" t="s">
        <v>55</v>
      </c>
      <c r="AD15" s="5">
        <v>56</v>
      </c>
    </row>
    <row r="16" spans="1:30" ht="15.75" thickBot="1">
      <c r="A16" s="5">
        <v>11</v>
      </c>
      <c r="B16" s="4">
        <v>2.5265780730897011E-2</v>
      </c>
      <c r="C16" s="4">
        <v>3.0651495016611296E-2</v>
      </c>
      <c r="D16" s="4">
        <v>5.5899999999999998E-2</v>
      </c>
      <c r="F16" s="5" t="s">
        <v>20</v>
      </c>
      <c r="G16" s="6">
        <v>59976</v>
      </c>
      <c r="H16" s="5">
        <v>1</v>
      </c>
      <c r="W16" s="5">
        <v>40</v>
      </c>
      <c r="X16" s="5">
        <v>5289</v>
      </c>
      <c r="Y16" s="7">
        <v>45930</v>
      </c>
      <c r="Z16" s="5" t="s">
        <v>4</v>
      </c>
      <c r="AA16" s="5" t="s">
        <v>3</v>
      </c>
      <c r="AB16" s="5">
        <v>8.8000000000000007</v>
      </c>
      <c r="AC16" s="5" t="s">
        <v>55</v>
      </c>
      <c r="AD16" s="5">
        <v>60</v>
      </c>
    </row>
    <row r="17" spans="1:30" ht="15.75" thickBot="1">
      <c r="A17" s="5">
        <v>12</v>
      </c>
      <c r="B17" s="4">
        <v>2.8704318936877075E-2</v>
      </c>
      <c r="C17" s="4">
        <v>3.105282392026578E-2</v>
      </c>
      <c r="D17" s="4">
        <v>5.9700000000000003E-2</v>
      </c>
      <c r="W17" s="5">
        <v>45</v>
      </c>
      <c r="X17" s="5">
        <v>5281</v>
      </c>
      <c r="Y17" s="7">
        <v>46006</v>
      </c>
      <c r="Z17" s="5" t="s">
        <v>8</v>
      </c>
      <c r="AA17" s="5" t="s">
        <v>6</v>
      </c>
      <c r="AB17" s="5">
        <v>8.8000000000000007</v>
      </c>
      <c r="AC17" s="5" t="s">
        <v>55</v>
      </c>
      <c r="AD17" s="5">
        <v>58</v>
      </c>
    </row>
    <row r="18" spans="1:30" ht="15.75" thickBot="1">
      <c r="A18" s="5">
        <v>13</v>
      </c>
      <c r="B18" s="4">
        <v>0.03</v>
      </c>
      <c r="C18" s="4">
        <v>2.9949169435215948E-2</v>
      </c>
      <c r="D18" s="4">
        <v>5.9900000000000002E-2</v>
      </c>
      <c r="W18" s="5">
        <v>50</v>
      </c>
      <c r="X18" s="5">
        <v>5269</v>
      </c>
      <c r="Y18" s="7">
        <v>45694</v>
      </c>
      <c r="Z18" s="5" t="s">
        <v>4</v>
      </c>
      <c r="AA18" s="5" t="s">
        <v>5</v>
      </c>
      <c r="AB18" s="5">
        <v>8.8000000000000007</v>
      </c>
      <c r="AC18" s="5" t="s">
        <v>55</v>
      </c>
      <c r="AD18" s="5">
        <v>57</v>
      </c>
    </row>
    <row r="19" spans="1:30" ht="17.25" customHeight="1" thickBot="1">
      <c r="A19" s="5">
        <v>14</v>
      </c>
      <c r="B19" s="4">
        <v>3.4534883720930235E-2</v>
      </c>
      <c r="C19" s="4">
        <v>3.0400664451827243E-2</v>
      </c>
      <c r="D19" s="4">
        <v>6.4899999999999999E-2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5225</v>
      </c>
      <c r="Y19" s="7">
        <v>45679</v>
      </c>
      <c r="Z19" s="5" t="s">
        <v>46</v>
      </c>
      <c r="AA19" s="5" t="s">
        <v>7</v>
      </c>
      <c r="AB19" s="5">
        <v>8.6999999999999993</v>
      </c>
      <c r="AC19" s="5" t="s">
        <v>55</v>
      </c>
      <c r="AD19" s="5">
        <v>57</v>
      </c>
    </row>
    <row r="20" spans="1:30" ht="17.25" customHeight="1" thickBot="1">
      <c r="A20" s="5">
        <v>15</v>
      </c>
      <c r="B20" s="4">
        <v>3.966777408637874E-2</v>
      </c>
      <c r="C20" s="4">
        <v>3.0450830564784051E-2</v>
      </c>
      <c r="D20" s="4">
        <v>7.0099999999999996E-2</v>
      </c>
      <c r="F20" s="5" t="s">
        <v>14</v>
      </c>
      <c r="G20" s="6">
        <v>43092</v>
      </c>
      <c r="H20" s="5">
        <v>0.72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5192</v>
      </c>
      <c r="Y20" s="7">
        <v>45671</v>
      </c>
      <c r="Z20" s="5" t="s">
        <v>46</v>
      </c>
      <c r="AA20" s="5" t="s">
        <v>3</v>
      </c>
      <c r="AB20" s="5">
        <v>8.6</v>
      </c>
      <c r="AC20" s="5" t="s">
        <v>55</v>
      </c>
      <c r="AD20" s="5">
        <v>57</v>
      </c>
    </row>
    <row r="21" spans="1:30" ht="17.25" customHeight="1" thickBot="1">
      <c r="A21" s="5">
        <v>16</v>
      </c>
      <c r="B21" s="4">
        <v>4.1910299003322257E-2</v>
      </c>
      <c r="C21" s="4">
        <v>3.0701661129568108E-2</v>
      </c>
      <c r="D21" s="4">
        <v>7.2599999999999998E-2</v>
      </c>
      <c r="F21" s="5" t="s">
        <v>6</v>
      </c>
      <c r="G21" s="6">
        <v>62016</v>
      </c>
      <c r="H21" s="5">
        <v>1.03</v>
      </c>
      <c r="J21" s="2">
        <v>5</v>
      </c>
      <c r="K21" s="2">
        <f>X6</f>
        <v>5446</v>
      </c>
      <c r="L21" s="3"/>
      <c r="M21" s="2"/>
      <c r="N21" s="21">
        <f t="shared" ref="N21:N28" si="0">K21/$F$2</f>
        <v>9.0465116279069765E-2</v>
      </c>
      <c r="W21" s="5">
        <v>125</v>
      </c>
      <c r="X21" s="5">
        <v>5149</v>
      </c>
      <c r="Y21" s="7">
        <v>45742</v>
      </c>
      <c r="Z21" s="5" t="s">
        <v>8</v>
      </c>
      <c r="AA21" s="5" t="s">
        <v>7</v>
      </c>
      <c r="AB21" s="5">
        <v>8.6</v>
      </c>
      <c r="AC21" s="5" t="s">
        <v>55</v>
      </c>
      <c r="AD21" s="5">
        <v>57</v>
      </c>
    </row>
    <row r="22" spans="1:30" ht="17.25" customHeight="1" thickBot="1">
      <c r="A22" s="5">
        <v>17</v>
      </c>
      <c r="B22" s="4">
        <v>4.1611295681063122E-2</v>
      </c>
      <c r="C22" s="4">
        <v>3.0701661129568108E-2</v>
      </c>
      <c r="D22" s="4">
        <v>7.2400000000000006E-2</v>
      </c>
      <c r="F22" s="5" t="s">
        <v>3</v>
      </c>
      <c r="G22" s="6">
        <v>65132</v>
      </c>
      <c r="H22" s="5">
        <v>1.08</v>
      </c>
      <c r="J22" s="2">
        <v>10</v>
      </c>
      <c r="K22" s="2">
        <f>X11</f>
        <v>5404</v>
      </c>
      <c r="L22" s="3"/>
      <c r="M22" s="2"/>
      <c r="N22" s="21">
        <f t="shared" si="0"/>
        <v>8.9767441860465119E-2</v>
      </c>
      <c r="W22" s="5">
        <v>150</v>
      </c>
      <c r="X22" s="5">
        <v>5118</v>
      </c>
      <c r="Y22" s="7">
        <v>45966</v>
      </c>
      <c r="Z22" s="5" t="s">
        <v>8</v>
      </c>
      <c r="AA22" s="5" t="s">
        <v>7</v>
      </c>
      <c r="AB22" s="5">
        <v>8.5</v>
      </c>
      <c r="AC22" s="5" t="s">
        <v>55</v>
      </c>
      <c r="AD22" s="5">
        <v>61</v>
      </c>
    </row>
    <row r="23" spans="1:30" ht="17.25" customHeight="1" thickBot="1">
      <c r="A23" s="5">
        <v>18</v>
      </c>
      <c r="B23" s="4">
        <v>3.3488372093023251E-2</v>
      </c>
      <c r="C23" s="4">
        <v>2.6337209302325582E-2</v>
      </c>
      <c r="D23" s="4">
        <v>5.9799999999999999E-2</v>
      </c>
      <c r="F23" s="5" t="s">
        <v>7</v>
      </c>
      <c r="G23" s="6">
        <v>65316</v>
      </c>
      <c r="H23" s="5">
        <v>1.08</v>
      </c>
      <c r="J23" s="2">
        <v>20</v>
      </c>
      <c r="K23" s="2">
        <f>X12</f>
        <v>5360</v>
      </c>
      <c r="L23" s="3"/>
      <c r="M23" s="2"/>
      <c r="N23" s="21">
        <f t="shared" si="0"/>
        <v>8.9036544850498334E-2</v>
      </c>
      <c r="W23" s="5">
        <v>175</v>
      </c>
      <c r="X23" s="5">
        <v>5086</v>
      </c>
      <c r="Y23" s="7">
        <v>45771</v>
      </c>
      <c r="Z23" s="5" t="s">
        <v>4</v>
      </c>
      <c r="AA23" s="5" t="s">
        <v>5</v>
      </c>
      <c r="AB23" s="5">
        <v>8.4</v>
      </c>
      <c r="AC23" s="5" t="s">
        <v>55</v>
      </c>
      <c r="AD23" s="5">
        <v>56</v>
      </c>
    </row>
    <row r="24" spans="1:30" ht="17.25" customHeight="1" thickBot="1">
      <c r="A24" s="5">
        <v>19</v>
      </c>
      <c r="B24" s="4">
        <v>2.8953488372093023E-2</v>
      </c>
      <c r="C24" s="4">
        <v>1.750797342192691E-2</v>
      </c>
      <c r="D24" s="4">
        <v>4.6399999999999997E-2</v>
      </c>
      <c r="F24" s="5" t="s">
        <v>5</v>
      </c>
      <c r="G24" s="6">
        <v>65108</v>
      </c>
      <c r="H24" s="5">
        <v>1.08</v>
      </c>
      <c r="J24" s="2">
        <v>30</v>
      </c>
      <c r="K24" s="2">
        <f>X14</f>
        <v>5328</v>
      </c>
      <c r="L24" s="3"/>
      <c r="M24" s="2"/>
      <c r="N24" s="21">
        <f t="shared" si="0"/>
        <v>8.8504983388704314E-2</v>
      </c>
      <c r="W24" s="5">
        <v>200</v>
      </c>
      <c r="X24" s="5">
        <v>5057</v>
      </c>
      <c r="Y24" s="7">
        <v>45707</v>
      </c>
      <c r="Z24" s="5" t="s">
        <v>46</v>
      </c>
      <c r="AA24" s="5" t="s">
        <v>7</v>
      </c>
      <c r="AB24" s="5">
        <v>8.4</v>
      </c>
      <c r="AC24" s="5" t="s">
        <v>55</v>
      </c>
      <c r="AD24" s="5">
        <v>56</v>
      </c>
    </row>
    <row r="25" spans="1:30" ht="17.25" customHeight="1" thickBot="1">
      <c r="A25" s="5">
        <v>20</v>
      </c>
      <c r="B25" s="4">
        <v>2.2823920265780732E-2</v>
      </c>
      <c r="C25" s="4">
        <v>1.3946179401993355E-2</v>
      </c>
      <c r="D25" s="4">
        <v>3.6700000000000003E-2</v>
      </c>
      <c r="F25" s="5" t="s">
        <v>1</v>
      </c>
      <c r="G25" s="6">
        <v>66808</v>
      </c>
      <c r="H25" s="5">
        <v>1.1100000000000001</v>
      </c>
      <c r="J25" s="2">
        <v>50</v>
      </c>
      <c r="K25" s="2">
        <f>X18</f>
        <v>5269</v>
      </c>
      <c r="L25" s="3"/>
      <c r="M25" s="2"/>
      <c r="N25" s="21">
        <f t="shared" si="0"/>
        <v>8.7524916943521588E-2</v>
      </c>
    </row>
    <row r="26" spans="1:30" ht="17.25" customHeight="1" thickBot="1">
      <c r="A26" s="5">
        <v>21</v>
      </c>
      <c r="B26" s="4">
        <v>1.7940199335548173E-2</v>
      </c>
      <c r="C26" s="4">
        <v>1.0986378737541528E-2</v>
      </c>
      <c r="D26" s="4">
        <v>2.8899999999999999E-2</v>
      </c>
      <c r="F26" s="5" t="s">
        <v>0</v>
      </c>
      <c r="G26" s="6">
        <v>53590</v>
      </c>
      <c r="H26" s="5">
        <v>0.89</v>
      </c>
      <c r="J26" s="2">
        <v>100</v>
      </c>
      <c r="K26" s="2">
        <f>X20</f>
        <v>5192</v>
      </c>
      <c r="L26" s="3"/>
      <c r="M26" s="2"/>
      <c r="N26" s="21">
        <f t="shared" si="0"/>
        <v>8.6245847176079735E-2</v>
      </c>
    </row>
    <row r="27" spans="1:30" ht="17.25" customHeight="1" thickBot="1">
      <c r="A27" s="5">
        <v>22</v>
      </c>
      <c r="B27" s="4">
        <v>1.4053156146179403E-2</v>
      </c>
      <c r="C27" s="4">
        <v>8.4279069767441862E-3</v>
      </c>
      <c r="D27" s="4">
        <v>2.2499999999999999E-2</v>
      </c>
      <c r="J27" s="2">
        <v>150</v>
      </c>
      <c r="K27" s="2">
        <f>X22</f>
        <v>5118</v>
      </c>
      <c r="L27" s="3"/>
      <c r="M27" s="2"/>
      <c r="N27" s="21">
        <f t="shared" si="0"/>
        <v>8.5016611295681069E-2</v>
      </c>
    </row>
    <row r="28" spans="1:30" ht="17.25" customHeight="1" thickBot="1">
      <c r="A28" s="5">
        <v>23</v>
      </c>
      <c r="B28" s="4">
        <v>9.8671096345514953E-3</v>
      </c>
      <c r="C28" s="4">
        <v>4.8159468438538199E-3</v>
      </c>
      <c r="D28" s="4">
        <v>1.47E-2</v>
      </c>
      <c r="J28" s="2">
        <v>200</v>
      </c>
      <c r="K28" s="2">
        <f>X24</f>
        <v>5057</v>
      </c>
      <c r="L28" s="3"/>
      <c r="M28" s="2"/>
      <c r="N28" s="21">
        <f t="shared" si="0"/>
        <v>8.4003322259136218E-2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3ED8-4B40-4C18-9AB8-A9CEA3906B50}">
  <sheetPr codeName="Sheet3">
    <pageSetUpPr fitToPage="1"/>
  </sheetPr>
  <dimension ref="A1:AD50"/>
  <sheetViews>
    <sheetView showWhiteSpace="0" view="pageBreakPreview" zoomScaleNormal="100" zoomScaleSheetLayoutView="100" workbookViewId="0">
      <selection activeCell="H17" sqref="H17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22000</v>
      </c>
      <c r="H2" s="18" t="s">
        <v>37</v>
      </c>
      <c r="W2" s="5">
        <v>1</v>
      </c>
      <c r="X2" s="5">
        <v>2275</v>
      </c>
      <c r="Y2" s="7">
        <v>45948</v>
      </c>
      <c r="Z2" s="5" t="s">
        <v>49</v>
      </c>
      <c r="AA2" s="5" t="s">
        <v>0</v>
      </c>
      <c r="AB2" s="5">
        <v>10.3</v>
      </c>
      <c r="AC2" s="5" t="s">
        <v>57</v>
      </c>
      <c r="AD2" s="5">
        <v>58</v>
      </c>
    </row>
    <row r="3" spans="1:30" ht="15.75" thickBot="1">
      <c r="W3" s="5">
        <v>2</v>
      </c>
      <c r="X3" s="5">
        <v>2237</v>
      </c>
      <c r="Y3" s="7">
        <v>45947</v>
      </c>
      <c r="Z3" s="5" t="s">
        <v>4</v>
      </c>
      <c r="AA3" s="5" t="s">
        <v>1</v>
      </c>
      <c r="AB3" s="5">
        <v>10.199999999999999</v>
      </c>
      <c r="AC3" s="5" t="s">
        <v>57</v>
      </c>
      <c r="AD3" s="5">
        <v>54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2200</v>
      </c>
      <c r="Y4" s="7">
        <v>45954</v>
      </c>
      <c r="Z4" s="5" t="s">
        <v>4</v>
      </c>
      <c r="AA4" s="5" t="s">
        <v>1</v>
      </c>
      <c r="AB4" s="5">
        <v>10</v>
      </c>
      <c r="AC4" s="5" t="s">
        <v>57</v>
      </c>
      <c r="AD4" s="5">
        <v>55</v>
      </c>
    </row>
    <row r="5" spans="1:30" ht="18.75" customHeight="1" thickBot="1">
      <c r="A5" s="5">
        <v>0</v>
      </c>
      <c r="B5" s="4">
        <v>2.0618181818181816E-3</v>
      </c>
      <c r="C5" s="4">
        <v>2.4436363636363635E-3</v>
      </c>
      <c r="D5" s="4">
        <v>4.4999999999999997E-3</v>
      </c>
      <c r="F5" s="5" t="s">
        <v>33</v>
      </c>
      <c r="G5" s="6">
        <v>22473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2192</v>
      </c>
      <c r="Y5" s="7">
        <v>45955</v>
      </c>
      <c r="Z5" s="5" t="s">
        <v>46</v>
      </c>
      <c r="AA5" s="5" t="s">
        <v>0</v>
      </c>
      <c r="AB5" s="5">
        <v>10</v>
      </c>
      <c r="AC5" s="5" t="s">
        <v>57</v>
      </c>
      <c r="AD5" s="5">
        <v>53</v>
      </c>
    </row>
    <row r="6" spans="1:30" ht="17.25" customHeight="1" thickBot="1">
      <c r="A6" s="5">
        <v>1</v>
      </c>
      <c r="B6" s="4">
        <v>1.178181818181818E-3</v>
      </c>
      <c r="C6" s="4">
        <v>1.5781818181818182E-3</v>
      </c>
      <c r="D6" s="4">
        <v>2.7000000000000001E-3</v>
      </c>
      <c r="F6" s="5" t="s">
        <v>32</v>
      </c>
      <c r="G6" s="6">
        <v>23774</v>
      </c>
      <c r="H6" s="5">
        <v>1.08</v>
      </c>
      <c r="J6" s="13" t="s">
        <v>31</v>
      </c>
      <c r="K6" s="22">
        <f>MAX(K8,K9)</f>
        <v>0.52091795288383436</v>
      </c>
      <c r="L6" s="23"/>
      <c r="M6" s="23"/>
      <c r="N6" s="22" t="str">
        <f>_xlfn.XLOOKUP(K6,$K$8:$K$9,$N$8:$N$9)</f>
        <v>EB</v>
      </c>
      <c r="W6" s="5">
        <v>5</v>
      </c>
      <c r="X6" s="5">
        <v>2174</v>
      </c>
      <c r="Y6" s="7">
        <v>45947</v>
      </c>
      <c r="Z6" s="5" t="s">
        <v>8</v>
      </c>
      <c r="AA6" s="5" t="s">
        <v>1</v>
      </c>
      <c r="AB6" s="5">
        <v>9.9</v>
      </c>
      <c r="AC6" s="5" t="s">
        <v>57</v>
      </c>
      <c r="AD6" s="5">
        <v>55</v>
      </c>
    </row>
    <row r="7" spans="1:30" ht="17.25" customHeight="1" thickBot="1">
      <c r="A7" s="5">
        <v>2</v>
      </c>
      <c r="B7" s="4">
        <v>9.3272727272727268E-4</v>
      </c>
      <c r="C7" s="4">
        <v>1.2218181818181818E-3</v>
      </c>
      <c r="D7" s="4">
        <v>2.2000000000000001E-3</v>
      </c>
      <c r="F7" s="5" t="s">
        <v>30</v>
      </c>
      <c r="G7" s="6">
        <v>23155</v>
      </c>
      <c r="H7" s="5">
        <v>1.05</v>
      </c>
      <c r="J7" s="12" t="s">
        <v>29</v>
      </c>
      <c r="K7" s="22">
        <f>MAX(K10,K11)</f>
        <v>0.51841799146956191</v>
      </c>
      <c r="L7" s="23"/>
      <c r="M7" s="23"/>
      <c r="N7" s="22" t="str">
        <f>_xlfn.XLOOKUP(K7,$K$10:$K$11,$N$10:$N$11)</f>
        <v>WB</v>
      </c>
      <c r="W7" s="5">
        <v>6</v>
      </c>
      <c r="X7" s="5">
        <v>2136</v>
      </c>
      <c r="Y7" s="7">
        <v>45955</v>
      </c>
      <c r="Z7" s="5" t="s">
        <v>49</v>
      </c>
      <c r="AA7" s="5" t="s">
        <v>0</v>
      </c>
      <c r="AB7" s="5">
        <v>9.6999999999999993</v>
      </c>
      <c r="AC7" s="5" t="s">
        <v>57</v>
      </c>
      <c r="AD7" s="5">
        <v>55</v>
      </c>
    </row>
    <row r="8" spans="1:30" ht="17.25" customHeight="1" thickBot="1">
      <c r="A8" s="5">
        <v>3</v>
      </c>
      <c r="B8" s="4">
        <v>1.178181818181818E-3</v>
      </c>
      <c r="C8" s="4">
        <v>1.4763636363636361E-3</v>
      </c>
      <c r="D8" s="4">
        <v>2.5999999999999999E-3</v>
      </c>
      <c r="F8" s="5" t="s">
        <v>28</v>
      </c>
      <c r="G8" s="6">
        <v>23085</v>
      </c>
      <c r="H8" s="5">
        <v>1.05</v>
      </c>
      <c r="K8" s="10">
        <f>LARGE(B11:C11,1)/(B11+C11)</f>
        <v>0.52091795288383436</v>
      </c>
      <c r="L8" s="10"/>
      <c r="M8" s="10"/>
      <c r="N8" s="10" t="str">
        <f>IF(B11&gt;C11,$B$4,$C$4)</f>
        <v>EB</v>
      </c>
      <c r="W8" s="5">
        <v>7</v>
      </c>
      <c r="X8" s="5">
        <v>2134</v>
      </c>
      <c r="Y8" s="7">
        <v>45947</v>
      </c>
      <c r="Z8" s="5" t="s">
        <v>46</v>
      </c>
      <c r="AA8" s="5" t="s">
        <v>1</v>
      </c>
      <c r="AB8" s="5">
        <v>9.6999999999999993</v>
      </c>
      <c r="AC8" s="5" t="s">
        <v>57</v>
      </c>
      <c r="AD8" s="5">
        <v>53</v>
      </c>
    </row>
    <row r="9" spans="1:30" ht="17.25" customHeight="1" thickBot="1">
      <c r="A9" s="5">
        <v>4</v>
      </c>
      <c r="B9" s="4">
        <v>2.7000000000000001E-3</v>
      </c>
      <c r="C9" s="4">
        <v>2.6472727272727268E-3</v>
      </c>
      <c r="D9" s="4">
        <v>5.4000000000000003E-3</v>
      </c>
      <c r="F9" s="5" t="s">
        <v>27</v>
      </c>
      <c r="G9" s="6">
        <v>22207</v>
      </c>
      <c r="H9" s="5">
        <v>1.01</v>
      </c>
      <c r="K9" s="10">
        <f>LARGE(B12:C12,1)/(B12+C12)</f>
        <v>0.51310080387474355</v>
      </c>
      <c r="L9" s="10"/>
      <c r="M9" s="10"/>
      <c r="N9" s="10" t="str">
        <f>IF(B12&gt;C12,$B$4,$C$4)</f>
        <v>EB</v>
      </c>
      <c r="W9" s="5">
        <v>8</v>
      </c>
      <c r="X9" s="5">
        <v>2131</v>
      </c>
      <c r="Y9" s="7">
        <v>45955</v>
      </c>
      <c r="Z9" s="5" t="s">
        <v>45</v>
      </c>
      <c r="AA9" s="5" t="s">
        <v>0</v>
      </c>
      <c r="AB9" s="5">
        <v>9.6999999999999993</v>
      </c>
      <c r="AC9" s="5" t="s">
        <v>57</v>
      </c>
      <c r="AD9" s="5">
        <v>54</v>
      </c>
    </row>
    <row r="10" spans="1:30" ht="17.25" customHeight="1" thickBot="1">
      <c r="A10" s="5">
        <v>5</v>
      </c>
      <c r="B10" s="4">
        <v>6.6763636363636365E-3</v>
      </c>
      <c r="C10" s="4">
        <v>7.7890909090909087E-3</v>
      </c>
      <c r="D10" s="4">
        <v>1.4500000000000001E-2</v>
      </c>
      <c r="F10" s="5" t="s">
        <v>26</v>
      </c>
      <c r="G10" s="6">
        <v>20226</v>
      </c>
      <c r="H10" s="5">
        <v>0.92</v>
      </c>
      <c r="K10" s="10">
        <f>LARGE(B20:C20,1)/(B20+C20)</f>
        <v>0.51473572325828576</v>
      </c>
      <c r="L10" s="10"/>
      <c r="M10" s="10"/>
      <c r="N10" s="10" t="str">
        <f>IF(B20&gt;C20,$B$4,$C$4)</f>
        <v>WB</v>
      </c>
      <c r="W10" s="5">
        <v>9</v>
      </c>
      <c r="X10" s="5">
        <v>2124</v>
      </c>
      <c r="Y10" s="7">
        <v>45947</v>
      </c>
      <c r="Z10" s="5" t="s">
        <v>92</v>
      </c>
      <c r="AA10" s="5" t="s">
        <v>1</v>
      </c>
      <c r="AB10" s="5">
        <v>9.6999999999999993</v>
      </c>
      <c r="AC10" s="5" t="s">
        <v>57</v>
      </c>
      <c r="AD10" s="5">
        <v>55</v>
      </c>
    </row>
    <row r="11" spans="1:30" ht="17.25" customHeight="1" thickBot="1">
      <c r="A11" s="5">
        <v>6</v>
      </c>
      <c r="B11" s="4">
        <v>1.8654545454545455E-2</v>
      </c>
      <c r="C11" s="4">
        <v>1.7156363636363636E-2</v>
      </c>
      <c r="D11" s="4">
        <v>3.5799999999999998E-2</v>
      </c>
      <c r="F11" s="5" t="s">
        <v>25</v>
      </c>
      <c r="G11" s="6">
        <v>19915</v>
      </c>
      <c r="H11" s="5">
        <v>0.91</v>
      </c>
      <c r="K11" s="10">
        <f>LARGE(B21:C21,1)/(B21+C21)</f>
        <v>0.51841799146956191</v>
      </c>
      <c r="L11" s="10"/>
      <c r="M11" s="10"/>
      <c r="N11" s="10" t="str">
        <f>IF(B21&gt;C21,$B$4,$C$4)</f>
        <v>WB</v>
      </c>
      <c r="W11" s="5">
        <v>10</v>
      </c>
      <c r="X11" s="5">
        <v>2122</v>
      </c>
      <c r="Y11" s="7">
        <v>46004</v>
      </c>
      <c r="Z11" s="5" t="s">
        <v>50</v>
      </c>
      <c r="AA11" s="5" t="s">
        <v>0</v>
      </c>
      <c r="AB11" s="5">
        <v>9.6</v>
      </c>
      <c r="AC11" s="5" t="s">
        <v>57</v>
      </c>
      <c r="AD11" s="5">
        <v>57</v>
      </c>
    </row>
    <row r="12" spans="1:30" ht="17.25" customHeight="1" thickBot="1">
      <c r="A12" s="5">
        <v>7</v>
      </c>
      <c r="B12" s="4">
        <v>2.7736363636363639E-2</v>
      </c>
      <c r="C12" s="4">
        <v>2.6320000000000003E-2</v>
      </c>
      <c r="D12" s="4">
        <v>5.4199999999999998E-2</v>
      </c>
      <c r="F12" s="5" t="s">
        <v>24</v>
      </c>
      <c r="G12" s="6">
        <v>20489</v>
      </c>
      <c r="H12" s="5">
        <v>0.93</v>
      </c>
      <c r="W12" s="5">
        <v>20</v>
      </c>
      <c r="X12" s="5">
        <v>2072</v>
      </c>
      <c r="Y12" s="7">
        <v>46003</v>
      </c>
      <c r="Z12" s="5" t="s">
        <v>46</v>
      </c>
      <c r="AA12" s="5" t="s">
        <v>1</v>
      </c>
      <c r="AB12" s="5">
        <v>9.4</v>
      </c>
      <c r="AC12" s="5" t="s">
        <v>55</v>
      </c>
      <c r="AD12" s="5">
        <v>51</v>
      </c>
    </row>
    <row r="13" spans="1:30" ht="17.25" customHeight="1" thickBot="1">
      <c r="A13" s="5">
        <v>8</v>
      </c>
      <c r="B13" s="4">
        <v>3.1172727272727272E-2</v>
      </c>
      <c r="C13" s="4">
        <v>2.8101818181818183E-2</v>
      </c>
      <c r="D13" s="4">
        <v>5.9299999999999999E-2</v>
      </c>
      <c r="F13" s="5" t="s">
        <v>23</v>
      </c>
      <c r="G13" s="6">
        <v>20695</v>
      </c>
      <c r="H13" s="5">
        <v>0.94</v>
      </c>
      <c r="W13" s="5">
        <v>25</v>
      </c>
      <c r="X13" s="5">
        <v>2054</v>
      </c>
      <c r="Y13" s="7">
        <v>45681</v>
      </c>
      <c r="Z13" s="5" t="s">
        <v>53</v>
      </c>
      <c r="AA13" s="5" t="s">
        <v>1</v>
      </c>
      <c r="AB13" s="5">
        <v>9.3000000000000007</v>
      </c>
      <c r="AC13" s="5" t="s">
        <v>55</v>
      </c>
      <c r="AD13" s="5">
        <v>50</v>
      </c>
    </row>
    <row r="14" spans="1:30" ht="15.75" thickBot="1">
      <c r="A14" s="5">
        <v>9</v>
      </c>
      <c r="B14" s="4">
        <v>3.3627272727272728E-2</v>
      </c>
      <c r="C14" s="4">
        <v>2.9985454545454548E-2</v>
      </c>
      <c r="D14" s="4">
        <v>6.3700000000000007E-2</v>
      </c>
      <c r="F14" s="5" t="s">
        <v>22</v>
      </c>
      <c r="G14" s="6">
        <v>23137</v>
      </c>
      <c r="H14" s="5">
        <v>1.05</v>
      </c>
      <c r="W14" s="5">
        <v>30</v>
      </c>
      <c r="X14" s="5">
        <v>2033</v>
      </c>
      <c r="Y14" s="7">
        <v>45762</v>
      </c>
      <c r="Z14" s="5" t="s">
        <v>8</v>
      </c>
      <c r="AA14" s="5" t="s">
        <v>3</v>
      </c>
      <c r="AB14" s="5">
        <v>9.1999999999999993</v>
      </c>
      <c r="AC14" s="5"/>
      <c r="AD14" s="5">
        <v>0</v>
      </c>
    </row>
    <row r="15" spans="1:30" ht="15.75" customHeight="1" thickBot="1">
      <c r="A15" s="5">
        <v>10</v>
      </c>
      <c r="B15" s="4">
        <v>3.3529090909090911E-2</v>
      </c>
      <c r="C15" s="4">
        <v>3.1665454545454545E-2</v>
      </c>
      <c r="D15" s="4">
        <v>6.5100000000000005E-2</v>
      </c>
      <c r="F15" s="5" t="s">
        <v>21</v>
      </c>
      <c r="G15" s="6">
        <v>21776</v>
      </c>
      <c r="H15" s="5">
        <v>0.99</v>
      </c>
      <c r="W15" s="5">
        <v>35</v>
      </c>
      <c r="X15" s="5">
        <v>2026</v>
      </c>
      <c r="Y15" s="7">
        <v>45688</v>
      </c>
      <c r="Z15" s="5" t="s">
        <v>46</v>
      </c>
      <c r="AA15" s="5" t="s">
        <v>1</v>
      </c>
      <c r="AB15" s="5">
        <v>9.1999999999999993</v>
      </c>
      <c r="AC15" s="5" t="s">
        <v>57</v>
      </c>
      <c r="AD15" s="5">
        <v>53</v>
      </c>
    </row>
    <row r="16" spans="1:30" ht="15.75" thickBot="1">
      <c r="A16" s="5">
        <v>11</v>
      </c>
      <c r="B16" s="4">
        <v>3.4854545454545451E-2</v>
      </c>
      <c r="C16" s="4">
        <v>3.563636363636364E-2</v>
      </c>
      <c r="D16" s="4">
        <v>7.0400000000000004E-2</v>
      </c>
      <c r="F16" s="5" t="s">
        <v>20</v>
      </c>
      <c r="G16" s="6">
        <v>22703</v>
      </c>
      <c r="H16" s="5">
        <v>1.03</v>
      </c>
      <c r="W16" s="5">
        <v>40</v>
      </c>
      <c r="X16" s="5">
        <v>2019</v>
      </c>
      <c r="Y16" s="7">
        <v>46009</v>
      </c>
      <c r="Z16" s="5" t="s">
        <v>8</v>
      </c>
      <c r="AA16" s="5" t="s">
        <v>5</v>
      </c>
      <c r="AB16" s="5">
        <v>9.1999999999999993</v>
      </c>
      <c r="AC16" s="5" t="s">
        <v>57</v>
      </c>
      <c r="AD16" s="5">
        <v>50</v>
      </c>
    </row>
    <row r="17" spans="1:30" ht="15.75" thickBot="1">
      <c r="A17" s="5">
        <v>12</v>
      </c>
      <c r="B17" s="4">
        <v>3.5050909090909091E-2</v>
      </c>
      <c r="C17" s="4">
        <v>3.7214545454545458E-2</v>
      </c>
      <c r="D17" s="4">
        <v>7.22E-2</v>
      </c>
      <c r="W17" s="5">
        <v>45</v>
      </c>
      <c r="X17" s="5">
        <v>2011</v>
      </c>
      <c r="Y17" s="7">
        <v>45729</v>
      </c>
      <c r="Z17" s="5" t="s">
        <v>8</v>
      </c>
      <c r="AA17" s="5" t="s">
        <v>5</v>
      </c>
      <c r="AB17" s="5">
        <v>9.1</v>
      </c>
      <c r="AC17" s="5" t="s">
        <v>57</v>
      </c>
      <c r="AD17" s="5">
        <v>52</v>
      </c>
    </row>
    <row r="18" spans="1:30" ht="15.75" thickBot="1">
      <c r="A18" s="5">
        <v>13</v>
      </c>
      <c r="B18" s="4">
        <v>3.456E-2</v>
      </c>
      <c r="C18" s="4">
        <v>3.6094545454545456E-2</v>
      </c>
      <c r="D18" s="4">
        <v>7.0599999999999996E-2</v>
      </c>
      <c r="W18" s="5">
        <v>50</v>
      </c>
      <c r="X18" s="5">
        <v>2005</v>
      </c>
      <c r="Y18" s="7">
        <v>46002</v>
      </c>
      <c r="Z18" s="5" t="s">
        <v>8</v>
      </c>
      <c r="AA18" s="5" t="s">
        <v>5</v>
      </c>
      <c r="AB18" s="5">
        <v>9.1</v>
      </c>
      <c r="AC18" s="5" t="s">
        <v>57</v>
      </c>
      <c r="AD18" s="5">
        <v>53</v>
      </c>
    </row>
    <row r="19" spans="1:30" ht="17.25" customHeight="1" thickBot="1">
      <c r="A19" s="5">
        <v>14</v>
      </c>
      <c r="B19" s="4">
        <v>3.4412727272727268E-2</v>
      </c>
      <c r="C19" s="4">
        <v>3.8181818181818185E-2</v>
      </c>
      <c r="D19" s="4">
        <v>7.2599999999999998E-2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1971</v>
      </c>
      <c r="Y19" s="7">
        <v>45701</v>
      </c>
      <c r="Z19" s="5" t="s">
        <v>8</v>
      </c>
      <c r="AA19" s="5" t="s">
        <v>5</v>
      </c>
      <c r="AB19" s="5">
        <v>9</v>
      </c>
      <c r="AC19" s="5" t="s">
        <v>57</v>
      </c>
      <c r="AD19" s="5">
        <v>52</v>
      </c>
    </row>
    <row r="20" spans="1:30" ht="17.25" customHeight="1" thickBot="1">
      <c r="A20" s="5">
        <v>15</v>
      </c>
      <c r="B20" s="4">
        <v>3.6523636363636362E-2</v>
      </c>
      <c r="C20" s="4">
        <v>3.8741818181818183E-2</v>
      </c>
      <c r="D20" s="4">
        <v>7.5300000000000006E-2</v>
      </c>
      <c r="F20" s="5" t="s">
        <v>14</v>
      </c>
      <c r="G20" s="6">
        <v>17232</v>
      </c>
      <c r="H20" s="5">
        <v>0.78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1960</v>
      </c>
      <c r="Y20" s="7">
        <v>46002</v>
      </c>
      <c r="Z20" s="5" t="s">
        <v>46</v>
      </c>
      <c r="AA20" s="5" t="s">
        <v>5</v>
      </c>
      <c r="AB20" s="5">
        <v>8.9</v>
      </c>
      <c r="AC20" s="5" t="s">
        <v>57</v>
      </c>
      <c r="AD20" s="5">
        <v>51</v>
      </c>
    </row>
    <row r="21" spans="1:30" ht="17.25" customHeight="1" thickBot="1">
      <c r="A21" s="5">
        <v>16</v>
      </c>
      <c r="B21" s="4">
        <v>3.6130909090909089E-2</v>
      </c>
      <c r="C21" s="4">
        <v>3.8894545454545452E-2</v>
      </c>
      <c r="D21" s="4">
        <v>7.4999999999999997E-2</v>
      </c>
      <c r="F21" s="5" t="s">
        <v>6</v>
      </c>
      <c r="G21" s="6">
        <v>22460</v>
      </c>
      <c r="H21" s="5">
        <v>1.02</v>
      </c>
      <c r="J21" s="2">
        <v>5</v>
      </c>
      <c r="K21" s="2">
        <f>X6</f>
        <v>2174</v>
      </c>
      <c r="L21" s="3"/>
      <c r="M21" s="2"/>
      <c r="N21" s="21">
        <f t="shared" ref="N21:N28" si="0">K21/$F$2</f>
        <v>9.8818181818181819E-2</v>
      </c>
      <c r="W21" s="5">
        <v>125</v>
      </c>
      <c r="X21" s="5">
        <v>1945</v>
      </c>
      <c r="Y21" s="7">
        <v>45709</v>
      </c>
      <c r="Z21" s="5" t="s">
        <v>45</v>
      </c>
      <c r="AA21" s="5" t="s">
        <v>1</v>
      </c>
      <c r="AB21" s="5">
        <v>8.8000000000000007</v>
      </c>
      <c r="AC21" s="5" t="s">
        <v>57</v>
      </c>
      <c r="AD21" s="5">
        <v>53</v>
      </c>
    </row>
    <row r="22" spans="1:30" ht="17.25" customHeight="1" thickBot="1">
      <c r="A22" s="5">
        <v>17</v>
      </c>
      <c r="B22" s="4">
        <v>3.5050909090909091E-2</v>
      </c>
      <c r="C22" s="4">
        <v>3.6858181818181825E-2</v>
      </c>
      <c r="D22" s="4">
        <v>7.1900000000000006E-2</v>
      </c>
      <c r="F22" s="5" t="s">
        <v>3</v>
      </c>
      <c r="G22" s="6">
        <v>23276</v>
      </c>
      <c r="H22" s="5">
        <v>1.06</v>
      </c>
      <c r="J22" s="2">
        <v>10</v>
      </c>
      <c r="K22" s="2">
        <f>X11</f>
        <v>2122</v>
      </c>
      <c r="L22" s="3"/>
      <c r="M22" s="2"/>
      <c r="N22" s="21">
        <f t="shared" si="0"/>
        <v>9.6454545454545459E-2</v>
      </c>
      <c r="W22" s="5">
        <v>150</v>
      </c>
      <c r="X22" s="5">
        <v>1928</v>
      </c>
      <c r="Y22" s="7">
        <v>45761</v>
      </c>
      <c r="Z22" s="5" t="s">
        <v>46</v>
      </c>
      <c r="AA22" s="5" t="s">
        <v>6</v>
      </c>
      <c r="AB22" s="5">
        <v>8.8000000000000007</v>
      </c>
      <c r="AC22" s="5" t="s">
        <v>57</v>
      </c>
      <c r="AD22" s="5">
        <v>53</v>
      </c>
    </row>
    <row r="23" spans="1:30" ht="17.25" customHeight="1" thickBot="1">
      <c r="A23" s="5">
        <v>18</v>
      </c>
      <c r="B23" s="4">
        <v>2.7736363636363639E-2</v>
      </c>
      <c r="C23" s="4">
        <v>3.0596363636363637E-2</v>
      </c>
      <c r="D23" s="4">
        <v>5.8299999999999998E-2</v>
      </c>
      <c r="F23" s="5" t="s">
        <v>7</v>
      </c>
      <c r="G23" s="6">
        <v>23376</v>
      </c>
      <c r="H23" s="5">
        <v>1.06</v>
      </c>
      <c r="J23" s="2">
        <v>20</v>
      </c>
      <c r="K23" s="2">
        <f>X12</f>
        <v>2072</v>
      </c>
      <c r="L23" s="3"/>
      <c r="M23" s="2"/>
      <c r="N23" s="21">
        <f t="shared" si="0"/>
        <v>9.4181818181818186E-2</v>
      </c>
      <c r="W23" s="5">
        <v>175</v>
      </c>
      <c r="X23" s="5">
        <v>1912</v>
      </c>
      <c r="Y23" s="7">
        <v>45708</v>
      </c>
      <c r="Z23" s="5" t="s">
        <v>45</v>
      </c>
      <c r="AA23" s="5" t="s">
        <v>5</v>
      </c>
      <c r="AB23" s="5">
        <v>8.6999999999999993</v>
      </c>
      <c r="AC23" s="5" t="s">
        <v>57</v>
      </c>
      <c r="AD23" s="5">
        <v>54</v>
      </c>
    </row>
    <row r="24" spans="1:30" ht="17.25" customHeight="1" thickBot="1">
      <c r="A24" s="5">
        <v>19</v>
      </c>
      <c r="B24" s="4">
        <v>2.0274545454545455E-2</v>
      </c>
      <c r="C24" s="4">
        <v>2.4130909090909092E-2</v>
      </c>
      <c r="D24" s="4">
        <v>4.4400000000000002E-2</v>
      </c>
      <c r="F24" s="5" t="s">
        <v>5</v>
      </c>
      <c r="G24" s="6">
        <v>23067</v>
      </c>
      <c r="H24" s="5">
        <v>1.05</v>
      </c>
      <c r="J24" s="2">
        <v>30</v>
      </c>
      <c r="K24" s="2">
        <f>X14</f>
        <v>2033</v>
      </c>
      <c r="L24" s="3"/>
      <c r="M24" s="2"/>
      <c r="N24" s="21">
        <f t="shared" si="0"/>
        <v>9.2409090909090913E-2</v>
      </c>
      <c r="W24" s="5">
        <v>200</v>
      </c>
      <c r="X24" s="5">
        <v>1896</v>
      </c>
      <c r="Y24" s="7">
        <v>45975</v>
      </c>
      <c r="Z24" s="5" t="s">
        <v>8</v>
      </c>
      <c r="AA24" s="5" t="s">
        <v>1</v>
      </c>
      <c r="AB24" s="5">
        <v>8.6</v>
      </c>
      <c r="AC24" s="5" t="s">
        <v>57</v>
      </c>
      <c r="AD24" s="5">
        <v>51</v>
      </c>
    </row>
    <row r="25" spans="1:30" ht="17.25" customHeight="1" thickBot="1">
      <c r="A25" s="5">
        <v>20</v>
      </c>
      <c r="B25" s="4">
        <v>1.5561818181818182E-2</v>
      </c>
      <c r="C25" s="4">
        <v>1.781818181818182E-2</v>
      </c>
      <c r="D25" s="4">
        <v>3.3399999999999999E-2</v>
      </c>
      <c r="F25" s="5" t="s">
        <v>1</v>
      </c>
      <c r="G25" s="6">
        <v>24442</v>
      </c>
      <c r="H25" s="5">
        <v>1.1100000000000001</v>
      </c>
      <c r="J25" s="2">
        <v>50</v>
      </c>
      <c r="K25" s="2">
        <f>X18</f>
        <v>2005</v>
      </c>
      <c r="L25" s="3"/>
      <c r="M25" s="2"/>
      <c r="N25" s="21">
        <f t="shared" si="0"/>
        <v>9.113636363636364E-2</v>
      </c>
    </row>
    <row r="26" spans="1:30" ht="17.25" customHeight="1" thickBot="1">
      <c r="A26" s="5">
        <v>21</v>
      </c>
      <c r="B26" s="4">
        <v>1.0800000000000001E-2</v>
      </c>
      <c r="C26" s="4">
        <v>1.226909090909091E-2</v>
      </c>
      <c r="D26" s="4">
        <v>2.3099999999999999E-2</v>
      </c>
      <c r="F26" s="5" t="s">
        <v>0</v>
      </c>
      <c r="G26" s="6">
        <v>19925</v>
      </c>
      <c r="H26" s="5">
        <v>0.91</v>
      </c>
      <c r="J26" s="2">
        <v>100</v>
      </c>
      <c r="K26" s="2">
        <f>X20</f>
        <v>1960</v>
      </c>
      <c r="L26" s="3"/>
      <c r="M26" s="2"/>
      <c r="N26" s="21">
        <f t="shared" si="0"/>
        <v>8.9090909090909096E-2</v>
      </c>
    </row>
    <row r="27" spans="1:30" ht="17.25" customHeight="1" thickBot="1">
      <c r="A27" s="5">
        <v>22</v>
      </c>
      <c r="B27" s="4">
        <v>6.5781818181818181E-3</v>
      </c>
      <c r="C27" s="4">
        <v>7.6872727272727275E-3</v>
      </c>
      <c r="D27" s="4">
        <v>1.4200000000000001E-2</v>
      </c>
      <c r="J27" s="2">
        <v>150</v>
      </c>
      <c r="K27" s="2">
        <f>X22</f>
        <v>1928</v>
      </c>
      <c r="L27" s="3"/>
      <c r="M27" s="2"/>
      <c r="N27" s="21">
        <f t="shared" si="0"/>
        <v>8.7636363636363637E-2</v>
      </c>
    </row>
    <row r="28" spans="1:30" ht="17.25" customHeight="1" thickBot="1">
      <c r="A28" s="5">
        <v>23</v>
      </c>
      <c r="B28" s="4">
        <v>3.9272727272727272E-3</v>
      </c>
      <c r="C28" s="4">
        <v>4.5818181818181817E-3</v>
      </c>
      <c r="D28" s="4">
        <v>8.5000000000000006E-3</v>
      </c>
      <c r="J28" s="2">
        <v>200</v>
      </c>
      <c r="K28" s="2">
        <f>X24</f>
        <v>1896</v>
      </c>
      <c r="L28" s="3"/>
      <c r="M28" s="2"/>
      <c r="N28" s="21">
        <f t="shared" si="0"/>
        <v>8.6181818181818179E-2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488E-4364-4B63-86A2-51D57EF8CF67}">
  <sheetPr codeName="Sheet2">
    <pageSetUpPr fitToPage="1"/>
  </sheetPr>
  <dimension ref="A1:AD50"/>
  <sheetViews>
    <sheetView showWhiteSpace="0" view="pageBreakPreview" zoomScaleNormal="100" zoomScaleSheetLayoutView="100" workbookViewId="0">
      <selection activeCell="K11" sqref="K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54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40200</v>
      </c>
      <c r="H2" s="18" t="s">
        <v>37</v>
      </c>
      <c r="W2" s="5">
        <v>1</v>
      </c>
      <c r="X2" s="5">
        <v>4340</v>
      </c>
      <c r="Y2" s="7">
        <v>46000</v>
      </c>
      <c r="Z2" s="5" t="s">
        <v>53</v>
      </c>
      <c r="AA2" s="5" t="s">
        <v>3</v>
      </c>
      <c r="AB2" s="5">
        <v>10.8</v>
      </c>
      <c r="AC2" s="5" t="s">
        <v>47</v>
      </c>
      <c r="AD2" s="5">
        <v>51</v>
      </c>
    </row>
    <row r="3" spans="1:30" ht="15.75" thickBot="1">
      <c r="W3" s="5">
        <v>2</v>
      </c>
      <c r="X3" s="5">
        <v>4224</v>
      </c>
      <c r="Y3" s="7">
        <v>45877</v>
      </c>
      <c r="Z3" s="5" t="s">
        <v>52</v>
      </c>
      <c r="AA3" s="5" t="s">
        <v>1</v>
      </c>
      <c r="AB3" s="5">
        <v>10.5</v>
      </c>
      <c r="AC3" s="5" t="s">
        <v>47</v>
      </c>
      <c r="AD3" s="5">
        <v>69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4095</v>
      </c>
      <c r="Y4" s="7">
        <v>45877</v>
      </c>
      <c r="Z4" s="5" t="s">
        <v>51</v>
      </c>
      <c r="AA4" s="5" t="s">
        <v>1</v>
      </c>
      <c r="AB4" s="5">
        <v>10.199999999999999</v>
      </c>
      <c r="AC4" s="5" t="s">
        <v>47</v>
      </c>
      <c r="AD4" s="5">
        <v>65</v>
      </c>
    </row>
    <row r="5" spans="1:30" ht="18.75" customHeight="1" thickBot="1">
      <c r="A5" s="5">
        <v>0</v>
      </c>
      <c r="B5" s="4">
        <v>2.5840796019900498E-3</v>
      </c>
      <c r="C5" s="4">
        <v>1.9985074626865671E-3</v>
      </c>
      <c r="D5" s="4">
        <v>4.5999999999999999E-3</v>
      </c>
      <c r="F5" s="5" t="s">
        <v>33</v>
      </c>
      <c r="G5" s="6">
        <v>41688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4085</v>
      </c>
      <c r="Y5" s="7">
        <v>46000</v>
      </c>
      <c r="Z5" s="5" t="s">
        <v>51</v>
      </c>
      <c r="AA5" s="5" t="s">
        <v>3</v>
      </c>
      <c r="AB5" s="5">
        <v>10.199999999999999</v>
      </c>
      <c r="AC5" s="5" t="s">
        <v>47</v>
      </c>
      <c r="AD5" s="5">
        <v>62</v>
      </c>
    </row>
    <row r="6" spans="1:30" ht="17.25" customHeight="1" thickBot="1">
      <c r="A6" s="5">
        <v>1</v>
      </c>
      <c r="B6" s="4">
        <v>1.9502487562189055E-3</v>
      </c>
      <c r="C6" s="4">
        <v>1.3835820895522388E-3</v>
      </c>
      <c r="D6" s="4">
        <v>3.3E-3</v>
      </c>
      <c r="F6" s="5" t="s">
        <v>32</v>
      </c>
      <c r="G6" s="6">
        <v>44447</v>
      </c>
      <c r="H6" s="5">
        <v>1.1100000000000001</v>
      </c>
      <c r="J6" s="13" t="s">
        <v>31</v>
      </c>
      <c r="K6" s="11">
        <f>MAX(K8,K9)</f>
        <v>0.69400164338537396</v>
      </c>
      <c r="N6" s="11" t="str">
        <f>_xlfn.XLOOKUP(K6,$K$8:$K$9,$N$8:$N$9)</f>
        <v>SB</v>
      </c>
      <c r="W6" s="5">
        <v>5</v>
      </c>
      <c r="X6" s="5">
        <v>4020</v>
      </c>
      <c r="Y6" s="7">
        <v>45701</v>
      </c>
      <c r="Z6" s="5" t="s">
        <v>8</v>
      </c>
      <c r="AA6" s="5" t="s">
        <v>5</v>
      </c>
      <c r="AB6" s="5">
        <v>10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1.5114427860696516E-3</v>
      </c>
      <c r="C7" s="4">
        <v>1.127363184079602E-3</v>
      </c>
      <c r="D7" s="4">
        <v>2.5999999999999999E-3</v>
      </c>
      <c r="F7" s="5" t="s">
        <v>30</v>
      </c>
      <c r="G7" s="6">
        <v>43748</v>
      </c>
      <c r="H7" s="5">
        <v>1.0900000000000001</v>
      </c>
      <c r="J7" s="12" t="s">
        <v>29</v>
      </c>
      <c r="K7" s="11">
        <f>MAX(K10,K11)</f>
        <v>0.5555461544969964</v>
      </c>
      <c r="N7" s="11" t="str">
        <f>_xlfn.XLOOKUP(K7,$K$10:$K$11,$N$10:$N$11)</f>
        <v>NB</v>
      </c>
      <c r="W7" s="5">
        <v>6</v>
      </c>
      <c r="X7" s="5">
        <v>3961</v>
      </c>
      <c r="Y7" s="7">
        <v>46000</v>
      </c>
      <c r="Z7" s="5" t="s">
        <v>50</v>
      </c>
      <c r="AA7" s="5" t="s">
        <v>3</v>
      </c>
      <c r="AB7" s="5">
        <v>9.9</v>
      </c>
      <c r="AC7" s="5" t="s">
        <v>2</v>
      </c>
      <c r="AD7" s="5">
        <v>52</v>
      </c>
    </row>
    <row r="8" spans="1:30" ht="17.25" customHeight="1" thickBot="1">
      <c r="A8" s="5">
        <v>3</v>
      </c>
      <c r="B8" s="4">
        <v>1.3651741293532339E-3</v>
      </c>
      <c r="C8" s="4">
        <v>1.3835820895522388E-3</v>
      </c>
      <c r="D8" s="4">
        <v>2.7000000000000001E-3</v>
      </c>
      <c r="F8" s="5" t="s">
        <v>28</v>
      </c>
      <c r="G8" s="6">
        <v>42947</v>
      </c>
      <c r="H8" s="5">
        <v>1.07</v>
      </c>
      <c r="K8" s="10">
        <f>LARGE(B11:C11,1)/(B11+C11)</f>
        <v>0.69400164338537396</v>
      </c>
      <c r="L8" s="10"/>
      <c r="M8" s="10"/>
      <c r="N8" s="10" t="str">
        <f>IF(B11&gt;C11,$B$4,$C$4)</f>
        <v>SB</v>
      </c>
      <c r="W8" s="5">
        <v>7</v>
      </c>
      <c r="X8" s="5">
        <v>3950</v>
      </c>
      <c r="Y8" s="7">
        <v>45702</v>
      </c>
      <c r="Z8" s="5" t="s">
        <v>8</v>
      </c>
      <c r="AA8" s="5" t="s">
        <v>1</v>
      </c>
      <c r="AB8" s="5">
        <v>9.8000000000000007</v>
      </c>
      <c r="AC8" s="5" t="s">
        <v>2</v>
      </c>
      <c r="AD8" s="5">
        <v>53</v>
      </c>
    </row>
    <row r="9" spans="1:30" ht="17.25" customHeight="1" thickBot="1">
      <c r="A9" s="5">
        <v>4</v>
      </c>
      <c r="B9" s="4">
        <v>2.1940298507462683E-3</v>
      </c>
      <c r="C9" s="4">
        <v>2.9721393034825867E-3</v>
      </c>
      <c r="D9" s="4">
        <v>5.1999999999999998E-3</v>
      </c>
      <c r="F9" s="5" t="s">
        <v>27</v>
      </c>
      <c r="G9" s="6">
        <v>39898</v>
      </c>
      <c r="H9" s="5">
        <v>1</v>
      </c>
      <c r="K9" s="10">
        <f>LARGE(B12:C12,1)/(B12+C12)</f>
        <v>0.6457353759037362</v>
      </c>
      <c r="L9" s="10"/>
      <c r="M9" s="10"/>
      <c r="N9" s="10" t="str">
        <f>IF(B12&gt;C12,$B$4,$C$4)</f>
        <v>SB</v>
      </c>
      <c r="W9" s="5">
        <v>8</v>
      </c>
      <c r="X9" s="5">
        <v>3946</v>
      </c>
      <c r="Y9" s="7">
        <v>46000</v>
      </c>
      <c r="Z9" s="5" t="s">
        <v>49</v>
      </c>
      <c r="AA9" s="5" t="s">
        <v>3</v>
      </c>
      <c r="AB9" s="5">
        <v>9.8000000000000007</v>
      </c>
      <c r="AC9" s="5" t="s">
        <v>2</v>
      </c>
      <c r="AD9" s="5">
        <v>51</v>
      </c>
    </row>
    <row r="10" spans="1:30" ht="17.25" customHeight="1" thickBot="1">
      <c r="A10" s="5">
        <v>5</v>
      </c>
      <c r="B10" s="4">
        <v>5.3631840796019899E-3</v>
      </c>
      <c r="C10" s="4">
        <v>1.0761194029850747E-2</v>
      </c>
      <c r="D10" s="4">
        <v>1.6199999999999999E-2</v>
      </c>
      <c r="F10" s="5" t="s">
        <v>26</v>
      </c>
      <c r="G10" s="6">
        <v>37542</v>
      </c>
      <c r="H10" s="5">
        <v>0.94</v>
      </c>
      <c r="K10" s="10">
        <f>LARGE(B20:C20,1)/(B20+C20)</f>
        <v>0.54240738868102611</v>
      </c>
      <c r="L10" s="10"/>
      <c r="M10" s="10"/>
      <c r="N10" s="10" t="str">
        <f>IF(B20&gt;C20,$B$4,$C$4)</f>
        <v>NB</v>
      </c>
      <c r="W10" s="5">
        <v>9</v>
      </c>
      <c r="X10" s="5">
        <v>3934</v>
      </c>
      <c r="Y10" s="7">
        <v>45727</v>
      </c>
      <c r="Z10" s="5" t="s">
        <v>8</v>
      </c>
      <c r="AA10" s="5" t="s">
        <v>3</v>
      </c>
      <c r="AB10" s="5">
        <v>9.8000000000000007</v>
      </c>
      <c r="AC10" s="5" t="s">
        <v>2</v>
      </c>
      <c r="AD10" s="5">
        <v>57</v>
      </c>
    </row>
    <row r="11" spans="1:30" ht="17.25" customHeight="1" thickBot="1">
      <c r="A11" s="5">
        <v>6</v>
      </c>
      <c r="B11" s="4">
        <v>1.2969154228855721E-2</v>
      </c>
      <c r="C11" s="4">
        <v>2.9413930348258708E-2</v>
      </c>
      <c r="D11" s="4">
        <v>4.2500000000000003E-2</v>
      </c>
      <c r="F11" s="5" t="s">
        <v>25</v>
      </c>
      <c r="G11" s="6">
        <v>37511</v>
      </c>
      <c r="H11" s="5">
        <v>0.94</v>
      </c>
      <c r="K11" s="10">
        <f>LARGE(B21:C21,1)/(B21+C21)</f>
        <v>0.5555461544969964</v>
      </c>
      <c r="L11" s="10"/>
      <c r="M11" s="10"/>
      <c r="N11" s="10" t="str">
        <f>IF(B21&gt;C21,$B$4,$C$4)</f>
        <v>NB</v>
      </c>
      <c r="W11" s="5">
        <v>10</v>
      </c>
      <c r="X11" s="5">
        <v>3926</v>
      </c>
      <c r="Y11" s="7">
        <v>45673</v>
      </c>
      <c r="Z11" s="5" t="s">
        <v>8</v>
      </c>
      <c r="AA11" s="5" t="s">
        <v>5</v>
      </c>
      <c r="AB11" s="5">
        <v>9.8000000000000007</v>
      </c>
      <c r="AC11" s="5" t="s">
        <v>2</v>
      </c>
      <c r="AD11" s="5">
        <v>57</v>
      </c>
    </row>
    <row r="12" spans="1:30" ht="17.25" customHeight="1" thickBot="1">
      <c r="A12" s="5">
        <v>7</v>
      </c>
      <c r="B12" s="4">
        <v>2.0916417910447762E-2</v>
      </c>
      <c r="C12" s="4">
        <v>3.8125373134328358E-2</v>
      </c>
      <c r="D12" s="4">
        <v>5.9200000000000003E-2</v>
      </c>
      <c r="F12" s="5" t="s">
        <v>24</v>
      </c>
      <c r="G12" s="6">
        <v>37466</v>
      </c>
      <c r="H12" s="5">
        <v>0.94</v>
      </c>
      <c r="W12" s="5">
        <v>20</v>
      </c>
      <c r="X12" s="5">
        <v>3845</v>
      </c>
      <c r="Y12" s="7">
        <v>45715</v>
      </c>
      <c r="Z12" s="5" t="s">
        <v>8</v>
      </c>
      <c r="AA12" s="5" t="s">
        <v>5</v>
      </c>
      <c r="AB12" s="5">
        <v>9.6</v>
      </c>
      <c r="AC12" s="5" t="s">
        <v>2</v>
      </c>
      <c r="AD12" s="5">
        <v>57</v>
      </c>
    </row>
    <row r="13" spans="1:30" ht="17.25" customHeight="1" thickBot="1">
      <c r="A13" s="5">
        <v>8</v>
      </c>
      <c r="B13" s="4">
        <v>2.4768159203980098E-2</v>
      </c>
      <c r="C13" s="4">
        <v>3.7766666666666671E-2</v>
      </c>
      <c r="D13" s="4">
        <v>6.2700000000000006E-2</v>
      </c>
      <c r="F13" s="5" t="s">
        <v>23</v>
      </c>
      <c r="G13" s="6">
        <v>37194</v>
      </c>
      <c r="H13" s="5">
        <v>0.93</v>
      </c>
      <c r="W13" s="5">
        <v>25</v>
      </c>
      <c r="X13" s="5">
        <v>3821</v>
      </c>
      <c r="Y13" s="7">
        <v>45744</v>
      </c>
      <c r="Z13" s="5" t="s">
        <v>8</v>
      </c>
      <c r="AA13" s="5" t="s">
        <v>1</v>
      </c>
      <c r="AB13" s="5">
        <v>9.5</v>
      </c>
      <c r="AC13" s="5" t="s">
        <v>2</v>
      </c>
      <c r="AD13" s="5">
        <v>56</v>
      </c>
    </row>
    <row r="14" spans="1:30" ht="23.25" thickBot="1">
      <c r="A14" s="5">
        <v>9</v>
      </c>
      <c r="B14" s="4">
        <v>2.8863681592039805E-2</v>
      </c>
      <c r="C14" s="4">
        <v>3.6331840796019907E-2</v>
      </c>
      <c r="D14" s="4">
        <v>6.5299999999999997E-2</v>
      </c>
      <c r="F14" s="5" t="s">
        <v>22</v>
      </c>
      <c r="G14" s="6">
        <v>39805</v>
      </c>
      <c r="H14" s="5">
        <v>0.99</v>
      </c>
      <c r="W14" s="5">
        <v>30</v>
      </c>
      <c r="X14" s="5">
        <v>3805</v>
      </c>
      <c r="Y14" s="7">
        <v>45672</v>
      </c>
      <c r="Z14" s="5" t="s">
        <v>8</v>
      </c>
      <c r="AA14" s="5" t="s">
        <v>7</v>
      </c>
      <c r="AB14" s="5">
        <v>9.5</v>
      </c>
      <c r="AC14" s="5" t="s">
        <v>2</v>
      </c>
      <c r="AD14" s="5">
        <v>58</v>
      </c>
    </row>
    <row r="15" spans="1:30" ht="15.75" customHeight="1" thickBot="1">
      <c r="A15" s="5">
        <v>10</v>
      </c>
      <c r="B15" s="4">
        <v>3.2471641791044781E-2</v>
      </c>
      <c r="C15" s="4">
        <v>3.5614427860696518E-2</v>
      </c>
      <c r="D15" s="4">
        <v>6.8199999999999997E-2</v>
      </c>
      <c r="F15" s="5" t="s">
        <v>21</v>
      </c>
      <c r="G15" s="6">
        <v>38614</v>
      </c>
      <c r="H15" s="5">
        <v>0.96</v>
      </c>
      <c r="W15" s="5">
        <v>35</v>
      </c>
      <c r="X15" s="5">
        <v>3789</v>
      </c>
      <c r="Y15" s="7">
        <v>45741</v>
      </c>
      <c r="Z15" s="5" t="s">
        <v>8</v>
      </c>
      <c r="AA15" s="5" t="s">
        <v>3</v>
      </c>
      <c r="AB15" s="5">
        <v>9.4</v>
      </c>
      <c r="AC15" s="5" t="s">
        <v>2</v>
      </c>
      <c r="AD15" s="5">
        <v>58</v>
      </c>
    </row>
    <row r="16" spans="1:30" ht="15.75" thickBot="1">
      <c r="A16" s="5">
        <v>11</v>
      </c>
      <c r="B16" s="4">
        <v>3.5299502487562195E-2</v>
      </c>
      <c r="C16" s="4">
        <v>3.6793034825870652E-2</v>
      </c>
      <c r="D16" s="4">
        <v>7.1999999999999995E-2</v>
      </c>
      <c r="F16" s="5" t="s">
        <v>20</v>
      </c>
      <c r="G16" s="6">
        <v>39970</v>
      </c>
      <c r="H16" s="5">
        <v>1</v>
      </c>
      <c r="W16" s="5">
        <v>40</v>
      </c>
      <c r="X16" s="5">
        <v>3768</v>
      </c>
      <c r="Y16" s="7">
        <v>45755</v>
      </c>
      <c r="Z16" s="5" t="s">
        <v>8</v>
      </c>
      <c r="AA16" s="5" t="s">
        <v>3</v>
      </c>
      <c r="AB16" s="5">
        <v>9.4</v>
      </c>
      <c r="AC16" s="5" t="s">
        <v>2</v>
      </c>
      <c r="AD16" s="5">
        <v>56</v>
      </c>
    </row>
    <row r="17" spans="1:30" ht="15.75" thickBot="1">
      <c r="A17" s="5">
        <v>12</v>
      </c>
      <c r="B17" s="4">
        <v>3.5933333333333331E-2</v>
      </c>
      <c r="C17" s="4">
        <v>3.5973134328358206E-2</v>
      </c>
      <c r="D17" s="4">
        <v>7.1800000000000003E-2</v>
      </c>
      <c r="W17" s="5">
        <v>45</v>
      </c>
      <c r="X17" s="5">
        <v>3752</v>
      </c>
      <c r="Y17" s="7">
        <v>45709</v>
      </c>
      <c r="Z17" s="5" t="s">
        <v>8</v>
      </c>
      <c r="AA17" s="5" t="s">
        <v>1</v>
      </c>
      <c r="AB17" s="5">
        <v>9.3000000000000007</v>
      </c>
      <c r="AC17" s="5" t="s">
        <v>2</v>
      </c>
      <c r="AD17" s="5">
        <v>52</v>
      </c>
    </row>
    <row r="18" spans="1:30" ht="15.75" thickBot="1">
      <c r="A18" s="5">
        <v>13</v>
      </c>
      <c r="B18" s="4">
        <v>3.6177114427860695E-2</v>
      </c>
      <c r="C18" s="4">
        <v>3.4897014925373129E-2</v>
      </c>
      <c r="D18" s="4">
        <v>7.0999999999999994E-2</v>
      </c>
      <c r="W18" s="5">
        <v>50</v>
      </c>
      <c r="X18" s="5">
        <v>3739</v>
      </c>
      <c r="Y18" s="7">
        <v>45671</v>
      </c>
      <c r="Z18" s="5" t="s">
        <v>8</v>
      </c>
      <c r="AA18" s="5" t="s">
        <v>3</v>
      </c>
      <c r="AB18" s="5">
        <v>9.3000000000000007</v>
      </c>
      <c r="AC18" s="5" t="s">
        <v>2</v>
      </c>
      <c r="AD18" s="5">
        <v>58</v>
      </c>
    </row>
    <row r="19" spans="1:30" ht="17.25" customHeight="1" thickBot="1">
      <c r="A19" s="5">
        <v>14</v>
      </c>
      <c r="B19" s="4">
        <v>3.8566169154228856E-2</v>
      </c>
      <c r="C19" s="4">
        <v>3.4179601990049747E-2</v>
      </c>
      <c r="D19" s="4">
        <v>7.2700000000000001E-2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3694</v>
      </c>
      <c r="Y19" s="7">
        <v>45728</v>
      </c>
      <c r="Z19" s="5" t="s">
        <v>8</v>
      </c>
      <c r="AA19" s="5" t="s">
        <v>7</v>
      </c>
      <c r="AB19" s="5">
        <v>9.1999999999999993</v>
      </c>
      <c r="AC19" s="5" t="s">
        <v>2</v>
      </c>
      <c r="AD19" s="5">
        <v>56</v>
      </c>
    </row>
    <row r="20" spans="1:30" ht="17.25" customHeight="1" thickBot="1">
      <c r="A20" s="5">
        <v>15</v>
      </c>
      <c r="B20" s="4">
        <v>4.0028855721393038E-2</v>
      </c>
      <c r="C20" s="4">
        <v>3.3769651741293531E-2</v>
      </c>
      <c r="D20" s="4">
        <v>7.3700000000000002E-2</v>
      </c>
      <c r="F20" s="5" t="s">
        <v>14</v>
      </c>
      <c r="G20" s="6">
        <v>27691</v>
      </c>
      <c r="H20" s="5">
        <v>0.69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3663</v>
      </c>
      <c r="Y20" s="7">
        <v>46000</v>
      </c>
      <c r="Z20" s="5" t="s">
        <v>48</v>
      </c>
      <c r="AA20" s="5" t="s">
        <v>3</v>
      </c>
      <c r="AB20" s="5">
        <v>9.1</v>
      </c>
      <c r="AC20" s="5" t="s">
        <v>47</v>
      </c>
      <c r="AD20" s="5">
        <v>56</v>
      </c>
    </row>
    <row r="21" spans="1:30" ht="17.25" customHeight="1" thickBot="1">
      <c r="A21" s="5">
        <v>16</v>
      </c>
      <c r="B21" s="4">
        <v>4.2466666666666666E-2</v>
      </c>
      <c r="C21" s="4">
        <v>3.3974626865671639E-2</v>
      </c>
      <c r="D21" s="4">
        <v>7.6300000000000007E-2</v>
      </c>
      <c r="F21" s="5" t="s">
        <v>6</v>
      </c>
      <c r="G21" s="6">
        <v>41285</v>
      </c>
      <c r="H21" s="5">
        <v>1.03</v>
      </c>
      <c r="J21" s="2">
        <v>5</v>
      </c>
      <c r="K21" s="2">
        <f>X6</f>
        <v>4020</v>
      </c>
      <c r="L21" s="3"/>
      <c r="M21" s="2"/>
      <c r="N21" s="1">
        <f t="shared" ref="N21:N28" si="0">K21/$F$2</f>
        <v>0.1</v>
      </c>
      <c r="W21" s="5">
        <v>125</v>
      </c>
      <c r="X21" s="5">
        <v>3626</v>
      </c>
      <c r="Y21" s="7">
        <v>45708</v>
      </c>
      <c r="Z21" s="5" t="s">
        <v>45</v>
      </c>
      <c r="AA21" s="5" t="s">
        <v>5</v>
      </c>
      <c r="AB21" s="5">
        <v>9</v>
      </c>
      <c r="AC21" s="5" t="s">
        <v>2</v>
      </c>
      <c r="AD21" s="5">
        <v>54</v>
      </c>
    </row>
    <row r="22" spans="1:30" ht="17.25" customHeight="1" thickBot="1">
      <c r="A22" s="5">
        <v>17</v>
      </c>
      <c r="B22" s="4">
        <v>3.6469651741293539E-2</v>
      </c>
      <c r="C22" s="4">
        <v>3.0797512437810943E-2</v>
      </c>
      <c r="D22" s="4">
        <v>6.7199999999999996E-2</v>
      </c>
      <c r="F22" s="5" t="s">
        <v>3</v>
      </c>
      <c r="G22" s="6">
        <v>43933</v>
      </c>
      <c r="H22" s="5">
        <v>1.1000000000000001</v>
      </c>
      <c r="J22" s="2">
        <v>10</v>
      </c>
      <c r="K22" s="2">
        <f>X11</f>
        <v>3926</v>
      </c>
      <c r="L22" s="3"/>
      <c r="M22" s="2"/>
      <c r="N22" s="1">
        <f t="shared" si="0"/>
        <v>9.7661691542288556E-2</v>
      </c>
      <c r="W22" s="5">
        <v>150</v>
      </c>
      <c r="X22" s="5">
        <v>3599</v>
      </c>
      <c r="Y22" s="7">
        <v>45679</v>
      </c>
      <c r="Z22" s="5" t="s">
        <v>46</v>
      </c>
      <c r="AA22" s="5" t="s">
        <v>7</v>
      </c>
      <c r="AB22" s="5">
        <v>9</v>
      </c>
      <c r="AC22" s="5" t="s">
        <v>2</v>
      </c>
      <c r="AD22" s="5">
        <v>55</v>
      </c>
    </row>
    <row r="23" spans="1:30" ht="17.25" customHeight="1" thickBot="1">
      <c r="A23" s="5">
        <v>18</v>
      </c>
      <c r="B23" s="4">
        <v>2.5645771144278608E-2</v>
      </c>
      <c r="C23" s="4">
        <v>2.4648258706467658E-2</v>
      </c>
      <c r="D23" s="4">
        <v>5.0200000000000002E-2</v>
      </c>
      <c r="F23" s="5" t="s">
        <v>7</v>
      </c>
      <c r="G23" s="6">
        <v>43994</v>
      </c>
      <c r="H23" s="5">
        <v>1.1000000000000001</v>
      </c>
      <c r="J23" s="2">
        <v>20</v>
      </c>
      <c r="K23" s="2">
        <f>X12</f>
        <v>3845</v>
      </c>
      <c r="L23" s="3"/>
      <c r="M23" s="2"/>
      <c r="N23" s="1">
        <f t="shared" si="0"/>
        <v>9.5646766169154226E-2</v>
      </c>
      <c r="W23" s="5">
        <v>175</v>
      </c>
      <c r="X23" s="5">
        <v>3571</v>
      </c>
      <c r="Y23" s="7">
        <v>45749</v>
      </c>
      <c r="Z23" s="5" t="s">
        <v>46</v>
      </c>
      <c r="AA23" s="5" t="s">
        <v>7</v>
      </c>
      <c r="AB23" s="5">
        <v>8.9</v>
      </c>
      <c r="AC23" s="5" t="s">
        <v>2</v>
      </c>
      <c r="AD23" s="5">
        <v>57</v>
      </c>
    </row>
    <row r="24" spans="1:30" ht="17.25" customHeight="1" thickBot="1">
      <c r="A24" s="5">
        <v>19</v>
      </c>
      <c r="B24" s="4">
        <v>2.0770149253731343E-2</v>
      </c>
      <c r="C24" s="4">
        <v>1.8447761194029848E-2</v>
      </c>
      <c r="D24" s="4">
        <v>3.9100000000000003E-2</v>
      </c>
      <c r="F24" s="5" t="s">
        <v>5</v>
      </c>
      <c r="G24" s="6">
        <v>43186</v>
      </c>
      <c r="H24" s="5">
        <v>1.08</v>
      </c>
      <c r="J24" s="2">
        <v>30</v>
      </c>
      <c r="K24" s="2">
        <f>X14</f>
        <v>3805</v>
      </c>
      <c r="L24" s="3"/>
      <c r="M24" s="2"/>
      <c r="N24" s="1">
        <f t="shared" si="0"/>
        <v>9.4651741293532335E-2</v>
      </c>
      <c r="W24" s="5">
        <v>200</v>
      </c>
      <c r="X24" s="5">
        <v>3550</v>
      </c>
      <c r="Y24" s="7">
        <v>45714</v>
      </c>
      <c r="Z24" s="5" t="s">
        <v>45</v>
      </c>
      <c r="AA24" s="5" t="s">
        <v>7</v>
      </c>
      <c r="AB24" s="5">
        <v>8.8000000000000007</v>
      </c>
      <c r="AC24" s="5" t="s">
        <v>2</v>
      </c>
      <c r="AD24" s="5">
        <v>55</v>
      </c>
    </row>
    <row r="25" spans="1:30" ht="17.25" customHeight="1" thickBot="1">
      <c r="A25" s="5">
        <v>20</v>
      </c>
      <c r="B25" s="4">
        <v>1.6625870646766169E-2</v>
      </c>
      <c r="C25" s="4">
        <v>1.3630845771144276E-2</v>
      </c>
      <c r="D25" s="4">
        <v>3.0200000000000001E-2</v>
      </c>
      <c r="F25" s="5" t="s">
        <v>1</v>
      </c>
      <c r="G25" s="6">
        <v>45269</v>
      </c>
      <c r="H25" s="5">
        <v>1.1299999999999999</v>
      </c>
      <c r="J25" s="2">
        <v>50</v>
      </c>
      <c r="K25" s="2">
        <f>X18</f>
        <v>3739</v>
      </c>
      <c r="L25" s="3"/>
      <c r="M25" s="2"/>
      <c r="N25" s="1">
        <f t="shared" si="0"/>
        <v>9.3009950248756218E-2</v>
      </c>
    </row>
    <row r="26" spans="1:30" ht="17.25" customHeight="1" thickBot="1">
      <c r="A26" s="5">
        <v>21</v>
      </c>
      <c r="B26" s="4">
        <v>1.2140298507462685E-2</v>
      </c>
      <c r="C26" s="4">
        <v>9.3776119402985084E-3</v>
      </c>
      <c r="D26" s="4">
        <v>2.1499999999999998E-2</v>
      </c>
      <c r="F26" s="5" t="s">
        <v>0</v>
      </c>
      <c r="G26" s="6">
        <v>35613</v>
      </c>
      <c r="H26" s="5">
        <v>0.89</v>
      </c>
      <c r="J26" s="2">
        <v>100</v>
      </c>
      <c r="K26" s="2">
        <f>X20</f>
        <v>3663</v>
      </c>
      <c r="L26" s="3"/>
      <c r="M26" s="2"/>
      <c r="N26" s="1">
        <f t="shared" si="0"/>
        <v>9.1119402985074621E-2</v>
      </c>
    </row>
    <row r="27" spans="1:30" ht="17.25" customHeight="1" thickBot="1">
      <c r="A27" s="5">
        <v>22</v>
      </c>
      <c r="B27" s="4">
        <v>7.9472636815920393E-3</v>
      </c>
      <c r="C27" s="4">
        <v>5.8417910447761193E-3</v>
      </c>
      <c r="D27" s="4">
        <v>1.37E-2</v>
      </c>
      <c r="J27" s="2">
        <v>150</v>
      </c>
      <c r="K27" s="2">
        <f>X22</f>
        <v>3599</v>
      </c>
      <c r="L27" s="3"/>
      <c r="M27" s="2"/>
      <c r="N27" s="1">
        <f t="shared" si="0"/>
        <v>8.9527363184079597E-2</v>
      </c>
    </row>
    <row r="28" spans="1:30" ht="17.25" customHeight="1" thickBot="1">
      <c r="A28" s="5">
        <v>23</v>
      </c>
      <c r="B28" s="4">
        <v>4.4855721393034821E-3</v>
      </c>
      <c r="C28" s="4">
        <v>3.3820895522388063E-3</v>
      </c>
      <c r="D28" s="4">
        <v>7.9000000000000008E-3</v>
      </c>
      <c r="J28" s="2">
        <v>200</v>
      </c>
      <c r="K28" s="2">
        <f>X24</f>
        <v>3550</v>
      </c>
      <c r="L28" s="3"/>
      <c r="M28" s="2"/>
      <c r="N28" s="1">
        <f t="shared" si="0"/>
        <v>8.8308457711442787E-2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B809D-1E63-45E1-B724-319CD983262B}">
  <sheetPr codeName="Sheet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14500</v>
      </c>
      <c r="H2" s="18" t="s">
        <v>37</v>
      </c>
      <c r="W2" s="5">
        <v>1</v>
      </c>
      <c r="X2" s="5">
        <v>2138</v>
      </c>
      <c r="Y2" s="7">
        <v>45751</v>
      </c>
      <c r="Z2" s="5" t="s">
        <v>46</v>
      </c>
      <c r="AA2" s="5" t="s">
        <v>1</v>
      </c>
      <c r="AB2" s="5">
        <v>14.7</v>
      </c>
      <c r="AC2" s="5" t="s">
        <v>2</v>
      </c>
      <c r="AD2" s="5">
        <v>62</v>
      </c>
    </row>
    <row r="3" spans="1:30" ht="15.75" thickBot="1">
      <c r="W3" s="5">
        <v>2</v>
      </c>
      <c r="X3" s="5">
        <v>1988</v>
      </c>
      <c r="Y3" s="7">
        <v>45888</v>
      </c>
      <c r="Z3" s="5" t="s">
        <v>52</v>
      </c>
      <c r="AA3" s="5" t="s">
        <v>3</v>
      </c>
      <c r="AB3" s="5">
        <v>13.7</v>
      </c>
      <c r="AC3" s="5" t="s">
        <v>47</v>
      </c>
      <c r="AD3" s="5">
        <v>71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1904</v>
      </c>
      <c r="Y4" s="7">
        <v>45978</v>
      </c>
      <c r="Z4" s="5" t="s">
        <v>52</v>
      </c>
      <c r="AA4" s="5" t="s">
        <v>6</v>
      </c>
      <c r="AB4" s="5">
        <v>13.1</v>
      </c>
      <c r="AC4" s="5"/>
      <c r="AD4" s="5">
        <v>0</v>
      </c>
    </row>
    <row r="5" spans="1:30" ht="18.75" customHeight="1" thickBot="1">
      <c r="A5" s="5">
        <v>0</v>
      </c>
      <c r="B5" s="4">
        <v>2.315862068965517E-3</v>
      </c>
      <c r="C5" s="4">
        <v>1.7379310344827585E-3</v>
      </c>
      <c r="D5" s="4">
        <v>4.0000000000000001E-3</v>
      </c>
      <c r="F5" s="5" t="s">
        <v>33</v>
      </c>
      <c r="G5" s="6">
        <v>15725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1889</v>
      </c>
      <c r="Y5" s="7">
        <v>45751</v>
      </c>
      <c r="Z5" s="5" t="s">
        <v>8</v>
      </c>
      <c r="AA5" s="5" t="s">
        <v>1</v>
      </c>
      <c r="AB5" s="5">
        <v>13</v>
      </c>
      <c r="AC5" s="5" t="s">
        <v>2</v>
      </c>
      <c r="AD5" s="5">
        <v>61</v>
      </c>
    </row>
    <row r="6" spans="1:30" ht="17.25" customHeight="1" thickBot="1">
      <c r="A6" s="5">
        <v>1</v>
      </c>
      <c r="B6" s="4">
        <v>1.4096551724137932E-3</v>
      </c>
      <c r="C6" s="4">
        <v>1.0924137931034483E-3</v>
      </c>
      <c r="D6" s="4">
        <v>2.5000000000000001E-3</v>
      </c>
      <c r="F6" s="5" t="s">
        <v>32</v>
      </c>
      <c r="G6" s="6">
        <v>16768</v>
      </c>
      <c r="H6" s="5">
        <v>1.1499999999999999</v>
      </c>
      <c r="J6" s="13" t="s">
        <v>31</v>
      </c>
      <c r="K6" s="22">
        <f>MAX(K8,K9)</f>
        <v>0.75859995705389727</v>
      </c>
      <c r="L6" s="23"/>
      <c r="M6" s="23"/>
      <c r="N6" s="22" t="str">
        <f>_xlfn.XLOOKUP(K6,$K$8:$K$9,$N$8:$N$9)</f>
        <v>SB</v>
      </c>
      <c r="W6" s="5">
        <v>5</v>
      </c>
      <c r="X6" s="5">
        <v>1882</v>
      </c>
      <c r="Y6" s="7">
        <v>45680</v>
      </c>
      <c r="Z6" s="5" t="s">
        <v>52</v>
      </c>
      <c r="AA6" s="5" t="s">
        <v>5</v>
      </c>
      <c r="AB6" s="5">
        <v>13</v>
      </c>
      <c r="AC6" s="5" t="s">
        <v>47</v>
      </c>
      <c r="AD6" s="5">
        <v>74</v>
      </c>
    </row>
    <row r="7" spans="1:30" ht="17.25" customHeight="1" thickBot="1">
      <c r="A7" s="5">
        <v>2</v>
      </c>
      <c r="B7" s="4">
        <v>1.1579310344827585E-3</v>
      </c>
      <c r="C7" s="4">
        <v>9.4344827586206892E-4</v>
      </c>
      <c r="D7" s="4">
        <v>2.0999999999999999E-3</v>
      </c>
      <c r="F7" s="5" t="s">
        <v>30</v>
      </c>
      <c r="G7" s="6">
        <v>16250</v>
      </c>
      <c r="H7" s="5">
        <v>1.1200000000000001</v>
      </c>
      <c r="J7" s="12" t="s">
        <v>29</v>
      </c>
      <c r="K7" s="22">
        <f>MAX(K10,K11)</f>
        <v>0.58869417948560454</v>
      </c>
      <c r="L7" s="23"/>
      <c r="M7" s="23"/>
      <c r="N7" s="22" t="str">
        <f>_xlfn.XLOOKUP(K7,$K$10:$K$11,$N$10:$N$11)</f>
        <v>NB</v>
      </c>
      <c r="W7" s="5">
        <v>6</v>
      </c>
      <c r="X7" s="5">
        <v>1866</v>
      </c>
      <c r="Y7" s="7">
        <v>45751</v>
      </c>
      <c r="Z7" s="5" t="s">
        <v>45</v>
      </c>
      <c r="AA7" s="5" t="s">
        <v>1</v>
      </c>
      <c r="AB7" s="5">
        <v>12.9</v>
      </c>
      <c r="AC7" s="5" t="s">
        <v>2</v>
      </c>
      <c r="AD7" s="5">
        <v>60</v>
      </c>
    </row>
    <row r="8" spans="1:30" ht="17.25" customHeight="1" thickBot="1">
      <c r="A8" s="5">
        <v>3</v>
      </c>
      <c r="B8" s="4">
        <v>9.0620689655172403E-4</v>
      </c>
      <c r="C8" s="4">
        <v>1.8372413793103449E-3</v>
      </c>
      <c r="D8" s="4">
        <v>2.7000000000000001E-3</v>
      </c>
      <c r="F8" s="5" t="s">
        <v>28</v>
      </c>
      <c r="G8" s="6">
        <v>16100</v>
      </c>
      <c r="H8" s="5">
        <v>1.1100000000000001</v>
      </c>
      <c r="K8" s="10">
        <f>LARGE(B11:C11,1)/(B11+C11)</f>
        <v>0.75859995705389727</v>
      </c>
      <c r="L8" s="10"/>
      <c r="M8" s="10"/>
      <c r="N8" s="10" t="str">
        <f>IF(B11&gt;C11,$B$4,$C$4)</f>
        <v>SB</v>
      </c>
      <c r="W8" s="5">
        <v>7</v>
      </c>
      <c r="X8" s="5">
        <v>1836</v>
      </c>
      <c r="Y8" s="7">
        <v>45694</v>
      </c>
      <c r="Z8" s="5" t="s">
        <v>51</v>
      </c>
      <c r="AA8" s="5" t="s">
        <v>5</v>
      </c>
      <c r="AB8" s="5">
        <v>12.7</v>
      </c>
      <c r="AC8" s="5" t="s">
        <v>47</v>
      </c>
      <c r="AD8" s="5">
        <v>68</v>
      </c>
    </row>
    <row r="9" spans="1:30" ht="17.25" customHeight="1" thickBot="1">
      <c r="A9" s="5">
        <v>4</v>
      </c>
      <c r="B9" s="4">
        <v>1.7117241379310344E-3</v>
      </c>
      <c r="C9" s="4">
        <v>4.6179310344827583E-3</v>
      </c>
      <c r="D9" s="4">
        <v>6.3E-3</v>
      </c>
      <c r="F9" s="5" t="s">
        <v>27</v>
      </c>
      <c r="G9" s="6">
        <v>14283</v>
      </c>
      <c r="H9" s="5">
        <v>0.98</v>
      </c>
      <c r="K9" s="10">
        <f>LARGE(B12:C12,1)/(B12+C12)</f>
        <v>0.64994413739235313</v>
      </c>
      <c r="L9" s="10"/>
      <c r="M9" s="10"/>
      <c r="N9" s="10" t="str">
        <f>IF(B12&gt;C12,$B$4,$C$4)</f>
        <v>SB</v>
      </c>
      <c r="W9" s="5">
        <v>8</v>
      </c>
      <c r="X9" s="5">
        <v>1834</v>
      </c>
      <c r="Y9" s="7">
        <v>45765</v>
      </c>
      <c r="Z9" s="5" t="s">
        <v>45</v>
      </c>
      <c r="AA9" s="5" t="s">
        <v>1</v>
      </c>
      <c r="AB9" s="5">
        <v>12.6</v>
      </c>
      <c r="AC9" s="5" t="s">
        <v>2</v>
      </c>
      <c r="AD9" s="5">
        <v>53</v>
      </c>
    </row>
    <row r="10" spans="1:30" ht="17.25" customHeight="1" thickBot="1">
      <c r="A10" s="5">
        <v>5</v>
      </c>
      <c r="B10" s="4">
        <v>4.5310344827586202E-3</v>
      </c>
      <c r="C10" s="4">
        <v>1.4995862068965518E-2</v>
      </c>
      <c r="D10" s="4">
        <v>1.95E-2</v>
      </c>
      <c r="F10" s="5" t="s">
        <v>26</v>
      </c>
      <c r="G10" s="6">
        <v>12498</v>
      </c>
      <c r="H10" s="5">
        <v>0.86</v>
      </c>
      <c r="K10" s="10">
        <f>LARGE(B20:C20,1)/(B20+C20)</f>
        <v>0.5826725532193906</v>
      </c>
      <c r="L10" s="10"/>
      <c r="M10" s="10"/>
      <c r="N10" s="10" t="str">
        <f>IF(B20&gt;C20,$B$4,$C$4)</f>
        <v>NB</v>
      </c>
      <c r="W10" s="5">
        <v>9</v>
      </c>
      <c r="X10" s="5">
        <v>1807</v>
      </c>
      <c r="Y10" s="7">
        <v>45765</v>
      </c>
      <c r="Z10" s="5" t="s">
        <v>46</v>
      </c>
      <c r="AA10" s="5" t="s">
        <v>1</v>
      </c>
      <c r="AB10" s="5">
        <v>12.5</v>
      </c>
      <c r="AC10" s="5" t="s">
        <v>2</v>
      </c>
      <c r="AD10" s="5">
        <v>52</v>
      </c>
    </row>
    <row r="11" spans="1:30" ht="17.25" customHeight="1" thickBot="1">
      <c r="A11" s="5">
        <v>6</v>
      </c>
      <c r="B11" s="4">
        <v>1.1629655172413792E-2</v>
      </c>
      <c r="C11" s="4">
        <v>3.654620689655172E-2</v>
      </c>
      <c r="D11" s="4">
        <v>4.8099999999999997E-2</v>
      </c>
      <c r="F11" s="5" t="s">
        <v>25</v>
      </c>
      <c r="G11" s="6">
        <v>12259</v>
      </c>
      <c r="H11" s="5">
        <v>0.84</v>
      </c>
      <c r="K11" s="10">
        <f>LARGE(B21:C21,1)/(B21+C21)</f>
        <v>0.58869417948560454</v>
      </c>
      <c r="L11" s="10"/>
      <c r="M11" s="10"/>
      <c r="N11" s="10" t="str">
        <f>IF(B21&gt;C21,$B$4,$C$4)</f>
        <v>NB</v>
      </c>
      <c r="W11" s="5">
        <v>10</v>
      </c>
      <c r="X11" s="5">
        <v>1772</v>
      </c>
      <c r="Y11" s="7">
        <v>45936</v>
      </c>
      <c r="Z11" s="5" t="s">
        <v>52</v>
      </c>
      <c r="AA11" s="5" t="s">
        <v>6</v>
      </c>
      <c r="AB11" s="5">
        <v>12.2</v>
      </c>
      <c r="AC11" s="5" t="s">
        <v>47</v>
      </c>
      <c r="AD11" s="5">
        <v>69</v>
      </c>
    </row>
    <row r="12" spans="1:30" ht="17.25" customHeight="1" thickBot="1">
      <c r="A12" s="5">
        <v>7</v>
      </c>
      <c r="B12" s="4">
        <v>2.4417241379310346E-2</v>
      </c>
      <c r="C12" s="4">
        <v>4.5335172413793104E-2</v>
      </c>
      <c r="D12" s="4">
        <v>6.9699999999999998E-2</v>
      </c>
      <c r="F12" s="5" t="s">
        <v>24</v>
      </c>
      <c r="G12" s="6">
        <v>13208</v>
      </c>
      <c r="H12" s="5">
        <v>0.91</v>
      </c>
      <c r="W12" s="5">
        <v>20</v>
      </c>
      <c r="X12" s="5">
        <v>1680</v>
      </c>
      <c r="Y12" s="7">
        <v>45667</v>
      </c>
      <c r="Z12" s="5" t="s">
        <v>4</v>
      </c>
      <c r="AA12" s="5" t="s">
        <v>1</v>
      </c>
      <c r="AB12" s="5">
        <v>11.6</v>
      </c>
      <c r="AC12" s="5" t="s">
        <v>2</v>
      </c>
      <c r="AD12" s="5">
        <v>66</v>
      </c>
    </row>
    <row r="13" spans="1:30" ht="17.25" customHeight="1" thickBot="1">
      <c r="A13" s="5">
        <v>8</v>
      </c>
      <c r="B13" s="4">
        <v>3.0257241379310348E-2</v>
      </c>
      <c r="C13" s="4">
        <v>4.0717241379310341E-2</v>
      </c>
      <c r="D13" s="4">
        <v>7.0999999999999994E-2</v>
      </c>
      <c r="F13" s="5" t="s">
        <v>23</v>
      </c>
      <c r="G13" s="6">
        <v>13551</v>
      </c>
      <c r="H13" s="5">
        <v>0.93</v>
      </c>
      <c r="W13" s="5">
        <v>25</v>
      </c>
      <c r="X13" s="5">
        <v>1670</v>
      </c>
      <c r="Y13" s="7">
        <v>45678</v>
      </c>
      <c r="Z13" s="5" t="s">
        <v>52</v>
      </c>
      <c r="AA13" s="5" t="s">
        <v>3</v>
      </c>
      <c r="AB13" s="5">
        <v>11.5</v>
      </c>
      <c r="AC13" s="5" t="s">
        <v>47</v>
      </c>
      <c r="AD13" s="5">
        <v>68</v>
      </c>
    </row>
    <row r="14" spans="1:30" ht="15.75" thickBot="1">
      <c r="A14" s="5">
        <v>9</v>
      </c>
      <c r="B14" s="4">
        <v>2.6682758620689653E-2</v>
      </c>
      <c r="C14" s="4">
        <v>2.800551724137931E-2</v>
      </c>
      <c r="D14" s="4">
        <v>5.4699999999999999E-2</v>
      </c>
      <c r="F14" s="5" t="s">
        <v>22</v>
      </c>
      <c r="G14" s="6">
        <v>14817</v>
      </c>
      <c r="H14" s="5">
        <v>1.02</v>
      </c>
      <c r="W14" s="5">
        <v>30</v>
      </c>
      <c r="X14" s="5">
        <v>1654</v>
      </c>
      <c r="Y14" s="7">
        <v>45708</v>
      </c>
      <c r="Z14" s="5" t="s">
        <v>52</v>
      </c>
      <c r="AA14" s="5" t="s">
        <v>5</v>
      </c>
      <c r="AB14" s="5">
        <v>11.4</v>
      </c>
      <c r="AC14" s="5" t="s">
        <v>47</v>
      </c>
      <c r="AD14" s="5">
        <v>69</v>
      </c>
    </row>
    <row r="15" spans="1:30" ht="15.75" customHeight="1" thickBot="1">
      <c r="A15" s="5">
        <v>10</v>
      </c>
      <c r="B15" s="4">
        <v>2.9048965517241381E-2</v>
      </c>
      <c r="C15" s="4">
        <v>2.8800000000000003E-2</v>
      </c>
      <c r="D15" s="4">
        <v>5.79E-2</v>
      </c>
      <c r="F15" s="5" t="s">
        <v>21</v>
      </c>
      <c r="G15" s="6">
        <v>14465</v>
      </c>
      <c r="H15" s="5">
        <v>0.99</v>
      </c>
      <c r="W15" s="5">
        <v>35</v>
      </c>
      <c r="X15" s="5">
        <v>1644</v>
      </c>
      <c r="Y15" s="7">
        <v>45694</v>
      </c>
      <c r="Z15" s="5" t="s">
        <v>52</v>
      </c>
      <c r="AA15" s="5" t="s">
        <v>5</v>
      </c>
      <c r="AB15" s="5">
        <v>11.3</v>
      </c>
      <c r="AC15" s="5" t="s">
        <v>47</v>
      </c>
      <c r="AD15" s="5">
        <v>70</v>
      </c>
    </row>
    <row r="16" spans="1:30" ht="15.75" thickBot="1">
      <c r="A16" s="5">
        <v>11</v>
      </c>
      <c r="B16" s="4">
        <v>3.1515862068965519E-2</v>
      </c>
      <c r="C16" s="4">
        <v>3.0041379310344826E-2</v>
      </c>
      <c r="D16" s="4">
        <v>6.1499999999999999E-2</v>
      </c>
      <c r="F16" s="5" t="s">
        <v>20</v>
      </c>
      <c r="G16" s="6">
        <v>14720</v>
      </c>
      <c r="H16" s="5">
        <v>1.01</v>
      </c>
      <c r="W16" s="5">
        <v>40</v>
      </c>
      <c r="X16" s="5">
        <v>1628</v>
      </c>
      <c r="Y16" s="7">
        <v>45694</v>
      </c>
      <c r="Z16" s="5" t="s">
        <v>8</v>
      </c>
      <c r="AA16" s="5" t="s">
        <v>5</v>
      </c>
      <c r="AB16" s="5">
        <v>11.2</v>
      </c>
      <c r="AC16" s="5" t="s">
        <v>2</v>
      </c>
      <c r="AD16" s="5">
        <v>57</v>
      </c>
    </row>
    <row r="17" spans="1:30" ht="15.75" thickBot="1">
      <c r="A17" s="5">
        <v>12</v>
      </c>
      <c r="B17" s="4">
        <v>3.3579999999999999E-2</v>
      </c>
      <c r="C17" s="4">
        <v>3.1332413793103454E-2</v>
      </c>
      <c r="D17" s="4">
        <v>6.4899999999999999E-2</v>
      </c>
      <c r="W17" s="5">
        <v>45</v>
      </c>
      <c r="X17" s="5">
        <v>1622</v>
      </c>
      <c r="Y17" s="7">
        <v>45785</v>
      </c>
      <c r="Z17" s="5" t="s">
        <v>52</v>
      </c>
      <c r="AA17" s="5" t="s">
        <v>5</v>
      </c>
      <c r="AB17" s="5">
        <v>11.2</v>
      </c>
      <c r="AC17" s="5" t="s">
        <v>47</v>
      </c>
      <c r="AD17" s="5">
        <v>68</v>
      </c>
    </row>
    <row r="18" spans="1:30" ht="23.25" thickBot="1">
      <c r="A18" s="5">
        <v>13</v>
      </c>
      <c r="B18" s="4">
        <v>3.4284827586206892E-2</v>
      </c>
      <c r="C18" s="4">
        <v>3.1183448275862068E-2</v>
      </c>
      <c r="D18" s="4">
        <v>6.54E-2</v>
      </c>
      <c r="W18" s="5">
        <v>50</v>
      </c>
      <c r="X18" s="5">
        <v>1611</v>
      </c>
      <c r="Y18" s="7">
        <v>45693</v>
      </c>
      <c r="Z18" s="5" t="s">
        <v>51</v>
      </c>
      <c r="AA18" s="5" t="s">
        <v>7</v>
      </c>
      <c r="AB18" s="5">
        <v>11.1</v>
      </c>
      <c r="AC18" s="5" t="s">
        <v>47</v>
      </c>
      <c r="AD18" s="5">
        <v>60</v>
      </c>
    </row>
    <row r="19" spans="1:30" ht="17.25" customHeight="1" thickBot="1">
      <c r="A19" s="5">
        <v>14</v>
      </c>
      <c r="B19" s="4">
        <v>3.7204827586206891E-2</v>
      </c>
      <c r="C19" s="4">
        <v>3.2176551724137928E-2</v>
      </c>
      <c r="D19" s="4">
        <v>6.9400000000000003E-2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1579</v>
      </c>
      <c r="Y19" s="7">
        <v>45721</v>
      </c>
      <c r="Z19" s="5" t="s">
        <v>52</v>
      </c>
      <c r="AA19" s="5" t="s">
        <v>7</v>
      </c>
      <c r="AB19" s="5">
        <v>10.9</v>
      </c>
      <c r="AC19" s="5" t="s">
        <v>47</v>
      </c>
      <c r="AD19" s="5">
        <v>67</v>
      </c>
    </row>
    <row r="20" spans="1:30" ht="17.25" customHeight="1" thickBot="1">
      <c r="A20" s="5">
        <v>15</v>
      </c>
      <c r="B20" s="4">
        <v>4.5964827586206895E-2</v>
      </c>
      <c r="C20" s="4">
        <v>3.2921379310344827E-2</v>
      </c>
      <c r="D20" s="4">
        <v>7.9000000000000001E-2</v>
      </c>
      <c r="F20" s="5" t="s">
        <v>14</v>
      </c>
      <c r="G20" s="6">
        <v>9236</v>
      </c>
      <c r="H20" s="5">
        <v>0.64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1557</v>
      </c>
      <c r="Y20" s="7">
        <v>45729</v>
      </c>
      <c r="Z20" s="5" t="s">
        <v>51</v>
      </c>
      <c r="AA20" s="5" t="s">
        <v>5</v>
      </c>
      <c r="AB20" s="5">
        <v>10.7</v>
      </c>
      <c r="AC20" s="5" t="s">
        <v>47</v>
      </c>
      <c r="AD20" s="5">
        <v>61</v>
      </c>
    </row>
    <row r="21" spans="1:30" ht="17.25" customHeight="1" thickBot="1">
      <c r="A21" s="5">
        <v>16</v>
      </c>
      <c r="B21" s="4">
        <v>4.626689655172414E-2</v>
      </c>
      <c r="C21" s="4">
        <v>3.232551724137931E-2</v>
      </c>
      <c r="D21" s="4">
        <v>7.8700000000000006E-2</v>
      </c>
      <c r="F21" s="5" t="s">
        <v>6</v>
      </c>
      <c r="G21" s="6">
        <v>15402</v>
      </c>
      <c r="H21" s="5">
        <v>1.06</v>
      </c>
      <c r="J21" s="2">
        <v>5</v>
      </c>
      <c r="K21" s="2">
        <f>X6</f>
        <v>1882</v>
      </c>
      <c r="L21" s="3"/>
      <c r="M21" s="2"/>
      <c r="N21" s="21">
        <f t="shared" ref="N21:N28" si="0">K21/$F$2</f>
        <v>0.12979310344827585</v>
      </c>
      <c r="W21" s="5">
        <v>125</v>
      </c>
      <c r="X21" s="5">
        <v>1544</v>
      </c>
      <c r="Y21" s="7">
        <v>45714</v>
      </c>
      <c r="Z21" s="5" t="s">
        <v>51</v>
      </c>
      <c r="AA21" s="5" t="s">
        <v>7</v>
      </c>
      <c r="AB21" s="5">
        <v>10.6</v>
      </c>
      <c r="AC21" s="5" t="s">
        <v>47</v>
      </c>
      <c r="AD21" s="5">
        <v>56</v>
      </c>
    </row>
    <row r="22" spans="1:30" ht="17.25" customHeight="1" thickBot="1">
      <c r="A22" s="5">
        <v>17</v>
      </c>
      <c r="B22" s="4">
        <v>4.8482068965517239E-2</v>
      </c>
      <c r="C22" s="4">
        <v>3.1133793103448281E-2</v>
      </c>
      <c r="D22" s="4">
        <v>7.9799999999999996E-2</v>
      </c>
      <c r="F22" s="5" t="s">
        <v>3</v>
      </c>
      <c r="G22" s="6">
        <v>16493</v>
      </c>
      <c r="H22" s="5">
        <v>1.1299999999999999</v>
      </c>
      <c r="J22" s="2">
        <v>10</v>
      </c>
      <c r="K22" s="2">
        <f>X11</f>
        <v>1772</v>
      </c>
      <c r="L22" s="3"/>
      <c r="M22" s="2"/>
      <c r="N22" s="21">
        <f t="shared" si="0"/>
        <v>0.12220689655172413</v>
      </c>
      <c r="W22" s="5">
        <v>150</v>
      </c>
      <c r="X22" s="5">
        <v>1531</v>
      </c>
      <c r="Y22" s="7">
        <v>45721</v>
      </c>
      <c r="Z22" s="5" t="s">
        <v>46</v>
      </c>
      <c r="AA22" s="5" t="s">
        <v>7</v>
      </c>
      <c r="AB22" s="5">
        <v>10.6</v>
      </c>
      <c r="AC22" s="5" t="s">
        <v>2</v>
      </c>
      <c r="AD22" s="5">
        <v>60</v>
      </c>
    </row>
    <row r="23" spans="1:30" ht="17.25" customHeight="1" thickBot="1">
      <c r="A23" s="5">
        <v>18</v>
      </c>
      <c r="B23" s="4">
        <v>3.3479310344827588E-2</v>
      </c>
      <c r="C23" s="4">
        <v>2.2891034482758622E-2</v>
      </c>
      <c r="D23" s="4">
        <v>5.6399999999999999E-2</v>
      </c>
      <c r="F23" s="5" t="s">
        <v>7</v>
      </c>
      <c r="G23" s="6">
        <v>16443</v>
      </c>
      <c r="H23" s="5">
        <v>1.1299999999999999</v>
      </c>
      <c r="J23" s="2">
        <v>20</v>
      </c>
      <c r="K23" s="2">
        <f>X12</f>
        <v>1680</v>
      </c>
      <c r="L23" s="3"/>
      <c r="M23" s="2"/>
      <c r="N23" s="21">
        <f t="shared" si="0"/>
        <v>0.11586206896551725</v>
      </c>
      <c r="W23" s="5">
        <v>175</v>
      </c>
      <c r="X23" s="5">
        <v>1521</v>
      </c>
      <c r="Y23" s="7">
        <v>45981</v>
      </c>
      <c r="Z23" s="5" t="s">
        <v>51</v>
      </c>
      <c r="AA23" s="5" t="s">
        <v>5</v>
      </c>
      <c r="AB23" s="5">
        <v>10.5</v>
      </c>
      <c r="AC23" s="5" t="s">
        <v>47</v>
      </c>
      <c r="AD23" s="5">
        <v>57</v>
      </c>
    </row>
    <row r="24" spans="1:30" ht="17.25" customHeight="1" thickBot="1">
      <c r="A24" s="5">
        <v>19</v>
      </c>
      <c r="B24" s="4">
        <v>2.1346206896551721E-2</v>
      </c>
      <c r="C24" s="4">
        <v>1.6833103448275859E-2</v>
      </c>
      <c r="D24" s="4">
        <v>3.8199999999999998E-2</v>
      </c>
      <c r="F24" s="5" t="s">
        <v>5</v>
      </c>
      <c r="G24" s="6">
        <v>16442</v>
      </c>
      <c r="H24" s="5">
        <v>1.1299999999999999</v>
      </c>
      <c r="J24" s="2">
        <v>30</v>
      </c>
      <c r="K24" s="2">
        <f>X14</f>
        <v>1654</v>
      </c>
      <c r="L24" s="3"/>
      <c r="M24" s="2"/>
      <c r="N24" s="21">
        <f t="shared" si="0"/>
        <v>0.11406896551724138</v>
      </c>
      <c r="W24" s="5">
        <v>200</v>
      </c>
      <c r="X24" s="5">
        <v>1505</v>
      </c>
      <c r="Y24" s="7">
        <v>45673</v>
      </c>
      <c r="Z24" s="5" t="s">
        <v>51</v>
      </c>
      <c r="AA24" s="5" t="s">
        <v>5</v>
      </c>
      <c r="AB24" s="5">
        <v>10.4</v>
      </c>
      <c r="AC24" s="5" t="s">
        <v>47</v>
      </c>
      <c r="AD24" s="5">
        <v>63</v>
      </c>
    </row>
    <row r="25" spans="1:30" ht="17.25" customHeight="1" thickBot="1">
      <c r="A25" s="5">
        <v>20</v>
      </c>
      <c r="B25" s="4">
        <v>1.5153793103448275E-2</v>
      </c>
      <c r="C25" s="4">
        <v>1.2711724137931035E-2</v>
      </c>
      <c r="D25" s="4">
        <v>2.7900000000000001E-2</v>
      </c>
      <c r="F25" s="5" t="s">
        <v>1</v>
      </c>
      <c r="G25" s="6">
        <v>16631</v>
      </c>
      <c r="H25" s="5">
        <v>1.1399999999999999</v>
      </c>
      <c r="J25" s="2">
        <v>50</v>
      </c>
      <c r="K25" s="2">
        <f>X18</f>
        <v>1611</v>
      </c>
      <c r="L25" s="3"/>
      <c r="M25" s="2"/>
      <c r="N25" s="21">
        <f t="shared" si="0"/>
        <v>0.11110344827586206</v>
      </c>
    </row>
    <row r="26" spans="1:30" ht="17.25" customHeight="1" thickBot="1">
      <c r="A26" s="5">
        <v>21</v>
      </c>
      <c r="B26" s="4">
        <v>1.0320689655172414E-2</v>
      </c>
      <c r="C26" s="4">
        <v>9.3351724137931049E-3</v>
      </c>
      <c r="D26" s="4">
        <v>1.9699999999999999E-2</v>
      </c>
      <c r="F26" s="5" t="s">
        <v>0</v>
      </c>
      <c r="G26" s="6">
        <v>11095</v>
      </c>
      <c r="H26" s="5">
        <v>0.76</v>
      </c>
      <c r="J26" s="2">
        <v>100</v>
      </c>
      <c r="K26" s="2">
        <f>X20</f>
        <v>1557</v>
      </c>
      <c r="L26" s="3"/>
      <c r="M26" s="2"/>
      <c r="N26" s="21">
        <f t="shared" si="0"/>
        <v>0.10737931034482759</v>
      </c>
    </row>
    <row r="27" spans="1:30" ht="17.25" customHeight="1" thickBot="1">
      <c r="A27" s="5">
        <v>22</v>
      </c>
      <c r="B27" s="4">
        <v>7.4510344827586209E-3</v>
      </c>
      <c r="C27" s="4">
        <v>5.8593103448275861E-3</v>
      </c>
      <c r="D27" s="4">
        <v>1.3299999999999999E-2</v>
      </c>
      <c r="J27" s="2">
        <v>150</v>
      </c>
      <c r="K27" s="2">
        <f>X22</f>
        <v>1531</v>
      </c>
      <c r="L27" s="3"/>
      <c r="M27" s="2"/>
      <c r="N27" s="21">
        <f t="shared" si="0"/>
        <v>0.10558620689655172</v>
      </c>
    </row>
    <row r="28" spans="1:30" ht="17.25" customHeight="1" thickBot="1">
      <c r="A28" s="5">
        <v>23</v>
      </c>
      <c r="B28" s="4">
        <v>4.3296551724137933E-3</v>
      </c>
      <c r="C28" s="4">
        <v>3.277241379310345E-3</v>
      </c>
      <c r="D28" s="4">
        <v>7.6E-3</v>
      </c>
      <c r="J28" s="2">
        <v>200</v>
      </c>
      <c r="K28" s="2">
        <f>X24</f>
        <v>1505</v>
      </c>
      <c r="L28" s="3"/>
      <c r="M28" s="2"/>
      <c r="N28" s="21">
        <f t="shared" si="0"/>
        <v>0.10379310344827586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255F-CAEB-4704-8A43-F94EA0098861}">
  <sheetPr codeName="Sheet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17400</v>
      </c>
      <c r="H2" s="18" t="s">
        <v>37</v>
      </c>
      <c r="W2" s="5">
        <v>1</v>
      </c>
      <c r="X2" s="5">
        <v>3011</v>
      </c>
      <c r="Y2" s="7">
        <v>45663</v>
      </c>
      <c r="Z2" s="5" t="s">
        <v>8</v>
      </c>
      <c r="AA2" s="5" t="s">
        <v>6</v>
      </c>
      <c r="AB2" s="5">
        <v>17.3</v>
      </c>
      <c r="AC2" s="5" t="s">
        <v>2</v>
      </c>
      <c r="AD2" s="5">
        <v>63</v>
      </c>
    </row>
    <row r="3" spans="1:30" ht="15.75" thickBot="1">
      <c r="W3" s="5">
        <v>2</v>
      </c>
      <c r="X3" s="5">
        <v>2893</v>
      </c>
      <c r="Y3" s="7">
        <v>45982</v>
      </c>
      <c r="Z3" s="5" t="s">
        <v>46</v>
      </c>
      <c r="AA3" s="5" t="s">
        <v>1</v>
      </c>
      <c r="AB3" s="5">
        <v>16.600000000000001</v>
      </c>
      <c r="AC3" s="5" t="s">
        <v>2</v>
      </c>
      <c r="AD3" s="5">
        <v>53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2760</v>
      </c>
      <c r="Y4" s="7">
        <v>46021</v>
      </c>
      <c r="Z4" s="5" t="s">
        <v>8</v>
      </c>
      <c r="AA4" s="5" t="s">
        <v>3</v>
      </c>
      <c r="AB4" s="5">
        <v>15.9</v>
      </c>
      <c r="AC4" s="5" t="s">
        <v>2</v>
      </c>
      <c r="AD4" s="5">
        <v>59</v>
      </c>
    </row>
    <row r="5" spans="1:30" ht="18.75" customHeight="1" thickBot="1">
      <c r="A5" s="5">
        <v>0</v>
      </c>
      <c r="B5" s="4">
        <v>1.4666666666666667E-3</v>
      </c>
      <c r="C5" s="4">
        <v>1.7793103448275863E-3</v>
      </c>
      <c r="D5" s="4">
        <v>3.2000000000000002E-3</v>
      </c>
      <c r="F5" s="5" t="s">
        <v>33</v>
      </c>
      <c r="G5" s="6">
        <v>19347</v>
      </c>
      <c r="H5" s="5">
        <v>1.1100000000000001</v>
      </c>
      <c r="J5" s="80" t="s">
        <v>9</v>
      </c>
      <c r="K5" s="81"/>
      <c r="L5" s="81"/>
      <c r="M5" s="81"/>
      <c r="N5" s="82"/>
      <c r="W5" s="5">
        <v>4</v>
      </c>
      <c r="X5" s="5">
        <v>2743</v>
      </c>
      <c r="Y5" s="7">
        <v>45730</v>
      </c>
      <c r="Z5" s="5" t="s">
        <v>8</v>
      </c>
      <c r="AA5" s="5" t="s">
        <v>1</v>
      </c>
      <c r="AB5" s="5">
        <v>15.8</v>
      </c>
      <c r="AC5" s="5" t="s">
        <v>2</v>
      </c>
      <c r="AD5" s="5">
        <v>61</v>
      </c>
    </row>
    <row r="6" spans="1:30" ht="17.25" customHeight="1" thickBot="1">
      <c r="A6" s="5">
        <v>1</v>
      </c>
      <c r="B6" s="4">
        <v>8.5977011494252863E-4</v>
      </c>
      <c r="C6" s="4">
        <v>1.1862068965517239E-3</v>
      </c>
      <c r="D6" s="4">
        <v>2E-3</v>
      </c>
      <c r="F6" s="5" t="s">
        <v>32</v>
      </c>
      <c r="G6" s="6">
        <v>21523</v>
      </c>
      <c r="H6" s="5">
        <v>1.24</v>
      </c>
      <c r="J6" s="13" t="s">
        <v>31</v>
      </c>
      <c r="K6" s="22">
        <f>MAX(K8,K9)</f>
        <v>0.6651696606786428</v>
      </c>
      <c r="L6" s="23"/>
      <c r="M6" s="23"/>
      <c r="N6" s="22" t="str">
        <f>_xlfn.XLOOKUP(K6,$K$8:$K$9,$N$8:$N$9)</f>
        <v>SB</v>
      </c>
      <c r="W6" s="5">
        <v>5</v>
      </c>
      <c r="X6" s="5">
        <v>2725</v>
      </c>
      <c r="Y6" s="7">
        <v>45674</v>
      </c>
      <c r="Z6" s="5" t="s">
        <v>4</v>
      </c>
      <c r="AA6" s="5" t="s">
        <v>1</v>
      </c>
      <c r="AB6" s="5">
        <v>15.7</v>
      </c>
      <c r="AC6" s="5" t="s">
        <v>2</v>
      </c>
      <c r="AD6" s="5">
        <v>57</v>
      </c>
    </row>
    <row r="7" spans="1:30" ht="17.25" customHeight="1" thickBot="1">
      <c r="A7" s="5">
        <v>2</v>
      </c>
      <c r="B7" s="4">
        <v>6.5747126436781602E-4</v>
      </c>
      <c r="C7" s="4">
        <v>6.4252873563218392E-4</v>
      </c>
      <c r="D7" s="4">
        <v>1.2999999999999999E-3</v>
      </c>
      <c r="F7" s="5" t="s">
        <v>30</v>
      </c>
      <c r="G7" s="6">
        <v>20619</v>
      </c>
      <c r="H7" s="5">
        <v>1.19</v>
      </c>
      <c r="J7" s="12" t="s">
        <v>29</v>
      </c>
      <c r="K7" s="22">
        <f>MAX(K10,K11)</f>
        <v>0.61597319524824856</v>
      </c>
      <c r="L7" s="23"/>
      <c r="M7" s="23"/>
      <c r="N7" s="22" t="str">
        <f>_xlfn.XLOOKUP(K7,$K$10:$K$11,$N$10:$N$11)</f>
        <v>NB</v>
      </c>
      <c r="W7" s="5">
        <v>6</v>
      </c>
      <c r="X7" s="5">
        <v>2686</v>
      </c>
      <c r="Y7" s="7">
        <v>45982</v>
      </c>
      <c r="Z7" s="5" t="s">
        <v>45</v>
      </c>
      <c r="AA7" s="5" t="s">
        <v>1</v>
      </c>
      <c r="AB7" s="5">
        <v>15.4</v>
      </c>
      <c r="AC7" s="5" t="s">
        <v>2</v>
      </c>
      <c r="AD7" s="5">
        <v>51</v>
      </c>
    </row>
    <row r="8" spans="1:30" ht="17.25" customHeight="1" thickBot="1">
      <c r="A8" s="5">
        <v>3</v>
      </c>
      <c r="B8" s="4">
        <v>8.5977011494252863E-4</v>
      </c>
      <c r="C8" s="4">
        <v>6.4252873563218392E-4</v>
      </c>
      <c r="D8" s="4">
        <v>1.5E-3</v>
      </c>
      <c r="F8" s="5" t="s">
        <v>28</v>
      </c>
      <c r="G8" s="6">
        <v>19690</v>
      </c>
      <c r="H8" s="5">
        <v>1.1299999999999999</v>
      </c>
      <c r="K8" s="10">
        <f>LARGE(B11:C11,1)/(B11+C11)</f>
        <v>0.6651696606786428</v>
      </c>
      <c r="L8" s="10"/>
      <c r="M8" s="10"/>
      <c r="N8" s="10" t="str">
        <f>IF(B11&gt;C11,$B$4,$C$4)</f>
        <v>SB</v>
      </c>
      <c r="W8" s="5">
        <v>7</v>
      </c>
      <c r="X8" s="5">
        <v>2674</v>
      </c>
      <c r="Y8" s="7">
        <v>45982</v>
      </c>
      <c r="Z8" s="5" t="s">
        <v>8</v>
      </c>
      <c r="AA8" s="5" t="s">
        <v>1</v>
      </c>
      <c r="AB8" s="5">
        <v>15.4</v>
      </c>
      <c r="AC8" s="5" t="s">
        <v>2</v>
      </c>
      <c r="AD8" s="5">
        <v>56</v>
      </c>
    </row>
    <row r="9" spans="1:30" ht="17.25" customHeight="1" thickBot="1">
      <c r="A9" s="5">
        <v>4</v>
      </c>
      <c r="B9" s="4">
        <v>2.0229885057471268E-3</v>
      </c>
      <c r="C9" s="4">
        <v>1.5816091954022988E-3</v>
      </c>
      <c r="D9" s="4">
        <v>3.5999999999999999E-3</v>
      </c>
      <c r="F9" s="5" t="s">
        <v>27</v>
      </c>
      <c r="G9" s="6">
        <v>16696</v>
      </c>
      <c r="H9" s="5">
        <v>0.96</v>
      </c>
      <c r="K9" s="10">
        <f>LARGE(B12:C12,1)/(B12+C12)</f>
        <v>0.64023279894312135</v>
      </c>
      <c r="L9" s="10"/>
      <c r="M9" s="10"/>
      <c r="N9" s="10" t="str">
        <f>IF(B12&gt;C12,$B$4,$C$4)</f>
        <v>SB</v>
      </c>
      <c r="W9" s="5">
        <v>8</v>
      </c>
      <c r="X9" s="5">
        <v>2610</v>
      </c>
      <c r="Y9" s="7">
        <v>45982</v>
      </c>
      <c r="Z9" s="5" t="s">
        <v>4</v>
      </c>
      <c r="AA9" s="5" t="s">
        <v>1</v>
      </c>
      <c r="AB9" s="5">
        <v>15</v>
      </c>
      <c r="AC9" s="5" t="s">
        <v>2</v>
      </c>
      <c r="AD9" s="5">
        <v>69</v>
      </c>
    </row>
    <row r="10" spans="1:30" ht="17.25" customHeight="1" thickBot="1">
      <c r="A10" s="5">
        <v>5</v>
      </c>
      <c r="B10" s="4">
        <v>5.1586206896551724E-3</v>
      </c>
      <c r="C10" s="4">
        <v>8.0068965517241381E-3</v>
      </c>
      <c r="D10" s="4">
        <v>1.3299999999999999E-2</v>
      </c>
      <c r="F10" s="5" t="s">
        <v>26</v>
      </c>
      <c r="G10" s="6">
        <v>14234</v>
      </c>
      <c r="H10" s="5">
        <v>0.82</v>
      </c>
      <c r="K10" s="10">
        <f>LARGE(B20:C20,1)/(B20+C20)</f>
        <v>0.55895867415890177</v>
      </c>
      <c r="L10" s="10"/>
      <c r="M10" s="10"/>
      <c r="N10" s="10" t="str">
        <f>IF(B20&gt;C20,$B$4,$C$4)</f>
        <v>NB</v>
      </c>
      <c r="W10" s="5">
        <v>9</v>
      </c>
      <c r="X10" s="5">
        <v>2603</v>
      </c>
      <c r="Y10" s="7">
        <v>45737</v>
      </c>
      <c r="Z10" s="5" t="s">
        <v>8</v>
      </c>
      <c r="AA10" s="5" t="s">
        <v>1</v>
      </c>
      <c r="AB10" s="5">
        <v>15</v>
      </c>
      <c r="AC10" s="5" t="s">
        <v>2</v>
      </c>
      <c r="AD10" s="5">
        <v>57</v>
      </c>
    </row>
    <row r="11" spans="1:30" ht="17.25" customHeight="1" thickBot="1">
      <c r="A11" s="5">
        <v>6</v>
      </c>
      <c r="B11" s="4">
        <v>1.5425287356321838E-2</v>
      </c>
      <c r="C11" s="4">
        <v>3.0643678160919542E-2</v>
      </c>
      <c r="D11" s="4">
        <v>4.65E-2</v>
      </c>
      <c r="F11" s="5" t="s">
        <v>25</v>
      </c>
      <c r="G11" s="6">
        <v>14005</v>
      </c>
      <c r="H11" s="5">
        <v>0.81</v>
      </c>
      <c r="K11" s="10">
        <f>LARGE(B21:C21,1)/(B21+C21)</f>
        <v>0.61597319524824856</v>
      </c>
      <c r="L11" s="10"/>
      <c r="M11" s="10"/>
      <c r="N11" s="10" t="str">
        <f>IF(B21&gt;C21,$B$4,$C$4)</f>
        <v>NB</v>
      </c>
      <c r="W11" s="5">
        <v>10</v>
      </c>
      <c r="X11" s="5">
        <v>2593</v>
      </c>
      <c r="Y11" s="7">
        <v>45758</v>
      </c>
      <c r="Z11" s="5" t="s">
        <v>46</v>
      </c>
      <c r="AA11" s="5" t="s">
        <v>1</v>
      </c>
      <c r="AB11" s="5">
        <v>14.9</v>
      </c>
      <c r="AC11" s="5" t="s">
        <v>2</v>
      </c>
      <c r="AD11" s="5">
        <v>59</v>
      </c>
    </row>
    <row r="12" spans="1:30" ht="17.25" customHeight="1" thickBot="1">
      <c r="A12" s="5">
        <v>7</v>
      </c>
      <c r="B12" s="4">
        <v>2.31632183908046E-2</v>
      </c>
      <c r="C12" s="4">
        <v>4.1220689655172414E-2</v>
      </c>
      <c r="D12" s="4">
        <v>6.4799999999999996E-2</v>
      </c>
      <c r="F12" s="5" t="s">
        <v>24</v>
      </c>
      <c r="G12" s="6">
        <v>14951</v>
      </c>
      <c r="H12" s="5">
        <v>0.86</v>
      </c>
      <c r="W12" s="5">
        <v>20</v>
      </c>
      <c r="X12" s="5">
        <v>2498</v>
      </c>
      <c r="Y12" s="7">
        <v>45708</v>
      </c>
      <c r="Z12" s="5" t="s">
        <v>8</v>
      </c>
      <c r="AA12" s="5" t="s">
        <v>5</v>
      </c>
      <c r="AB12" s="5">
        <v>14.4</v>
      </c>
      <c r="AC12" s="5" t="s">
        <v>2</v>
      </c>
      <c r="AD12" s="5">
        <v>67</v>
      </c>
    </row>
    <row r="13" spans="1:30" ht="17.25" customHeight="1" thickBot="1">
      <c r="A13" s="5">
        <v>8</v>
      </c>
      <c r="B13" s="4">
        <v>2.6096551724137929E-2</v>
      </c>
      <c r="C13" s="4">
        <v>4.1022988505747128E-2</v>
      </c>
      <c r="D13" s="4">
        <v>6.7400000000000002E-2</v>
      </c>
      <c r="F13" s="5" t="s">
        <v>23</v>
      </c>
      <c r="G13" s="6">
        <v>15251</v>
      </c>
      <c r="H13" s="5">
        <v>0.88</v>
      </c>
      <c r="W13" s="5">
        <v>25</v>
      </c>
      <c r="X13" s="5">
        <v>2453</v>
      </c>
      <c r="Y13" s="7">
        <v>45707</v>
      </c>
      <c r="Z13" s="5" t="s">
        <v>8</v>
      </c>
      <c r="AA13" s="5" t="s">
        <v>7</v>
      </c>
      <c r="AB13" s="5">
        <v>14.1</v>
      </c>
      <c r="AC13" s="5" t="s">
        <v>2</v>
      </c>
      <c r="AD13" s="5">
        <v>66</v>
      </c>
    </row>
    <row r="14" spans="1:30" ht="15.75" thickBot="1">
      <c r="A14" s="5">
        <v>9</v>
      </c>
      <c r="B14" s="4">
        <v>2.6045977011494251E-2</v>
      </c>
      <c r="C14" s="4">
        <v>3.1928735632183909E-2</v>
      </c>
      <c r="D14" s="4">
        <v>5.8200000000000002E-2</v>
      </c>
      <c r="F14" s="5" t="s">
        <v>22</v>
      </c>
      <c r="G14" s="6">
        <v>17356</v>
      </c>
      <c r="H14" s="5">
        <v>1</v>
      </c>
      <c r="W14" s="5">
        <v>30</v>
      </c>
      <c r="X14" s="5">
        <v>2436</v>
      </c>
      <c r="Y14" s="7">
        <v>45712</v>
      </c>
      <c r="Z14" s="5" t="s">
        <v>4</v>
      </c>
      <c r="AA14" s="5" t="s">
        <v>6</v>
      </c>
      <c r="AB14" s="5">
        <v>14</v>
      </c>
      <c r="AC14" s="5" t="s">
        <v>2</v>
      </c>
      <c r="AD14" s="5">
        <v>64</v>
      </c>
    </row>
    <row r="15" spans="1:30" ht="15.75" customHeight="1" thickBot="1">
      <c r="A15" s="5">
        <v>10</v>
      </c>
      <c r="B15" s="4">
        <v>2.8271264367816091E-2</v>
      </c>
      <c r="C15" s="4">
        <v>2.7431034482758621E-2</v>
      </c>
      <c r="D15" s="4">
        <v>5.5500000000000001E-2</v>
      </c>
      <c r="F15" s="5" t="s">
        <v>21</v>
      </c>
      <c r="G15" s="6">
        <v>17334</v>
      </c>
      <c r="H15" s="5">
        <v>1</v>
      </c>
      <c r="W15" s="5">
        <v>35</v>
      </c>
      <c r="X15" s="5">
        <v>2401</v>
      </c>
      <c r="Y15" s="7">
        <v>45716</v>
      </c>
      <c r="Z15" s="5" t="s">
        <v>8</v>
      </c>
      <c r="AA15" s="5" t="s">
        <v>1</v>
      </c>
      <c r="AB15" s="5">
        <v>13.8</v>
      </c>
      <c r="AC15" s="5" t="s">
        <v>2</v>
      </c>
      <c r="AD15" s="5">
        <v>65</v>
      </c>
    </row>
    <row r="16" spans="1:30" ht="15.75" thickBot="1">
      <c r="A16" s="5">
        <v>11</v>
      </c>
      <c r="B16" s="4">
        <v>3.1406896551724142E-2</v>
      </c>
      <c r="C16" s="4">
        <v>2.8172413793103451E-2</v>
      </c>
      <c r="D16" s="4">
        <v>5.9400000000000001E-2</v>
      </c>
      <c r="F16" s="5" t="s">
        <v>20</v>
      </c>
      <c r="G16" s="6">
        <v>17545</v>
      </c>
      <c r="H16" s="5">
        <v>1.01</v>
      </c>
      <c r="W16" s="5">
        <v>40</v>
      </c>
      <c r="X16" s="5">
        <v>2380</v>
      </c>
      <c r="Y16" s="7">
        <v>45722</v>
      </c>
      <c r="Z16" s="5" t="s">
        <v>4</v>
      </c>
      <c r="AA16" s="5" t="s">
        <v>5</v>
      </c>
      <c r="AB16" s="5">
        <v>13.7</v>
      </c>
      <c r="AC16" s="5" t="s">
        <v>2</v>
      </c>
      <c r="AD16" s="5">
        <v>64</v>
      </c>
    </row>
    <row r="17" spans="1:30" ht="15.75" thickBot="1">
      <c r="A17" s="5">
        <v>12</v>
      </c>
      <c r="B17" s="4">
        <v>3.257011494252874E-2</v>
      </c>
      <c r="C17" s="4">
        <v>2.9852873563218394E-2</v>
      </c>
      <c r="D17" s="4">
        <v>6.2199999999999998E-2</v>
      </c>
      <c r="W17" s="5">
        <v>45</v>
      </c>
      <c r="X17" s="5">
        <v>2371</v>
      </c>
      <c r="Y17" s="7">
        <v>45695</v>
      </c>
      <c r="Z17" s="5" t="s">
        <v>8</v>
      </c>
      <c r="AA17" s="5" t="s">
        <v>1</v>
      </c>
      <c r="AB17" s="5">
        <v>13.6</v>
      </c>
      <c r="AC17" s="5" t="s">
        <v>2</v>
      </c>
      <c r="AD17" s="5">
        <v>66</v>
      </c>
    </row>
    <row r="18" spans="1:30" ht="15.75" thickBot="1">
      <c r="A18" s="5">
        <v>13</v>
      </c>
      <c r="B18" s="4">
        <v>3.3581609195402304E-2</v>
      </c>
      <c r="C18" s="4">
        <v>3.2126436781609195E-2</v>
      </c>
      <c r="D18" s="4">
        <v>6.5500000000000003E-2</v>
      </c>
      <c r="W18" s="5">
        <v>50</v>
      </c>
      <c r="X18" s="5">
        <v>2358</v>
      </c>
      <c r="Y18" s="7">
        <v>45758</v>
      </c>
      <c r="Z18" s="5" t="s">
        <v>8</v>
      </c>
      <c r="AA18" s="5" t="s">
        <v>1</v>
      </c>
      <c r="AB18" s="5">
        <v>13.6</v>
      </c>
      <c r="AC18" s="5" t="s">
        <v>2</v>
      </c>
      <c r="AD18" s="5">
        <v>66</v>
      </c>
    </row>
    <row r="19" spans="1:30" ht="17.25" customHeight="1" thickBot="1">
      <c r="A19" s="5">
        <v>14</v>
      </c>
      <c r="B19" s="4">
        <v>3.5806896551724136E-2</v>
      </c>
      <c r="C19" s="4">
        <v>3.3114942528735633E-2</v>
      </c>
      <c r="D19" s="4">
        <v>6.88E-2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2306</v>
      </c>
      <c r="Y19" s="7">
        <v>45692</v>
      </c>
      <c r="Z19" s="5" t="s">
        <v>8</v>
      </c>
      <c r="AA19" s="5" t="s">
        <v>3</v>
      </c>
      <c r="AB19" s="5">
        <v>13.3</v>
      </c>
      <c r="AC19" s="5" t="s">
        <v>2</v>
      </c>
      <c r="AD19" s="5">
        <v>65</v>
      </c>
    </row>
    <row r="20" spans="1:30" ht="17.25" customHeight="1" thickBot="1">
      <c r="A20" s="5">
        <v>15</v>
      </c>
      <c r="B20" s="4">
        <v>4.5163218390804602E-2</v>
      </c>
      <c r="C20" s="4">
        <v>3.5635632183908042E-2</v>
      </c>
      <c r="D20" s="4">
        <v>8.0600000000000005E-2</v>
      </c>
      <c r="F20" s="5" t="s">
        <v>14</v>
      </c>
      <c r="G20" s="6">
        <v>10537</v>
      </c>
      <c r="H20" s="5">
        <v>0.61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2243</v>
      </c>
      <c r="Y20" s="7">
        <v>45672</v>
      </c>
      <c r="Z20" s="5" t="s">
        <v>4</v>
      </c>
      <c r="AA20" s="5" t="s">
        <v>7</v>
      </c>
      <c r="AB20" s="5">
        <v>12.9</v>
      </c>
      <c r="AC20" s="5" t="s">
        <v>2</v>
      </c>
      <c r="AD20" s="5">
        <v>60</v>
      </c>
    </row>
    <row r="21" spans="1:30" ht="17.25" customHeight="1" thickBot="1">
      <c r="A21" s="5">
        <v>16</v>
      </c>
      <c r="B21" s="4">
        <v>5.8110344827586209E-2</v>
      </c>
      <c r="C21" s="4">
        <v>3.6228735632183907E-2</v>
      </c>
      <c r="D21" s="4">
        <v>9.4399999999999998E-2</v>
      </c>
      <c r="F21" s="5" t="s">
        <v>6</v>
      </c>
      <c r="G21" s="6">
        <v>18605</v>
      </c>
      <c r="H21" s="5">
        <v>1.07</v>
      </c>
      <c r="J21" s="2">
        <v>5</v>
      </c>
      <c r="K21" s="2">
        <f>X6</f>
        <v>2725</v>
      </c>
      <c r="L21" s="3"/>
      <c r="M21" s="2"/>
      <c r="N21" s="21">
        <f t="shared" ref="N21:N28" si="0">K21/$F$2</f>
        <v>0.15660919540229884</v>
      </c>
      <c r="W21" s="5">
        <v>125</v>
      </c>
      <c r="X21" s="5">
        <v>2196</v>
      </c>
      <c r="Y21" s="7">
        <v>45734</v>
      </c>
      <c r="Z21" s="5" t="s">
        <v>4</v>
      </c>
      <c r="AA21" s="5" t="s">
        <v>3</v>
      </c>
      <c r="AB21" s="5">
        <v>12.6</v>
      </c>
      <c r="AC21" s="5" t="s">
        <v>2</v>
      </c>
      <c r="AD21" s="5">
        <v>63</v>
      </c>
    </row>
    <row r="22" spans="1:30" ht="17.25" customHeight="1" thickBot="1">
      <c r="A22" s="5">
        <v>17</v>
      </c>
      <c r="B22" s="4">
        <v>5.4671264367816087E-2</v>
      </c>
      <c r="C22" s="4">
        <v>3.5685057471264367E-2</v>
      </c>
      <c r="D22" s="4">
        <v>9.0499999999999997E-2</v>
      </c>
      <c r="F22" s="5" t="s">
        <v>3</v>
      </c>
      <c r="G22" s="6">
        <v>19665</v>
      </c>
      <c r="H22" s="5">
        <v>1.1299999999999999</v>
      </c>
      <c r="J22" s="2">
        <v>10</v>
      </c>
      <c r="K22" s="2">
        <f>X11</f>
        <v>2593</v>
      </c>
      <c r="L22" s="3"/>
      <c r="M22" s="2"/>
      <c r="N22" s="21">
        <f t="shared" si="0"/>
        <v>0.14902298850574713</v>
      </c>
      <c r="W22" s="5">
        <v>150</v>
      </c>
      <c r="X22" s="5">
        <v>2154</v>
      </c>
      <c r="Y22" s="7">
        <v>45952</v>
      </c>
      <c r="Z22" s="5" t="s">
        <v>4</v>
      </c>
      <c r="AA22" s="5" t="s">
        <v>7</v>
      </c>
      <c r="AB22" s="5">
        <v>12.4</v>
      </c>
      <c r="AC22" s="5" t="s">
        <v>2</v>
      </c>
      <c r="AD22" s="5">
        <v>66</v>
      </c>
    </row>
    <row r="23" spans="1:30" ht="17.25" customHeight="1" thickBot="1">
      <c r="A23" s="5">
        <v>18</v>
      </c>
      <c r="B23" s="4">
        <v>3.4340229885057472E-2</v>
      </c>
      <c r="C23" s="4">
        <v>2.4663218390804598E-2</v>
      </c>
      <c r="D23" s="4">
        <v>5.8900000000000001E-2</v>
      </c>
      <c r="F23" s="5" t="s">
        <v>7</v>
      </c>
      <c r="G23" s="6">
        <v>19532</v>
      </c>
      <c r="H23" s="5">
        <v>1.1299999999999999</v>
      </c>
      <c r="J23" s="2">
        <v>20</v>
      </c>
      <c r="K23" s="2">
        <f>X12</f>
        <v>2498</v>
      </c>
      <c r="L23" s="3"/>
      <c r="M23" s="2"/>
      <c r="N23" s="21">
        <f t="shared" si="0"/>
        <v>0.1435632183908046</v>
      </c>
      <c r="W23" s="5">
        <v>175</v>
      </c>
      <c r="X23" s="5">
        <v>2117</v>
      </c>
      <c r="Y23" s="7">
        <v>46007</v>
      </c>
      <c r="Z23" s="5" t="s">
        <v>4</v>
      </c>
      <c r="AA23" s="5" t="s">
        <v>3</v>
      </c>
      <c r="AB23" s="5">
        <v>12.2</v>
      </c>
      <c r="AC23" s="5" t="s">
        <v>2</v>
      </c>
      <c r="AD23" s="5">
        <v>58</v>
      </c>
    </row>
    <row r="24" spans="1:30" ht="17.25" customHeight="1" thickBot="1">
      <c r="A24" s="5">
        <v>19</v>
      </c>
      <c r="B24" s="4">
        <v>1.7802298850574712E-2</v>
      </c>
      <c r="C24" s="4">
        <v>1.7793103448275858E-2</v>
      </c>
      <c r="D24" s="4">
        <v>3.5499999999999997E-2</v>
      </c>
      <c r="F24" s="5" t="s">
        <v>5</v>
      </c>
      <c r="G24" s="6">
        <v>19915</v>
      </c>
      <c r="H24" s="5">
        <v>1.1499999999999999</v>
      </c>
      <c r="J24" s="2">
        <v>30</v>
      </c>
      <c r="K24" s="2">
        <f>X14</f>
        <v>2436</v>
      </c>
      <c r="L24" s="3"/>
      <c r="M24" s="2"/>
      <c r="N24" s="21">
        <f t="shared" si="0"/>
        <v>0.14000000000000001</v>
      </c>
      <c r="W24" s="5">
        <v>200</v>
      </c>
      <c r="X24" s="5">
        <v>2082</v>
      </c>
      <c r="Y24" s="7">
        <v>45761</v>
      </c>
      <c r="Z24" s="5" t="s">
        <v>53</v>
      </c>
      <c r="AA24" s="5" t="s">
        <v>6</v>
      </c>
      <c r="AB24" s="5">
        <v>12</v>
      </c>
      <c r="AC24" s="5" t="s">
        <v>47</v>
      </c>
      <c r="AD24" s="5">
        <v>74</v>
      </c>
    </row>
    <row r="25" spans="1:30" ht="17.25" customHeight="1" thickBot="1">
      <c r="A25" s="5">
        <v>20</v>
      </c>
      <c r="B25" s="4">
        <v>1.264367816091954E-2</v>
      </c>
      <c r="C25" s="4">
        <v>1.4382758620689657E-2</v>
      </c>
      <c r="D25" s="4">
        <v>2.7E-2</v>
      </c>
      <c r="F25" s="5" t="s">
        <v>1</v>
      </c>
      <c r="G25" s="6">
        <v>19866</v>
      </c>
      <c r="H25" s="5">
        <v>1.1399999999999999</v>
      </c>
      <c r="J25" s="2">
        <v>50</v>
      </c>
      <c r="K25" s="2">
        <f>X18</f>
        <v>2358</v>
      </c>
      <c r="L25" s="3"/>
      <c r="M25" s="2"/>
      <c r="N25" s="21">
        <f t="shared" si="0"/>
        <v>0.13551724137931034</v>
      </c>
    </row>
    <row r="26" spans="1:30" ht="17.25" customHeight="1" thickBot="1">
      <c r="A26" s="5">
        <v>21</v>
      </c>
      <c r="B26" s="4">
        <v>9.9126436781609185E-3</v>
      </c>
      <c r="C26" s="4">
        <v>1.0132183908045978E-2</v>
      </c>
      <c r="D26" s="4">
        <v>0.02</v>
      </c>
      <c r="F26" s="5" t="s">
        <v>0</v>
      </c>
      <c r="G26" s="6">
        <v>13313</v>
      </c>
      <c r="H26" s="5">
        <v>0.77</v>
      </c>
      <c r="J26" s="2">
        <v>100</v>
      </c>
      <c r="K26" s="2">
        <f>X20</f>
        <v>2243</v>
      </c>
      <c r="L26" s="3"/>
      <c r="M26" s="2"/>
      <c r="N26" s="21">
        <f t="shared" si="0"/>
        <v>0.1289080459770115</v>
      </c>
    </row>
    <row r="27" spans="1:30" ht="17.25" customHeight="1" thickBot="1">
      <c r="A27" s="5">
        <v>22</v>
      </c>
      <c r="B27" s="4">
        <v>6.6758620689655167E-3</v>
      </c>
      <c r="C27" s="4">
        <v>6.9689655172413788E-3</v>
      </c>
      <c r="D27" s="4">
        <v>1.35E-2</v>
      </c>
      <c r="J27" s="2">
        <v>150</v>
      </c>
      <c r="K27" s="2">
        <f>X22</f>
        <v>2154</v>
      </c>
      <c r="L27" s="3"/>
      <c r="M27" s="2"/>
      <c r="N27" s="21">
        <f t="shared" si="0"/>
        <v>0.12379310344827586</v>
      </c>
    </row>
    <row r="28" spans="1:30" ht="17.25" customHeight="1" thickBot="1">
      <c r="A28" s="5">
        <v>23</v>
      </c>
      <c r="B28" s="4">
        <v>3.0850574712643682E-3</v>
      </c>
      <c r="C28" s="4">
        <v>3.5091954022988506E-3</v>
      </c>
      <c r="D28" s="4">
        <v>6.6E-3</v>
      </c>
      <c r="J28" s="2">
        <v>200</v>
      </c>
      <c r="K28" s="2">
        <f>X24</f>
        <v>2082</v>
      </c>
      <c r="L28" s="3"/>
      <c r="M28" s="2"/>
      <c r="N28" s="21">
        <f t="shared" si="0"/>
        <v>0.1196551724137931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9FB13-24E0-40D5-836A-8136316FC765}">
  <sheetPr codeName="Sheet6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33400</v>
      </c>
      <c r="H2" s="18" t="s">
        <v>37</v>
      </c>
      <c r="W2" s="5">
        <v>1</v>
      </c>
      <c r="X2" s="5">
        <v>3825</v>
      </c>
      <c r="Y2" s="7">
        <v>45819</v>
      </c>
      <c r="Z2" s="5" t="s">
        <v>8</v>
      </c>
      <c r="AA2" s="5" t="s">
        <v>7</v>
      </c>
      <c r="AB2" s="5">
        <v>11.5</v>
      </c>
      <c r="AC2" s="5"/>
      <c r="AD2" s="5">
        <v>0</v>
      </c>
    </row>
    <row r="3" spans="1:30" ht="23.25" thickBot="1">
      <c r="W3" s="5">
        <v>2</v>
      </c>
      <c r="X3" s="5">
        <v>3485</v>
      </c>
      <c r="Y3" s="7">
        <v>45707</v>
      </c>
      <c r="Z3" s="5" t="s">
        <v>8</v>
      </c>
      <c r="AA3" s="5" t="s">
        <v>7</v>
      </c>
      <c r="AB3" s="5">
        <v>10.4</v>
      </c>
      <c r="AC3" s="5" t="s">
        <v>55</v>
      </c>
      <c r="AD3" s="5">
        <v>50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3483</v>
      </c>
      <c r="Y4" s="7">
        <v>45708</v>
      </c>
      <c r="Z4" s="5" t="s">
        <v>8</v>
      </c>
      <c r="AA4" s="5" t="s">
        <v>5</v>
      </c>
      <c r="AB4" s="5">
        <v>10.4</v>
      </c>
      <c r="AC4" s="5" t="s">
        <v>57</v>
      </c>
      <c r="AD4" s="5">
        <v>52</v>
      </c>
    </row>
    <row r="5" spans="1:30" ht="18.75" customHeight="1" thickBot="1">
      <c r="A5" s="5">
        <v>0</v>
      </c>
      <c r="B5" s="4">
        <v>2.2263473053892213E-3</v>
      </c>
      <c r="C5" s="4">
        <v>3.2604790419161677E-3</v>
      </c>
      <c r="D5" s="4">
        <v>5.4999999999999997E-3</v>
      </c>
      <c r="F5" s="5" t="s">
        <v>33</v>
      </c>
      <c r="G5" s="6">
        <v>33950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3473</v>
      </c>
      <c r="Y5" s="7">
        <v>45714</v>
      </c>
      <c r="Z5" s="5" t="s">
        <v>8</v>
      </c>
      <c r="AA5" s="5" t="s">
        <v>7</v>
      </c>
      <c r="AB5" s="5">
        <v>10.4</v>
      </c>
      <c r="AC5" s="5" t="s">
        <v>57</v>
      </c>
      <c r="AD5" s="5">
        <v>51</v>
      </c>
    </row>
    <row r="6" spans="1:30" ht="17.25" customHeight="1" thickBot="1">
      <c r="A6" s="5">
        <v>1</v>
      </c>
      <c r="B6" s="4">
        <v>1.6697604790419163E-3</v>
      </c>
      <c r="C6" s="4">
        <v>2.2230538922155688E-3</v>
      </c>
      <c r="D6" s="4">
        <v>3.8999999999999998E-3</v>
      </c>
      <c r="F6" s="5" t="s">
        <v>32</v>
      </c>
      <c r="G6" s="6">
        <v>35735</v>
      </c>
      <c r="H6" s="5">
        <v>1.07</v>
      </c>
      <c r="J6" s="13" t="s">
        <v>31</v>
      </c>
      <c r="K6" s="22">
        <f>MAX(K8,K9)</f>
        <v>0.56060286080735133</v>
      </c>
      <c r="L6" s="23"/>
      <c r="M6" s="23"/>
      <c r="N6" s="22" t="str">
        <f>_xlfn.XLOOKUP(K6,$K$8:$K$9,$N$8:$N$9)</f>
        <v>EB</v>
      </c>
      <c r="W6" s="5">
        <v>5</v>
      </c>
      <c r="X6" s="5">
        <v>3466</v>
      </c>
      <c r="Y6" s="7">
        <v>45702</v>
      </c>
      <c r="Z6" s="5" t="s">
        <v>8</v>
      </c>
      <c r="AA6" s="5" t="s">
        <v>1</v>
      </c>
      <c r="AB6" s="5">
        <v>10.4</v>
      </c>
      <c r="AC6" s="5" t="s">
        <v>55</v>
      </c>
      <c r="AD6" s="5">
        <v>50</v>
      </c>
    </row>
    <row r="7" spans="1:30" ht="17.25" customHeight="1" thickBot="1">
      <c r="A7" s="5">
        <v>2</v>
      </c>
      <c r="B7" s="4">
        <v>1.8215568862275447E-3</v>
      </c>
      <c r="C7" s="4">
        <v>1.531437125748503E-3</v>
      </c>
      <c r="D7" s="4">
        <v>3.3E-3</v>
      </c>
      <c r="F7" s="5" t="s">
        <v>30</v>
      </c>
      <c r="G7" s="6">
        <v>35695</v>
      </c>
      <c r="H7" s="5">
        <v>1.07</v>
      </c>
      <c r="J7" s="12" t="s">
        <v>29</v>
      </c>
      <c r="K7" s="22">
        <f>MAX(K10,K11)</f>
        <v>0.52079453984314217</v>
      </c>
      <c r="L7" s="23"/>
      <c r="M7" s="23"/>
      <c r="N7" s="22" t="str">
        <f>_xlfn.XLOOKUP(K7,$K$10:$K$11,$N$10:$N$11)</f>
        <v>WB</v>
      </c>
      <c r="W7" s="5">
        <v>6</v>
      </c>
      <c r="X7" s="5">
        <v>3456</v>
      </c>
      <c r="Y7" s="7">
        <v>45700</v>
      </c>
      <c r="Z7" s="5" t="s">
        <v>8</v>
      </c>
      <c r="AA7" s="5" t="s">
        <v>7</v>
      </c>
      <c r="AB7" s="5">
        <v>10.3</v>
      </c>
      <c r="AC7" s="5" t="s">
        <v>57</v>
      </c>
      <c r="AD7" s="5">
        <v>51</v>
      </c>
    </row>
    <row r="8" spans="1:30" ht="17.25" customHeight="1" thickBot="1">
      <c r="A8" s="5">
        <v>3</v>
      </c>
      <c r="B8" s="4">
        <v>3.2889221556886227E-3</v>
      </c>
      <c r="C8" s="4">
        <v>1.531437125748503E-3</v>
      </c>
      <c r="D8" s="4">
        <v>4.7999999999999996E-3</v>
      </c>
      <c r="F8" s="5" t="s">
        <v>28</v>
      </c>
      <c r="G8" s="6">
        <v>35461</v>
      </c>
      <c r="H8" s="5">
        <v>1.06</v>
      </c>
      <c r="K8" s="10">
        <f>LARGE(B11:C11,1)/(B11+C11)</f>
        <v>0.56060286080735133</v>
      </c>
      <c r="L8" s="10"/>
      <c r="M8" s="10"/>
      <c r="N8" s="10" t="str">
        <f>IF(B11&gt;C11,$B$4,$C$4)</f>
        <v>EB</v>
      </c>
      <c r="W8" s="5">
        <v>7</v>
      </c>
      <c r="X8" s="5">
        <v>3451</v>
      </c>
      <c r="Y8" s="7">
        <v>45665</v>
      </c>
      <c r="Z8" s="5" t="s">
        <v>8</v>
      </c>
      <c r="AA8" s="5" t="s">
        <v>7</v>
      </c>
      <c r="AB8" s="5">
        <v>10.3</v>
      </c>
      <c r="AC8" s="5" t="s">
        <v>57</v>
      </c>
      <c r="AD8" s="5">
        <v>52</v>
      </c>
    </row>
    <row r="9" spans="1:30" ht="17.25" customHeight="1" thickBot="1">
      <c r="A9" s="5">
        <v>4</v>
      </c>
      <c r="B9" s="4">
        <v>6.6790419161676653E-3</v>
      </c>
      <c r="C9" s="4">
        <v>3.1616766467065871E-3</v>
      </c>
      <c r="D9" s="4">
        <v>9.9000000000000008E-3</v>
      </c>
      <c r="F9" s="5" t="s">
        <v>27</v>
      </c>
      <c r="G9" s="6">
        <v>33114</v>
      </c>
      <c r="H9" s="5">
        <v>0.99</v>
      </c>
      <c r="K9" s="10">
        <f>LARGE(B12:C12,1)/(B12+C12)</f>
        <v>0.52568627545394575</v>
      </c>
      <c r="L9" s="10"/>
      <c r="M9" s="10"/>
      <c r="N9" s="10" t="str">
        <f>IF(B12&gt;C12,$B$4,$C$4)</f>
        <v>EB</v>
      </c>
      <c r="W9" s="5">
        <v>8</v>
      </c>
      <c r="X9" s="5">
        <v>3442</v>
      </c>
      <c r="Y9" s="7">
        <v>45720</v>
      </c>
      <c r="Z9" s="5" t="s">
        <v>8</v>
      </c>
      <c r="AA9" s="5" t="s">
        <v>3</v>
      </c>
      <c r="AB9" s="5">
        <v>10.3</v>
      </c>
      <c r="AC9" s="5" t="s">
        <v>57</v>
      </c>
      <c r="AD9" s="5">
        <v>50</v>
      </c>
    </row>
    <row r="10" spans="1:30" ht="17.25" customHeight="1" thickBot="1">
      <c r="A10" s="5">
        <v>5</v>
      </c>
      <c r="B10" s="4">
        <v>1.8569760479041918E-2</v>
      </c>
      <c r="C10" s="4">
        <v>9.3862275449101799E-3</v>
      </c>
      <c r="D10" s="4">
        <v>2.7900000000000001E-2</v>
      </c>
      <c r="F10" s="5" t="s">
        <v>26</v>
      </c>
      <c r="G10" s="6">
        <v>31536</v>
      </c>
      <c r="H10" s="5">
        <v>0.94</v>
      </c>
      <c r="K10" s="10">
        <f>LARGE(B20:C20,1)/(B20+C20)</f>
        <v>0.51564349805278409</v>
      </c>
      <c r="L10" s="10"/>
      <c r="M10" s="10"/>
      <c r="N10" s="10" t="str">
        <f>IF(B20&gt;C20,$B$4,$C$4)</f>
        <v>WB</v>
      </c>
      <c r="W10" s="5">
        <v>9</v>
      </c>
      <c r="X10" s="5">
        <v>3426</v>
      </c>
      <c r="Y10" s="7">
        <v>45722</v>
      </c>
      <c r="Z10" s="5" t="s">
        <v>8</v>
      </c>
      <c r="AA10" s="5" t="s">
        <v>5</v>
      </c>
      <c r="AB10" s="5">
        <v>10.3</v>
      </c>
      <c r="AC10" s="5" t="s">
        <v>57</v>
      </c>
      <c r="AD10" s="5">
        <v>50</v>
      </c>
    </row>
    <row r="11" spans="1:30" ht="17.25" customHeight="1" thickBot="1">
      <c r="A11" s="5">
        <v>6</v>
      </c>
      <c r="B11" s="4">
        <v>3.2585628742514965E-2</v>
      </c>
      <c r="C11" s="4">
        <v>2.5540419161676649E-2</v>
      </c>
      <c r="D11" s="4">
        <v>5.8099999999999999E-2</v>
      </c>
      <c r="F11" s="5" t="s">
        <v>25</v>
      </c>
      <c r="G11" s="6">
        <v>31563</v>
      </c>
      <c r="H11" s="5">
        <v>0.94</v>
      </c>
      <c r="K11" s="10">
        <f>LARGE(B21:C21,1)/(B21+C21)</f>
        <v>0.52079453984314217</v>
      </c>
      <c r="L11" s="10"/>
      <c r="M11" s="10"/>
      <c r="N11" s="10" t="str">
        <f>IF(B21&gt;C21,$B$4,$C$4)</f>
        <v>WB</v>
      </c>
      <c r="W11" s="5">
        <v>10</v>
      </c>
      <c r="X11" s="5">
        <v>3424</v>
      </c>
      <c r="Y11" s="7">
        <v>45706</v>
      </c>
      <c r="Z11" s="5" t="s">
        <v>8</v>
      </c>
      <c r="AA11" s="5" t="s">
        <v>3</v>
      </c>
      <c r="AB11" s="5">
        <v>10.3</v>
      </c>
      <c r="AC11" s="5" t="s">
        <v>57</v>
      </c>
      <c r="AD11" s="5">
        <v>53</v>
      </c>
    </row>
    <row r="12" spans="1:30" ht="17.25" customHeight="1" thickBot="1">
      <c r="A12" s="5">
        <v>7</v>
      </c>
      <c r="B12" s="4">
        <v>3.2686826347305388E-2</v>
      </c>
      <c r="C12" s="4">
        <v>2.9492514970059881E-2</v>
      </c>
      <c r="D12" s="4">
        <v>6.2199999999999998E-2</v>
      </c>
      <c r="F12" s="5" t="s">
        <v>24</v>
      </c>
      <c r="G12" s="6">
        <v>31880</v>
      </c>
      <c r="H12" s="5">
        <v>0.95</v>
      </c>
      <c r="W12" s="5">
        <v>20</v>
      </c>
      <c r="X12" s="5">
        <v>3389</v>
      </c>
      <c r="Y12" s="7">
        <v>45973</v>
      </c>
      <c r="Z12" s="5" t="s">
        <v>8</v>
      </c>
      <c r="AA12" s="5" t="s">
        <v>7</v>
      </c>
      <c r="AB12" s="5">
        <v>10.1</v>
      </c>
      <c r="AC12" s="5" t="s">
        <v>57</v>
      </c>
      <c r="AD12" s="5">
        <v>54</v>
      </c>
    </row>
    <row r="13" spans="1:30" ht="17.25" customHeight="1" thickBot="1">
      <c r="A13" s="5">
        <v>8</v>
      </c>
      <c r="B13" s="4">
        <v>3.2788023952095804E-2</v>
      </c>
      <c r="C13" s="4">
        <v>2.6824850299401199E-2</v>
      </c>
      <c r="D13" s="4">
        <v>5.96E-2</v>
      </c>
      <c r="F13" s="5" t="s">
        <v>23</v>
      </c>
      <c r="G13" s="6">
        <v>32034</v>
      </c>
      <c r="H13" s="5">
        <v>0.96</v>
      </c>
      <c r="W13" s="5">
        <v>25</v>
      </c>
      <c r="X13" s="5">
        <v>3373</v>
      </c>
      <c r="Y13" s="7">
        <v>45688</v>
      </c>
      <c r="Z13" s="5" t="s">
        <v>4</v>
      </c>
      <c r="AA13" s="5" t="s">
        <v>1</v>
      </c>
      <c r="AB13" s="5">
        <v>10.1</v>
      </c>
      <c r="AC13" s="5" t="s">
        <v>55</v>
      </c>
      <c r="AD13" s="5">
        <v>51</v>
      </c>
    </row>
    <row r="14" spans="1:30" ht="15.75" thickBot="1">
      <c r="A14" s="5">
        <v>9</v>
      </c>
      <c r="B14" s="4">
        <v>3.0409880239520959E-2</v>
      </c>
      <c r="C14" s="4">
        <v>2.5589820359281434E-2</v>
      </c>
      <c r="D14" s="4">
        <v>5.6000000000000001E-2</v>
      </c>
      <c r="F14" s="5" t="s">
        <v>22</v>
      </c>
      <c r="G14" s="6">
        <v>33873</v>
      </c>
      <c r="H14" s="5">
        <v>1.01</v>
      </c>
      <c r="W14" s="5">
        <v>30</v>
      </c>
      <c r="X14" s="5">
        <v>3358</v>
      </c>
      <c r="Y14" s="7">
        <v>45729</v>
      </c>
      <c r="Z14" s="5" t="s">
        <v>8</v>
      </c>
      <c r="AA14" s="5" t="s">
        <v>5</v>
      </c>
      <c r="AB14" s="5">
        <v>10.1</v>
      </c>
      <c r="AC14" s="5" t="s">
        <v>57</v>
      </c>
      <c r="AD14" s="5">
        <v>52</v>
      </c>
    </row>
    <row r="15" spans="1:30" ht="15.75" customHeight="1" thickBot="1">
      <c r="A15" s="5">
        <v>10</v>
      </c>
      <c r="B15" s="4">
        <v>2.9954491017964071E-2</v>
      </c>
      <c r="C15" s="4">
        <v>2.6676646706586826E-2</v>
      </c>
      <c r="D15" s="4">
        <v>5.6599999999999998E-2</v>
      </c>
      <c r="F15" s="5" t="s">
        <v>21</v>
      </c>
      <c r="G15" s="6">
        <v>32732</v>
      </c>
      <c r="H15" s="5">
        <v>0.98</v>
      </c>
      <c r="W15" s="5">
        <v>35</v>
      </c>
      <c r="X15" s="5">
        <v>3344</v>
      </c>
      <c r="Y15" s="7">
        <v>45741</v>
      </c>
      <c r="Z15" s="5" t="s">
        <v>8</v>
      </c>
      <c r="AA15" s="5" t="s">
        <v>3</v>
      </c>
      <c r="AB15" s="5">
        <v>10</v>
      </c>
      <c r="AC15" s="5" t="s">
        <v>57</v>
      </c>
      <c r="AD15" s="5">
        <v>51</v>
      </c>
    </row>
    <row r="16" spans="1:30" ht="15.75" thickBot="1">
      <c r="A16" s="5">
        <v>11</v>
      </c>
      <c r="B16" s="4">
        <v>3.0460479041916167E-2</v>
      </c>
      <c r="C16" s="4">
        <v>2.8208083832335328E-2</v>
      </c>
      <c r="D16" s="4">
        <v>5.8599999999999999E-2</v>
      </c>
      <c r="F16" s="5" t="s">
        <v>20</v>
      </c>
      <c r="G16" s="6">
        <v>33634</v>
      </c>
      <c r="H16" s="5">
        <v>1.01</v>
      </c>
      <c r="W16" s="5">
        <v>40</v>
      </c>
      <c r="X16" s="5">
        <v>3331</v>
      </c>
      <c r="Y16" s="7">
        <v>45709</v>
      </c>
      <c r="Z16" s="5" t="s">
        <v>8</v>
      </c>
      <c r="AA16" s="5" t="s">
        <v>1</v>
      </c>
      <c r="AB16" s="5">
        <v>10</v>
      </c>
      <c r="AC16" s="5" t="s">
        <v>55</v>
      </c>
      <c r="AD16" s="5">
        <v>51</v>
      </c>
    </row>
    <row r="17" spans="1:30" ht="15.75" thickBot="1">
      <c r="A17" s="5">
        <v>12</v>
      </c>
      <c r="B17" s="4">
        <v>3.1219461077844311E-2</v>
      </c>
      <c r="C17" s="4">
        <v>3.062874251497006E-2</v>
      </c>
      <c r="D17" s="4">
        <v>6.1899999999999997E-2</v>
      </c>
      <c r="W17" s="5">
        <v>45</v>
      </c>
      <c r="X17" s="5">
        <v>3321</v>
      </c>
      <c r="Y17" s="7">
        <v>46003</v>
      </c>
      <c r="Z17" s="5" t="s">
        <v>8</v>
      </c>
      <c r="AA17" s="5" t="s">
        <v>1</v>
      </c>
      <c r="AB17" s="5">
        <v>9.9</v>
      </c>
      <c r="AC17" s="5" t="s">
        <v>55</v>
      </c>
      <c r="AD17" s="5">
        <v>50</v>
      </c>
    </row>
    <row r="18" spans="1:30" ht="15.75" thickBot="1">
      <c r="A18" s="5">
        <v>13</v>
      </c>
      <c r="B18" s="4">
        <v>3.0915868263473052E-2</v>
      </c>
      <c r="C18" s="4">
        <v>3.1419161676646712E-2</v>
      </c>
      <c r="D18" s="4">
        <v>6.2300000000000001E-2</v>
      </c>
      <c r="W18" s="5">
        <v>50</v>
      </c>
      <c r="X18" s="5">
        <v>3299</v>
      </c>
      <c r="Y18" s="7">
        <v>45734</v>
      </c>
      <c r="Z18" s="5" t="s">
        <v>8</v>
      </c>
      <c r="AA18" s="5" t="s">
        <v>3</v>
      </c>
      <c r="AB18" s="5">
        <v>9.9</v>
      </c>
      <c r="AC18" s="5" t="s">
        <v>57</v>
      </c>
      <c r="AD18" s="5">
        <v>52</v>
      </c>
    </row>
    <row r="19" spans="1:30" ht="17.25" customHeight="1" thickBot="1">
      <c r="A19" s="5">
        <v>14</v>
      </c>
      <c r="B19" s="4">
        <v>3.3091616766467068E-2</v>
      </c>
      <c r="C19" s="4">
        <v>3.3444610778443115E-2</v>
      </c>
      <c r="D19" s="4">
        <v>6.6500000000000004E-2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3272</v>
      </c>
      <c r="Y19" s="7">
        <v>45953</v>
      </c>
      <c r="Z19" s="5" t="s">
        <v>8</v>
      </c>
      <c r="AA19" s="5" t="s">
        <v>5</v>
      </c>
      <c r="AB19" s="5">
        <v>9.8000000000000007</v>
      </c>
      <c r="AC19" s="5" t="s">
        <v>57</v>
      </c>
      <c r="AD19" s="5">
        <v>53</v>
      </c>
    </row>
    <row r="20" spans="1:30" ht="17.25" customHeight="1" thickBot="1">
      <c r="A20" s="5">
        <v>15</v>
      </c>
      <c r="B20" s="4">
        <v>3.6380538922155689E-2</v>
      </c>
      <c r="C20" s="4">
        <v>3.8730538922155687E-2</v>
      </c>
      <c r="D20" s="4">
        <v>7.4999999999999997E-2</v>
      </c>
      <c r="F20" s="5" t="s">
        <v>14</v>
      </c>
      <c r="G20" s="6">
        <v>23362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3228</v>
      </c>
      <c r="Y20" s="7">
        <v>45664</v>
      </c>
      <c r="Z20" s="5" t="s">
        <v>4</v>
      </c>
      <c r="AA20" s="5" t="s">
        <v>3</v>
      </c>
      <c r="AB20" s="5">
        <v>9.6999999999999993</v>
      </c>
      <c r="AC20" s="5" t="s">
        <v>57</v>
      </c>
      <c r="AD20" s="5">
        <v>51</v>
      </c>
    </row>
    <row r="21" spans="1:30" ht="17.25" customHeight="1" thickBot="1">
      <c r="A21" s="5">
        <v>16</v>
      </c>
      <c r="B21" s="4">
        <v>3.8910479041916163E-2</v>
      </c>
      <c r="C21" s="4">
        <v>4.2287425149700596E-2</v>
      </c>
      <c r="D21" s="4">
        <v>8.1199999999999994E-2</v>
      </c>
      <c r="F21" s="5" t="s">
        <v>6</v>
      </c>
      <c r="G21" s="6">
        <v>34762</v>
      </c>
      <c r="H21" s="5">
        <v>1.04</v>
      </c>
      <c r="J21" s="2">
        <v>5</v>
      </c>
      <c r="K21" s="2">
        <f>X6</f>
        <v>3466</v>
      </c>
      <c r="L21" s="3"/>
      <c r="M21" s="2"/>
      <c r="N21" s="21">
        <f t="shared" ref="N21:N28" si="0">K21/$F$2</f>
        <v>0.10377245508982036</v>
      </c>
      <c r="W21" s="5">
        <v>125</v>
      </c>
      <c r="X21" s="5">
        <v>3199</v>
      </c>
      <c r="Y21" s="7">
        <v>45666</v>
      </c>
      <c r="Z21" s="5" t="s">
        <v>4</v>
      </c>
      <c r="AA21" s="5" t="s">
        <v>5</v>
      </c>
      <c r="AB21" s="5">
        <v>9.6</v>
      </c>
      <c r="AC21" s="5" t="s">
        <v>57</v>
      </c>
      <c r="AD21" s="5">
        <v>50</v>
      </c>
    </row>
    <row r="22" spans="1:30" ht="17.25" customHeight="1" thickBot="1">
      <c r="A22" s="5">
        <v>17</v>
      </c>
      <c r="B22" s="4">
        <v>3.5722754491017958E-2</v>
      </c>
      <c r="C22" s="4">
        <v>4.0953592814371262E-2</v>
      </c>
      <c r="D22" s="4">
        <v>7.6600000000000001E-2</v>
      </c>
      <c r="F22" s="5" t="s">
        <v>3</v>
      </c>
      <c r="G22" s="6">
        <v>36486</v>
      </c>
      <c r="H22" s="5">
        <v>1.0900000000000001</v>
      </c>
      <c r="J22" s="2">
        <v>10</v>
      </c>
      <c r="K22" s="2">
        <f>X11</f>
        <v>3424</v>
      </c>
      <c r="L22" s="3"/>
      <c r="M22" s="2"/>
      <c r="N22" s="21">
        <f t="shared" si="0"/>
        <v>0.10251497005988024</v>
      </c>
      <c r="W22" s="5">
        <v>150</v>
      </c>
      <c r="X22" s="5">
        <v>3165</v>
      </c>
      <c r="Y22" s="7">
        <v>45971</v>
      </c>
      <c r="Z22" s="5" t="s">
        <v>8</v>
      </c>
      <c r="AA22" s="5" t="s">
        <v>6</v>
      </c>
      <c r="AB22" s="5">
        <v>9.5</v>
      </c>
      <c r="AC22" s="5" t="s">
        <v>57</v>
      </c>
      <c r="AD22" s="5">
        <v>54</v>
      </c>
    </row>
    <row r="23" spans="1:30" ht="17.25" customHeight="1" thickBot="1">
      <c r="A23" s="5">
        <v>18</v>
      </c>
      <c r="B23" s="4">
        <v>2.4995808383233533E-2</v>
      </c>
      <c r="C23" s="4">
        <v>3.0035928143712576E-2</v>
      </c>
      <c r="D23" s="4">
        <v>5.5E-2</v>
      </c>
      <c r="F23" s="5" t="s">
        <v>7</v>
      </c>
      <c r="G23" s="6">
        <v>36629</v>
      </c>
      <c r="H23" s="5">
        <v>1.1000000000000001</v>
      </c>
      <c r="J23" s="2">
        <v>20</v>
      </c>
      <c r="K23" s="2">
        <f>X12</f>
        <v>3389</v>
      </c>
      <c r="L23" s="3"/>
      <c r="M23" s="2"/>
      <c r="N23" s="21">
        <f t="shared" si="0"/>
        <v>0.10146706586826347</v>
      </c>
      <c r="W23" s="5">
        <v>175</v>
      </c>
      <c r="X23" s="5">
        <v>3134</v>
      </c>
      <c r="Y23" s="7">
        <v>45776</v>
      </c>
      <c r="Z23" s="5" t="s">
        <v>4</v>
      </c>
      <c r="AA23" s="5" t="s">
        <v>3</v>
      </c>
      <c r="AB23" s="5">
        <v>9.4</v>
      </c>
      <c r="AC23" s="5" t="s">
        <v>57</v>
      </c>
      <c r="AD23" s="5">
        <v>53</v>
      </c>
    </row>
    <row r="24" spans="1:30" ht="17.25" customHeight="1" thickBot="1">
      <c r="A24" s="5">
        <v>19</v>
      </c>
      <c r="B24" s="4">
        <v>1.7962574850299399E-2</v>
      </c>
      <c r="C24" s="4">
        <v>2.0847305389221558E-2</v>
      </c>
      <c r="D24" s="4">
        <v>3.8800000000000001E-2</v>
      </c>
      <c r="F24" s="5" t="s">
        <v>5</v>
      </c>
      <c r="G24" s="6">
        <v>36328</v>
      </c>
      <c r="H24" s="5">
        <v>1.0900000000000001</v>
      </c>
      <c r="J24" s="2">
        <v>30</v>
      </c>
      <c r="K24" s="2">
        <f>X14</f>
        <v>3358</v>
      </c>
      <c r="L24" s="3"/>
      <c r="M24" s="2"/>
      <c r="N24" s="21">
        <f t="shared" si="0"/>
        <v>0.10053892215568862</v>
      </c>
      <c r="W24" s="5">
        <v>200</v>
      </c>
      <c r="X24" s="5">
        <v>3113</v>
      </c>
      <c r="Y24" s="7">
        <v>45733</v>
      </c>
      <c r="Z24" s="5" t="s">
        <v>8</v>
      </c>
      <c r="AA24" s="5" t="s">
        <v>6</v>
      </c>
      <c r="AB24" s="5">
        <v>9.3000000000000007</v>
      </c>
      <c r="AC24" s="5" t="s">
        <v>57</v>
      </c>
      <c r="AD24" s="5">
        <v>53</v>
      </c>
    </row>
    <row r="25" spans="1:30" ht="17.25" customHeight="1" thickBot="1">
      <c r="A25" s="5">
        <v>20</v>
      </c>
      <c r="B25" s="4">
        <v>1.3965269461077845E-2</v>
      </c>
      <c r="C25" s="4">
        <v>1.5956586826347308E-2</v>
      </c>
      <c r="D25" s="4">
        <v>2.9899999999999999E-2</v>
      </c>
      <c r="F25" s="5" t="s">
        <v>1</v>
      </c>
      <c r="G25" s="6">
        <v>37826</v>
      </c>
      <c r="H25" s="5">
        <v>1.1299999999999999</v>
      </c>
      <c r="J25" s="2">
        <v>50</v>
      </c>
      <c r="K25" s="2">
        <f>X18</f>
        <v>3299</v>
      </c>
      <c r="L25" s="3"/>
      <c r="M25" s="2"/>
      <c r="N25" s="21">
        <f t="shared" si="0"/>
        <v>9.8772455089820355E-2</v>
      </c>
    </row>
    <row r="26" spans="1:30" ht="17.25" customHeight="1" thickBot="1">
      <c r="A26" s="5">
        <v>21</v>
      </c>
      <c r="B26" s="4">
        <v>9.9679640718562876E-3</v>
      </c>
      <c r="C26" s="4">
        <v>1.2103293413173653E-2</v>
      </c>
      <c r="D26" s="4">
        <v>2.2100000000000002E-2</v>
      </c>
      <c r="F26" s="5" t="s">
        <v>0</v>
      </c>
      <c r="G26" s="6">
        <v>28541</v>
      </c>
      <c r="H26" s="5">
        <v>0.85</v>
      </c>
      <c r="J26" s="2">
        <v>100</v>
      </c>
      <c r="K26" s="2">
        <f>X20</f>
        <v>3228</v>
      </c>
      <c r="L26" s="3"/>
      <c r="M26" s="2"/>
      <c r="N26" s="21">
        <f t="shared" si="0"/>
        <v>9.664670658682635E-2</v>
      </c>
    </row>
    <row r="27" spans="1:30" ht="17.25" customHeight="1" thickBot="1">
      <c r="A27" s="5">
        <v>22</v>
      </c>
      <c r="B27" s="4">
        <v>6.1224550898203584E-3</v>
      </c>
      <c r="C27" s="4">
        <v>8.8922155688622752E-3</v>
      </c>
      <c r="D27" s="4">
        <v>1.4999999999999999E-2</v>
      </c>
      <c r="J27" s="2">
        <v>150</v>
      </c>
      <c r="K27" s="2">
        <f>X22</f>
        <v>3165</v>
      </c>
      <c r="L27" s="3"/>
      <c r="M27" s="2"/>
      <c r="N27" s="21">
        <f t="shared" si="0"/>
        <v>9.4760479041916174E-2</v>
      </c>
    </row>
    <row r="28" spans="1:30" ht="17.25" customHeight="1" thickBot="1">
      <c r="A28" s="5">
        <v>23</v>
      </c>
      <c r="B28" s="4">
        <v>3.5925149700598807E-3</v>
      </c>
      <c r="C28" s="4">
        <v>5.3353293413173656E-3</v>
      </c>
      <c r="D28" s="4">
        <v>8.8999999999999999E-3</v>
      </c>
      <c r="J28" s="2">
        <v>200</v>
      </c>
      <c r="K28" s="2">
        <f>X24</f>
        <v>3113</v>
      </c>
      <c r="L28" s="3"/>
      <c r="M28" s="2"/>
      <c r="N28" s="21">
        <f t="shared" si="0"/>
        <v>9.3203592814371253E-2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3E9CF-821B-4708-BCCE-AA5AC18C4014}">
  <sheetPr codeName="Sheet7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99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30800</v>
      </c>
      <c r="H2" s="18" t="s">
        <v>37</v>
      </c>
      <c r="W2" s="5">
        <v>1</v>
      </c>
      <c r="X2" s="5">
        <v>3492</v>
      </c>
      <c r="Y2" s="7">
        <v>45678</v>
      </c>
      <c r="Z2" s="5" t="s">
        <v>8</v>
      </c>
      <c r="AA2" s="5" t="s">
        <v>3</v>
      </c>
      <c r="AB2" s="5">
        <v>11.3</v>
      </c>
      <c r="AC2" s="5" t="s">
        <v>2</v>
      </c>
      <c r="AD2" s="5">
        <v>59</v>
      </c>
    </row>
    <row r="3" spans="1:30" ht="23.25" thickBot="1">
      <c r="W3" s="5">
        <v>2</v>
      </c>
      <c r="X3" s="5">
        <v>3472</v>
      </c>
      <c r="Y3" s="7">
        <v>45728</v>
      </c>
      <c r="Z3" s="5" t="s">
        <v>8</v>
      </c>
      <c r="AA3" s="5" t="s">
        <v>7</v>
      </c>
      <c r="AB3" s="5">
        <v>11.3</v>
      </c>
      <c r="AC3" s="5" t="s">
        <v>2</v>
      </c>
      <c r="AD3" s="5">
        <v>55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3455</v>
      </c>
      <c r="Y4" s="7">
        <v>45671</v>
      </c>
      <c r="Z4" s="5" t="s">
        <v>8</v>
      </c>
      <c r="AA4" s="5" t="s">
        <v>3</v>
      </c>
      <c r="AB4" s="5">
        <v>11.2</v>
      </c>
      <c r="AC4" s="5" t="s">
        <v>2</v>
      </c>
      <c r="AD4" s="5">
        <v>58</v>
      </c>
    </row>
    <row r="5" spans="1:30" ht="18.75" customHeight="1" thickBot="1">
      <c r="A5" s="5">
        <v>0</v>
      </c>
      <c r="B5" s="4">
        <v>1.8980519480519481E-3</v>
      </c>
      <c r="C5" s="4">
        <v>1.5584415584415584E-3</v>
      </c>
      <c r="D5" s="4">
        <v>3.3999999999999998E-3</v>
      </c>
      <c r="F5" s="5" t="s">
        <v>33</v>
      </c>
      <c r="G5" s="6">
        <v>33091</v>
      </c>
      <c r="H5" s="5">
        <v>1.07</v>
      </c>
      <c r="J5" s="80" t="s">
        <v>9</v>
      </c>
      <c r="K5" s="81"/>
      <c r="L5" s="81"/>
      <c r="M5" s="81"/>
      <c r="N5" s="82"/>
      <c r="W5" s="5">
        <v>4</v>
      </c>
      <c r="X5" s="5">
        <v>3445</v>
      </c>
      <c r="Y5" s="7">
        <v>45673</v>
      </c>
      <c r="Z5" s="5" t="s">
        <v>8</v>
      </c>
      <c r="AA5" s="5" t="s">
        <v>5</v>
      </c>
      <c r="AB5" s="5">
        <v>11.2</v>
      </c>
      <c r="AC5" s="5" t="s">
        <v>2</v>
      </c>
      <c r="AD5" s="5">
        <v>55</v>
      </c>
    </row>
    <row r="6" spans="1:30" ht="17.25" customHeight="1" thickBot="1">
      <c r="A6" s="5">
        <v>1</v>
      </c>
      <c r="B6" s="4">
        <v>1.2824675324675325E-3</v>
      </c>
      <c r="C6" s="4">
        <v>1.0227272727272726E-3</v>
      </c>
      <c r="D6" s="4">
        <v>2.3E-3</v>
      </c>
      <c r="F6" s="5" t="s">
        <v>32</v>
      </c>
      <c r="G6" s="6">
        <v>35043</v>
      </c>
      <c r="H6" s="5">
        <v>1.1299999999999999</v>
      </c>
      <c r="J6" s="13" t="s">
        <v>31</v>
      </c>
      <c r="K6" s="22">
        <f>MAX(K8,K9)</f>
        <v>0.71778682395945836</v>
      </c>
      <c r="L6" s="23"/>
      <c r="M6" s="23"/>
      <c r="N6" s="22" t="str">
        <f>_xlfn.XLOOKUP(K6,$K$8:$K$9,$N$8:$N$9)</f>
        <v>SB</v>
      </c>
      <c r="W6" s="5">
        <v>5</v>
      </c>
      <c r="X6" s="5">
        <v>3443</v>
      </c>
      <c r="Y6" s="7">
        <v>45679</v>
      </c>
      <c r="Z6" s="5" t="s">
        <v>8</v>
      </c>
      <c r="AA6" s="5" t="s">
        <v>7</v>
      </c>
      <c r="AB6" s="5">
        <v>11.2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8.7207792207792201E-4</v>
      </c>
      <c r="C7" s="4">
        <v>8.2792207792207789E-4</v>
      </c>
      <c r="D7" s="4">
        <v>1.6999999999999999E-3</v>
      </c>
      <c r="F7" s="5" t="s">
        <v>30</v>
      </c>
      <c r="G7" s="6">
        <v>33708</v>
      </c>
      <c r="H7" s="5">
        <v>1.0900000000000001</v>
      </c>
      <c r="J7" s="12" t="s">
        <v>29</v>
      </c>
      <c r="K7" s="22">
        <f>MAX(K10,K11)</f>
        <v>0.58959845717242354</v>
      </c>
      <c r="L7" s="23"/>
      <c r="M7" s="23"/>
      <c r="N7" s="22" t="str">
        <f>_xlfn.XLOOKUP(K7,$K$10:$K$11,$N$10:$N$11)</f>
        <v>NB</v>
      </c>
      <c r="W7" s="5">
        <v>6</v>
      </c>
      <c r="X7" s="5">
        <v>3433</v>
      </c>
      <c r="Y7" s="7">
        <v>45701</v>
      </c>
      <c r="Z7" s="5" t="s">
        <v>8</v>
      </c>
      <c r="AA7" s="5" t="s">
        <v>5</v>
      </c>
      <c r="AB7" s="5">
        <v>11.1</v>
      </c>
      <c r="AC7" s="5" t="s">
        <v>2</v>
      </c>
      <c r="AD7" s="5">
        <v>56</v>
      </c>
    </row>
    <row r="8" spans="1:30" ht="17.25" customHeight="1" thickBot="1">
      <c r="A8" s="5">
        <v>3</v>
      </c>
      <c r="B8" s="4">
        <v>7.1818181818181822E-4</v>
      </c>
      <c r="C8" s="4">
        <v>1.4610389610389611E-3</v>
      </c>
      <c r="D8" s="4">
        <v>2.0999999999999999E-3</v>
      </c>
      <c r="F8" s="5" t="s">
        <v>28</v>
      </c>
      <c r="G8" s="6">
        <v>33414</v>
      </c>
      <c r="H8" s="5">
        <v>1.08</v>
      </c>
      <c r="K8" s="10">
        <f>LARGE(B11:C11,1)/(B11+C11)</f>
        <v>0.71778682395945836</v>
      </c>
      <c r="L8" s="10"/>
      <c r="M8" s="10"/>
      <c r="N8" s="10" t="str">
        <f>IF(B11&gt;C11,$B$4,$C$4)</f>
        <v>SB</v>
      </c>
      <c r="W8" s="5">
        <v>7</v>
      </c>
      <c r="X8" s="5">
        <v>3431</v>
      </c>
      <c r="Y8" s="7">
        <v>45665</v>
      </c>
      <c r="Z8" s="5" t="s">
        <v>8</v>
      </c>
      <c r="AA8" s="5" t="s">
        <v>7</v>
      </c>
      <c r="AB8" s="5">
        <v>11.1</v>
      </c>
      <c r="AC8" s="5" t="s">
        <v>2</v>
      </c>
      <c r="AD8" s="5">
        <v>58</v>
      </c>
    </row>
    <row r="9" spans="1:30" ht="17.25" customHeight="1" thickBot="1">
      <c r="A9" s="5">
        <v>4</v>
      </c>
      <c r="B9" s="4">
        <v>1.231168831168831E-3</v>
      </c>
      <c r="C9" s="4">
        <v>2.3863636363636366E-3</v>
      </c>
      <c r="D9" s="4">
        <v>3.5999999999999999E-3</v>
      </c>
      <c r="F9" s="5" t="s">
        <v>27</v>
      </c>
      <c r="G9" s="6">
        <v>30298</v>
      </c>
      <c r="H9" s="5">
        <v>0.98</v>
      </c>
      <c r="K9" s="10">
        <f>LARGE(B12:C12,1)/(B12+C12)</f>
        <v>0.57873274780426598</v>
      </c>
      <c r="L9" s="10"/>
      <c r="M9" s="10"/>
      <c r="N9" s="10" t="str">
        <f>IF(B12&gt;C12,$B$4,$C$4)</f>
        <v>SB</v>
      </c>
      <c r="W9" s="5">
        <v>8</v>
      </c>
      <c r="X9" s="5">
        <v>3429</v>
      </c>
      <c r="Y9" s="7">
        <v>45686</v>
      </c>
      <c r="Z9" s="5" t="s">
        <v>8</v>
      </c>
      <c r="AA9" s="5" t="s">
        <v>7</v>
      </c>
      <c r="AB9" s="5">
        <v>11.1</v>
      </c>
      <c r="AC9" s="5" t="s">
        <v>2</v>
      </c>
      <c r="AD9" s="5">
        <v>59</v>
      </c>
    </row>
    <row r="10" spans="1:30" ht="17.25" customHeight="1" thickBot="1">
      <c r="A10" s="5">
        <v>5</v>
      </c>
      <c r="B10" s="4">
        <v>3.1805194805194803E-3</v>
      </c>
      <c r="C10" s="4">
        <v>8.4740259740259741E-3</v>
      </c>
      <c r="D10" s="4">
        <v>1.17E-2</v>
      </c>
      <c r="F10" s="5" t="s">
        <v>26</v>
      </c>
      <c r="G10" s="6">
        <v>28027</v>
      </c>
      <c r="H10" s="5">
        <v>0.9</v>
      </c>
      <c r="K10" s="10">
        <f>LARGE(B20:C20,1)/(B20+C20)</f>
        <v>0.55654192287331505</v>
      </c>
      <c r="L10" s="10"/>
      <c r="M10" s="10"/>
      <c r="N10" s="10" t="str">
        <f>IF(B20&gt;C20,$B$4,$C$4)</f>
        <v>NB</v>
      </c>
      <c r="W10" s="5">
        <v>9</v>
      </c>
      <c r="X10" s="5">
        <v>3406</v>
      </c>
      <c r="Y10" s="7">
        <v>45722</v>
      </c>
      <c r="Z10" s="5" t="s">
        <v>46</v>
      </c>
      <c r="AA10" s="5" t="s">
        <v>5</v>
      </c>
      <c r="AB10" s="5">
        <v>11.1</v>
      </c>
      <c r="AC10" s="5" t="s">
        <v>2</v>
      </c>
      <c r="AD10" s="5">
        <v>54</v>
      </c>
    </row>
    <row r="11" spans="1:30" ht="17.25" customHeight="1" thickBot="1">
      <c r="A11" s="5">
        <v>6</v>
      </c>
      <c r="B11" s="4">
        <v>1.1029220779220779E-2</v>
      </c>
      <c r="C11" s="4">
        <v>2.8051948051948054E-2</v>
      </c>
      <c r="D11" s="4">
        <v>3.9199999999999999E-2</v>
      </c>
      <c r="F11" s="5" t="s">
        <v>25</v>
      </c>
      <c r="G11" s="6" t="s">
        <v>19</v>
      </c>
      <c r="H11" s="5"/>
      <c r="K11" s="10">
        <f>LARGE(B21:C21,1)/(B21+C21)</f>
        <v>0.58959845717242354</v>
      </c>
      <c r="L11" s="10"/>
      <c r="M11" s="10"/>
      <c r="N11" s="10" t="str">
        <f>IF(B21&gt;C21,$B$4,$C$4)</f>
        <v>NB</v>
      </c>
      <c r="W11" s="5">
        <v>10</v>
      </c>
      <c r="X11" s="5">
        <v>3404</v>
      </c>
      <c r="Y11" s="7">
        <v>45692</v>
      </c>
      <c r="Z11" s="5" t="s">
        <v>8</v>
      </c>
      <c r="AA11" s="5" t="s">
        <v>3</v>
      </c>
      <c r="AB11" s="5">
        <v>11.1</v>
      </c>
      <c r="AC11" s="5" t="s">
        <v>2</v>
      </c>
      <c r="AD11" s="5">
        <v>58</v>
      </c>
    </row>
    <row r="12" spans="1:30" ht="17.25" customHeight="1" thickBot="1">
      <c r="A12" s="5">
        <v>7</v>
      </c>
      <c r="B12" s="4">
        <v>2.6162337662337661E-2</v>
      </c>
      <c r="C12" s="4">
        <v>3.5941558441558441E-2</v>
      </c>
      <c r="D12" s="4">
        <v>6.2199999999999998E-2</v>
      </c>
      <c r="F12" s="5" t="s">
        <v>24</v>
      </c>
      <c r="G12" s="6" t="s">
        <v>19</v>
      </c>
      <c r="H12" s="5"/>
      <c r="W12" s="5">
        <v>20</v>
      </c>
      <c r="X12" s="5">
        <v>3363</v>
      </c>
      <c r="Y12" s="7">
        <v>45740</v>
      </c>
      <c r="Z12" s="5" t="s">
        <v>8</v>
      </c>
      <c r="AA12" s="5" t="s">
        <v>6</v>
      </c>
      <c r="AB12" s="5">
        <v>10.9</v>
      </c>
      <c r="AC12" s="5" t="s">
        <v>2</v>
      </c>
      <c r="AD12" s="5">
        <v>59</v>
      </c>
    </row>
    <row r="13" spans="1:30" ht="17.25" customHeight="1" thickBot="1">
      <c r="A13" s="5">
        <v>8</v>
      </c>
      <c r="B13" s="4">
        <v>2.6367532467532467E-2</v>
      </c>
      <c r="C13" s="4">
        <v>3.4967532467532467E-2</v>
      </c>
      <c r="D13" s="4">
        <v>6.1400000000000003E-2</v>
      </c>
      <c r="F13" s="5" t="s">
        <v>23</v>
      </c>
      <c r="G13" s="6" t="s">
        <v>19</v>
      </c>
      <c r="H13" s="5"/>
      <c r="W13" s="5">
        <v>25</v>
      </c>
      <c r="X13" s="5">
        <v>3353</v>
      </c>
      <c r="Y13" s="7">
        <v>45721</v>
      </c>
      <c r="Z13" s="5" t="s">
        <v>8</v>
      </c>
      <c r="AA13" s="5" t="s">
        <v>7</v>
      </c>
      <c r="AB13" s="5">
        <v>10.9</v>
      </c>
      <c r="AC13" s="5" t="s">
        <v>2</v>
      </c>
      <c r="AD13" s="5">
        <v>57</v>
      </c>
    </row>
    <row r="14" spans="1:30" ht="15.75" thickBot="1">
      <c r="A14" s="5">
        <v>9</v>
      </c>
      <c r="B14" s="4">
        <v>2.7547402597402595E-2</v>
      </c>
      <c r="C14" s="4">
        <v>3.3214285714285717E-2</v>
      </c>
      <c r="D14" s="4">
        <v>6.0699999999999997E-2</v>
      </c>
      <c r="F14" s="5" t="s">
        <v>22</v>
      </c>
      <c r="G14" s="6">
        <v>29158</v>
      </c>
      <c r="H14" s="5">
        <v>0.94</v>
      </c>
      <c r="W14" s="5">
        <v>30</v>
      </c>
      <c r="X14" s="5">
        <v>3323</v>
      </c>
      <c r="Y14" s="7">
        <v>45751</v>
      </c>
      <c r="Z14" s="5" t="s">
        <v>46</v>
      </c>
      <c r="AA14" s="5" t="s">
        <v>1</v>
      </c>
      <c r="AB14" s="5">
        <v>10.8</v>
      </c>
      <c r="AC14" s="5" t="s">
        <v>2</v>
      </c>
      <c r="AD14" s="5">
        <v>53</v>
      </c>
    </row>
    <row r="15" spans="1:30" ht="15.75" customHeight="1" thickBot="1">
      <c r="A15" s="5">
        <v>10</v>
      </c>
      <c r="B15" s="4">
        <v>3.0522727272727271E-2</v>
      </c>
      <c r="C15" s="4">
        <v>3.2873376623376624E-2</v>
      </c>
      <c r="D15" s="4">
        <v>6.3399999999999998E-2</v>
      </c>
      <c r="F15" s="5" t="s">
        <v>21</v>
      </c>
      <c r="G15" s="6">
        <v>27350</v>
      </c>
      <c r="H15" s="5">
        <v>0.88</v>
      </c>
      <c r="W15" s="5">
        <v>35</v>
      </c>
      <c r="X15" s="5">
        <v>3311</v>
      </c>
      <c r="Y15" s="7">
        <v>45671</v>
      </c>
      <c r="Z15" s="5" t="s">
        <v>4</v>
      </c>
      <c r="AA15" s="5" t="s">
        <v>3</v>
      </c>
      <c r="AB15" s="5">
        <v>10.8</v>
      </c>
      <c r="AC15" s="5" t="s">
        <v>2</v>
      </c>
      <c r="AD15" s="5">
        <v>57</v>
      </c>
    </row>
    <row r="16" spans="1:30" ht="23.25" thickBot="1">
      <c r="A16" s="5">
        <v>11</v>
      </c>
      <c r="B16" s="4">
        <v>3.4164935064935072E-2</v>
      </c>
      <c r="C16" s="4">
        <v>3.3555194805194803E-2</v>
      </c>
      <c r="D16" s="4">
        <v>6.7699999999999996E-2</v>
      </c>
      <c r="F16" s="5" t="s">
        <v>20</v>
      </c>
      <c r="G16" s="6">
        <v>27220</v>
      </c>
      <c r="H16" s="5">
        <v>0.88</v>
      </c>
      <c r="W16" s="5">
        <v>40</v>
      </c>
      <c r="X16" s="5">
        <v>3303</v>
      </c>
      <c r="Y16" s="7">
        <v>45700</v>
      </c>
      <c r="Z16" s="5" t="s">
        <v>4</v>
      </c>
      <c r="AA16" s="5" t="s">
        <v>7</v>
      </c>
      <c r="AB16" s="5">
        <v>10.7</v>
      </c>
      <c r="AC16" s="5" t="s">
        <v>2</v>
      </c>
      <c r="AD16" s="5">
        <v>59</v>
      </c>
    </row>
    <row r="17" spans="1:30" ht="15.75" thickBot="1">
      <c r="A17" s="5">
        <v>12</v>
      </c>
      <c r="B17" s="4">
        <v>3.6473376623376623E-2</v>
      </c>
      <c r="C17" s="4">
        <v>3.4431818181818181E-2</v>
      </c>
      <c r="D17" s="4">
        <v>7.0900000000000005E-2</v>
      </c>
      <c r="W17" s="5">
        <v>45</v>
      </c>
      <c r="X17" s="5">
        <v>3288</v>
      </c>
      <c r="Y17" s="7">
        <v>45755</v>
      </c>
      <c r="Z17" s="5" t="s">
        <v>8</v>
      </c>
      <c r="AA17" s="5" t="s">
        <v>3</v>
      </c>
      <c r="AB17" s="5">
        <v>10.7</v>
      </c>
      <c r="AC17" s="5" t="s">
        <v>2</v>
      </c>
      <c r="AD17" s="5">
        <v>58</v>
      </c>
    </row>
    <row r="18" spans="1:30" ht="15.75" thickBot="1">
      <c r="A18" s="5">
        <v>13</v>
      </c>
      <c r="B18" s="4">
        <v>3.8063636363636369E-2</v>
      </c>
      <c r="C18" s="4">
        <v>3.3603896103896101E-2</v>
      </c>
      <c r="D18" s="4">
        <v>7.17E-2</v>
      </c>
      <c r="W18" s="5">
        <v>50</v>
      </c>
      <c r="X18" s="5">
        <v>3277</v>
      </c>
      <c r="Y18" s="7">
        <v>45692</v>
      </c>
      <c r="Z18" s="5" t="s">
        <v>4</v>
      </c>
      <c r="AA18" s="5" t="s">
        <v>3</v>
      </c>
      <c r="AB18" s="5">
        <v>10.6</v>
      </c>
      <c r="AC18" s="5" t="s">
        <v>2</v>
      </c>
      <c r="AD18" s="5">
        <v>56</v>
      </c>
    </row>
    <row r="19" spans="1:30" ht="17.25" customHeight="1" thickBot="1">
      <c r="A19" s="5">
        <v>14</v>
      </c>
      <c r="B19" s="4">
        <v>4.1038961038961042E-2</v>
      </c>
      <c r="C19" s="4">
        <v>3.5698051948051951E-2</v>
      </c>
      <c r="D19" s="4">
        <v>7.6700000000000004E-2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3237</v>
      </c>
      <c r="Y19" s="7">
        <v>45713</v>
      </c>
      <c r="Z19" s="5" t="s">
        <v>4</v>
      </c>
      <c r="AA19" s="5" t="s">
        <v>3</v>
      </c>
      <c r="AB19" s="5">
        <v>10.5</v>
      </c>
      <c r="AC19" s="5" t="s">
        <v>2</v>
      </c>
      <c r="AD19" s="5">
        <v>59</v>
      </c>
    </row>
    <row r="20" spans="1:30" ht="17.25" customHeight="1" thickBot="1">
      <c r="A20" s="5">
        <v>15</v>
      </c>
      <c r="B20" s="4">
        <v>4.437337662337662E-2</v>
      </c>
      <c r="C20" s="4">
        <v>3.5357142857142858E-2</v>
      </c>
      <c r="D20" s="4">
        <v>7.9799999999999996E-2</v>
      </c>
      <c r="F20" s="5" t="s">
        <v>14</v>
      </c>
      <c r="G20" s="6">
        <v>19272</v>
      </c>
      <c r="H20" s="5">
        <v>0.62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3187</v>
      </c>
      <c r="Y20" s="7">
        <v>45693</v>
      </c>
      <c r="Z20" s="5" t="s">
        <v>46</v>
      </c>
      <c r="AA20" s="5" t="s">
        <v>7</v>
      </c>
      <c r="AB20" s="5">
        <v>10.3</v>
      </c>
      <c r="AC20" s="5" t="s">
        <v>2</v>
      </c>
      <c r="AD20" s="5">
        <v>53</v>
      </c>
    </row>
    <row r="21" spans="1:30" ht="17.25" customHeight="1" thickBot="1">
      <c r="A21" s="5">
        <v>16</v>
      </c>
      <c r="B21" s="4">
        <v>4.8836363636363636E-2</v>
      </c>
      <c r="C21" s="4">
        <v>3.3993506493506492E-2</v>
      </c>
      <c r="D21" s="4">
        <v>8.2900000000000001E-2</v>
      </c>
      <c r="F21" s="5" t="s">
        <v>6</v>
      </c>
      <c r="G21" s="6">
        <v>33382</v>
      </c>
      <c r="H21" s="5">
        <v>1.08</v>
      </c>
      <c r="J21" s="2">
        <v>5</v>
      </c>
      <c r="K21" s="2">
        <f>X6</f>
        <v>3443</v>
      </c>
      <c r="L21" s="3"/>
      <c r="M21" s="2"/>
      <c r="N21" s="21">
        <f t="shared" ref="N21:N28" si="0">K21/$F$2</f>
        <v>0.11178571428571428</v>
      </c>
      <c r="W21" s="5">
        <v>125</v>
      </c>
      <c r="X21" s="5">
        <v>3161</v>
      </c>
      <c r="Y21" s="7">
        <v>45791</v>
      </c>
      <c r="Z21" s="5" t="s">
        <v>4</v>
      </c>
      <c r="AA21" s="5" t="s">
        <v>7</v>
      </c>
      <c r="AB21" s="5">
        <v>10.3</v>
      </c>
      <c r="AC21" s="5" t="s">
        <v>2</v>
      </c>
      <c r="AD21" s="5">
        <v>60</v>
      </c>
    </row>
    <row r="22" spans="1:30" ht="17.25" customHeight="1" thickBot="1">
      <c r="A22" s="5">
        <v>17</v>
      </c>
      <c r="B22" s="4">
        <v>4.4168181818181815E-2</v>
      </c>
      <c r="C22" s="4">
        <v>3.0827922077922076E-2</v>
      </c>
      <c r="D22" s="4">
        <v>7.4899999999999994E-2</v>
      </c>
      <c r="F22" s="5" t="s">
        <v>3</v>
      </c>
      <c r="G22" s="6">
        <v>35847</v>
      </c>
      <c r="H22" s="5">
        <v>1.1499999999999999</v>
      </c>
      <c r="J22" s="2">
        <v>10</v>
      </c>
      <c r="K22" s="2">
        <f>X11</f>
        <v>3404</v>
      </c>
      <c r="L22" s="3"/>
      <c r="M22" s="2"/>
      <c r="N22" s="21">
        <f t="shared" si="0"/>
        <v>0.11051948051948052</v>
      </c>
      <c r="W22" s="5">
        <v>150</v>
      </c>
      <c r="X22" s="5">
        <v>3125</v>
      </c>
      <c r="Y22" s="7">
        <v>45749</v>
      </c>
      <c r="Z22" s="5" t="s">
        <v>4</v>
      </c>
      <c r="AA22" s="5" t="s">
        <v>7</v>
      </c>
      <c r="AB22" s="5">
        <v>10.1</v>
      </c>
      <c r="AC22" s="5" t="s">
        <v>2</v>
      </c>
      <c r="AD22" s="5">
        <v>59</v>
      </c>
    </row>
    <row r="23" spans="1:30" ht="17.25" customHeight="1" thickBot="1">
      <c r="A23" s="5">
        <v>18</v>
      </c>
      <c r="B23" s="4">
        <v>3.1343506493506493E-2</v>
      </c>
      <c r="C23" s="4">
        <v>2.2548701298701297E-2</v>
      </c>
      <c r="D23" s="4">
        <v>5.3800000000000001E-2</v>
      </c>
      <c r="F23" s="5" t="s">
        <v>7</v>
      </c>
      <c r="G23" s="6">
        <v>35314</v>
      </c>
      <c r="H23" s="5">
        <v>1.1399999999999999</v>
      </c>
      <c r="J23" s="2">
        <v>20</v>
      </c>
      <c r="K23" s="2">
        <f>X12</f>
        <v>3363</v>
      </c>
      <c r="L23" s="3"/>
      <c r="M23" s="2"/>
      <c r="N23" s="21">
        <f t="shared" si="0"/>
        <v>0.10918831168831168</v>
      </c>
      <c r="W23" s="5">
        <v>175</v>
      </c>
      <c r="X23" s="5">
        <v>3090</v>
      </c>
      <c r="Y23" s="7">
        <v>45756</v>
      </c>
      <c r="Z23" s="5" t="s">
        <v>4</v>
      </c>
      <c r="AA23" s="5" t="s">
        <v>7</v>
      </c>
      <c r="AB23" s="5">
        <v>10</v>
      </c>
      <c r="AC23" s="5" t="s">
        <v>2</v>
      </c>
      <c r="AD23" s="5">
        <v>59</v>
      </c>
    </row>
    <row r="24" spans="1:30" ht="17.25" customHeight="1" thickBot="1">
      <c r="A24" s="5">
        <v>19</v>
      </c>
      <c r="B24" s="4">
        <v>2.3956493506493506E-2</v>
      </c>
      <c r="C24" s="4">
        <v>1.5243506493506493E-2</v>
      </c>
      <c r="D24" s="4">
        <v>3.9100000000000003E-2</v>
      </c>
      <c r="F24" s="5" t="s">
        <v>5</v>
      </c>
      <c r="G24" s="6">
        <v>35215</v>
      </c>
      <c r="H24" s="5">
        <v>1.1299999999999999</v>
      </c>
      <c r="J24" s="2">
        <v>30</v>
      </c>
      <c r="K24" s="2">
        <f>X14</f>
        <v>3323</v>
      </c>
      <c r="L24" s="3"/>
      <c r="M24" s="2"/>
      <c r="N24" s="21">
        <f t="shared" si="0"/>
        <v>0.1078896103896104</v>
      </c>
      <c r="W24" s="5">
        <v>200</v>
      </c>
      <c r="X24" s="5">
        <v>3042</v>
      </c>
      <c r="Y24" s="7">
        <v>45762</v>
      </c>
      <c r="Z24" s="5" t="s">
        <v>46</v>
      </c>
      <c r="AA24" s="5" t="s">
        <v>3</v>
      </c>
      <c r="AB24" s="5">
        <v>9.9</v>
      </c>
      <c r="AC24" s="5" t="s">
        <v>2</v>
      </c>
      <c r="AD24" s="5">
        <v>56</v>
      </c>
    </row>
    <row r="25" spans="1:30" ht="17.25" customHeight="1" thickBot="1">
      <c r="A25" s="5">
        <v>20</v>
      </c>
      <c r="B25" s="4">
        <v>1.5902597402597404E-2</v>
      </c>
      <c r="C25" s="4">
        <v>1.1493506493506493E-2</v>
      </c>
      <c r="D25" s="4">
        <v>2.7400000000000001E-2</v>
      </c>
      <c r="F25" s="5" t="s">
        <v>1</v>
      </c>
      <c r="G25" s="6">
        <v>34806</v>
      </c>
      <c r="H25" s="5">
        <v>1.1200000000000001</v>
      </c>
      <c r="J25" s="2">
        <v>50</v>
      </c>
      <c r="K25" s="2">
        <f>X18</f>
        <v>3277</v>
      </c>
      <c r="L25" s="3"/>
      <c r="M25" s="2"/>
      <c r="N25" s="21">
        <f t="shared" si="0"/>
        <v>0.10639610389610389</v>
      </c>
    </row>
    <row r="26" spans="1:30" ht="17.25" customHeight="1" thickBot="1">
      <c r="A26" s="5">
        <v>21</v>
      </c>
      <c r="B26" s="4">
        <v>1.1234415584415583E-2</v>
      </c>
      <c r="C26" s="4">
        <v>9.8863636363636358E-3</v>
      </c>
      <c r="D26" s="4">
        <v>2.1100000000000001E-2</v>
      </c>
      <c r="F26" s="5" t="s">
        <v>0</v>
      </c>
      <c r="G26" s="6">
        <v>23731</v>
      </c>
      <c r="H26" s="5">
        <v>0.76</v>
      </c>
      <c r="J26" s="2">
        <v>100</v>
      </c>
      <c r="K26" s="2">
        <f>X20</f>
        <v>3187</v>
      </c>
      <c r="L26" s="3"/>
      <c r="M26" s="2"/>
      <c r="N26" s="21">
        <f t="shared" si="0"/>
        <v>0.10347402597402597</v>
      </c>
    </row>
    <row r="27" spans="1:30" ht="17.25" customHeight="1" thickBot="1">
      <c r="A27" s="5">
        <v>22</v>
      </c>
      <c r="B27" s="4">
        <v>7.7461038961038967E-3</v>
      </c>
      <c r="C27" s="4">
        <v>6.7694805194805198E-3</v>
      </c>
      <c r="D27" s="4">
        <v>1.4500000000000001E-2</v>
      </c>
      <c r="J27" s="2">
        <v>150</v>
      </c>
      <c r="K27" s="2">
        <f>X22</f>
        <v>3125</v>
      </c>
      <c r="L27" s="3"/>
      <c r="M27" s="2"/>
      <c r="N27" s="21">
        <f t="shared" si="0"/>
        <v>0.10146103896103896</v>
      </c>
    </row>
    <row r="28" spans="1:30" ht="17.25" customHeight="1" thickBot="1">
      <c r="A28" s="5">
        <v>23</v>
      </c>
      <c r="B28" s="4">
        <v>4.7707792207792206E-3</v>
      </c>
      <c r="C28" s="4">
        <v>2.9220779220779222E-3</v>
      </c>
      <c r="D28" s="4">
        <v>7.7000000000000002E-3</v>
      </c>
      <c r="J28" s="2">
        <v>200</v>
      </c>
      <c r="K28" s="2">
        <f>X24</f>
        <v>3042</v>
      </c>
      <c r="L28" s="3"/>
      <c r="M28" s="2"/>
      <c r="N28" s="21">
        <f t="shared" si="0"/>
        <v>9.8766233766233766E-2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9DD29-ECB3-47A3-8E7E-FBDB97DDAE89}">
  <sheetPr codeName="Sheet8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55400</v>
      </c>
      <c r="H2" s="18" t="s">
        <v>37</v>
      </c>
      <c r="W2" s="5">
        <v>1</v>
      </c>
      <c r="X2" s="5">
        <v>6320</v>
      </c>
      <c r="Y2" s="7">
        <v>45980</v>
      </c>
      <c r="Z2" s="5" t="s">
        <v>46</v>
      </c>
      <c r="AA2" s="5" t="s">
        <v>7</v>
      </c>
      <c r="AB2" s="5">
        <v>11.4</v>
      </c>
      <c r="AC2" s="5" t="s">
        <v>55</v>
      </c>
      <c r="AD2" s="5">
        <v>61</v>
      </c>
    </row>
    <row r="3" spans="1:30" ht="23.25" thickBot="1">
      <c r="W3" s="5">
        <v>2</v>
      </c>
      <c r="X3" s="5">
        <v>5490</v>
      </c>
      <c r="Y3" s="7">
        <v>45812</v>
      </c>
      <c r="Z3" s="5" t="s">
        <v>63</v>
      </c>
      <c r="AA3" s="5" t="s">
        <v>7</v>
      </c>
      <c r="AB3" s="5">
        <v>9.9</v>
      </c>
      <c r="AC3" s="5" t="s">
        <v>57</v>
      </c>
      <c r="AD3" s="5">
        <v>74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5247</v>
      </c>
      <c r="Y4" s="7">
        <v>45812</v>
      </c>
      <c r="Z4" s="5" t="s">
        <v>52</v>
      </c>
      <c r="AA4" s="5" t="s">
        <v>7</v>
      </c>
      <c r="AB4" s="5">
        <v>9.5</v>
      </c>
      <c r="AC4" s="5" t="s">
        <v>57</v>
      </c>
      <c r="AD4" s="5">
        <v>68</v>
      </c>
    </row>
    <row r="5" spans="1:30" ht="18.75" customHeight="1" thickBot="1">
      <c r="A5" s="5">
        <v>0</v>
      </c>
      <c r="B5" s="4">
        <v>4.9711191335740082E-3</v>
      </c>
      <c r="C5" s="4">
        <v>3.4859205776173281E-3</v>
      </c>
      <c r="D5" s="4">
        <v>8.3999999999999995E-3</v>
      </c>
      <c r="F5" s="5" t="s">
        <v>33</v>
      </c>
      <c r="G5" s="6">
        <v>56255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4957</v>
      </c>
      <c r="Y5" s="7">
        <v>45764</v>
      </c>
      <c r="Z5" s="5" t="s">
        <v>4</v>
      </c>
      <c r="AA5" s="5" t="s">
        <v>5</v>
      </c>
      <c r="AB5" s="5">
        <v>8.9</v>
      </c>
      <c r="AC5" s="5" t="s">
        <v>55</v>
      </c>
      <c r="AD5" s="5">
        <v>57</v>
      </c>
    </row>
    <row r="6" spans="1:30" ht="17.25" customHeight="1" thickBot="1">
      <c r="A6" s="5">
        <v>1</v>
      </c>
      <c r="B6" s="4">
        <v>3.7527075812274369E-3</v>
      </c>
      <c r="C6" s="4">
        <v>2.511913357400722E-3</v>
      </c>
      <c r="D6" s="4">
        <v>6.1999999999999998E-3</v>
      </c>
      <c r="F6" s="5" t="s">
        <v>32</v>
      </c>
      <c r="G6" s="6">
        <v>58456</v>
      </c>
      <c r="H6" s="5">
        <v>1.06</v>
      </c>
      <c r="J6" s="13" t="s">
        <v>31</v>
      </c>
      <c r="K6" s="22">
        <f>MAX(K8,K9)</f>
        <v>0.71324397107325488</v>
      </c>
      <c r="L6" s="23"/>
      <c r="M6" s="23"/>
      <c r="N6" s="22" t="str">
        <f>_xlfn.XLOOKUP(K6,$K$8:$K$9,$N$8:$N$9)</f>
        <v>WB</v>
      </c>
      <c r="W6" s="5">
        <v>5</v>
      </c>
      <c r="X6" s="5">
        <v>4912</v>
      </c>
      <c r="Y6" s="7">
        <v>45695</v>
      </c>
      <c r="Z6" s="5" t="s">
        <v>4</v>
      </c>
      <c r="AA6" s="5" t="s">
        <v>1</v>
      </c>
      <c r="AB6" s="5">
        <v>8.9</v>
      </c>
      <c r="AC6" s="5" t="s">
        <v>55</v>
      </c>
      <c r="AD6" s="5">
        <v>60</v>
      </c>
    </row>
    <row r="7" spans="1:30" ht="17.25" customHeight="1" thickBot="1">
      <c r="A7" s="5">
        <v>2</v>
      </c>
      <c r="B7" s="4">
        <v>3.0703971119133574E-3</v>
      </c>
      <c r="C7" s="4">
        <v>2.5631768953068594E-3</v>
      </c>
      <c r="D7" s="4">
        <v>5.5999999999999999E-3</v>
      </c>
      <c r="F7" s="5" t="s">
        <v>30</v>
      </c>
      <c r="G7" s="6">
        <v>57388</v>
      </c>
      <c r="H7" s="5">
        <v>1.04</v>
      </c>
      <c r="J7" s="12" t="s">
        <v>29</v>
      </c>
      <c r="K7" s="22">
        <f>MAX(K10,K11)</f>
        <v>0.59114630196148998</v>
      </c>
      <c r="L7" s="23"/>
      <c r="M7" s="23"/>
      <c r="N7" s="22" t="str">
        <f>_xlfn.XLOOKUP(K7,$K$10:$K$11,$N$10:$N$11)</f>
        <v>EB</v>
      </c>
      <c r="W7" s="5">
        <v>6</v>
      </c>
      <c r="X7" s="5">
        <v>4897</v>
      </c>
      <c r="Y7" s="7">
        <v>45709</v>
      </c>
      <c r="Z7" s="5" t="s">
        <v>8</v>
      </c>
      <c r="AA7" s="5" t="s">
        <v>1</v>
      </c>
      <c r="AB7" s="5">
        <v>8.8000000000000007</v>
      </c>
      <c r="AC7" s="5" t="s">
        <v>55</v>
      </c>
      <c r="AD7" s="5">
        <v>58</v>
      </c>
    </row>
    <row r="8" spans="1:30" ht="17.25" customHeight="1" thickBot="1">
      <c r="A8" s="5">
        <v>3</v>
      </c>
      <c r="B8" s="4">
        <v>2.5830324909747291E-3</v>
      </c>
      <c r="C8" s="4">
        <v>4.1010830324909753E-3</v>
      </c>
      <c r="D8" s="4">
        <v>6.7000000000000002E-3</v>
      </c>
      <c r="F8" s="5" t="s">
        <v>28</v>
      </c>
      <c r="G8" s="6">
        <v>58220</v>
      </c>
      <c r="H8" s="5">
        <v>1.05</v>
      </c>
      <c r="K8" s="10">
        <f>LARGE(B11:C11,1)/(B11+C11)</f>
        <v>0.71324397107325488</v>
      </c>
      <c r="L8" s="10"/>
      <c r="M8" s="10"/>
      <c r="N8" s="10" t="str">
        <f>IF(B11&gt;C11,$B$4,$C$4)</f>
        <v>WB</v>
      </c>
      <c r="W8" s="5">
        <v>7</v>
      </c>
      <c r="X8" s="5">
        <v>4890</v>
      </c>
      <c r="Y8" s="7">
        <v>45673</v>
      </c>
      <c r="Z8" s="5" t="s">
        <v>8</v>
      </c>
      <c r="AA8" s="5" t="s">
        <v>5</v>
      </c>
      <c r="AB8" s="5">
        <v>8.8000000000000007</v>
      </c>
      <c r="AC8" s="5" t="s">
        <v>55</v>
      </c>
      <c r="AD8" s="5">
        <v>60</v>
      </c>
    </row>
    <row r="9" spans="1:30" ht="17.25" customHeight="1" thickBot="1">
      <c r="A9" s="5">
        <v>4</v>
      </c>
      <c r="B9" s="4">
        <v>4.1913357400722023E-3</v>
      </c>
      <c r="C9" s="4">
        <v>9.9963898916967508E-3</v>
      </c>
      <c r="D9" s="4">
        <v>1.4200000000000001E-2</v>
      </c>
      <c r="F9" s="5" t="s">
        <v>27</v>
      </c>
      <c r="G9" s="6">
        <v>55500</v>
      </c>
      <c r="H9" s="5">
        <v>1</v>
      </c>
      <c r="K9" s="10">
        <f>LARGE(B12:C12,1)/(B12+C12)</f>
        <v>0.67265063169564787</v>
      </c>
      <c r="L9" s="10"/>
      <c r="M9" s="10"/>
      <c r="N9" s="10" t="str">
        <f>IF(B12&gt;C12,$B$4,$C$4)</f>
        <v>WB</v>
      </c>
      <c r="W9" s="5">
        <v>8</v>
      </c>
      <c r="X9" s="5">
        <v>4875</v>
      </c>
      <c r="Y9" s="7">
        <v>45692</v>
      </c>
      <c r="Z9" s="5" t="s">
        <v>4</v>
      </c>
      <c r="AA9" s="5" t="s">
        <v>3</v>
      </c>
      <c r="AB9" s="5">
        <v>8.8000000000000007</v>
      </c>
      <c r="AC9" s="5" t="s">
        <v>55</v>
      </c>
      <c r="AD9" s="5">
        <v>61</v>
      </c>
    </row>
    <row r="10" spans="1:30" ht="17.25" customHeight="1" thickBot="1">
      <c r="A10" s="5">
        <v>5</v>
      </c>
      <c r="B10" s="4">
        <v>9.0649819494584821E-3</v>
      </c>
      <c r="C10" s="4">
        <v>2.8348736462093863E-2</v>
      </c>
      <c r="D10" s="4">
        <v>3.7499999999999999E-2</v>
      </c>
      <c r="F10" s="5" t="s">
        <v>26</v>
      </c>
      <c r="G10" s="6">
        <v>53596</v>
      </c>
      <c r="H10" s="5">
        <v>0.97</v>
      </c>
      <c r="K10" s="10">
        <f>LARGE(B20:C20,1)/(B20+C20)</f>
        <v>0.5761977708520416</v>
      </c>
      <c r="L10" s="10"/>
      <c r="M10" s="10"/>
      <c r="N10" s="10" t="str">
        <f>IF(B20&gt;C20,$B$4,$C$4)</f>
        <v>EB</v>
      </c>
      <c r="W10" s="5">
        <v>9</v>
      </c>
      <c r="X10" s="5">
        <v>4871</v>
      </c>
      <c r="Y10" s="7">
        <v>45681</v>
      </c>
      <c r="Z10" s="5" t="s">
        <v>4</v>
      </c>
      <c r="AA10" s="5" t="s">
        <v>1</v>
      </c>
      <c r="AB10" s="5">
        <v>8.8000000000000007</v>
      </c>
      <c r="AC10" s="5" t="s">
        <v>55</v>
      </c>
      <c r="AD10" s="5">
        <v>61</v>
      </c>
    </row>
    <row r="11" spans="1:30" ht="17.25" customHeight="1" thickBot="1">
      <c r="A11" s="5">
        <v>6</v>
      </c>
      <c r="B11" s="4">
        <v>1.7106498194945845E-2</v>
      </c>
      <c r="C11" s="4">
        <v>4.2548736462093867E-2</v>
      </c>
      <c r="D11" s="4">
        <v>5.9700000000000003E-2</v>
      </c>
      <c r="F11" s="5" t="s">
        <v>25</v>
      </c>
      <c r="G11" s="6">
        <v>52801</v>
      </c>
      <c r="H11" s="5">
        <v>0.95</v>
      </c>
      <c r="K11" s="10">
        <f>LARGE(B21:C21,1)/(B21+C21)</f>
        <v>0.59114630196148998</v>
      </c>
      <c r="L11" s="10"/>
      <c r="M11" s="10"/>
      <c r="N11" s="10" t="str">
        <f>IF(B21&gt;C21,$B$4,$C$4)</f>
        <v>EB</v>
      </c>
      <c r="W11" s="5">
        <v>10</v>
      </c>
      <c r="X11" s="5">
        <v>4871</v>
      </c>
      <c r="Y11" s="7">
        <v>45751</v>
      </c>
      <c r="Z11" s="5" t="s">
        <v>4</v>
      </c>
      <c r="AA11" s="5" t="s">
        <v>1</v>
      </c>
      <c r="AB11" s="5">
        <v>8.8000000000000007</v>
      </c>
      <c r="AC11" s="5" t="s">
        <v>55</v>
      </c>
      <c r="AD11" s="5">
        <v>59</v>
      </c>
    </row>
    <row r="12" spans="1:30" ht="17.25" customHeight="1" thickBot="1">
      <c r="A12" s="5">
        <v>7</v>
      </c>
      <c r="B12" s="4">
        <v>1.9933212996389889E-2</v>
      </c>
      <c r="C12" s="4">
        <v>4.0959566787003611E-2</v>
      </c>
      <c r="D12" s="4">
        <v>6.0999999999999999E-2</v>
      </c>
      <c r="F12" s="5" t="s">
        <v>24</v>
      </c>
      <c r="G12" s="6">
        <v>54205</v>
      </c>
      <c r="H12" s="5">
        <v>0.98</v>
      </c>
      <c r="W12" s="5">
        <v>20</v>
      </c>
      <c r="X12" s="5">
        <v>4820</v>
      </c>
      <c r="Y12" s="7">
        <v>45975</v>
      </c>
      <c r="Z12" s="5" t="s">
        <v>8</v>
      </c>
      <c r="AA12" s="5" t="s">
        <v>1</v>
      </c>
      <c r="AB12" s="5">
        <v>8.6999999999999993</v>
      </c>
      <c r="AC12" s="5" t="s">
        <v>55</v>
      </c>
      <c r="AD12" s="5">
        <v>59</v>
      </c>
    </row>
    <row r="13" spans="1:30" ht="17.25" customHeight="1" thickBot="1">
      <c r="A13" s="5">
        <v>8</v>
      </c>
      <c r="B13" s="4">
        <v>2.0712996389891696E-2</v>
      </c>
      <c r="C13" s="4">
        <v>3.4551624548736462E-2</v>
      </c>
      <c r="D13" s="4">
        <v>5.5300000000000002E-2</v>
      </c>
      <c r="F13" s="5" t="s">
        <v>23</v>
      </c>
      <c r="G13" s="6">
        <v>54209</v>
      </c>
      <c r="H13" s="5">
        <v>0.98</v>
      </c>
      <c r="W13" s="5">
        <v>25</v>
      </c>
      <c r="X13" s="5">
        <v>4803</v>
      </c>
      <c r="Y13" s="7">
        <v>45687</v>
      </c>
      <c r="Z13" s="5" t="s">
        <v>4</v>
      </c>
      <c r="AA13" s="5" t="s">
        <v>5</v>
      </c>
      <c r="AB13" s="5">
        <v>8.6999999999999993</v>
      </c>
      <c r="AC13" s="5" t="s">
        <v>55</v>
      </c>
      <c r="AD13" s="5">
        <v>62</v>
      </c>
    </row>
    <row r="14" spans="1:30" ht="23.25" thickBot="1">
      <c r="A14" s="5">
        <v>9</v>
      </c>
      <c r="B14" s="4">
        <v>2.1687725631768955E-2</v>
      </c>
      <c r="C14" s="4">
        <v>3.0142960288808661E-2</v>
      </c>
      <c r="D14" s="4">
        <v>5.1799999999999999E-2</v>
      </c>
      <c r="F14" s="5" t="s">
        <v>22</v>
      </c>
      <c r="G14" s="6">
        <v>56158</v>
      </c>
      <c r="H14" s="5">
        <v>1.01</v>
      </c>
      <c r="W14" s="5">
        <v>30</v>
      </c>
      <c r="X14" s="5">
        <v>4787</v>
      </c>
      <c r="Y14" s="7">
        <v>45777</v>
      </c>
      <c r="Z14" s="5" t="s">
        <v>8</v>
      </c>
      <c r="AA14" s="5" t="s">
        <v>7</v>
      </c>
      <c r="AB14" s="5">
        <v>8.6</v>
      </c>
      <c r="AC14" s="5" t="s">
        <v>55</v>
      </c>
      <c r="AD14" s="5">
        <v>62</v>
      </c>
    </row>
    <row r="15" spans="1:30" ht="15.75" customHeight="1" thickBot="1">
      <c r="A15" s="5">
        <v>10</v>
      </c>
      <c r="B15" s="4">
        <v>2.3296028880866428E-2</v>
      </c>
      <c r="C15" s="4">
        <v>2.8297472924187727E-2</v>
      </c>
      <c r="D15" s="4">
        <v>5.16E-2</v>
      </c>
      <c r="F15" s="5" t="s">
        <v>21</v>
      </c>
      <c r="G15" s="6">
        <v>53984</v>
      </c>
      <c r="H15" s="5">
        <v>0.98</v>
      </c>
      <c r="W15" s="5">
        <v>35</v>
      </c>
      <c r="X15" s="5">
        <v>4772</v>
      </c>
      <c r="Y15" s="7">
        <v>45686</v>
      </c>
      <c r="Z15" s="5" t="s">
        <v>8</v>
      </c>
      <c r="AA15" s="5" t="s">
        <v>7</v>
      </c>
      <c r="AB15" s="5">
        <v>8.6</v>
      </c>
      <c r="AC15" s="5" t="s">
        <v>55</v>
      </c>
      <c r="AD15" s="5">
        <v>60</v>
      </c>
    </row>
    <row r="16" spans="1:30" ht="15.75" thickBot="1">
      <c r="A16" s="5">
        <v>11</v>
      </c>
      <c r="B16" s="4">
        <v>2.626895306859206E-2</v>
      </c>
      <c r="C16" s="4">
        <v>2.7528519855595665E-2</v>
      </c>
      <c r="D16" s="4">
        <v>5.3699999999999998E-2</v>
      </c>
      <c r="F16" s="5" t="s">
        <v>20</v>
      </c>
      <c r="G16" s="6">
        <v>53420</v>
      </c>
      <c r="H16" s="5">
        <v>0.96</v>
      </c>
      <c r="W16" s="5">
        <v>40</v>
      </c>
      <c r="X16" s="5">
        <v>4767</v>
      </c>
      <c r="Y16" s="7">
        <v>45716</v>
      </c>
      <c r="Z16" s="5" t="s">
        <v>8</v>
      </c>
      <c r="AA16" s="5" t="s">
        <v>1</v>
      </c>
      <c r="AB16" s="5">
        <v>8.6</v>
      </c>
      <c r="AC16" s="5" t="s">
        <v>55</v>
      </c>
      <c r="AD16" s="5">
        <v>58</v>
      </c>
    </row>
    <row r="17" spans="1:30" ht="15.75" thickBot="1">
      <c r="A17" s="5">
        <v>12</v>
      </c>
      <c r="B17" s="4">
        <v>2.8900722021660649E-2</v>
      </c>
      <c r="C17" s="4">
        <v>2.7631046931407943E-2</v>
      </c>
      <c r="D17" s="4">
        <v>5.6500000000000002E-2</v>
      </c>
      <c r="W17" s="5">
        <v>45</v>
      </c>
      <c r="X17" s="5">
        <v>4758</v>
      </c>
      <c r="Y17" s="7">
        <v>45786</v>
      </c>
      <c r="Z17" s="5" t="s">
        <v>8</v>
      </c>
      <c r="AA17" s="5" t="s">
        <v>1</v>
      </c>
      <c r="AB17" s="5">
        <v>8.6</v>
      </c>
      <c r="AC17" s="5" t="s">
        <v>55</v>
      </c>
      <c r="AD17" s="5">
        <v>60</v>
      </c>
    </row>
    <row r="18" spans="1:30" ht="15.75" thickBot="1">
      <c r="A18" s="5">
        <v>13</v>
      </c>
      <c r="B18" s="4">
        <v>3.0703971119133575E-2</v>
      </c>
      <c r="C18" s="4">
        <v>2.8092418772563174E-2</v>
      </c>
      <c r="D18" s="4">
        <v>5.8700000000000002E-2</v>
      </c>
      <c r="W18" s="5">
        <v>50</v>
      </c>
      <c r="X18" s="5">
        <v>4751</v>
      </c>
      <c r="Y18" s="7">
        <v>45715</v>
      </c>
      <c r="Z18" s="5" t="s">
        <v>4</v>
      </c>
      <c r="AA18" s="5" t="s">
        <v>5</v>
      </c>
      <c r="AB18" s="5">
        <v>8.6</v>
      </c>
      <c r="AC18" s="5" t="s">
        <v>55</v>
      </c>
      <c r="AD18" s="5">
        <v>61</v>
      </c>
    </row>
    <row r="19" spans="1:30" ht="17.25" customHeight="1" thickBot="1">
      <c r="A19" s="5">
        <v>14</v>
      </c>
      <c r="B19" s="4">
        <v>3.4164259927797834E-2</v>
      </c>
      <c r="C19" s="4">
        <v>2.916895306859206E-2</v>
      </c>
      <c r="D19" s="4">
        <v>6.3399999999999998E-2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4714</v>
      </c>
      <c r="Y19" s="7">
        <v>45770</v>
      </c>
      <c r="Z19" s="5" t="s">
        <v>8</v>
      </c>
      <c r="AA19" s="5" t="s">
        <v>7</v>
      </c>
      <c r="AB19" s="5">
        <v>8.5</v>
      </c>
      <c r="AC19" s="5" t="s">
        <v>55</v>
      </c>
      <c r="AD19" s="5">
        <v>62</v>
      </c>
    </row>
    <row r="20" spans="1:30" ht="17.25" customHeight="1" thickBot="1">
      <c r="A20" s="5">
        <v>15</v>
      </c>
      <c r="B20" s="4">
        <v>3.9379061371841155E-2</v>
      </c>
      <c r="C20" s="4">
        <v>2.8963898916967511E-2</v>
      </c>
      <c r="D20" s="4">
        <v>6.8400000000000002E-2</v>
      </c>
      <c r="F20" s="5" t="s">
        <v>14</v>
      </c>
      <c r="G20" s="6">
        <v>41421</v>
      </c>
      <c r="H20" s="5">
        <v>0.75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4684</v>
      </c>
      <c r="Y20" s="7">
        <v>45737</v>
      </c>
      <c r="Z20" s="5" t="s">
        <v>4</v>
      </c>
      <c r="AA20" s="5" t="s">
        <v>1</v>
      </c>
      <c r="AB20" s="5">
        <v>8.5</v>
      </c>
      <c r="AC20" s="5" t="s">
        <v>55</v>
      </c>
      <c r="AD20" s="5">
        <v>60</v>
      </c>
    </row>
    <row r="21" spans="1:30" ht="17.25" customHeight="1" thickBot="1">
      <c r="A21" s="5">
        <v>16</v>
      </c>
      <c r="B21" s="4">
        <v>4.2693140794223823E-2</v>
      </c>
      <c r="C21" s="4">
        <v>2.9527797833935016E-2</v>
      </c>
      <c r="D21" s="4">
        <v>7.22E-2</v>
      </c>
      <c r="F21" s="5" t="s">
        <v>6</v>
      </c>
      <c r="G21" s="6">
        <v>56922</v>
      </c>
      <c r="H21" s="5">
        <v>1.03</v>
      </c>
      <c r="J21" s="2">
        <v>5</v>
      </c>
      <c r="K21" s="2">
        <f>X6</f>
        <v>4912</v>
      </c>
      <c r="L21" s="3"/>
      <c r="M21" s="2"/>
      <c r="N21" s="21">
        <f t="shared" ref="N21:N28" si="0">K21/$F$2</f>
        <v>8.8664259927797834E-2</v>
      </c>
      <c r="W21" s="5">
        <v>125</v>
      </c>
      <c r="X21" s="5">
        <v>4649</v>
      </c>
      <c r="Y21" s="7">
        <v>45699</v>
      </c>
      <c r="Z21" s="5" t="s">
        <v>8</v>
      </c>
      <c r="AA21" s="5" t="s">
        <v>3</v>
      </c>
      <c r="AB21" s="5">
        <v>8.4</v>
      </c>
      <c r="AC21" s="5" t="s">
        <v>55</v>
      </c>
      <c r="AD21" s="5">
        <v>61</v>
      </c>
    </row>
    <row r="22" spans="1:30" ht="17.25" customHeight="1" thickBot="1">
      <c r="A22" s="5">
        <v>17</v>
      </c>
      <c r="B22" s="4">
        <v>4.1377256317689536E-2</v>
      </c>
      <c r="C22" s="4">
        <v>2.8451263537906137E-2</v>
      </c>
      <c r="D22" s="4">
        <v>6.9900000000000004E-2</v>
      </c>
      <c r="F22" s="5" t="s">
        <v>3</v>
      </c>
      <c r="G22" s="6">
        <v>59368</v>
      </c>
      <c r="H22" s="5">
        <v>1.07</v>
      </c>
      <c r="J22" s="2">
        <v>10</v>
      </c>
      <c r="K22" s="2">
        <f>X11</f>
        <v>4871</v>
      </c>
      <c r="L22" s="3"/>
      <c r="M22" s="2"/>
      <c r="N22" s="21">
        <f t="shared" si="0"/>
        <v>8.7924187725631764E-2</v>
      </c>
      <c r="W22" s="5">
        <v>150</v>
      </c>
      <c r="X22" s="5">
        <v>4622</v>
      </c>
      <c r="Y22" s="7">
        <v>45807</v>
      </c>
      <c r="Z22" s="5" t="s">
        <v>8</v>
      </c>
      <c r="AA22" s="5" t="s">
        <v>1</v>
      </c>
      <c r="AB22" s="5">
        <v>8.3000000000000007</v>
      </c>
      <c r="AC22" s="5" t="s">
        <v>55</v>
      </c>
      <c r="AD22" s="5">
        <v>61</v>
      </c>
    </row>
    <row r="23" spans="1:30" ht="17.25" customHeight="1" thickBot="1">
      <c r="A23" s="5">
        <v>18</v>
      </c>
      <c r="B23" s="4">
        <v>3.2312274368231045E-2</v>
      </c>
      <c r="C23" s="4">
        <v>2.5529241877256317E-2</v>
      </c>
      <c r="D23" s="4">
        <v>5.7799999999999997E-2</v>
      </c>
      <c r="F23" s="5" t="s">
        <v>7</v>
      </c>
      <c r="G23" s="6">
        <v>59191</v>
      </c>
      <c r="H23" s="5">
        <v>1.07</v>
      </c>
      <c r="J23" s="2">
        <v>20</v>
      </c>
      <c r="K23" s="2">
        <f>X12</f>
        <v>4820</v>
      </c>
      <c r="L23" s="3"/>
      <c r="M23" s="2"/>
      <c r="N23" s="21">
        <f t="shared" si="0"/>
        <v>8.700361010830325E-2</v>
      </c>
      <c r="W23" s="5">
        <v>175</v>
      </c>
      <c r="X23" s="5">
        <v>4599</v>
      </c>
      <c r="Y23" s="7">
        <v>45793</v>
      </c>
      <c r="Z23" s="5" t="s">
        <v>8</v>
      </c>
      <c r="AA23" s="5" t="s">
        <v>1</v>
      </c>
      <c r="AB23" s="5">
        <v>8.3000000000000007</v>
      </c>
      <c r="AC23" s="5" t="s">
        <v>55</v>
      </c>
      <c r="AD23" s="5">
        <v>58</v>
      </c>
    </row>
    <row r="24" spans="1:30" ht="17.25" customHeight="1" thickBot="1">
      <c r="A24" s="5">
        <v>19</v>
      </c>
      <c r="B24" s="4">
        <v>2.5342960288808666E-2</v>
      </c>
      <c r="C24" s="4">
        <v>1.9275090252707582E-2</v>
      </c>
      <c r="D24" s="4">
        <v>4.4600000000000001E-2</v>
      </c>
      <c r="F24" s="5" t="s">
        <v>5</v>
      </c>
      <c r="G24" s="6">
        <v>59315</v>
      </c>
      <c r="H24" s="5">
        <v>1.07</v>
      </c>
      <c r="J24" s="2">
        <v>30</v>
      </c>
      <c r="K24" s="2">
        <f>X14</f>
        <v>4787</v>
      </c>
      <c r="L24" s="3"/>
      <c r="M24" s="2"/>
      <c r="N24" s="21">
        <f t="shared" si="0"/>
        <v>8.6407942238267144E-2</v>
      </c>
      <c r="W24" s="5">
        <v>200</v>
      </c>
      <c r="X24" s="5">
        <v>4580</v>
      </c>
      <c r="Y24" s="7">
        <v>45798</v>
      </c>
      <c r="Z24" s="5" t="s">
        <v>8</v>
      </c>
      <c r="AA24" s="5" t="s">
        <v>7</v>
      </c>
      <c r="AB24" s="5">
        <v>8.3000000000000007</v>
      </c>
      <c r="AC24" s="5" t="s">
        <v>55</v>
      </c>
      <c r="AD24" s="5">
        <v>63</v>
      </c>
    </row>
    <row r="25" spans="1:30" ht="17.25" customHeight="1" thickBot="1">
      <c r="A25" s="5">
        <v>20</v>
      </c>
      <c r="B25" s="4">
        <v>2.0323104693140796E-2</v>
      </c>
      <c r="C25" s="4">
        <v>1.4815162454873645E-2</v>
      </c>
      <c r="D25" s="4">
        <v>3.5099999999999999E-2</v>
      </c>
      <c r="F25" s="5" t="s">
        <v>1</v>
      </c>
      <c r="G25" s="6">
        <v>62541</v>
      </c>
      <c r="H25" s="5">
        <v>1.1299999999999999</v>
      </c>
      <c r="J25" s="2">
        <v>50</v>
      </c>
      <c r="K25" s="2">
        <f>X18</f>
        <v>4751</v>
      </c>
      <c r="L25" s="3"/>
      <c r="M25" s="2"/>
      <c r="N25" s="21">
        <f t="shared" si="0"/>
        <v>8.5758122743682316E-2</v>
      </c>
    </row>
    <row r="26" spans="1:30" ht="17.25" customHeight="1" thickBot="1">
      <c r="A26" s="5">
        <v>21</v>
      </c>
      <c r="B26" s="4">
        <v>1.6326714801444042E-2</v>
      </c>
      <c r="C26" s="4">
        <v>1.1841877256317688E-2</v>
      </c>
      <c r="D26" s="4">
        <v>2.8199999999999999E-2</v>
      </c>
      <c r="F26" s="5" t="s">
        <v>0</v>
      </c>
      <c r="G26" s="6">
        <v>49433</v>
      </c>
      <c r="H26" s="5">
        <v>0.89</v>
      </c>
      <c r="J26" s="2">
        <v>100</v>
      </c>
      <c r="K26" s="2">
        <f>X20</f>
        <v>4684</v>
      </c>
      <c r="L26" s="3"/>
      <c r="M26" s="2"/>
      <c r="N26" s="21">
        <f t="shared" si="0"/>
        <v>8.4548736462093863E-2</v>
      </c>
    </row>
    <row r="27" spans="1:30" ht="17.25" customHeight="1" thickBot="1">
      <c r="A27" s="5">
        <v>22</v>
      </c>
      <c r="B27" s="4">
        <v>1.1453068592057762E-2</v>
      </c>
      <c r="C27" s="4">
        <v>8.7148014440433207E-3</v>
      </c>
      <c r="D27" s="4">
        <v>2.01E-2</v>
      </c>
      <c r="J27" s="2">
        <v>150</v>
      </c>
      <c r="K27" s="2">
        <f>X22</f>
        <v>4622</v>
      </c>
      <c r="L27" s="3"/>
      <c r="M27" s="2"/>
      <c r="N27" s="21">
        <f t="shared" si="0"/>
        <v>8.3429602888086637E-2</v>
      </c>
    </row>
    <row r="28" spans="1:30" ht="17.25" customHeight="1" thickBot="1">
      <c r="A28" s="5">
        <v>23</v>
      </c>
      <c r="B28" s="4">
        <v>7.7490974729241876E-3</v>
      </c>
      <c r="C28" s="4">
        <v>5.5364620938628166E-3</v>
      </c>
      <c r="D28" s="4">
        <v>1.3299999999999999E-2</v>
      </c>
      <c r="J28" s="2">
        <v>200</v>
      </c>
      <c r="K28" s="2">
        <f>X24</f>
        <v>4580</v>
      </c>
      <c r="L28" s="3"/>
      <c r="M28" s="2"/>
      <c r="N28" s="21">
        <f t="shared" si="0"/>
        <v>8.2671480144404327E-2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693F-23B4-4CBD-B27B-468F66EB3EF0}">
  <sheetPr codeName="Sheet9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13700</v>
      </c>
      <c r="H2" s="18" t="s">
        <v>37</v>
      </c>
      <c r="W2" s="5">
        <v>1</v>
      </c>
      <c r="X2" s="5">
        <v>1830</v>
      </c>
      <c r="Y2" s="7">
        <v>45716</v>
      </c>
      <c r="Z2" s="5" t="s">
        <v>4</v>
      </c>
      <c r="AA2" s="5" t="s">
        <v>1</v>
      </c>
      <c r="AB2" s="5">
        <v>13.4</v>
      </c>
      <c r="AC2" s="5" t="s">
        <v>47</v>
      </c>
      <c r="AD2" s="5">
        <v>57</v>
      </c>
    </row>
    <row r="3" spans="1:30" ht="15.75" thickBot="1">
      <c r="W3" s="5">
        <v>2</v>
      </c>
      <c r="X3" s="5">
        <v>1614</v>
      </c>
      <c r="Y3" s="7">
        <v>45807</v>
      </c>
      <c r="Z3" s="5" t="s">
        <v>46</v>
      </c>
      <c r="AA3" s="5" t="s">
        <v>1</v>
      </c>
      <c r="AB3" s="5">
        <v>11.8</v>
      </c>
      <c r="AC3" s="5" t="s">
        <v>47</v>
      </c>
      <c r="AD3" s="5">
        <v>52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1540</v>
      </c>
      <c r="Y4" s="7">
        <v>45835</v>
      </c>
      <c r="Z4" s="5" t="s">
        <v>46</v>
      </c>
      <c r="AA4" s="5" t="s">
        <v>1</v>
      </c>
      <c r="AB4" s="5">
        <v>11.2</v>
      </c>
      <c r="AC4" s="5" t="s">
        <v>47</v>
      </c>
      <c r="AD4" s="5">
        <v>55</v>
      </c>
    </row>
    <row r="5" spans="1:30" ht="18.75" customHeight="1" thickBot="1">
      <c r="A5" s="5">
        <v>0</v>
      </c>
      <c r="B5" s="4">
        <v>3.0773722627737226E-3</v>
      </c>
      <c r="C5" s="4">
        <v>3.7270072992700732E-3</v>
      </c>
      <c r="D5" s="4">
        <v>6.7999999999999996E-3</v>
      </c>
      <c r="F5" s="5" t="s">
        <v>33</v>
      </c>
      <c r="G5" s="6">
        <v>13041</v>
      </c>
      <c r="H5" s="5">
        <v>0.95</v>
      </c>
      <c r="J5" s="80" t="s">
        <v>9</v>
      </c>
      <c r="K5" s="81"/>
      <c r="L5" s="81"/>
      <c r="M5" s="81"/>
      <c r="N5" s="82"/>
      <c r="W5" s="5">
        <v>4</v>
      </c>
      <c r="X5" s="5">
        <v>1530</v>
      </c>
      <c r="Y5" s="7">
        <v>45806</v>
      </c>
      <c r="Z5" s="5" t="s">
        <v>46</v>
      </c>
      <c r="AA5" s="5" t="s">
        <v>5</v>
      </c>
      <c r="AB5" s="5">
        <v>11.2</v>
      </c>
      <c r="AC5" s="5" t="s">
        <v>47</v>
      </c>
      <c r="AD5" s="5">
        <v>54</v>
      </c>
    </row>
    <row r="6" spans="1:30" ht="17.25" customHeight="1" thickBot="1">
      <c r="A6" s="5">
        <v>1</v>
      </c>
      <c r="B6" s="4">
        <v>2.1343065693430656E-3</v>
      </c>
      <c r="C6" s="4">
        <v>2.4175182481751822E-3</v>
      </c>
      <c r="D6" s="4">
        <v>4.4999999999999997E-3</v>
      </c>
      <c r="F6" s="5" t="s">
        <v>32</v>
      </c>
      <c r="G6" s="6">
        <v>13846</v>
      </c>
      <c r="H6" s="5">
        <v>1.01</v>
      </c>
      <c r="J6" s="13" t="s">
        <v>31</v>
      </c>
      <c r="K6" s="22">
        <f>MAX(K8,K9)</f>
        <v>0.64184877839124543</v>
      </c>
      <c r="L6" s="23"/>
      <c r="M6" s="23"/>
      <c r="N6" s="22" t="str">
        <f>_xlfn.XLOOKUP(K6,$K$8:$K$9,$N$8:$N$9)</f>
        <v>NB</v>
      </c>
      <c r="W6" s="5">
        <v>5</v>
      </c>
      <c r="X6" s="5">
        <v>1521</v>
      </c>
      <c r="Y6" s="7">
        <v>45944</v>
      </c>
      <c r="Z6" s="5" t="s">
        <v>4</v>
      </c>
      <c r="AA6" s="5" t="s">
        <v>3</v>
      </c>
      <c r="AB6" s="5">
        <v>11.1</v>
      </c>
      <c r="AC6" s="5" t="s">
        <v>47</v>
      </c>
      <c r="AD6" s="5">
        <v>57</v>
      </c>
    </row>
    <row r="7" spans="1:30" ht="17.25" customHeight="1" thickBot="1">
      <c r="A7" s="5">
        <v>2</v>
      </c>
      <c r="B7" s="4">
        <v>1.9854014598540146E-3</v>
      </c>
      <c r="C7" s="4">
        <v>2.0145985401459855E-3</v>
      </c>
      <c r="D7" s="4">
        <v>4.0000000000000001E-3</v>
      </c>
      <c r="F7" s="5" t="s">
        <v>30</v>
      </c>
      <c r="G7" s="6">
        <v>13920</v>
      </c>
      <c r="H7" s="5">
        <v>1.02</v>
      </c>
      <c r="J7" s="12" t="s">
        <v>29</v>
      </c>
      <c r="K7" s="22">
        <f>MAX(K10,K11)</f>
        <v>0.53874682803045093</v>
      </c>
      <c r="L7" s="23"/>
      <c r="M7" s="23"/>
      <c r="N7" s="22" t="str">
        <f>_xlfn.XLOOKUP(K7,$K$10:$K$11,$N$10:$N$11)</f>
        <v>SB</v>
      </c>
      <c r="W7" s="5">
        <v>6</v>
      </c>
      <c r="X7" s="5">
        <v>1504</v>
      </c>
      <c r="Y7" s="7">
        <v>45945</v>
      </c>
      <c r="Z7" s="5" t="s">
        <v>4</v>
      </c>
      <c r="AA7" s="5" t="s">
        <v>7</v>
      </c>
      <c r="AB7" s="5">
        <v>11</v>
      </c>
      <c r="AC7" s="5" t="s">
        <v>47</v>
      </c>
      <c r="AD7" s="5">
        <v>57</v>
      </c>
    </row>
    <row r="8" spans="1:30" ht="17.25" customHeight="1" thickBot="1">
      <c r="A8" s="5">
        <v>3</v>
      </c>
      <c r="B8" s="4">
        <v>3.0773722627737226E-3</v>
      </c>
      <c r="C8" s="4">
        <v>2.1153284671532845E-3</v>
      </c>
      <c r="D8" s="4">
        <v>5.1999999999999998E-3</v>
      </c>
      <c r="F8" s="5" t="s">
        <v>28</v>
      </c>
      <c r="G8" s="6">
        <v>14206</v>
      </c>
      <c r="H8" s="5">
        <v>1.04</v>
      </c>
      <c r="K8" s="10">
        <f>LARGE(B11:C11,1)/(B11+C11)</f>
        <v>0.64184877839124543</v>
      </c>
      <c r="L8" s="10"/>
      <c r="M8" s="10"/>
      <c r="N8" s="10" t="str">
        <f>IF(B11&gt;C11,$B$4,$C$4)</f>
        <v>NB</v>
      </c>
      <c r="W8" s="5">
        <v>7</v>
      </c>
      <c r="X8" s="5">
        <v>1473</v>
      </c>
      <c r="Y8" s="7">
        <v>45716</v>
      </c>
      <c r="Z8" s="5" t="s">
        <v>8</v>
      </c>
      <c r="AA8" s="5" t="s">
        <v>1</v>
      </c>
      <c r="AB8" s="5">
        <v>10.8</v>
      </c>
      <c r="AC8" s="5" t="s">
        <v>47</v>
      </c>
      <c r="AD8" s="5">
        <v>52</v>
      </c>
    </row>
    <row r="9" spans="1:30" ht="17.25" customHeight="1" thickBot="1">
      <c r="A9" s="5">
        <v>4</v>
      </c>
      <c r="B9" s="4">
        <v>6.8992700729927003E-3</v>
      </c>
      <c r="C9" s="4">
        <v>3.6262773722627738E-3</v>
      </c>
      <c r="D9" s="4">
        <v>1.0500000000000001E-2</v>
      </c>
      <c r="F9" s="5" t="s">
        <v>27</v>
      </c>
      <c r="G9" s="6">
        <v>14139</v>
      </c>
      <c r="H9" s="5">
        <v>1.03</v>
      </c>
      <c r="K9" s="10">
        <f>LARGE(B12:C12,1)/(B12+C12)</f>
        <v>0.55091954954225075</v>
      </c>
      <c r="L9" s="10"/>
      <c r="M9" s="10"/>
      <c r="N9" s="10" t="str">
        <f>IF(B12&gt;C12,$B$4,$C$4)</f>
        <v>NB</v>
      </c>
      <c r="W9" s="5">
        <v>8</v>
      </c>
      <c r="X9" s="5">
        <v>1463</v>
      </c>
      <c r="Y9" s="7">
        <v>45943</v>
      </c>
      <c r="Z9" s="5" t="s">
        <v>4</v>
      </c>
      <c r="AA9" s="5" t="s">
        <v>6</v>
      </c>
      <c r="AB9" s="5">
        <v>10.7</v>
      </c>
      <c r="AC9" s="5" t="s">
        <v>47</v>
      </c>
      <c r="AD9" s="5">
        <v>56</v>
      </c>
    </row>
    <row r="10" spans="1:30" ht="17.25" customHeight="1" thickBot="1">
      <c r="A10" s="5">
        <v>5</v>
      </c>
      <c r="B10" s="4">
        <v>1.6776642335766423E-2</v>
      </c>
      <c r="C10" s="4">
        <v>8.6627737226277375E-3</v>
      </c>
      <c r="D10" s="4">
        <v>2.5499999999999998E-2</v>
      </c>
      <c r="F10" s="5" t="s">
        <v>26</v>
      </c>
      <c r="G10" s="6">
        <v>12996</v>
      </c>
      <c r="H10" s="5">
        <v>0.95</v>
      </c>
      <c r="K10" s="10">
        <f>LARGE(B20:C20,1)/(B20+C20)</f>
        <v>0.52473906216324395</v>
      </c>
      <c r="L10" s="10"/>
      <c r="M10" s="10"/>
      <c r="N10" s="10" t="str">
        <f>IF(B20&gt;C20,$B$4,$C$4)</f>
        <v>SB</v>
      </c>
      <c r="W10" s="5">
        <v>9</v>
      </c>
      <c r="X10" s="5">
        <v>1451</v>
      </c>
      <c r="Y10" s="7">
        <v>45887</v>
      </c>
      <c r="Z10" s="5" t="s">
        <v>4</v>
      </c>
      <c r="AA10" s="5" t="s">
        <v>6</v>
      </c>
      <c r="AB10" s="5">
        <v>10.6</v>
      </c>
      <c r="AC10" s="5" t="s">
        <v>47</v>
      </c>
      <c r="AD10" s="5">
        <v>58</v>
      </c>
    </row>
    <row r="11" spans="1:30" ht="17.25" customHeight="1" thickBot="1">
      <c r="A11" s="5">
        <v>6</v>
      </c>
      <c r="B11" s="4">
        <v>2.8341605839416056E-2</v>
      </c>
      <c r="C11" s="4">
        <v>1.5814598540145983E-2</v>
      </c>
      <c r="D11" s="4">
        <v>4.4299999999999999E-2</v>
      </c>
      <c r="F11" s="5" t="s">
        <v>25</v>
      </c>
      <c r="G11" s="6">
        <v>12783</v>
      </c>
      <c r="H11" s="5">
        <v>0.93</v>
      </c>
      <c r="K11" s="10">
        <f>LARGE(B21:C21,1)/(B21+C21)</f>
        <v>0.53874682803045093</v>
      </c>
      <c r="L11" s="10"/>
      <c r="M11" s="10"/>
      <c r="N11" s="10" t="str">
        <f>IF(B21&gt;C21,$B$4,$C$4)</f>
        <v>SB</v>
      </c>
      <c r="W11" s="5">
        <v>10</v>
      </c>
      <c r="X11" s="5">
        <v>1440</v>
      </c>
      <c r="Y11" s="7">
        <v>45911</v>
      </c>
      <c r="Z11" s="5" t="s">
        <v>4</v>
      </c>
      <c r="AA11" s="5" t="s">
        <v>5</v>
      </c>
      <c r="AB11" s="5">
        <v>10.5</v>
      </c>
      <c r="AC11" s="5"/>
      <c r="AD11" s="5">
        <v>0</v>
      </c>
    </row>
    <row r="12" spans="1:30" ht="17.25" customHeight="1" thickBot="1">
      <c r="A12" s="5">
        <v>7</v>
      </c>
      <c r="B12" s="4">
        <v>2.978102189781022E-2</v>
      </c>
      <c r="C12" s="4">
        <v>2.4275912408759124E-2</v>
      </c>
      <c r="D12" s="4">
        <v>5.4100000000000002E-2</v>
      </c>
      <c r="F12" s="5" t="s">
        <v>24</v>
      </c>
      <c r="G12" s="6">
        <v>13751</v>
      </c>
      <c r="H12" s="5">
        <v>1</v>
      </c>
      <c r="W12" s="5">
        <v>20</v>
      </c>
      <c r="X12" s="5">
        <v>1386</v>
      </c>
      <c r="Y12" s="7">
        <v>45913</v>
      </c>
      <c r="Z12" s="5" t="s">
        <v>46</v>
      </c>
      <c r="AA12" s="5" t="s">
        <v>0</v>
      </c>
      <c r="AB12" s="5">
        <v>10.1</v>
      </c>
      <c r="AC12" s="5" t="s">
        <v>47</v>
      </c>
      <c r="AD12" s="5">
        <v>52</v>
      </c>
    </row>
    <row r="13" spans="1:30" ht="17.25" customHeight="1" thickBot="1">
      <c r="A13" s="5">
        <v>8</v>
      </c>
      <c r="B13" s="4">
        <v>2.6703649635036499E-2</v>
      </c>
      <c r="C13" s="4">
        <v>2.6844525547445253E-2</v>
      </c>
      <c r="D13" s="4">
        <v>5.3699999999999998E-2</v>
      </c>
      <c r="F13" s="5" t="s">
        <v>23</v>
      </c>
      <c r="G13" s="6">
        <v>13935</v>
      </c>
      <c r="H13" s="5">
        <v>1.02</v>
      </c>
      <c r="W13" s="5">
        <v>25</v>
      </c>
      <c r="X13" s="5">
        <v>1343</v>
      </c>
      <c r="Y13" s="7">
        <v>45916</v>
      </c>
      <c r="Z13" s="5" t="s">
        <v>92</v>
      </c>
      <c r="AA13" s="5" t="s">
        <v>3</v>
      </c>
      <c r="AB13" s="5">
        <v>9.8000000000000007</v>
      </c>
      <c r="AC13" s="5" t="s">
        <v>47</v>
      </c>
      <c r="AD13" s="5">
        <v>59</v>
      </c>
    </row>
    <row r="14" spans="1:30" ht="15.75" thickBot="1">
      <c r="A14" s="5">
        <v>9</v>
      </c>
      <c r="B14" s="4">
        <v>2.7348905109489053E-2</v>
      </c>
      <c r="C14" s="4">
        <v>2.6945255474452551E-2</v>
      </c>
      <c r="D14" s="4">
        <v>5.4300000000000001E-2</v>
      </c>
      <c r="F14" s="5" t="s">
        <v>22</v>
      </c>
      <c r="G14" s="6">
        <v>14123</v>
      </c>
      <c r="H14" s="5">
        <v>1.03</v>
      </c>
      <c r="W14" s="5">
        <v>30</v>
      </c>
      <c r="X14" s="5">
        <v>1321</v>
      </c>
      <c r="Y14" s="7">
        <v>45979</v>
      </c>
      <c r="Z14" s="5" t="s">
        <v>46</v>
      </c>
      <c r="AA14" s="5" t="s">
        <v>3</v>
      </c>
      <c r="AB14" s="5">
        <v>9.6</v>
      </c>
      <c r="AC14" s="5" t="s">
        <v>47</v>
      </c>
      <c r="AD14" s="5">
        <v>52</v>
      </c>
    </row>
    <row r="15" spans="1:30" ht="15.75" customHeight="1" thickBot="1">
      <c r="A15" s="5">
        <v>10</v>
      </c>
      <c r="B15" s="4">
        <v>2.7051094890510951E-2</v>
      </c>
      <c r="C15" s="4">
        <v>2.6794160583941604E-2</v>
      </c>
      <c r="D15" s="4">
        <v>5.3800000000000001E-2</v>
      </c>
      <c r="F15" s="5" t="s">
        <v>21</v>
      </c>
      <c r="G15" s="6">
        <v>13577</v>
      </c>
      <c r="H15" s="5">
        <v>0.99</v>
      </c>
      <c r="W15" s="5">
        <v>35</v>
      </c>
      <c r="X15" s="5">
        <v>1304</v>
      </c>
      <c r="Y15" s="7">
        <v>45884</v>
      </c>
      <c r="Z15" s="5" t="s">
        <v>4</v>
      </c>
      <c r="AA15" s="5" t="s">
        <v>1</v>
      </c>
      <c r="AB15" s="5">
        <v>9.5</v>
      </c>
      <c r="AC15" s="5" t="s">
        <v>47</v>
      </c>
      <c r="AD15" s="5">
        <v>55</v>
      </c>
    </row>
    <row r="16" spans="1:30" ht="15.75" thickBot="1">
      <c r="A16" s="5">
        <v>11</v>
      </c>
      <c r="B16" s="4">
        <v>2.8043795620437954E-2</v>
      </c>
      <c r="C16" s="4">
        <v>2.8002919708029195E-2</v>
      </c>
      <c r="D16" s="4">
        <v>5.6000000000000001E-2</v>
      </c>
      <c r="F16" s="5" t="s">
        <v>20</v>
      </c>
      <c r="G16" s="6">
        <v>13891</v>
      </c>
      <c r="H16" s="5">
        <v>1.01</v>
      </c>
      <c r="W16" s="5">
        <v>40</v>
      </c>
      <c r="X16" s="5">
        <v>1294</v>
      </c>
      <c r="Y16" s="7">
        <v>45783</v>
      </c>
      <c r="Z16" s="5" t="s">
        <v>46</v>
      </c>
      <c r="AA16" s="5" t="s">
        <v>3</v>
      </c>
      <c r="AB16" s="5">
        <v>9.4</v>
      </c>
      <c r="AC16" s="5" t="s">
        <v>47</v>
      </c>
      <c r="AD16" s="5">
        <v>56</v>
      </c>
    </row>
    <row r="17" spans="1:30" ht="15.75" thickBot="1">
      <c r="A17" s="5">
        <v>12</v>
      </c>
      <c r="B17" s="4">
        <v>2.9334306569343067E-2</v>
      </c>
      <c r="C17" s="4">
        <v>2.9916788321167884E-2</v>
      </c>
      <c r="D17" s="4">
        <v>5.9200000000000003E-2</v>
      </c>
      <c r="W17" s="5">
        <v>45</v>
      </c>
      <c r="X17" s="5">
        <v>1285</v>
      </c>
      <c r="Y17" s="7">
        <v>45806</v>
      </c>
      <c r="Z17" s="5" t="s">
        <v>8</v>
      </c>
      <c r="AA17" s="5" t="s">
        <v>5</v>
      </c>
      <c r="AB17" s="5">
        <v>9.4</v>
      </c>
      <c r="AC17" s="5" t="s">
        <v>47</v>
      </c>
      <c r="AD17" s="5">
        <v>57</v>
      </c>
    </row>
    <row r="18" spans="1:30" ht="15.75" thickBot="1">
      <c r="A18" s="5">
        <v>13</v>
      </c>
      <c r="B18" s="4">
        <v>3.0178102189781023E-2</v>
      </c>
      <c r="C18" s="4">
        <v>3.1679562043795621E-2</v>
      </c>
      <c r="D18" s="4">
        <v>6.1800000000000001E-2</v>
      </c>
      <c r="W18" s="5">
        <v>50</v>
      </c>
      <c r="X18" s="5">
        <v>1278</v>
      </c>
      <c r="Y18" s="7">
        <v>46007</v>
      </c>
      <c r="Z18" s="5" t="s">
        <v>4</v>
      </c>
      <c r="AA18" s="5" t="s">
        <v>3</v>
      </c>
      <c r="AB18" s="5">
        <v>9.3000000000000007</v>
      </c>
      <c r="AC18" s="5" t="s">
        <v>47</v>
      </c>
      <c r="AD18" s="5">
        <v>59</v>
      </c>
    </row>
    <row r="19" spans="1:30" ht="17.25" customHeight="1" thickBot="1">
      <c r="A19" s="5">
        <v>14</v>
      </c>
      <c r="B19" s="4">
        <v>3.1865693430656927E-2</v>
      </c>
      <c r="C19" s="4">
        <v>3.5356204379562044E-2</v>
      </c>
      <c r="D19" s="4">
        <v>6.7299999999999999E-2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1249</v>
      </c>
      <c r="Y19" s="7">
        <v>45903</v>
      </c>
      <c r="Z19" s="5" t="s">
        <v>4</v>
      </c>
      <c r="AA19" s="5" t="s">
        <v>7</v>
      </c>
      <c r="AB19" s="5">
        <v>9.1</v>
      </c>
      <c r="AC19" s="5" t="s">
        <v>47</v>
      </c>
      <c r="AD19" s="5">
        <v>58</v>
      </c>
    </row>
    <row r="20" spans="1:30" ht="17.25" customHeight="1" thickBot="1">
      <c r="A20" s="5">
        <v>15</v>
      </c>
      <c r="B20" s="4">
        <v>3.3801459854014594E-2</v>
      </c>
      <c r="C20" s="4">
        <v>3.7320437956204384E-2</v>
      </c>
      <c r="D20" s="4">
        <v>7.1099999999999997E-2</v>
      </c>
      <c r="F20" s="5" t="s">
        <v>14</v>
      </c>
      <c r="G20" s="6">
        <v>11390</v>
      </c>
      <c r="H20" s="5">
        <v>0.83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1233</v>
      </c>
      <c r="Y20" s="7">
        <v>45945</v>
      </c>
      <c r="Z20" s="5" t="s">
        <v>92</v>
      </c>
      <c r="AA20" s="5" t="s">
        <v>7</v>
      </c>
      <c r="AB20" s="5">
        <v>9</v>
      </c>
      <c r="AC20" s="5" t="s">
        <v>47</v>
      </c>
      <c r="AD20" s="5">
        <v>59</v>
      </c>
    </row>
    <row r="21" spans="1:30" ht="17.25" customHeight="1" thickBot="1">
      <c r="A21" s="5">
        <v>16</v>
      </c>
      <c r="B21" s="4">
        <v>3.4496350364963506E-2</v>
      </c>
      <c r="C21" s="4">
        <v>4.0291970802919706E-2</v>
      </c>
      <c r="D21" s="4">
        <v>7.4800000000000005E-2</v>
      </c>
      <c r="F21" s="5" t="s">
        <v>6</v>
      </c>
      <c r="G21" s="6">
        <v>13675</v>
      </c>
      <c r="H21" s="5">
        <v>1</v>
      </c>
      <c r="J21" s="2">
        <v>5</v>
      </c>
      <c r="K21" s="2">
        <f>X6</f>
        <v>1521</v>
      </c>
      <c r="L21" s="3"/>
      <c r="M21" s="2"/>
      <c r="N21" s="21">
        <f t="shared" ref="N21:N28" si="0">K21/$F$2</f>
        <v>0.11102189781021898</v>
      </c>
      <c r="W21" s="5">
        <v>125</v>
      </c>
      <c r="X21" s="5">
        <v>1222</v>
      </c>
      <c r="Y21" s="7">
        <v>45992</v>
      </c>
      <c r="Z21" s="5" t="s">
        <v>4</v>
      </c>
      <c r="AA21" s="5" t="s">
        <v>6</v>
      </c>
      <c r="AB21" s="5">
        <v>8.9</v>
      </c>
      <c r="AC21" s="5" t="s">
        <v>47</v>
      </c>
      <c r="AD21" s="5">
        <v>56</v>
      </c>
    </row>
    <row r="22" spans="1:30" ht="17.25" customHeight="1" thickBot="1">
      <c r="A22" s="5">
        <v>17</v>
      </c>
      <c r="B22" s="4">
        <v>3.4794160583941601E-2</v>
      </c>
      <c r="C22" s="4">
        <v>4.3565693430656929E-2</v>
      </c>
      <c r="D22" s="4">
        <v>7.85E-2</v>
      </c>
      <c r="F22" s="5" t="s">
        <v>3</v>
      </c>
      <c r="G22" s="6">
        <v>14146</v>
      </c>
      <c r="H22" s="5">
        <v>1.03</v>
      </c>
      <c r="J22" s="2">
        <v>10</v>
      </c>
      <c r="K22" s="2">
        <f>X11</f>
        <v>1440</v>
      </c>
      <c r="L22" s="3"/>
      <c r="M22" s="2"/>
      <c r="N22" s="21">
        <f t="shared" si="0"/>
        <v>0.10510948905109489</v>
      </c>
      <c r="W22" s="5">
        <v>150</v>
      </c>
      <c r="X22" s="5">
        <v>1207</v>
      </c>
      <c r="Y22" s="7">
        <v>45702</v>
      </c>
      <c r="Z22" s="5" t="s">
        <v>52</v>
      </c>
      <c r="AA22" s="5" t="s">
        <v>1</v>
      </c>
      <c r="AB22" s="5">
        <v>8.8000000000000007</v>
      </c>
      <c r="AC22" s="5" t="s">
        <v>2</v>
      </c>
      <c r="AD22" s="5">
        <v>62</v>
      </c>
    </row>
    <row r="23" spans="1:30" ht="17.25" customHeight="1" thickBot="1">
      <c r="A23" s="5">
        <v>18</v>
      </c>
      <c r="B23" s="4">
        <v>2.9681751824817516E-2</v>
      </c>
      <c r="C23" s="4">
        <v>3.631313868613139E-2</v>
      </c>
      <c r="D23" s="4">
        <v>6.6100000000000006E-2</v>
      </c>
      <c r="F23" s="5" t="s">
        <v>7</v>
      </c>
      <c r="G23" s="6">
        <v>14161</v>
      </c>
      <c r="H23" s="5">
        <v>1.03</v>
      </c>
      <c r="J23" s="2">
        <v>20</v>
      </c>
      <c r="K23" s="2">
        <f>X12</f>
        <v>1386</v>
      </c>
      <c r="L23" s="3"/>
      <c r="M23" s="2"/>
      <c r="N23" s="21">
        <f t="shared" si="0"/>
        <v>0.10116788321167883</v>
      </c>
      <c r="W23" s="5">
        <v>175</v>
      </c>
      <c r="X23" s="5">
        <v>1192</v>
      </c>
      <c r="Y23" s="7">
        <v>45798</v>
      </c>
      <c r="Z23" s="5" t="s">
        <v>4</v>
      </c>
      <c r="AA23" s="5" t="s">
        <v>7</v>
      </c>
      <c r="AB23" s="5">
        <v>8.6999999999999993</v>
      </c>
      <c r="AC23" s="5" t="s">
        <v>47</v>
      </c>
      <c r="AD23" s="5">
        <v>57</v>
      </c>
    </row>
    <row r="24" spans="1:30" ht="17.25" customHeight="1" thickBot="1">
      <c r="A24" s="5">
        <v>19</v>
      </c>
      <c r="B24" s="4">
        <v>2.4072992700729927E-2</v>
      </c>
      <c r="C24" s="4">
        <v>2.6794160583941604E-2</v>
      </c>
      <c r="D24" s="4">
        <v>5.0700000000000002E-2</v>
      </c>
      <c r="F24" s="5" t="s">
        <v>5</v>
      </c>
      <c r="G24" s="6">
        <v>14141</v>
      </c>
      <c r="H24" s="5">
        <v>1.03</v>
      </c>
      <c r="J24" s="2">
        <v>30</v>
      </c>
      <c r="K24" s="2">
        <f>X14</f>
        <v>1321</v>
      </c>
      <c r="L24" s="3"/>
      <c r="M24" s="2"/>
      <c r="N24" s="21">
        <f t="shared" si="0"/>
        <v>9.6423357664233572E-2</v>
      </c>
      <c r="W24" s="5">
        <v>200</v>
      </c>
      <c r="X24" s="5">
        <v>1181</v>
      </c>
      <c r="Y24" s="7">
        <v>45923</v>
      </c>
      <c r="Z24" s="5" t="s">
        <v>4</v>
      </c>
      <c r="AA24" s="5" t="s">
        <v>3</v>
      </c>
      <c r="AB24" s="5">
        <v>8.6</v>
      </c>
      <c r="AC24" s="5" t="s">
        <v>47</v>
      </c>
      <c r="AD24" s="5">
        <v>58</v>
      </c>
    </row>
    <row r="25" spans="1:30" ht="17.25" customHeight="1" thickBot="1">
      <c r="A25" s="5">
        <v>20</v>
      </c>
      <c r="B25" s="4">
        <v>1.8315328467153287E-2</v>
      </c>
      <c r="C25" s="4">
        <v>2.0145985401459853E-2</v>
      </c>
      <c r="D25" s="4">
        <v>3.85E-2</v>
      </c>
      <c r="F25" s="5" t="s">
        <v>1</v>
      </c>
      <c r="G25" s="6">
        <v>15005</v>
      </c>
      <c r="H25" s="5">
        <v>1.1000000000000001</v>
      </c>
      <c r="J25" s="2">
        <v>50</v>
      </c>
      <c r="K25" s="2">
        <f>X18</f>
        <v>1278</v>
      </c>
      <c r="L25" s="3"/>
      <c r="M25" s="2"/>
      <c r="N25" s="21">
        <f t="shared" si="0"/>
        <v>9.3284671532846711E-2</v>
      </c>
    </row>
    <row r="26" spans="1:30" ht="17.25" customHeight="1" thickBot="1">
      <c r="A26" s="5">
        <v>21</v>
      </c>
      <c r="B26" s="4">
        <v>1.3897810218978103E-2</v>
      </c>
      <c r="C26" s="4">
        <v>1.5210218978102189E-2</v>
      </c>
      <c r="D26" s="4">
        <v>2.9000000000000001E-2</v>
      </c>
      <c r="F26" s="5" t="s">
        <v>0</v>
      </c>
      <c r="G26" s="6">
        <v>13253</v>
      </c>
      <c r="H26" s="5">
        <v>0.97</v>
      </c>
      <c r="J26" s="2">
        <v>100</v>
      </c>
      <c r="K26" s="2">
        <f>X20</f>
        <v>1233</v>
      </c>
      <c r="L26" s="3"/>
      <c r="M26" s="2"/>
      <c r="N26" s="21">
        <f t="shared" si="0"/>
        <v>0.09</v>
      </c>
    </row>
    <row r="27" spans="1:30" ht="17.25" customHeight="1" thickBot="1">
      <c r="A27" s="5">
        <v>22</v>
      </c>
      <c r="B27" s="4">
        <v>8.9839416058394173E-3</v>
      </c>
      <c r="C27" s="4">
        <v>9.8211678832116796E-3</v>
      </c>
      <c r="D27" s="4">
        <v>1.8800000000000001E-2</v>
      </c>
      <c r="J27" s="2">
        <v>150</v>
      </c>
      <c r="K27" s="2">
        <f>X22</f>
        <v>1207</v>
      </c>
      <c r="L27" s="3"/>
      <c r="M27" s="2"/>
      <c r="N27" s="21">
        <f t="shared" si="0"/>
        <v>8.8102189781021897E-2</v>
      </c>
    </row>
    <row r="28" spans="1:30" ht="17.25" customHeight="1" thickBot="1">
      <c r="A28" s="5">
        <v>23</v>
      </c>
      <c r="B28" s="4">
        <v>5.559124087591241E-3</v>
      </c>
      <c r="C28" s="4">
        <v>6.0941605839416055E-3</v>
      </c>
      <c r="D28" s="4">
        <v>1.1599999999999999E-2</v>
      </c>
      <c r="J28" s="2">
        <v>200</v>
      </c>
      <c r="K28" s="2">
        <f>X24</f>
        <v>1181</v>
      </c>
      <c r="L28" s="3"/>
      <c r="M28" s="2"/>
      <c r="N28" s="21">
        <f t="shared" si="0"/>
        <v>8.6204379562043798E-2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7D96-3F0B-4A41-863F-E1A7CD7113B9}">
  <sheetPr codeName="Sheet10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32200</v>
      </c>
      <c r="H2" s="18" t="s">
        <v>37</v>
      </c>
      <c r="W2" s="5">
        <v>1</v>
      </c>
      <c r="X2" s="5">
        <v>3007</v>
      </c>
      <c r="Y2" s="7">
        <v>45714</v>
      </c>
      <c r="Z2" s="5" t="s">
        <v>52</v>
      </c>
      <c r="AA2" s="5" t="s">
        <v>7</v>
      </c>
      <c r="AB2" s="5">
        <v>9.3000000000000007</v>
      </c>
      <c r="AC2" s="5" t="s">
        <v>57</v>
      </c>
      <c r="AD2" s="5">
        <v>74</v>
      </c>
    </row>
    <row r="3" spans="1:30" ht="15.75" thickBot="1">
      <c r="W3" s="5">
        <v>2</v>
      </c>
      <c r="X3" s="5">
        <v>2998</v>
      </c>
      <c r="Y3" s="7">
        <v>45944</v>
      </c>
      <c r="Z3" s="5" t="s">
        <v>4</v>
      </c>
      <c r="AA3" s="5" t="s">
        <v>3</v>
      </c>
      <c r="AB3" s="5">
        <v>9.3000000000000007</v>
      </c>
      <c r="AC3" s="5" t="s">
        <v>55</v>
      </c>
      <c r="AD3" s="5">
        <v>59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2969</v>
      </c>
      <c r="Y4" s="7">
        <v>45702</v>
      </c>
      <c r="Z4" s="5" t="s">
        <v>45</v>
      </c>
      <c r="AA4" s="5" t="s">
        <v>1</v>
      </c>
      <c r="AB4" s="5">
        <v>9.1999999999999993</v>
      </c>
      <c r="AC4" s="5" t="s">
        <v>57</v>
      </c>
      <c r="AD4" s="5">
        <v>55</v>
      </c>
    </row>
    <row r="5" spans="1:30" ht="18.75" customHeight="1" thickBot="1">
      <c r="A5" s="5">
        <v>0</v>
      </c>
      <c r="B5" s="4">
        <v>2.2931677018633539E-3</v>
      </c>
      <c r="C5" s="4">
        <v>2.2360248447204968E-3</v>
      </c>
      <c r="D5" s="4">
        <v>4.4999999999999997E-3</v>
      </c>
      <c r="F5" s="5" t="s">
        <v>33</v>
      </c>
      <c r="G5" s="6">
        <v>34650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2954</v>
      </c>
      <c r="Y5" s="7">
        <v>45694</v>
      </c>
      <c r="Z5" s="5" t="s">
        <v>46</v>
      </c>
      <c r="AA5" s="5" t="s">
        <v>5</v>
      </c>
      <c r="AB5" s="5">
        <v>9.1999999999999993</v>
      </c>
      <c r="AC5" s="5" t="s">
        <v>57</v>
      </c>
      <c r="AD5" s="5">
        <v>54</v>
      </c>
    </row>
    <row r="6" spans="1:30" ht="17.25" customHeight="1" thickBot="1">
      <c r="A6" s="5">
        <v>1</v>
      </c>
      <c r="B6" s="4">
        <v>1.3670807453416147E-3</v>
      </c>
      <c r="C6" s="4">
        <v>1.5093167701863354E-3</v>
      </c>
      <c r="D6" s="4">
        <v>2.8999999999999998E-3</v>
      </c>
      <c r="F6" s="5" t="s">
        <v>32</v>
      </c>
      <c r="G6" s="6">
        <v>37169</v>
      </c>
      <c r="H6" s="5">
        <v>1.1499999999999999</v>
      </c>
      <c r="J6" s="13" t="s">
        <v>31</v>
      </c>
      <c r="K6" s="22">
        <f>MAX(K8,K9)</f>
        <v>0.78173034694773824</v>
      </c>
      <c r="L6" s="23"/>
      <c r="M6" s="23"/>
      <c r="N6" s="22" t="str">
        <f>_xlfn.XLOOKUP(K6,$K$8:$K$9,$N$8:$N$9)</f>
        <v>WB</v>
      </c>
      <c r="W6" s="5">
        <v>5</v>
      </c>
      <c r="X6" s="5">
        <v>2954</v>
      </c>
      <c r="Y6" s="7">
        <v>45708</v>
      </c>
      <c r="Z6" s="5" t="s">
        <v>46</v>
      </c>
      <c r="AA6" s="5" t="s">
        <v>5</v>
      </c>
      <c r="AB6" s="5">
        <v>9.1999999999999993</v>
      </c>
      <c r="AC6" s="5" t="s">
        <v>57</v>
      </c>
      <c r="AD6" s="5">
        <v>53</v>
      </c>
    </row>
    <row r="7" spans="1:30" ht="17.25" customHeight="1" thickBot="1">
      <c r="A7" s="5">
        <v>2</v>
      </c>
      <c r="B7" s="4">
        <v>9.7018633540372676E-4</v>
      </c>
      <c r="C7" s="4">
        <v>1.0062111801242236E-3</v>
      </c>
      <c r="D7" s="4">
        <v>2E-3</v>
      </c>
      <c r="F7" s="5" t="s">
        <v>30</v>
      </c>
      <c r="G7" s="6">
        <v>35882</v>
      </c>
      <c r="H7" s="5">
        <v>1.1100000000000001</v>
      </c>
      <c r="J7" s="12" t="s">
        <v>29</v>
      </c>
      <c r="K7" s="22">
        <f>MAX(K10,K11)</f>
        <v>0.51771281169389516</v>
      </c>
      <c r="L7" s="23"/>
      <c r="M7" s="23"/>
      <c r="N7" s="22" t="str">
        <f>_xlfn.XLOOKUP(K7,$K$10:$K$11,$N$10:$N$11)</f>
        <v>WB</v>
      </c>
      <c r="W7" s="5">
        <v>6</v>
      </c>
      <c r="X7" s="5">
        <v>2949</v>
      </c>
      <c r="Y7" s="7">
        <v>45702</v>
      </c>
      <c r="Z7" s="5" t="s">
        <v>49</v>
      </c>
      <c r="AA7" s="5" t="s">
        <v>1</v>
      </c>
      <c r="AB7" s="5">
        <v>9.1999999999999993</v>
      </c>
      <c r="AC7" s="5" t="s">
        <v>57</v>
      </c>
      <c r="AD7" s="5">
        <v>56</v>
      </c>
    </row>
    <row r="8" spans="1:30" ht="17.25" customHeight="1" thickBot="1">
      <c r="A8" s="5">
        <v>3</v>
      </c>
      <c r="B8" s="4">
        <v>8.8198757763975166E-4</v>
      </c>
      <c r="C8" s="4">
        <v>1.1180124223602484E-3</v>
      </c>
      <c r="D8" s="4">
        <v>2E-3</v>
      </c>
      <c r="F8" s="5" t="s">
        <v>28</v>
      </c>
      <c r="G8" s="6">
        <v>35060</v>
      </c>
      <c r="H8" s="5">
        <v>1.0900000000000001</v>
      </c>
      <c r="K8" s="10">
        <f>LARGE(B11:C11,1)/(B11+C11)</f>
        <v>0.78173034694773824</v>
      </c>
      <c r="L8" s="10"/>
      <c r="M8" s="10"/>
      <c r="N8" s="10" t="str">
        <f>IF(B11&gt;C11,$B$4,$C$4)</f>
        <v>WB</v>
      </c>
      <c r="W8" s="5">
        <v>7</v>
      </c>
      <c r="X8" s="5">
        <v>2947</v>
      </c>
      <c r="Y8" s="7">
        <v>45720</v>
      </c>
      <c r="Z8" s="5" t="s">
        <v>52</v>
      </c>
      <c r="AA8" s="5" t="s">
        <v>3</v>
      </c>
      <c r="AB8" s="5">
        <v>9.1999999999999993</v>
      </c>
      <c r="AC8" s="5" t="s">
        <v>57</v>
      </c>
      <c r="AD8" s="5">
        <v>75</v>
      </c>
    </row>
    <row r="9" spans="1:30" ht="17.25" customHeight="1" thickBot="1">
      <c r="A9" s="5">
        <v>4</v>
      </c>
      <c r="B9" s="4">
        <v>1.4111801242236027E-3</v>
      </c>
      <c r="C9" s="4">
        <v>2.850931677018634E-3</v>
      </c>
      <c r="D9" s="4">
        <v>4.1999999999999997E-3</v>
      </c>
      <c r="F9" s="5" t="s">
        <v>27</v>
      </c>
      <c r="G9" s="6">
        <v>30985</v>
      </c>
      <c r="H9" s="5">
        <v>0.96</v>
      </c>
      <c r="K9" s="10">
        <f>LARGE(B12:C12,1)/(B12+C12)</f>
        <v>0.72154449524387332</v>
      </c>
      <c r="L9" s="10"/>
      <c r="M9" s="10"/>
      <c r="N9" s="10" t="str">
        <f>IF(B12&gt;C12,$B$4,$C$4)</f>
        <v>WB</v>
      </c>
      <c r="W9" s="5">
        <v>8</v>
      </c>
      <c r="X9" s="5">
        <v>2943</v>
      </c>
      <c r="Y9" s="7">
        <v>45694</v>
      </c>
      <c r="Z9" s="5" t="s">
        <v>4</v>
      </c>
      <c r="AA9" s="5" t="s">
        <v>5</v>
      </c>
      <c r="AB9" s="5">
        <v>9.1</v>
      </c>
      <c r="AC9" s="5" t="s">
        <v>55</v>
      </c>
      <c r="AD9" s="5">
        <v>53</v>
      </c>
    </row>
    <row r="10" spans="1:30" ht="17.25" customHeight="1" thickBot="1">
      <c r="A10" s="5">
        <v>5</v>
      </c>
      <c r="B10" s="4">
        <v>3.5720496894409938E-3</v>
      </c>
      <c r="C10" s="4">
        <v>9.2795031055900624E-3</v>
      </c>
      <c r="D10" s="4">
        <v>1.2800000000000001E-2</v>
      </c>
      <c r="F10" s="5" t="s">
        <v>26</v>
      </c>
      <c r="G10" s="6">
        <v>28141</v>
      </c>
      <c r="H10" s="5">
        <v>0.87</v>
      </c>
      <c r="K10" s="10">
        <f>LARGE(B20:C20,1)/(B20+C20)</f>
        <v>0.51771281169389516</v>
      </c>
      <c r="L10" s="10"/>
      <c r="M10" s="10"/>
      <c r="N10" s="10" t="str">
        <f>IF(B20&gt;C20,$B$4,$C$4)</f>
        <v>WB</v>
      </c>
      <c r="W10" s="5">
        <v>9</v>
      </c>
      <c r="X10" s="5">
        <v>2943</v>
      </c>
      <c r="Y10" s="7">
        <v>45755</v>
      </c>
      <c r="Z10" s="5" t="s">
        <v>4</v>
      </c>
      <c r="AA10" s="5" t="s">
        <v>3</v>
      </c>
      <c r="AB10" s="5">
        <v>9.1</v>
      </c>
      <c r="AC10" s="5" t="s">
        <v>55</v>
      </c>
      <c r="AD10" s="5">
        <v>55</v>
      </c>
    </row>
    <row r="11" spans="1:30" ht="17.25" customHeight="1" thickBot="1">
      <c r="A11" s="5">
        <v>6</v>
      </c>
      <c r="B11" s="4">
        <v>8.3347826086956518E-3</v>
      </c>
      <c r="C11" s="4">
        <v>2.9850931677018636E-2</v>
      </c>
      <c r="D11" s="4">
        <v>3.8100000000000002E-2</v>
      </c>
      <c r="F11" s="5" t="s">
        <v>25</v>
      </c>
      <c r="G11" s="6">
        <v>27785</v>
      </c>
      <c r="H11" s="5">
        <v>0.86</v>
      </c>
      <c r="K11" s="10">
        <f>LARGE(B21:C21,1)/(B21+C21)</f>
        <v>0.51399787374069761</v>
      </c>
      <c r="L11" s="10"/>
      <c r="M11" s="10"/>
      <c r="N11" s="10" t="str">
        <f>IF(B21&gt;C21,$B$4,$C$4)</f>
        <v>EB</v>
      </c>
      <c r="W11" s="5">
        <v>10</v>
      </c>
      <c r="X11" s="5">
        <v>2941</v>
      </c>
      <c r="Y11" s="7">
        <v>45701</v>
      </c>
      <c r="Z11" s="5" t="s">
        <v>8</v>
      </c>
      <c r="AA11" s="5" t="s">
        <v>5</v>
      </c>
      <c r="AB11" s="5">
        <v>9.1</v>
      </c>
      <c r="AC11" s="5" t="s">
        <v>55</v>
      </c>
      <c r="AD11" s="5">
        <v>52</v>
      </c>
    </row>
    <row r="12" spans="1:30" ht="17.25" customHeight="1" thickBot="1">
      <c r="A12" s="5">
        <v>7</v>
      </c>
      <c r="B12" s="4">
        <v>1.5963975155279506E-2</v>
      </c>
      <c r="C12" s="4">
        <v>4.136645962732919E-2</v>
      </c>
      <c r="D12" s="4">
        <v>5.7299999999999997E-2</v>
      </c>
      <c r="F12" s="5" t="s">
        <v>24</v>
      </c>
      <c r="G12" s="6">
        <v>29279</v>
      </c>
      <c r="H12" s="5">
        <v>0.91</v>
      </c>
      <c r="W12" s="5">
        <v>20</v>
      </c>
      <c r="X12" s="5">
        <v>2912</v>
      </c>
      <c r="Y12" s="7">
        <v>45762</v>
      </c>
      <c r="Z12" s="5" t="s">
        <v>4</v>
      </c>
      <c r="AA12" s="5" t="s">
        <v>3</v>
      </c>
      <c r="AB12" s="5">
        <v>9</v>
      </c>
      <c r="AC12" s="5" t="s">
        <v>55</v>
      </c>
      <c r="AD12" s="5">
        <v>56</v>
      </c>
    </row>
    <row r="13" spans="1:30" ht="17.25" customHeight="1" thickBot="1">
      <c r="A13" s="5">
        <v>8</v>
      </c>
      <c r="B13" s="4">
        <v>2.1432298136645964E-2</v>
      </c>
      <c r="C13" s="4">
        <v>4.1086956521739132E-2</v>
      </c>
      <c r="D13" s="4">
        <v>6.25E-2</v>
      </c>
      <c r="F13" s="5" t="s">
        <v>23</v>
      </c>
      <c r="G13" s="6">
        <v>30413</v>
      </c>
      <c r="H13" s="5">
        <v>0.94</v>
      </c>
      <c r="W13" s="5">
        <v>25</v>
      </c>
      <c r="X13" s="5">
        <v>2900</v>
      </c>
      <c r="Y13" s="7">
        <v>45699</v>
      </c>
      <c r="Z13" s="5" t="s">
        <v>51</v>
      </c>
      <c r="AA13" s="5" t="s">
        <v>3</v>
      </c>
      <c r="AB13" s="5">
        <v>9</v>
      </c>
      <c r="AC13" s="5" t="s">
        <v>57</v>
      </c>
      <c r="AD13" s="5">
        <v>66</v>
      </c>
    </row>
    <row r="14" spans="1:30" ht="15.75" thickBot="1">
      <c r="A14" s="5">
        <v>9</v>
      </c>
      <c r="B14" s="4">
        <v>2.3196273291925463E-2</v>
      </c>
      <c r="C14" s="4">
        <v>3.711801242236025E-2</v>
      </c>
      <c r="D14" s="4">
        <v>6.0299999999999999E-2</v>
      </c>
      <c r="F14" s="5" t="s">
        <v>22</v>
      </c>
      <c r="G14" s="6">
        <v>33002</v>
      </c>
      <c r="H14" s="5">
        <v>1.02</v>
      </c>
      <c r="W14" s="5">
        <v>30</v>
      </c>
      <c r="X14" s="5">
        <v>2897</v>
      </c>
      <c r="Y14" s="7">
        <v>45979</v>
      </c>
      <c r="Z14" s="5" t="s">
        <v>51</v>
      </c>
      <c r="AA14" s="5" t="s">
        <v>3</v>
      </c>
      <c r="AB14" s="5">
        <v>9</v>
      </c>
      <c r="AC14" s="5" t="s">
        <v>57</v>
      </c>
      <c r="AD14" s="5">
        <v>69</v>
      </c>
    </row>
    <row r="15" spans="1:30" ht="15.75" customHeight="1" thickBot="1">
      <c r="A15" s="5">
        <v>10</v>
      </c>
      <c r="B15" s="4">
        <v>2.4827950310559007E-2</v>
      </c>
      <c r="C15" s="4">
        <v>3.8068322981366455E-2</v>
      </c>
      <c r="D15" s="4">
        <v>6.2899999999999998E-2</v>
      </c>
      <c r="F15" s="5" t="s">
        <v>21</v>
      </c>
      <c r="G15" s="6">
        <v>32648</v>
      </c>
      <c r="H15" s="5">
        <v>1.01</v>
      </c>
      <c r="W15" s="5">
        <v>35</v>
      </c>
      <c r="X15" s="5">
        <v>2890</v>
      </c>
      <c r="Y15" s="7">
        <v>45706</v>
      </c>
      <c r="Z15" s="5" t="s">
        <v>46</v>
      </c>
      <c r="AA15" s="5" t="s">
        <v>3</v>
      </c>
      <c r="AB15" s="5">
        <v>9</v>
      </c>
      <c r="AC15" s="5" t="s">
        <v>57</v>
      </c>
      <c r="AD15" s="5">
        <v>54</v>
      </c>
    </row>
    <row r="16" spans="1:30" ht="15.75" thickBot="1">
      <c r="A16" s="5">
        <v>11</v>
      </c>
      <c r="B16" s="4">
        <v>2.8708695652173915E-2</v>
      </c>
      <c r="C16" s="4">
        <v>3.9633540372670806E-2</v>
      </c>
      <c r="D16" s="4">
        <v>6.83E-2</v>
      </c>
      <c r="F16" s="5" t="s">
        <v>20</v>
      </c>
      <c r="G16" s="6">
        <v>31954</v>
      </c>
      <c r="H16" s="5">
        <v>0.99</v>
      </c>
      <c r="W16" s="5">
        <v>40</v>
      </c>
      <c r="X16" s="5">
        <v>2880</v>
      </c>
      <c r="Y16" s="7">
        <v>45701</v>
      </c>
      <c r="Z16" s="5" t="s">
        <v>49</v>
      </c>
      <c r="AA16" s="5" t="s">
        <v>5</v>
      </c>
      <c r="AB16" s="5">
        <v>8.9</v>
      </c>
      <c r="AC16" s="5" t="s">
        <v>57</v>
      </c>
      <c r="AD16" s="5">
        <v>56</v>
      </c>
    </row>
    <row r="17" spans="1:30" ht="15.75" thickBot="1">
      <c r="A17" s="5">
        <v>12</v>
      </c>
      <c r="B17" s="4">
        <v>3.1575155279503102E-2</v>
      </c>
      <c r="C17" s="4">
        <v>4.0416149068322985E-2</v>
      </c>
      <c r="D17" s="4">
        <v>7.1900000000000006E-2</v>
      </c>
      <c r="W17" s="5">
        <v>45</v>
      </c>
      <c r="X17" s="5">
        <v>2878</v>
      </c>
      <c r="Y17" s="7">
        <v>45702</v>
      </c>
      <c r="Z17" s="5" t="s">
        <v>8</v>
      </c>
      <c r="AA17" s="5" t="s">
        <v>1</v>
      </c>
      <c r="AB17" s="5">
        <v>8.9</v>
      </c>
      <c r="AC17" s="5" t="s">
        <v>55</v>
      </c>
      <c r="AD17" s="5">
        <v>52</v>
      </c>
    </row>
    <row r="18" spans="1:30" ht="15.75" thickBot="1">
      <c r="A18" s="5">
        <v>13</v>
      </c>
      <c r="B18" s="4">
        <v>3.1663354037267083E-2</v>
      </c>
      <c r="C18" s="4">
        <v>4.0024844720496895E-2</v>
      </c>
      <c r="D18" s="4">
        <v>7.17E-2</v>
      </c>
      <c r="W18" s="5">
        <v>50</v>
      </c>
      <c r="X18" s="5">
        <v>2873</v>
      </c>
      <c r="Y18" s="7">
        <v>45713</v>
      </c>
      <c r="Z18" s="5" t="s">
        <v>8</v>
      </c>
      <c r="AA18" s="5" t="s">
        <v>3</v>
      </c>
      <c r="AB18" s="5">
        <v>8.9</v>
      </c>
      <c r="AC18" s="5" t="s">
        <v>55</v>
      </c>
      <c r="AD18" s="5">
        <v>52</v>
      </c>
    </row>
    <row r="19" spans="1:30" ht="17.25" customHeight="1" thickBot="1">
      <c r="A19" s="5">
        <v>14</v>
      </c>
      <c r="B19" s="4">
        <v>3.2677639751552794E-2</v>
      </c>
      <c r="C19" s="4">
        <v>3.9018633540372674E-2</v>
      </c>
      <c r="D19" s="4">
        <v>7.17E-2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2853</v>
      </c>
      <c r="Y19" s="7">
        <v>45957</v>
      </c>
      <c r="Z19" s="5" t="s">
        <v>4</v>
      </c>
      <c r="AA19" s="5" t="s">
        <v>6</v>
      </c>
      <c r="AB19" s="5">
        <v>8.9</v>
      </c>
      <c r="AC19" s="5" t="s">
        <v>55</v>
      </c>
      <c r="AD19" s="5">
        <v>58</v>
      </c>
    </row>
    <row r="20" spans="1:30" ht="17.25" customHeight="1" thickBot="1">
      <c r="A20" s="5">
        <v>15</v>
      </c>
      <c r="B20" s="4">
        <v>3.4838509316770183E-2</v>
      </c>
      <c r="C20" s="4">
        <v>3.7397515527950315E-2</v>
      </c>
      <c r="D20" s="4">
        <v>7.22E-2</v>
      </c>
      <c r="F20" s="5" t="s">
        <v>14</v>
      </c>
      <c r="G20" s="6">
        <v>23858</v>
      </c>
      <c r="H20" s="5">
        <v>0.74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2840</v>
      </c>
      <c r="Y20" s="7">
        <v>45755</v>
      </c>
      <c r="Z20" s="5" t="s">
        <v>8</v>
      </c>
      <c r="AA20" s="5" t="s">
        <v>3</v>
      </c>
      <c r="AB20" s="5">
        <v>8.8000000000000007</v>
      </c>
      <c r="AC20" s="5" t="s">
        <v>55</v>
      </c>
      <c r="AD20" s="5">
        <v>52</v>
      </c>
    </row>
    <row r="21" spans="1:30" ht="17.25" customHeight="1" thickBot="1">
      <c r="A21" s="5">
        <v>16</v>
      </c>
      <c r="B21" s="4">
        <v>3.7837267080745349E-2</v>
      </c>
      <c r="C21" s="4">
        <v>3.5776397515527948E-2</v>
      </c>
      <c r="D21" s="4">
        <v>7.3599999999999999E-2</v>
      </c>
      <c r="F21" s="5" t="s">
        <v>6</v>
      </c>
      <c r="G21" s="6">
        <v>32968</v>
      </c>
      <c r="H21" s="5">
        <v>1.02</v>
      </c>
      <c r="J21" s="2">
        <v>5</v>
      </c>
      <c r="K21" s="2">
        <f>X6</f>
        <v>2954</v>
      </c>
      <c r="L21" s="3"/>
      <c r="M21" s="2"/>
      <c r="N21" s="21">
        <f t="shared" ref="N21:N28" si="0">K21/$F$2</f>
        <v>9.1739130434782615E-2</v>
      </c>
      <c r="W21" s="5">
        <v>125</v>
      </c>
      <c r="X21" s="5">
        <v>2818</v>
      </c>
      <c r="Y21" s="7">
        <v>45699</v>
      </c>
      <c r="Z21" s="5" t="s">
        <v>8</v>
      </c>
      <c r="AA21" s="5" t="s">
        <v>3</v>
      </c>
      <c r="AB21" s="5">
        <v>8.8000000000000007</v>
      </c>
      <c r="AC21" s="5" t="s">
        <v>55</v>
      </c>
      <c r="AD21" s="5">
        <v>53</v>
      </c>
    </row>
    <row r="22" spans="1:30" ht="17.25" customHeight="1" thickBot="1">
      <c r="A22" s="5">
        <v>17</v>
      </c>
      <c r="B22" s="4">
        <v>3.9248447204968943E-2</v>
      </c>
      <c r="C22" s="4">
        <v>3.4658385093167703E-2</v>
      </c>
      <c r="D22" s="4">
        <v>7.3899999999999993E-2</v>
      </c>
      <c r="F22" s="5" t="s">
        <v>3</v>
      </c>
      <c r="G22" s="6">
        <v>34660</v>
      </c>
      <c r="H22" s="5">
        <v>1.08</v>
      </c>
      <c r="J22" s="2">
        <v>10</v>
      </c>
      <c r="K22" s="2">
        <f>X11</f>
        <v>2941</v>
      </c>
      <c r="L22" s="3"/>
      <c r="M22" s="2"/>
      <c r="N22" s="21">
        <f t="shared" si="0"/>
        <v>9.1335403726708078E-2</v>
      </c>
      <c r="W22" s="5">
        <v>150</v>
      </c>
      <c r="X22" s="5">
        <v>2807</v>
      </c>
      <c r="Y22" s="7">
        <v>45693</v>
      </c>
      <c r="Z22" s="5" t="s">
        <v>52</v>
      </c>
      <c r="AA22" s="5" t="s">
        <v>7</v>
      </c>
      <c r="AB22" s="5">
        <v>8.6999999999999993</v>
      </c>
      <c r="AC22" s="5" t="s">
        <v>57</v>
      </c>
      <c r="AD22" s="5">
        <v>74</v>
      </c>
    </row>
    <row r="23" spans="1:30" ht="17.25" customHeight="1" thickBot="1">
      <c r="A23" s="5">
        <v>18</v>
      </c>
      <c r="B23" s="4">
        <v>3.1839751552795031E-2</v>
      </c>
      <c r="C23" s="4">
        <v>2.7559006211180122E-2</v>
      </c>
      <c r="D23" s="4">
        <v>5.9400000000000001E-2</v>
      </c>
      <c r="F23" s="5" t="s">
        <v>7</v>
      </c>
      <c r="G23" s="6">
        <v>34607</v>
      </c>
      <c r="H23" s="5">
        <v>1.07</v>
      </c>
      <c r="J23" s="2">
        <v>20</v>
      </c>
      <c r="K23" s="2">
        <f>X12</f>
        <v>2912</v>
      </c>
      <c r="L23" s="3"/>
      <c r="M23" s="2"/>
      <c r="N23" s="21">
        <f t="shared" si="0"/>
        <v>9.0434782608695655E-2</v>
      </c>
      <c r="W23" s="5">
        <v>175</v>
      </c>
      <c r="X23" s="5">
        <v>2792</v>
      </c>
      <c r="Y23" s="7">
        <v>45700</v>
      </c>
      <c r="Z23" s="5" t="s">
        <v>52</v>
      </c>
      <c r="AA23" s="5" t="s">
        <v>7</v>
      </c>
      <c r="AB23" s="5">
        <v>8.6999999999999993</v>
      </c>
      <c r="AC23" s="5" t="s">
        <v>57</v>
      </c>
      <c r="AD23" s="5">
        <v>74</v>
      </c>
    </row>
    <row r="24" spans="1:30" ht="17.25" customHeight="1" thickBot="1">
      <c r="A24" s="5">
        <v>19</v>
      </c>
      <c r="B24" s="4">
        <v>2.2711180124223601E-2</v>
      </c>
      <c r="C24" s="4">
        <v>1.9788819875776398E-2</v>
      </c>
      <c r="D24" s="4">
        <v>4.2500000000000003E-2</v>
      </c>
      <c r="F24" s="5" t="s">
        <v>5</v>
      </c>
      <c r="G24" s="6">
        <v>34605</v>
      </c>
      <c r="H24" s="5">
        <v>1.07</v>
      </c>
      <c r="J24" s="2">
        <v>30</v>
      </c>
      <c r="K24" s="2">
        <f>X14</f>
        <v>2897</v>
      </c>
      <c r="L24" s="3"/>
      <c r="M24" s="2"/>
      <c r="N24" s="21">
        <f t="shared" si="0"/>
        <v>8.9968944099378875E-2</v>
      </c>
      <c r="W24" s="5">
        <v>200</v>
      </c>
      <c r="X24" s="5">
        <v>2781</v>
      </c>
      <c r="Y24" s="7">
        <v>45695</v>
      </c>
      <c r="Z24" s="5" t="s">
        <v>46</v>
      </c>
      <c r="AA24" s="5" t="s">
        <v>1</v>
      </c>
      <c r="AB24" s="5">
        <v>8.6</v>
      </c>
      <c r="AC24" s="5" t="s">
        <v>57</v>
      </c>
      <c r="AD24" s="5">
        <v>52</v>
      </c>
    </row>
    <row r="25" spans="1:30" ht="17.25" customHeight="1" thickBot="1">
      <c r="A25" s="5">
        <v>20</v>
      </c>
      <c r="B25" s="4">
        <v>1.8918633540372674E-2</v>
      </c>
      <c r="C25" s="4">
        <v>1.4813664596273292E-2</v>
      </c>
      <c r="D25" s="4">
        <v>3.3799999999999997E-2</v>
      </c>
      <c r="F25" s="5" t="s">
        <v>1</v>
      </c>
      <c r="G25" s="6">
        <v>35619</v>
      </c>
      <c r="H25" s="5">
        <v>1.1100000000000001</v>
      </c>
      <c r="J25" s="2">
        <v>50</v>
      </c>
      <c r="K25" s="2">
        <f>X18</f>
        <v>2873</v>
      </c>
      <c r="L25" s="3"/>
      <c r="M25" s="2"/>
      <c r="N25" s="21">
        <f t="shared" si="0"/>
        <v>8.9223602484472045E-2</v>
      </c>
    </row>
    <row r="26" spans="1:30" ht="17.25" customHeight="1" thickBot="1">
      <c r="A26" s="5">
        <v>21</v>
      </c>
      <c r="B26" s="4">
        <v>1.3626708074534163E-2</v>
      </c>
      <c r="C26" s="4">
        <v>1.1068322981366461E-2</v>
      </c>
      <c r="D26" s="4">
        <v>2.47E-2</v>
      </c>
      <c r="F26" s="5" t="s">
        <v>0</v>
      </c>
      <c r="G26" s="6">
        <v>29207</v>
      </c>
      <c r="H26" s="5">
        <v>0.91</v>
      </c>
      <c r="J26" s="2">
        <v>100</v>
      </c>
      <c r="K26" s="2">
        <f>X20</f>
        <v>2840</v>
      </c>
      <c r="L26" s="3"/>
      <c r="M26" s="2"/>
      <c r="N26" s="21">
        <f t="shared" si="0"/>
        <v>8.819875776397515E-2</v>
      </c>
    </row>
    <row r="27" spans="1:30" ht="17.25" customHeight="1" thickBot="1">
      <c r="A27" s="5">
        <v>22</v>
      </c>
      <c r="B27" s="4">
        <v>8.5993788819875763E-3</v>
      </c>
      <c r="C27" s="4">
        <v>8.7763975155279485E-3</v>
      </c>
      <c r="D27" s="4">
        <v>1.7299999999999999E-2</v>
      </c>
      <c r="J27" s="2">
        <v>150</v>
      </c>
      <c r="K27" s="2">
        <f>X22</f>
        <v>2807</v>
      </c>
      <c r="L27" s="3"/>
      <c r="M27" s="2"/>
      <c r="N27" s="21">
        <f t="shared" si="0"/>
        <v>8.7173913043478254E-2</v>
      </c>
    </row>
    <row r="28" spans="1:30" ht="17.25" customHeight="1" thickBot="1">
      <c r="A28" s="5">
        <v>23</v>
      </c>
      <c r="B28" s="4">
        <v>4.5422360248447199E-3</v>
      </c>
      <c r="C28" s="4">
        <v>4.5838509316770189E-3</v>
      </c>
      <c r="D28" s="4">
        <v>9.1999999999999998E-3</v>
      </c>
      <c r="J28" s="2">
        <v>200</v>
      </c>
      <c r="K28" s="2">
        <f>X24</f>
        <v>2781</v>
      </c>
      <c r="L28" s="3"/>
      <c r="M28" s="2"/>
      <c r="N28" s="21">
        <f t="shared" si="0"/>
        <v>8.6366459627329195E-2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D4E7-2B44-46F7-896F-F22E5424CB01}">
  <sheetPr codeName="Sheet1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29200</v>
      </c>
      <c r="H2" s="18" t="s">
        <v>37</v>
      </c>
      <c r="W2" s="5">
        <v>1</v>
      </c>
      <c r="X2" s="5">
        <v>3426</v>
      </c>
      <c r="Y2" s="7">
        <v>45765</v>
      </c>
      <c r="Z2" s="5" t="s">
        <v>4</v>
      </c>
      <c r="AA2" s="5" t="s">
        <v>1</v>
      </c>
      <c r="AB2" s="5">
        <v>11.7</v>
      </c>
      <c r="AC2" s="5" t="s">
        <v>2</v>
      </c>
      <c r="AD2" s="5">
        <v>51</v>
      </c>
    </row>
    <row r="3" spans="1:30" ht="15.75" thickBot="1">
      <c r="W3" s="5">
        <v>2</v>
      </c>
      <c r="X3" s="5">
        <v>3362</v>
      </c>
      <c r="Y3" s="7">
        <v>45712</v>
      </c>
      <c r="Z3" s="5" t="s">
        <v>4</v>
      </c>
      <c r="AA3" s="5" t="s">
        <v>6</v>
      </c>
      <c r="AB3" s="5">
        <v>11.5</v>
      </c>
      <c r="AC3" s="5" t="s">
        <v>47</v>
      </c>
      <c r="AD3" s="5">
        <v>52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3267</v>
      </c>
      <c r="Y4" s="7">
        <v>45765</v>
      </c>
      <c r="Z4" s="5" t="s">
        <v>8</v>
      </c>
      <c r="AA4" s="5" t="s">
        <v>1</v>
      </c>
      <c r="AB4" s="5">
        <v>11.2</v>
      </c>
      <c r="AC4" s="5" t="s">
        <v>47</v>
      </c>
      <c r="AD4" s="5">
        <v>52</v>
      </c>
    </row>
    <row r="5" spans="1:30" ht="18.75" customHeight="1" thickBot="1">
      <c r="A5" s="5">
        <v>0</v>
      </c>
      <c r="B5" s="4">
        <v>3.0965753424657535E-3</v>
      </c>
      <c r="C5" s="4">
        <v>4.0342465753424655E-3</v>
      </c>
      <c r="D5" s="4">
        <v>7.1000000000000004E-3</v>
      </c>
      <c r="F5" s="5" t="s">
        <v>33</v>
      </c>
      <c r="G5" s="6">
        <v>33220</v>
      </c>
      <c r="H5" s="5">
        <v>1.1399999999999999</v>
      </c>
      <c r="J5" s="80" t="s">
        <v>9</v>
      </c>
      <c r="K5" s="81"/>
      <c r="L5" s="81"/>
      <c r="M5" s="81"/>
      <c r="N5" s="82"/>
      <c r="W5" s="5">
        <v>4</v>
      </c>
      <c r="X5" s="5">
        <v>3192</v>
      </c>
      <c r="Y5" s="7">
        <v>45708</v>
      </c>
      <c r="Z5" s="5" t="s">
        <v>49</v>
      </c>
      <c r="AA5" s="5" t="s">
        <v>5</v>
      </c>
      <c r="AB5" s="5">
        <v>10.9</v>
      </c>
      <c r="AC5" s="5" t="s">
        <v>47</v>
      </c>
      <c r="AD5" s="5">
        <v>52</v>
      </c>
    </row>
    <row r="6" spans="1:30" ht="17.25" customHeight="1" thickBot="1">
      <c r="A6" s="5">
        <v>1</v>
      </c>
      <c r="B6" s="4">
        <v>1.7359589041095892E-3</v>
      </c>
      <c r="C6" s="4">
        <v>3.1318493150684933E-3</v>
      </c>
      <c r="D6" s="4">
        <v>4.8999999999999998E-3</v>
      </c>
      <c r="F6" s="5" t="s">
        <v>32</v>
      </c>
      <c r="G6" s="6">
        <v>36069</v>
      </c>
      <c r="H6" s="5">
        <v>1.24</v>
      </c>
      <c r="J6" s="13" t="s">
        <v>31</v>
      </c>
      <c r="K6" s="22">
        <f>MAX(K8,K9)</f>
        <v>0.69589091394619129</v>
      </c>
      <c r="L6" s="23"/>
      <c r="M6" s="23"/>
      <c r="N6" s="22" t="str">
        <f>_xlfn.XLOOKUP(K6,$K$8:$K$9,$N$8:$N$9)</f>
        <v>SB</v>
      </c>
      <c r="W6" s="5">
        <v>5</v>
      </c>
      <c r="X6" s="5">
        <v>3187</v>
      </c>
      <c r="Y6" s="7">
        <v>45727</v>
      </c>
      <c r="Z6" s="5" t="s">
        <v>4</v>
      </c>
      <c r="AA6" s="5" t="s">
        <v>3</v>
      </c>
      <c r="AB6" s="5">
        <v>10.9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1.0321917808219178E-3</v>
      </c>
      <c r="C7" s="4">
        <v>1.5393835616438355E-3</v>
      </c>
      <c r="D7" s="4">
        <v>2.5999999999999999E-3</v>
      </c>
      <c r="F7" s="5" t="s">
        <v>30</v>
      </c>
      <c r="G7" s="6">
        <v>34154</v>
      </c>
      <c r="H7" s="5">
        <v>1.17</v>
      </c>
      <c r="J7" s="12" t="s">
        <v>29</v>
      </c>
      <c r="K7" s="22">
        <f>MAX(K10,K11)</f>
        <v>0.5334846765039728</v>
      </c>
      <c r="L7" s="23"/>
      <c r="M7" s="23"/>
      <c r="N7" s="22" t="str">
        <f>_xlfn.XLOOKUP(K7,$K$10:$K$11,$N$10:$N$11)</f>
        <v>SB</v>
      </c>
      <c r="W7" s="5">
        <v>6</v>
      </c>
      <c r="X7" s="5">
        <v>3186</v>
      </c>
      <c r="Y7" s="7">
        <v>45727</v>
      </c>
      <c r="Z7" s="5" t="s">
        <v>8</v>
      </c>
      <c r="AA7" s="5" t="s">
        <v>3</v>
      </c>
      <c r="AB7" s="5">
        <v>10.9</v>
      </c>
      <c r="AC7" s="5" t="s">
        <v>47</v>
      </c>
      <c r="AD7" s="5">
        <v>51</v>
      </c>
    </row>
    <row r="8" spans="1:30" ht="17.25" customHeight="1" thickBot="1">
      <c r="A8" s="5">
        <v>3</v>
      </c>
      <c r="B8" s="4">
        <v>8.4452054794520546E-4</v>
      </c>
      <c r="C8" s="4">
        <v>1.0085616438356164E-3</v>
      </c>
      <c r="D8" s="4">
        <v>1.9E-3</v>
      </c>
      <c r="F8" s="5" t="s">
        <v>28</v>
      </c>
      <c r="G8" s="6">
        <v>33890</v>
      </c>
      <c r="H8" s="5">
        <v>1.1599999999999999</v>
      </c>
      <c r="K8" s="10">
        <f>LARGE(B11:C11,1)/(B11+C11)</f>
        <v>0.69589091394619129</v>
      </c>
      <c r="L8" s="10"/>
      <c r="M8" s="10"/>
      <c r="N8" s="10" t="str">
        <f>IF(B11&gt;C11,$B$4,$C$4)</f>
        <v>SB</v>
      </c>
      <c r="W8" s="5">
        <v>7</v>
      </c>
      <c r="X8" s="5">
        <v>3149</v>
      </c>
      <c r="Y8" s="7">
        <v>45741</v>
      </c>
      <c r="Z8" s="5" t="s">
        <v>8</v>
      </c>
      <c r="AA8" s="5" t="s">
        <v>3</v>
      </c>
      <c r="AB8" s="5">
        <v>10.8</v>
      </c>
      <c r="AC8" s="5" t="s">
        <v>47</v>
      </c>
      <c r="AD8" s="5">
        <v>51</v>
      </c>
    </row>
    <row r="9" spans="1:30" ht="17.25" customHeight="1" thickBot="1">
      <c r="A9" s="5">
        <v>4</v>
      </c>
      <c r="B9" s="4">
        <v>1.3136986301369863E-3</v>
      </c>
      <c r="C9" s="4">
        <v>1.7517123287671232E-3</v>
      </c>
      <c r="D9" s="4">
        <v>3.0999999999999999E-3</v>
      </c>
      <c r="F9" s="5" t="s">
        <v>27</v>
      </c>
      <c r="G9" s="6">
        <v>24236</v>
      </c>
      <c r="H9" s="5">
        <v>0.83</v>
      </c>
      <c r="K9" s="10">
        <f>LARGE(B12:C12,1)/(B12+C12)</f>
        <v>0.60374762769034418</v>
      </c>
      <c r="L9" s="10"/>
      <c r="M9" s="10"/>
      <c r="N9" s="10" t="str">
        <f>IF(B12&gt;C12,$B$4,$C$4)</f>
        <v>SB</v>
      </c>
      <c r="W9" s="5">
        <v>8</v>
      </c>
      <c r="X9" s="5">
        <v>3149</v>
      </c>
      <c r="Y9" s="7">
        <v>45986</v>
      </c>
      <c r="Z9" s="5" t="s">
        <v>46</v>
      </c>
      <c r="AA9" s="5" t="s">
        <v>3</v>
      </c>
      <c r="AB9" s="5">
        <v>10.8</v>
      </c>
      <c r="AC9" s="5" t="s">
        <v>2</v>
      </c>
      <c r="AD9" s="5">
        <v>51</v>
      </c>
    </row>
    <row r="10" spans="1:30" ht="17.25" customHeight="1" thickBot="1">
      <c r="A10" s="5">
        <v>5</v>
      </c>
      <c r="B10" s="4">
        <v>2.7212328767123287E-3</v>
      </c>
      <c r="C10" s="4">
        <v>5.5736301369863012E-3</v>
      </c>
      <c r="D10" s="4">
        <v>8.2000000000000007E-3</v>
      </c>
      <c r="F10" s="5" t="s">
        <v>26</v>
      </c>
      <c r="G10" s="6">
        <v>22010</v>
      </c>
      <c r="H10" s="5">
        <v>0.75</v>
      </c>
      <c r="K10" s="10">
        <f>LARGE(B20:C20,1)/(B20+C20)</f>
        <v>0.5334846765039728</v>
      </c>
      <c r="L10" s="10"/>
      <c r="M10" s="10"/>
      <c r="N10" s="10" t="str">
        <f>IF(B20&gt;C20,$B$4,$C$4)</f>
        <v>SB</v>
      </c>
      <c r="W10" s="5">
        <v>9</v>
      </c>
      <c r="X10" s="5">
        <v>3143</v>
      </c>
      <c r="Y10" s="7">
        <v>45737</v>
      </c>
      <c r="Z10" s="5" t="s">
        <v>50</v>
      </c>
      <c r="AA10" s="5" t="s">
        <v>1</v>
      </c>
      <c r="AB10" s="5">
        <v>10.8</v>
      </c>
      <c r="AC10" s="5" t="s">
        <v>47</v>
      </c>
      <c r="AD10" s="5">
        <v>56</v>
      </c>
    </row>
    <row r="11" spans="1:30" ht="17.25" customHeight="1" thickBot="1">
      <c r="A11" s="5">
        <v>6</v>
      </c>
      <c r="B11" s="4">
        <v>6.240068493150684E-3</v>
      </c>
      <c r="C11" s="4">
        <v>1.4279109589041095E-2</v>
      </c>
      <c r="D11" s="4">
        <v>2.0500000000000001E-2</v>
      </c>
      <c r="F11" s="5" t="s">
        <v>25</v>
      </c>
      <c r="G11" s="6">
        <v>21636</v>
      </c>
      <c r="H11" s="5">
        <v>0.74</v>
      </c>
      <c r="K11" s="10">
        <f>LARGE(B21:C21,1)/(B21+C21)</f>
        <v>0.50171414649426582</v>
      </c>
      <c r="L11" s="10"/>
      <c r="M11" s="10"/>
      <c r="N11" s="10" t="str">
        <f>IF(B21&gt;C21,$B$4,$C$4)</f>
        <v>SB</v>
      </c>
      <c r="W11" s="5">
        <v>10</v>
      </c>
      <c r="X11" s="5">
        <v>3141</v>
      </c>
      <c r="Y11" s="7">
        <v>45715</v>
      </c>
      <c r="Z11" s="5" t="s">
        <v>49</v>
      </c>
      <c r="AA11" s="5" t="s">
        <v>5</v>
      </c>
      <c r="AB11" s="5">
        <v>10.8</v>
      </c>
      <c r="AC11" s="5" t="s">
        <v>47</v>
      </c>
      <c r="AD11" s="5">
        <v>51</v>
      </c>
    </row>
    <row r="12" spans="1:30" ht="17.25" customHeight="1" thickBot="1">
      <c r="A12" s="5">
        <v>7</v>
      </c>
      <c r="B12" s="4">
        <v>1.6374315068493149E-2</v>
      </c>
      <c r="C12" s="4">
        <v>2.49486301369863E-2</v>
      </c>
      <c r="D12" s="4">
        <v>4.1200000000000001E-2</v>
      </c>
      <c r="F12" s="5" t="s">
        <v>24</v>
      </c>
      <c r="G12" s="6">
        <v>25885</v>
      </c>
      <c r="H12" s="5">
        <v>0.89</v>
      </c>
      <c r="W12" s="5">
        <v>20</v>
      </c>
      <c r="X12" s="5">
        <v>3092</v>
      </c>
      <c r="Y12" s="7">
        <v>45678</v>
      </c>
      <c r="Z12" s="5" t="s">
        <v>8</v>
      </c>
      <c r="AA12" s="5" t="s">
        <v>3</v>
      </c>
      <c r="AB12" s="5">
        <v>10.6</v>
      </c>
      <c r="AC12" s="5" t="s">
        <v>47</v>
      </c>
      <c r="AD12" s="5">
        <v>51</v>
      </c>
    </row>
    <row r="13" spans="1:30" ht="17.25" customHeight="1" thickBot="1">
      <c r="A13" s="5">
        <v>8</v>
      </c>
      <c r="B13" s="4">
        <v>2.3224315068493151E-2</v>
      </c>
      <c r="C13" s="4">
        <v>2.6912671232876714E-2</v>
      </c>
      <c r="D13" s="4">
        <v>5.0099999999999999E-2</v>
      </c>
      <c r="F13" s="5" t="s">
        <v>23</v>
      </c>
      <c r="G13" s="6">
        <v>28911</v>
      </c>
      <c r="H13" s="5">
        <v>0.99</v>
      </c>
      <c r="W13" s="5">
        <v>25</v>
      </c>
      <c r="X13" s="5">
        <v>3085</v>
      </c>
      <c r="Y13" s="7">
        <v>45663</v>
      </c>
      <c r="Z13" s="5" t="s">
        <v>8</v>
      </c>
      <c r="AA13" s="5" t="s">
        <v>6</v>
      </c>
      <c r="AB13" s="5">
        <v>10.6</v>
      </c>
      <c r="AC13" s="5" t="s">
        <v>47</v>
      </c>
      <c r="AD13" s="5">
        <v>52</v>
      </c>
    </row>
    <row r="14" spans="1:30" ht="15.75" thickBot="1">
      <c r="A14" s="5">
        <v>9</v>
      </c>
      <c r="B14" s="4">
        <v>2.618013698630137E-2</v>
      </c>
      <c r="C14" s="4">
        <v>2.6541095890410957E-2</v>
      </c>
      <c r="D14" s="4">
        <v>5.2699999999999997E-2</v>
      </c>
      <c r="F14" s="5" t="s">
        <v>22</v>
      </c>
      <c r="G14" s="6">
        <v>31483</v>
      </c>
      <c r="H14" s="5">
        <v>1.08</v>
      </c>
      <c r="W14" s="5">
        <v>30</v>
      </c>
      <c r="X14" s="5">
        <v>3053</v>
      </c>
      <c r="Y14" s="7">
        <v>45708</v>
      </c>
      <c r="Z14" s="5" t="s">
        <v>4</v>
      </c>
      <c r="AA14" s="5" t="s">
        <v>5</v>
      </c>
      <c r="AB14" s="5">
        <v>10.5</v>
      </c>
      <c r="AC14" s="5" t="s">
        <v>2</v>
      </c>
      <c r="AD14" s="5">
        <v>51</v>
      </c>
    </row>
    <row r="15" spans="1:30" ht="15.75" customHeight="1" thickBot="1">
      <c r="A15" s="5">
        <v>10</v>
      </c>
      <c r="B15" s="4">
        <v>2.9135958904109589E-2</v>
      </c>
      <c r="C15" s="4">
        <v>3.248630136986301E-2</v>
      </c>
      <c r="D15" s="4">
        <v>6.1600000000000002E-2</v>
      </c>
      <c r="F15" s="5" t="s">
        <v>21</v>
      </c>
      <c r="G15" s="6">
        <v>30952</v>
      </c>
      <c r="H15" s="5">
        <v>1.06</v>
      </c>
      <c r="W15" s="5">
        <v>35</v>
      </c>
      <c r="X15" s="5">
        <v>3038</v>
      </c>
      <c r="Y15" s="7">
        <v>45664</v>
      </c>
      <c r="Z15" s="5" t="s">
        <v>8</v>
      </c>
      <c r="AA15" s="5" t="s">
        <v>3</v>
      </c>
      <c r="AB15" s="5">
        <v>10.4</v>
      </c>
      <c r="AC15" s="5" t="s">
        <v>47</v>
      </c>
      <c r="AD15" s="5">
        <v>52</v>
      </c>
    </row>
    <row r="16" spans="1:30" ht="15.75" thickBot="1">
      <c r="A16" s="5">
        <v>11</v>
      </c>
      <c r="B16" s="4">
        <v>3.2983219178082189E-2</v>
      </c>
      <c r="C16" s="4">
        <v>3.7635273972602738E-2</v>
      </c>
      <c r="D16" s="4">
        <v>7.0699999999999999E-2</v>
      </c>
      <c r="F16" s="5" t="s">
        <v>20</v>
      </c>
      <c r="G16" s="6">
        <v>28214</v>
      </c>
      <c r="H16" s="5">
        <v>0.97</v>
      </c>
      <c r="W16" s="5">
        <v>40</v>
      </c>
      <c r="X16" s="5">
        <v>3031</v>
      </c>
      <c r="Y16" s="7">
        <v>45701</v>
      </c>
      <c r="Z16" s="5" t="s">
        <v>4</v>
      </c>
      <c r="AA16" s="5" t="s">
        <v>5</v>
      </c>
      <c r="AB16" s="5">
        <v>10.4</v>
      </c>
      <c r="AC16" s="5" t="s">
        <v>2</v>
      </c>
      <c r="AD16" s="5">
        <v>53</v>
      </c>
    </row>
    <row r="17" spans="1:30" ht="23.25" thickBot="1">
      <c r="A17" s="5">
        <v>12</v>
      </c>
      <c r="B17" s="4">
        <v>3.4859931506849316E-2</v>
      </c>
      <c r="C17" s="4">
        <v>4.082020547945206E-2</v>
      </c>
      <c r="D17" s="4">
        <v>7.5700000000000003E-2</v>
      </c>
      <c r="W17" s="5">
        <v>45</v>
      </c>
      <c r="X17" s="5">
        <v>3027</v>
      </c>
      <c r="Y17" s="7">
        <v>45707</v>
      </c>
      <c r="Z17" s="5" t="s">
        <v>8</v>
      </c>
      <c r="AA17" s="5" t="s">
        <v>7</v>
      </c>
      <c r="AB17" s="5">
        <v>10.4</v>
      </c>
      <c r="AC17" s="5" t="s">
        <v>2</v>
      </c>
      <c r="AD17" s="5">
        <v>51</v>
      </c>
    </row>
    <row r="18" spans="1:30" ht="15.75" thickBot="1">
      <c r="A18" s="5">
        <v>13</v>
      </c>
      <c r="B18" s="4">
        <v>3.4813013698630137E-2</v>
      </c>
      <c r="C18" s="4">
        <v>4.1616438356164388E-2</v>
      </c>
      <c r="D18" s="4">
        <v>7.6499999999999999E-2</v>
      </c>
      <c r="W18" s="5">
        <v>50</v>
      </c>
      <c r="X18" s="5">
        <v>3023</v>
      </c>
      <c r="Y18" s="7">
        <v>45698</v>
      </c>
      <c r="Z18" s="5" t="s">
        <v>8</v>
      </c>
      <c r="AA18" s="5" t="s">
        <v>6</v>
      </c>
      <c r="AB18" s="5">
        <v>10.4</v>
      </c>
      <c r="AC18" s="5" t="s">
        <v>2</v>
      </c>
      <c r="AD18" s="5">
        <v>50</v>
      </c>
    </row>
    <row r="19" spans="1:30" ht="17.25" customHeight="1" thickBot="1">
      <c r="A19" s="5">
        <v>14</v>
      </c>
      <c r="B19" s="4">
        <v>3.3921575342465753E-2</v>
      </c>
      <c r="C19" s="4">
        <v>4.0183219178082194E-2</v>
      </c>
      <c r="D19" s="4">
        <v>7.4200000000000002E-2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2989</v>
      </c>
      <c r="Y19" s="7">
        <v>45691</v>
      </c>
      <c r="Z19" s="5" t="s">
        <v>4</v>
      </c>
      <c r="AA19" s="5" t="s">
        <v>6</v>
      </c>
      <c r="AB19" s="5">
        <v>10.199999999999999</v>
      </c>
      <c r="AC19" s="5" t="s">
        <v>2</v>
      </c>
      <c r="AD19" s="5">
        <v>52</v>
      </c>
    </row>
    <row r="20" spans="1:30" ht="17.25" customHeight="1" thickBot="1">
      <c r="A20" s="5">
        <v>15</v>
      </c>
      <c r="B20" s="4">
        <v>3.4906849315068489E-2</v>
      </c>
      <c r="C20" s="4">
        <v>3.9917808219178084E-2</v>
      </c>
      <c r="D20" s="4">
        <v>7.4899999999999994E-2</v>
      </c>
      <c r="F20" s="5" t="s">
        <v>14</v>
      </c>
      <c r="G20" s="6">
        <v>23657</v>
      </c>
      <c r="H20" s="5">
        <v>0.81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2967</v>
      </c>
      <c r="Y20" s="7">
        <v>45702</v>
      </c>
      <c r="Z20" s="5" t="s">
        <v>8</v>
      </c>
      <c r="AA20" s="5" t="s">
        <v>1</v>
      </c>
      <c r="AB20" s="5">
        <v>10.199999999999999</v>
      </c>
      <c r="AC20" s="5" t="s">
        <v>2</v>
      </c>
      <c r="AD20" s="5">
        <v>52</v>
      </c>
    </row>
    <row r="21" spans="1:30" ht="17.25" customHeight="1" thickBot="1">
      <c r="A21" s="5">
        <v>16</v>
      </c>
      <c r="B21" s="4">
        <v>3.9223287671232877E-2</v>
      </c>
      <c r="C21" s="4">
        <v>3.9493150684931498E-2</v>
      </c>
      <c r="D21" s="4">
        <v>7.8700000000000006E-2</v>
      </c>
      <c r="F21" s="5" t="s">
        <v>6</v>
      </c>
      <c r="G21" s="6">
        <v>29492</v>
      </c>
      <c r="H21" s="5">
        <v>1.01</v>
      </c>
      <c r="J21" s="2">
        <v>5</v>
      </c>
      <c r="K21" s="2">
        <f>X6</f>
        <v>3187</v>
      </c>
      <c r="L21" s="3"/>
      <c r="M21" s="2"/>
      <c r="N21" s="21">
        <f t="shared" ref="N21:N28" si="0">K21/$F$2</f>
        <v>0.10914383561643835</v>
      </c>
      <c r="W21" s="5">
        <v>125</v>
      </c>
      <c r="X21" s="5">
        <v>2926</v>
      </c>
      <c r="Y21" s="7">
        <v>45993</v>
      </c>
      <c r="Z21" s="5" t="s">
        <v>8</v>
      </c>
      <c r="AA21" s="5" t="s">
        <v>3</v>
      </c>
      <c r="AB21" s="5">
        <v>10</v>
      </c>
      <c r="AC21" s="5" t="s">
        <v>47</v>
      </c>
      <c r="AD21" s="5">
        <v>50</v>
      </c>
    </row>
    <row r="22" spans="1:30" ht="17.25" customHeight="1" thickBot="1">
      <c r="A22" s="5">
        <v>17</v>
      </c>
      <c r="B22" s="4">
        <v>4.0020890410958902E-2</v>
      </c>
      <c r="C22" s="4">
        <v>3.7422945205479452E-2</v>
      </c>
      <c r="D22" s="4">
        <v>7.7499999999999999E-2</v>
      </c>
      <c r="F22" s="5" t="s">
        <v>3</v>
      </c>
      <c r="G22" s="6">
        <v>31268</v>
      </c>
      <c r="H22" s="5">
        <v>1.07</v>
      </c>
      <c r="J22" s="2">
        <v>10</v>
      </c>
      <c r="K22" s="2">
        <f>X11</f>
        <v>3141</v>
      </c>
      <c r="L22" s="3"/>
      <c r="M22" s="2"/>
      <c r="N22" s="21">
        <f t="shared" si="0"/>
        <v>0.10756849315068494</v>
      </c>
      <c r="W22" s="5">
        <v>150</v>
      </c>
      <c r="X22" s="5">
        <v>2901</v>
      </c>
      <c r="Y22" s="7">
        <v>45727</v>
      </c>
      <c r="Z22" s="5" t="s">
        <v>49</v>
      </c>
      <c r="AA22" s="5" t="s">
        <v>3</v>
      </c>
      <c r="AB22" s="5">
        <v>9.9</v>
      </c>
      <c r="AC22" s="5" t="s">
        <v>47</v>
      </c>
      <c r="AD22" s="5">
        <v>55</v>
      </c>
    </row>
    <row r="23" spans="1:30" ht="17.25" customHeight="1" thickBot="1">
      <c r="A23" s="5">
        <v>18</v>
      </c>
      <c r="B23" s="4">
        <v>3.3170890410958907E-2</v>
      </c>
      <c r="C23" s="4">
        <v>3.2061643835616438E-2</v>
      </c>
      <c r="D23" s="4">
        <v>6.5199999999999994E-2</v>
      </c>
      <c r="F23" s="5" t="s">
        <v>7</v>
      </c>
      <c r="G23" s="6">
        <v>30603</v>
      </c>
      <c r="H23" s="5">
        <v>1.05</v>
      </c>
      <c r="J23" s="2">
        <v>20</v>
      </c>
      <c r="K23" s="2">
        <f>X12</f>
        <v>3092</v>
      </c>
      <c r="L23" s="3"/>
      <c r="M23" s="2"/>
      <c r="N23" s="21">
        <f t="shared" si="0"/>
        <v>0.10589041095890411</v>
      </c>
      <c r="W23" s="5">
        <v>175</v>
      </c>
      <c r="X23" s="5">
        <v>2878</v>
      </c>
      <c r="Y23" s="7">
        <v>45705</v>
      </c>
      <c r="Z23" s="5" t="s">
        <v>50</v>
      </c>
      <c r="AA23" s="5" t="s">
        <v>6</v>
      </c>
      <c r="AB23" s="5">
        <v>9.9</v>
      </c>
      <c r="AC23" s="5" t="s">
        <v>47</v>
      </c>
      <c r="AD23" s="5">
        <v>53</v>
      </c>
    </row>
    <row r="24" spans="1:30" ht="17.25" customHeight="1" thickBot="1">
      <c r="A24" s="5">
        <v>19</v>
      </c>
      <c r="B24" s="4">
        <v>2.3787328767123288E-2</v>
      </c>
      <c r="C24" s="4">
        <v>2.7125E-2</v>
      </c>
      <c r="D24" s="4">
        <v>5.0900000000000001E-2</v>
      </c>
      <c r="F24" s="5" t="s">
        <v>5</v>
      </c>
      <c r="G24" s="6">
        <v>31076</v>
      </c>
      <c r="H24" s="5">
        <v>1.07</v>
      </c>
      <c r="J24" s="2">
        <v>30</v>
      </c>
      <c r="K24" s="2">
        <f>X14</f>
        <v>3053</v>
      </c>
      <c r="L24" s="3"/>
      <c r="M24" s="2"/>
      <c r="N24" s="21">
        <f t="shared" si="0"/>
        <v>0.10455479452054794</v>
      </c>
      <c r="W24" s="5">
        <v>200</v>
      </c>
      <c r="X24" s="5">
        <v>2858</v>
      </c>
      <c r="Y24" s="7">
        <v>45715</v>
      </c>
      <c r="Z24" s="5" t="s">
        <v>45</v>
      </c>
      <c r="AA24" s="5" t="s">
        <v>5</v>
      </c>
      <c r="AB24" s="5">
        <v>9.8000000000000007</v>
      </c>
      <c r="AC24" s="5" t="s">
        <v>47</v>
      </c>
      <c r="AD24" s="5">
        <v>53</v>
      </c>
    </row>
    <row r="25" spans="1:30" ht="17.25" customHeight="1" thickBot="1">
      <c r="A25" s="5">
        <v>20</v>
      </c>
      <c r="B25" s="4">
        <v>1.8579452054794523E-2</v>
      </c>
      <c r="C25" s="4">
        <v>2.1445205479452053E-2</v>
      </c>
      <c r="D25" s="4">
        <v>0.04</v>
      </c>
      <c r="F25" s="5" t="s">
        <v>1</v>
      </c>
      <c r="G25" s="6">
        <v>31678</v>
      </c>
      <c r="H25" s="5">
        <v>1.0900000000000001</v>
      </c>
      <c r="J25" s="2">
        <v>50</v>
      </c>
      <c r="K25" s="2">
        <f>X18</f>
        <v>3023</v>
      </c>
      <c r="L25" s="3"/>
      <c r="M25" s="2"/>
      <c r="N25" s="21">
        <f t="shared" si="0"/>
        <v>0.10352739726027398</v>
      </c>
    </row>
    <row r="26" spans="1:30" ht="17.25" customHeight="1" thickBot="1">
      <c r="A26" s="5">
        <v>21</v>
      </c>
      <c r="B26" s="4">
        <v>1.3840753424657534E-2</v>
      </c>
      <c r="C26" s="4">
        <v>1.5553082191780821E-2</v>
      </c>
      <c r="D26" s="4">
        <v>2.9399999999999999E-2</v>
      </c>
      <c r="F26" s="5" t="s">
        <v>0</v>
      </c>
      <c r="G26" s="6">
        <v>26379</v>
      </c>
      <c r="H26" s="5">
        <v>0.9</v>
      </c>
      <c r="J26" s="2">
        <v>100</v>
      </c>
      <c r="K26" s="2">
        <f>X20</f>
        <v>2967</v>
      </c>
      <c r="L26" s="3"/>
      <c r="M26" s="2"/>
      <c r="N26" s="21">
        <f t="shared" si="0"/>
        <v>0.10160958904109589</v>
      </c>
    </row>
    <row r="27" spans="1:30" ht="17.25" customHeight="1" thickBot="1">
      <c r="A27" s="5">
        <v>22</v>
      </c>
      <c r="B27" s="4">
        <v>1.0884931506849315E-2</v>
      </c>
      <c r="C27" s="4">
        <v>9.6078767123287667E-3</v>
      </c>
      <c r="D27" s="4">
        <v>2.0500000000000001E-2</v>
      </c>
      <c r="J27" s="2">
        <v>150</v>
      </c>
      <c r="K27" s="2">
        <f>X22</f>
        <v>2901</v>
      </c>
      <c r="L27" s="3"/>
      <c r="M27" s="2"/>
      <c r="N27" s="21">
        <f t="shared" si="0"/>
        <v>9.9349315068493149E-2</v>
      </c>
    </row>
    <row r="28" spans="1:30" ht="17.25" customHeight="1" thickBot="1">
      <c r="A28" s="5">
        <v>23</v>
      </c>
      <c r="B28" s="4">
        <v>6.2869863013698636E-3</v>
      </c>
      <c r="C28" s="4">
        <v>5.8390410958904107E-3</v>
      </c>
      <c r="D28" s="4">
        <v>1.21E-2</v>
      </c>
      <c r="J28" s="2">
        <v>200</v>
      </c>
      <c r="K28" s="2">
        <f>X24</f>
        <v>2858</v>
      </c>
      <c r="L28" s="3"/>
      <c r="M28" s="2"/>
      <c r="N28" s="21">
        <f t="shared" si="0"/>
        <v>9.7876712328767129E-2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DD0F-0EDF-4FE2-BA3C-EF8A898354C3}">
  <sheetPr codeName="Sheet12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23900</v>
      </c>
      <c r="H2" s="18" t="s">
        <v>37</v>
      </c>
      <c r="W2" s="5">
        <v>1</v>
      </c>
      <c r="X2" s="5">
        <v>2763</v>
      </c>
      <c r="Y2" s="7">
        <v>45712</v>
      </c>
      <c r="Z2" s="5" t="s">
        <v>4</v>
      </c>
      <c r="AA2" s="5" t="s">
        <v>6</v>
      </c>
      <c r="AB2" s="5">
        <v>11.6</v>
      </c>
      <c r="AC2" s="5" t="s">
        <v>2</v>
      </c>
      <c r="AD2" s="5">
        <v>54</v>
      </c>
    </row>
    <row r="3" spans="1:30" ht="15.75" thickBot="1">
      <c r="W3" s="5">
        <v>2</v>
      </c>
      <c r="X3" s="5">
        <v>2742</v>
      </c>
      <c r="Y3" s="7">
        <v>45723</v>
      </c>
      <c r="Z3" s="5" t="s">
        <v>4</v>
      </c>
      <c r="AA3" s="5" t="s">
        <v>1</v>
      </c>
      <c r="AB3" s="5">
        <v>11.5</v>
      </c>
      <c r="AC3" s="5" t="s">
        <v>2</v>
      </c>
      <c r="AD3" s="5">
        <v>53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2735</v>
      </c>
      <c r="Y4" s="7">
        <v>45765</v>
      </c>
      <c r="Z4" s="5" t="s">
        <v>4</v>
      </c>
      <c r="AA4" s="5" t="s">
        <v>1</v>
      </c>
      <c r="AB4" s="5">
        <v>11.4</v>
      </c>
      <c r="AC4" s="5" t="s">
        <v>2</v>
      </c>
      <c r="AD4" s="5">
        <v>69</v>
      </c>
    </row>
    <row r="5" spans="1:30" ht="18.75" customHeight="1" thickBot="1">
      <c r="A5" s="5">
        <v>0</v>
      </c>
      <c r="B5" s="4">
        <v>2.7384937238493726E-3</v>
      </c>
      <c r="C5" s="4">
        <v>1.9581589958158996E-3</v>
      </c>
      <c r="D5" s="4">
        <v>4.7000000000000002E-3</v>
      </c>
      <c r="F5" s="5" t="s">
        <v>33</v>
      </c>
      <c r="G5" s="6">
        <v>25802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2732</v>
      </c>
      <c r="Y5" s="7">
        <v>45765</v>
      </c>
      <c r="Z5" s="5" t="s">
        <v>8</v>
      </c>
      <c r="AA5" s="5" t="s">
        <v>1</v>
      </c>
      <c r="AB5" s="5">
        <v>11.4</v>
      </c>
      <c r="AC5" s="5" t="s">
        <v>2</v>
      </c>
      <c r="AD5" s="5">
        <v>66</v>
      </c>
    </row>
    <row r="6" spans="1:30" ht="17.25" customHeight="1" thickBot="1">
      <c r="A6" s="5">
        <v>1</v>
      </c>
      <c r="B6" s="4">
        <v>1.5435146443514645E-3</v>
      </c>
      <c r="C6" s="4">
        <v>1.2552301255230125E-3</v>
      </c>
      <c r="D6" s="4">
        <v>2.8E-3</v>
      </c>
      <c r="F6" s="5" t="s">
        <v>32</v>
      </c>
      <c r="G6" s="6">
        <v>27806</v>
      </c>
      <c r="H6" s="5">
        <v>1.17</v>
      </c>
      <c r="J6" s="13" t="s">
        <v>31</v>
      </c>
      <c r="K6" s="22">
        <f>MAX(K8,K9)</f>
        <v>0.77515852367715588</v>
      </c>
      <c r="L6" s="23"/>
      <c r="M6" s="23"/>
      <c r="N6" s="22" t="str">
        <f>_xlfn.XLOOKUP(K6,$K$8:$K$9,$N$8:$N$9)</f>
        <v>SB</v>
      </c>
      <c r="W6" s="5">
        <v>5</v>
      </c>
      <c r="X6" s="5">
        <v>2671</v>
      </c>
      <c r="Y6" s="7">
        <v>45758</v>
      </c>
      <c r="Z6" s="5" t="s">
        <v>8</v>
      </c>
      <c r="AA6" s="5" t="s">
        <v>1</v>
      </c>
      <c r="AB6" s="5">
        <v>11.2</v>
      </c>
      <c r="AC6" s="5" t="s">
        <v>2</v>
      </c>
      <c r="AD6" s="5">
        <v>54</v>
      </c>
    </row>
    <row r="7" spans="1:30" ht="17.25" customHeight="1" thickBot="1">
      <c r="A7" s="5">
        <v>2</v>
      </c>
      <c r="B7" s="4">
        <v>1.0953974895397491E-3</v>
      </c>
      <c r="C7" s="4">
        <v>9.0376569037656891E-4</v>
      </c>
      <c r="D7" s="4">
        <v>2E-3</v>
      </c>
      <c r="F7" s="5" t="s">
        <v>30</v>
      </c>
      <c r="G7" s="6">
        <v>27517</v>
      </c>
      <c r="H7" s="5">
        <v>1.1599999999999999</v>
      </c>
      <c r="J7" s="12" t="s">
        <v>29</v>
      </c>
      <c r="K7" s="22">
        <f>MAX(K10,K11)</f>
        <v>0.59351620947630923</v>
      </c>
      <c r="L7" s="23"/>
      <c r="M7" s="23"/>
      <c r="N7" s="22" t="str">
        <f>_xlfn.XLOOKUP(K7,$K$10:$K$11,$N$10:$N$11)</f>
        <v>NB</v>
      </c>
      <c r="W7" s="5">
        <v>6</v>
      </c>
      <c r="X7" s="5">
        <v>2644</v>
      </c>
      <c r="Y7" s="7">
        <v>45730</v>
      </c>
      <c r="Z7" s="5" t="s">
        <v>8</v>
      </c>
      <c r="AA7" s="5" t="s">
        <v>1</v>
      </c>
      <c r="AB7" s="5">
        <v>11.1</v>
      </c>
      <c r="AC7" s="5" t="s">
        <v>2</v>
      </c>
      <c r="AD7" s="5">
        <v>51</v>
      </c>
    </row>
    <row r="8" spans="1:30" ht="17.25" customHeight="1" thickBot="1">
      <c r="A8" s="5">
        <v>3</v>
      </c>
      <c r="B8" s="4">
        <v>8.9623430962343094E-4</v>
      </c>
      <c r="C8" s="4">
        <v>1.0041841004184101E-3</v>
      </c>
      <c r="D8" s="4">
        <v>1.9E-3</v>
      </c>
      <c r="F8" s="5" t="s">
        <v>28</v>
      </c>
      <c r="G8" s="6">
        <v>26564</v>
      </c>
      <c r="H8" s="5">
        <v>1.1200000000000001</v>
      </c>
      <c r="K8" s="10">
        <f>LARGE(B11:C11,1)/(B11+C11)</f>
        <v>0.77515852367715588</v>
      </c>
      <c r="L8" s="10"/>
      <c r="M8" s="10"/>
      <c r="N8" s="10" t="str">
        <f>IF(B11&gt;C11,$B$4,$C$4)</f>
        <v>SB</v>
      </c>
      <c r="W8" s="5">
        <v>7</v>
      </c>
      <c r="X8" s="5">
        <v>2600</v>
      </c>
      <c r="Y8" s="7">
        <v>45982</v>
      </c>
      <c r="Z8" s="5" t="s">
        <v>46</v>
      </c>
      <c r="AA8" s="5" t="s">
        <v>1</v>
      </c>
      <c r="AB8" s="5">
        <v>10.9</v>
      </c>
      <c r="AC8" s="5" t="s">
        <v>2</v>
      </c>
      <c r="AD8" s="5">
        <v>52</v>
      </c>
    </row>
    <row r="9" spans="1:30" ht="17.25" customHeight="1" thickBot="1">
      <c r="A9" s="5">
        <v>4</v>
      </c>
      <c r="B9" s="4">
        <v>1.2945606694560669E-3</v>
      </c>
      <c r="C9" s="4">
        <v>3.2635983263598328E-3</v>
      </c>
      <c r="D9" s="4">
        <v>4.5999999999999999E-3</v>
      </c>
      <c r="F9" s="5" t="s">
        <v>27</v>
      </c>
      <c r="G9" s="6">
        <v>22820</v>
      </c>
      <c r="H9" s="5">
        <v>0.96</v>
      </c>
      <c r="K9" s="10">
        <f>LARGE(B12:C12,1)/(B12+C12)</f>
        <v>0.73038302208041184</v>
      </c>
      <c r="L9" s="10"/>
      <c r="M9" s="10"/>
      <c r="N9" s="10" t="str">
        <f>IF(B12&gt;C12,$B$4,$C$4)</f>
        <v>SB</v>
      </c>
      <c r="W9" s="5">
        <v>8</v>
      </c>
      <c r="X9" s="5">
        <v>2600</v>
      </c>
      <c r="Y9" s="7">
        <v>45995</v>
      </c>
      <c r="Z9" s="5" t="s">
        <v>51</v>
      </c>
      <c r="AA9" s="5" t="s">
        <v>5</v>
      </c>
      <c r="AB9" s="5">
        <v>10.9</v>
      </c>
      <c r="AC9" s="5" t="s">
        <v>47</v>
      </c>
      <c r="AD9" s="5">
        <v>66</v>
      </c>
    </row>
    <row r="10" spans="1:30" ht="17.25" customHeight="1" thickBot="1">
      <c r="A10" s="5">
        <v>5</v>
      </c>
      <c r="B10" s="4">
        <v>3.1866108786610878E-3</v>
      </c>
      <c r="C10" s="4">
        <v>1.0142259414225941E-2</v>
      </c>
      <c r="D10" s="4">
        <v>1.34E-2</v>
      </c>
      <c r="F10" s="5" t="s">
        <v>26</v>
      </c>
      <c r="G10" s="6">
        <v>20258</v>
      </c>
      <c r="H10" s="5">
        <v>0.85</v>
      </c>
      <c r="K10" s="10">
        <f>LARGE(B20:C20,1)/(B20+C20)</f>
        <v>0.55772306797463111</v>
      </c>
      <c r="L10" s="10"/>
      <c r="M10" s="10"/>
      <c r="N10" s="10" t="str">
        <f>IF(B20&gt;C20,$B$4,$C$4)</f>
        <v>NB</v>
      </c>
      <c r="W10" s="5">
        <v>9</v>
      </c>
      <c r="X10" s="5">
        <v>2567</v>
      </c>
      <c r="Y10" s="7">
        <v>45712</v>
      </c>
      <c r="Z10" s="5" t="s">
        <v>8</v>
      </c>
      <c r="AA10" s="5" t="s">
        <v>6</v>
      </c>
      <c r="AB10" s="5">
        <v>10.7</v>
      </c>
      <c r="AC10" s="5" t="s">
        <v>2</v>
      </c>
      <c r="AD10" s="5">
        <v>54</v>
      </c>
    </row>
    <row r="11" spans="1:30" ht="17.25" customHeight="1" thickBot="1">
      <c r="A11" s="5">
        <v>6</v>
      </c>
      <c r="B11" s="4">
        <v>9.5100418410041833E-3</v>
      </c>
      <c r="C11" s="4">
        <v>3.2786610878661082E-2</v>
      </c>
      <c r="D11" s="4">
        <v>4.2500000000000003E-2</v>
      </c>
      <c r="F11" s="5" t="s">
        <v>25</v>
      </c>
      <c r="G11" s="6">
        <v>19749</v>
      </c>
      <c r="H11" s="5">
        <v>0.83</v>
      </c>
      <c r="K11" s="10">
        <f>LARGE(B21:C21,1)/(B21+C21)</f>
        <v>0.59351620947630923</v>
      </c>
      <c r="L11" s="10"/>
      <c r="M11" s="10"/>
      <c r="N11" s="10" t="str">
        <f>IF(B21&gt;C21,$B$4,$C$4)</f>
        <v>NB</v>
      </c>
      <c r="W11" s="5">
        <v>10</v>
      </c>
      <c r="X11" s="5">
        <v>2566</v>
      </c>
      <c r="Y11" s="7">
        <v>45691</v>
      </c>
      <c r="Z11" s="5" t="s">
        <v>4</v>
      </c>
      <c r="AA11" s="5" t="s">
        <v>6</v>
      </c>
      <c r="AB11" s="5">
        <v>10.7</v>
      </c>
      <c r="AC11" s="5" t="s">
        <v>2</v>
      </c>
      <c r="AD11" s="5">
        <v>63</v>
      </c>
    </row>
    <row r="12" spans="1:30" ht="17.25" customHeight="1" thickBot="1">
      <c r="A12" s="5">
        <v>7</v>
      </c>
      <c r="B12" s="4">
        <v>1.6829288702928869E-2</v>
      </c>
      <c r="C12" s="4">
        <v>4.5589958158995823E-2</v>
      </c>
      <c r="D12" s="4">
        <v>6.2700000000000006E-2</v>
      </c>
      <c r="F12" s="5" t="s">
        <v>24</v>
      </c>
      <c r="G12" s="6">
        <v>20973</v>
      </c>
      <c r="H12" s="5">
        <v>0.88</v>
      </c>
      <c r="W12" s="5">
        <v>20</v>
      </c>
      <c r="X12" s="5">
        <v>2519</v>
      </c>
      <c r="Y12" s="7">
        <v>45727</v>
      </c>
      <c r="Z12" s="5" t="s">
        <v>8</v>
      </c>
      <c r="AA12" s="5" t="s">
        <v>3</v>
      </c>
      <c r="AB12" s="5">
        <v>10.5</v>
      </c>
      <c r="AC12" s="5" t="s">
        <v>2</v>
      </c>
      <c r="AD12" s="5">
        <v>58</v>
      </c>
    </row>
    <row r="13" spans="1:30" ht="17.25" customHeight="1" thickBot="1">
      <c r="A13" s="5">
        <v>8</v>
      </c>
      <c r="B13" s="4">
        <v>2.1658995815899581E-2</v>
      </c>
      <c r="C13" s="4">
        <v>4.2175732217573224E-2</v>
      </c>
      <c r="D13" s="4">
        <v>6.4000000000000001E-2</v>
      </c>
      <c r="F13" s="5" t="s">
        <v>23</v>
      </c>
      <c r="G13" s="6">
        <v>22159</v>
      </c>
      <c r="H13" s="5">
        <v>0.93</v>
      </c>
      <c r="W13" s="5">
        <v>25</v>
      </c>
      <c r="X13" s="5">
        <v>2497</v>
      </c>
      <c r="Y13" s="7">
        <v>45982</v>
      </c>
      <c r="Z13" s="5" t="s">
        <v>45</v>
      </c>
      <c r="AA13" s="5" t="s">
        <v>1</v>
      </c>
      <c r="AB13" s="5">
        <v>10.4</v>
      </c>
      <c r="AC13" s="5" t="s">
        <v>47</v>
      </c>
      <c r="AD13" s="5">
        <v>53</v>
      </c>
    </row>
    <row r="14" spans="1:30" ht="15.75" thickBot="1">
      <c r="A14" s="5">
        <v>9</v>
      </c>
      <c r="B14" s="4">
        <v>2.4248117154811715E-2</v>
      </c>
      <c r="C14" s="4">
        <v>3.5347280334728039E-2</v>
      </c>
      <c r="D14" s="4">
        <v>5.96E-2</v>
      </c>
      <c r="F14" s="5" t="s">
        <v>22</v>
      </c>
      <c r="G14" s="6">
        <v>24906</v>
      </c>
      <c r="H14" s="5">
        <v>1.05</v>
      </c>
      <c r="W14" s="5">
        <v>30</v>
      </c>
      <c r="X14" s="5">
        <v>2479</v>
      </c>
      <c r="Y14" s="7">
        <v>45741</v>
      </c>
      <c r="Z14" s="5" t="s">
        <v>4</v>
      </c>
      <c r="AA14" s="5" t="s">
        <v>3</v>
      </c>
      <c r="AB14" s="5">
        <v>10.4</v>
      </c>
      <c r="AC14" s="5" t="s">
        <v>2</v>
      </c>
      <c r="AD14" s="5">
        <v>63</v>
      </c>
    </row>
    <row r="15" spans="1:30" ht="15.75" customHeight="1" thickBot="1">
      <c r="A15" s="5">
        <v>10</v>
      </c>
      <c r="B15" s="4">
        <v>2.7633891213389123E-2</v>
      </c>
      <c r="C15" s="4">
        <v>3.1430962343096239E-2</v>
      </c>
      <c r="D15" s="4">
        <v>5.8999999999999997E-2</v>
      </c>
      <c r="F15" s="5" t="s">
        <v>21</v>
      </c>
      <c r="G15" s="6">
        <v>23808</v>
      </c>
      <c r="H15" s="5">
        <v>1</v>
      </c>
      <c r="W15" s="5">
        <v>35</v>
      </c>
      <c r="X15" s="5">
        <v>2471</v>
      </c>
      <c r="Y15" s="7">
        <v>45709</v>
      </c>
      <c r="Z15" s="5" t="s">
        <v>45</v>
      </c>
      <c r="AA15" s="5" t="s">
        <v>1</v>
      </c>
      <c r="AB15" s="5">
        <v>10.3</v>
      </c>
      <c r="AC15" s="5" t="s">
        <v>2</v>
      </c>
      <c r="AD15" s="5">
        <v>54</v>
      </c>
    </row>
    <row r="16" spans="1:30" ht="15.75" thickBot="1">
      <c r="A16" s="5">
        <v>11</v>
      </c>
      <c r="B16" s="4">
        <v>3.1417991631799161E-2</v>
      </c>
      <c r="C16" s="4">
        <v>3.2334728033472801E-2</v>
      </c>
      <c r="D16" s="4">
        <v>6.3700000000000007E-2</v>
      </c>
      <c r="F16" s="5" t="s">
        <v>20</v>
      </c>
      <c r="G16" s="6">
        <v>23838</v>
      </c>
      <c r="H16" s="5">
        <v>1</v>
      </c>
      <c r="W16" s="5">
        <v>40</v>
      </c>
      <c r="X16" s="5">
        <v>2465</v>
      </c>
      <c r="Y16" s="7">
        <v>45740</v>
      </c>
      <c r="Z16" s="5" t="s">
        <v>8</v>
      </c>
      <c r="AA16" s="5" t="s">
        <v>6</v>
      </c>
      <c r="AB16" s="5">
        <v>10.3</v>
      </c>
      <c r="AC16" s="5" t="s">
        <v>2</v>
      </c>
      <c r="AD16" s="5">
        <v>58</v>
      </c>
    </row>
    <row r="17" spans="1:30" ht="15.75" thickBot="1">
      <c r="A17" s="5">
        <v>12</v>
      </c>
      <c r="B17" s="4">
        <v>3.3558995815899585E-2</v>
      </c>
      <c r="C17" s="4">
        <v>3.1732217573221762E-2</v>
      </c>
      <c r="D17" s="4">
        <v>6.5299999999999997E-2</v>
      </c>
      <c r="W17" s="5">
        <v>45</v>
      </c>
      <c r="X17" s="5">
        <v>2462</v>
      </c>
      <c r="Y17" s="7">
        <v>45720</v>
      </c>
      <c r="Z17" s="5" t="s">
        <v>4</v>
      </c>
      <c r="AA17" s="5" t="s">
        <v>3</v>
      </c>
      <c r="AB17" s="5">
        <v>10.3</v>
      </c>
      <c r="AC17" s="5" t="s">
        <v>2</v>
      </c>
      <c r="AD17" s="5">
        <v>63</v>
      </c>
    </row>
    <row r="18" spans="1:30" ht="15.75" thickBot="1">
      <c r="A18" s="5">
        <v>13</v>
      </c>
      <c r="B18" s="4">
        <v>3.4803765690376569E-2</v>
      </c>
      <c r="C18" s="4">
        <v>3.2133891213389124E-2</v>
      </c>
      <c r="D18" s="4">
        <v>6.6900000000000001E-2</v>
      </c>
      <c r="W18" s="5">
        <v>50</v>
      </c>
      <c r="X18" s="5">
        <v>2458</v>
      </c>
      <c r="Y18" s="7">
        <v>45692</v>
      </c>
      <c r="Z18" s="5" t="s">
        <v>4</v>
      </c>
      <c r="AA18" s="5" t="s">
        <v>3</v>
      </c>
      <c r="AB18" s="5">
        <v>10.3</v>
      </c>
      <c r="AC18" s="5" t="s">
        <v>2</v>
      </c>
      <c r="AD18" s="5">
        <v>64</v>
      </c>
    </row>
    <row r="19" spans="1:30" ht="17.25" customHeight="1" thickBot="1">
      <c r="A19" s="5">
        <v>14</v>
      </c>
      <c r="B19" s="4">
        <v>3.8189539748953977E-2</v>
      </c>
      <c r="C19" s="4">
        <v>3.2234309623430955E-2</v>
      </c>
      <c r="D19" s="4">
        <v>7.0300000000000001E-2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2429</v>
      </c>
      <c r="Y19" s="7">
        <v>45664</v>
      </c>
      <c r="Z19" s="5" t="s">
        <v>8</v>
      </c>
      <c r="AA19" s="5" t="s">
        <v>3</v>
      </c>
      <c r="AB19" s="5">
        <v>10.199999999999999</v>
      </c>
      <c r="AC19" s="5" t="s">
        <v>2</v>
      </c>
      <c r="AD19" s="5">
        <v>57</v>
      </c>
    </row>
    <row r="20" spans="1:30" ht="17.25" customHeight="1" thickBot="1">
      <c r="A20" s="5">
        <v>15</v>
      </c>
      <c r="B20" s="4">
        <v>4.1724686192468621E-2</v>
      </c>
      <c r="C20" s="4">
        <v>3.3087866108786612E-2</v>
      </c>
      <c r="D20" s="4">
        <v>7.4700000000000003E-2</v>
      </c>
      <c r="F20" s="5" t="s">
        <v>14</v>
      </c>
      <c r="G20" s="6">
        <v>16565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2400</v>
      </c>
      <c r="Y20" s="7">
        <v>45750</v>
      </c>
      <c r="Z20" s="5" t="s">
        <v>8</v>
      </c>
      <c r="AA20" s="5" t="s">
        <v>5</v>
      </c>
      <c r="AB20" s="5">
        <v>10</v>
      </c>
      <c r="AC20" s="5" t="s">
        <v>2</v>
      </c>
      <c r="AD20" s="5">
        <v>58</v>
      </c>
    </row>
    <row r="21" spans="1:30" ht="17.25" customHeight="1" thickBot="1">
      <c r="A21" s="5">
        <v>16</v>
      </c>
      <c r="B21" s="4">
        <v>4.7799163179916324E-2</v>
      </c>
      <c r="C21" s="4">
        <v>3.273640167364017E-2</v>
      </c>
      <c r="D21" s="4">
        <v>8.0399999999999999E-2</v>
      </c>
      <c r="F21" s="5" t="s">
        <v>6</v>
      </c>
      <c r="G21" s="6">
        <v>25148</v>
      </c>
      <c r="H21" s="5">
        <v>1.06</v>
      </c>
      <c r="J21" s="2">
        <v>5</v>
      </c>
      <c r="K21" s="2">
        <f>X6</f>
        <v>2671</v>
      </c>
      <c r="L21" s="3"/>
      <c r="M21" s="2"/>
      <c r="N21" s="21">
        <f t="shared" ref="N21:N28" si="0">K21/$F$2</f>
        <v>0.11175732217573221</v>
      </c>
      <c r="W21" s="5">
        <v>125</v>
      </c>
      <c r="X21" s="5">
        <v>2381</v>
      </c>
      <c r="Y21" s="7">
        <v>45762</v>
      </c>
      <c r="Z21" s="5" t="s">
        <v>4</v>
      </c>
      <c r="AA21" s="5" t="s">
        <v>3</v>
      </c>
      <c r="AB21" s="5">
        <v>10</v>
      </c>
      <c r="AC21" s="5" t="s">
        <v>2</v>
      </c>
      <c r="AD21" s="5">
        <v>65</v>
      </c>
    </row>
    <row r="22" spans="1:30" ht="17.25" customHeight="1" thickBot="1">
      <c r="A22" s="5">
        <v>17</v>
      </c>
      <c r="B22" s="4">
        <v>4.9392468619246864E-2</v>
      </c>
      <c r="C22" s="4">
        <v>3.0476987447698743E-2</v>
      </c>
      <c r="D22" s="4">
        <v>7.9899999999999999E-2</v>
      </c>
      <c r="F22" s="5" t="s">
        <v>3</v>
      </c>
      <c r="G22" s="6">
        <v>26473</v>
      </c>
      <c r="H22" s="5">
        <v>1.1100000000000001</v>
      </c>
      <c r="J22" s="2">
        <v>10</v>
      </c>
      <c r="K22" s="2">
        <f>X11</f>
        <v>2566</v>
      </c>
      <c r="L22" s="3"/>
      <c r="M22" s="2"/>
      <c r="N22" s="21">
        <f t="shared" si="0"/>
        <v>0.10736401673640167</v>
      </c>
      <c r="W22" s="5">
        <v>150</v>
      </c>
      <c r="X22" s="5">
        <v>2362</v>
      </c>
      <c r="Y22" s="7">
        <v>45679</v>
      </c>
      <c r="Z22" s="5" t="s">
        <v>8</v>
      </c>
      <c r="AA22" s="5" t="s">
        <v>7</v>
      </c>
      <c r="AB22" s="5">
        <v>9.9</v>
      </c>
      <c r="AC22" s="5" t="s">
        <v>2</v>
      </c>
      <c r="AD22" s="5">
        <v>60</v>
      </c>
    </row>
    <row r="23" spans="1:30" ht="17.25" customHeight="1" thickBot="1">
      <c r="A23" s="5">
        <v>18</v>
      </c>
      <c r="B23" s="4">
        <v>3.7592050209205016E-2</v>
      </c>
      <c r="C23" s="4">
        <v>2.319665271966527E-2</v>
      </c>
      <c r="D23" s="4">
        <v>6.0600000000000001E-2</v>
      </c>
      <c r="F23" s="5" t="s">
        <v>7</v>
      </c>
      <c r="G23" s="6">
        <v>26168</v>
      </c>
      <c r="H23" s="5">
        <v>1.1000000000000001</v>
      </c>
      <c r="J23" s="2">
        <v>20</v>
      </c>
      <c r="K23" s="2">
        <f>X12</f>
        <v>2519</v>
      </c>
      <c r="L23" s="3"/>
      <c r="M23" s="2"/>
      <c r="N23" s="21">
        <f t="shared" si="0"/>
        <v>0.10539748953974895</v>
      </c>
      <c r="W23" s="5">
        <v>175</v>
      </c>
      <c r="X23" s="5">
        <v>2345</v>
      </c>
      <c r="Y23" s="7">
        <v>45744</v>
      </c>
      <c r="Z23" s="5" t="s">
        <v>4</v>
      </c>
      <c r="AA23" s="5" t="s">
        <v>1</v>
      </c>
      <c r="AB23" s="5">
        <v>9.8000000000000007</v>
      </c>
      <c r="AC23" s="5" t="s">
        <v>2</v>
      </c>
      <c r="AD23" s="5">
        <v>63</v>
      </c>
    </row>
    <row r="24" spans="1:30" ht="17.25" customHeight="1" thickBot="1">
      <c r="A24" s="5">
        <v>19</v>
      </c>
      <c r="B24" s="4">
        <v>2.3451464435146445E-2</v>
      </c>
      <c r="C24" s="4">
        <v>1.7322175732217577E-2</v>
      </c>
      <c r="D24" s="4">
        <v>4.07E-2</v>
      </c>
      <c r="F24" s="5" t="s">
        <v>5</v>
      </c>
      <c r="G24" s="6">
        <v>26206</v>
      </c>
      <c r="H24" s="5">
        <v>1.1000000000000001</v>
      </c>
      <c r="J24" s="2">
        <v>30</v>
      </c>
      <c r="K24" s="2">
        <f>X14</f>
        <v>2479</v>
      </c>
      <c r="L24" s="3"/>
      <c r="M24" s="2"/>
      <c r="N24" s="21">
        <f t="shared" si="0"/>
        <v>0.10372384937238494</v>
      </c>
      <c r="W24" s="5">
        <v>200</v>
      </c>
      <c r="X24" s="5">
        <v>2322</v>
      </c>
      <c r="Y24" s="7">
        <v>45744</v>
      </c>
      <c r="Z24" s="5" t="s">
        <v>46</v>
      </c>
      <c r="AA24" s="5" t="s">
        <v>1</v>
      </c>
      <c r="AB24" s="5">
        <v>9.6999999999999993</v>
      </c>
      <c r="AC24" s="5" t="s">
        <v>2</v>
      </c>
      <c r="AD24" s="5">
        <v>56</v>
      </c>
    </row>
    <row r="25" spans="1:30" ht="17.25" customHeight="1" thickBot="1">
      <c r="A25" s="5">
        <v>20</v>
      </c>
      <c r="B25" s="4">
        <v>1.9368619246861923E-2</v>
      </c>
      <c r="C25" s="4">
        <v>1.2702928870292889E-2</v>
      </c>
      <c r="D25" s="4">
        <v>3.2099999999999997E-2</v>
      </c>
      <c r="F25" s="5" t="s">
        <v>1</v>
      </c>
      <c r="G25" s="6">
        <v>26296</v>
      </c>
      <c r="H25" s="5">
        <v>1.1100000000000001</v>
      </c>
      <c r="J25" s="2">
        <v>50</v>
      </c>
      <c r="K25" s="2">
        <f>X18</f>
        <v>2458</v>
      </c>
      <c r="L25" s="3"/>
      <c r="M25" s="2"/>
      <c r="N25" s="21">
        <f t="shared" si="0"/>
        <v>0.10284518828451883</v>
      </c>
    </row>
    <row r="26" spans="1:30" ht="17.25" customHeight="1" thickBot="1">
      <c r="A26" s="5">
        <v>21</v>
      </c>
      <c r="B26" s="4">
        <v>1.4389539748953973E-2</v>
      </c>
      <c r="C26" s="4">
        <v>8.887029288702929E-3</v>
      </c>
      <c r="D26" s="4">
        <v>2.3199999999999998E-2</v>
      </c>
      <c r="F26" s="5" t="s">
        <v>0</v>
      </c>
      <c r="G26" s="6">
        <v>19744</v>
      </c>
      <c r="H26" s="5">
        <v>0.83</v>
      </c>
      <c r="J26" s="2">
        <v>100</v>
      </c>
      <c r="K26" s="2">
        <f>X20</f>
        <v>2400</v>
      </c>
      <c r="L26" s="3"/>
      <c r="M26" s="2"/>
      <c r="N26" s="21">
        <f t="shared" si="0"/>
        <v>0.100418410041841</v>
      </c>
    </row>
    <row r="27" spans="1:30" ht="17.25" customHeight="1" thickBot="1">
      <c r="A27" s="5">
        <v>22</v>
      </c>
      <c r="B27" s="4">
        <v>1.0107531380753139E-2</v>
      </c>
      <c r="C27" s="4">
        <v>5.9748953974895404E-3</v>
      </c>
      <c r="D27" s="4">
        <v>1.6E-2</v>
      </c>
      <c r="J27" s="2">
        <v>150</v>
      </c>
      <c r="K27" s="2">
        <f>X22</f>
        <v>2362</v>
      </c>
      <c r="L27" s="3"/>
      <c r="M27" s="2"/>
      <c r="N27" s="21">
        <f t="shared" si="0"/>
        <v>9.8828451882845184E-2</v>
      </c>
    </row>
    <row r="28" spans="1:30" ht="17.25" customHeight="1" thickBot="1">
      <c r="A28" s="5">
        <v>23</v>
      </c>
      <c r="B28" s="4">
        <v>5.5267782426778244E-3</v>
      </c>
      <c r="C28" s="4">
        <v>3.4142259414225939E-3</v>
      </c>
      <c r="D28" s="4">
        <v>8.8999999999999999E-3</v>
      </c>
      <c r="J28" s="2">
        <v>200</v>
      </c>
      <c r="K28" s="2">
        <f>X24</f>
        <v>2322</v>
      </c>
      <c r="L28" s="3"/>
      <c r="M28" s="2"/>
      <c r="N28" s="21">
        <f t="shared" si="0"/>
        <v>9.7154811715481168E-2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304A6-FF14-4A57-94B4-4FFFBBC3281E}">
  <sheetPr codeName="Sheet1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18100</v>
      </c>
      <c r="H2" s="18" t="s">
        <v>37</v>
      </c>
      <c r="W2" s="5">
        <v>1</v>
      </c>
      <c r="X2" s="5">
        <v>1999</v>
      </c>
      <c r="Y2" s="7">
        <v>45715</v>
      </c>
      <c r="Z2" s="5" t="s">
        <v>46</v>
      </c>
      <c r="AA2" s="5" t="s">
        <v>5</v>
      </c>
      <c r="AB2" s="5">
        <v>11</v>
      </c>
      <c r="AC2" s="5" t="s">
        <v>2</v>
      </c>
      <c r="AD2" s="5">
        <v>60</v>
      </c>
    </row>
    <row r="3" spans="1:30" ht="15.75" thickBot="1">
      <c r="W3" s="5">
        <v>2</v>
      </c>
      <c r="X3" s="5">
        <v>1956</v>
      </c>
      <c r="Y3" s="7">
        <v>45664</v>
      </c>
      <c r="Z3" s="5" t="s">
        <v>46</v>
      </c>
      <c r="AA3" s="5" t="s">
        <v>3</v>
      </c>
      <c r="AB3" s="5">
        <v>10.8</v>
      </c>
      <c r="AC3" s="5" t="s">
        <v>2</v>
      </c>
      <c r="AD3" s="5">
        <v>59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1912</v>
      </c>
      <c r="Y4" s="7">
        <v>45666</v>
      </c>
      <c r="Z4" s="5" t="s">
        <v>46</v>
      </c>
      <c r="AA4" s="5" t="s">
        <v>5</v>
      </c>
      <c r="AB4" s="5">
        <v>10.6</v>
      </c>
      <c r="AC4" s="5" t="s">
        <v>2</v>
      </c>
      <c r="AD4" s="5">
        <v>60</v>
      </c>
    </row>
    <row r="5" spans="1:30" ht="18.75" customHeight="1" thickBot="1">
      <c r="A5" s="5">
        <v>0</v>
      </c>
      <c r="B5" s="4">
        <v>2.1348066298342541E-3</v>
      </c>
      <c r="C5" s="4">
        <v>1.9176795580110497E-3</v>
      </c>
      <c r="D5" s="4">
        <v>4.1000000000000003E-3</v>
      </c>
      <c r="F5" s="5" t="s">
        <v>33</v>
      </c>
      <c r="G5" s="6">
        <v>18941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1905</v>
      </c>
      <c r="Y5" s="7">
        <v>45665</v>
      </c>
      <c r="Z5" s="5" t="s">
        <v>8</v>
      </c>
      <c r="AA5" s="5" t="s">
        <v>7</v>
      </c>
      <c r="AB5" s="5">
        <v>10.5</v>
      </c>
      <c r="AC5" s="5" t="s">
        <v>2</v>
      </c>
      <c r="AD5" s="5">
        <v>64</v>
      </c>
    </row>
    <row r="6" spans="1:30" ht="17.25" customHeight="1" thickBot="1">
      <c r="A6" s="5">
        <v>1</v>
      </c>
      <c r="B6" s="4">
        <v>1.2707182320441989E-3</v>
      </c>
      <c r="C6" s="4">
        <v>1.1801104972375691E-3</v>
      </c>
      <c r="D6" s="4">
        <v>2.3999999999999998E-3</v>
      </c>
      <c r="F6" s="5" t="s">
        <v>32</v>
      </c>
      <c r="G6" s="6">
        <v>19493</v>
      </c>
      <c r="H6" s="5">
        <v>1.07</v>
      </c>
      <c r="J6" s="13" t="s">
        <v>31</v>
      </c>
      <c r="K6" s="22">
        <f>MAX(K8,K9)</f>
        <v>0.71710461406912884</v>
      </c>
      <c r="L6" s="23"/>
      <c r="M6" s="23"/>
      <c r="N6" s="22" t="str">
        <f>_xlfn.XLOOKUP(K6,$K$8:$K$9,$N$8:$N$9)</f>
        <v>SB</v>
      </c>
      <c r="W6" s="5">
        <v>5</v>
      </c>
      <c r="X6" s="5">
        <v>1903</v>
      </c>
      <c r="Y6" s="7">
        <v>45673</v>
      </c>
      <c r="Z6" s="5" t="s">
        <v>8</v>
      </c>
      <c r="AA6" s="5" t="s">
        <v>5</v>
      </c>
      <c r="AB6" s="5">
        <v>10.5</v>
      </c>
      <c r="AC6" s="5" t="s">
        <v>2</v>
      </c>
      <c r="AD6" s="5">
        <v>63</v>
      </c>
    </row>
    <row r="7" spans="1:30" ht="17.25" customHeight="1" thickBot="1">
      <c r="A7" s="5">
        <v>2</v>
      </c>
      <c r="B7" s="4">
        <v>9.6574585635359118E-4</v>
      </c>
      <c r="C7" s="4">
        <v>9.8342541436464092E-4</v>
      </c>
      <c r="D7" s="4">
        <v>2E-3</v>
      </c>
      <c r="F7" s="5" t="s">
        <v>30</v>
      </c>
      <c r="G7" s="6">
        <v>18894</v>
      </c>
      <c r="H7" s="5">
        <v>1.04</v>
      </c>
      <c r="J7" s="12" t="s">
        <v>29</v>
      </c>
      <c r="K7" s="22">
        <f>MAX(K10,K11)</f>
        <v>0.63210169156755691</v>
      </c>
      <c r="L7" s="23"/>
      <c r="M7" s="23"/>
      <c r="N7" s="22" t="str">
        <f>_xlfn.XLOOKUP(K7,$K$10:$K$11,$N$10:$N$11)</f>
        <v>NB</v>
      </c>
      <c r="W7" s="5">
        <v>6</v>
      </c>
      <c r="X7" s="5">
        <v>1898</v>
      </c>
      <c r="Y7" s="7">
        <v>45679</v>
      </c>
      <c r="Z7" s="5" t="s">
        <v>8</v>
      </c>
      <c r="AA7" s="5" t="s">
        <v>7</v>
      </c>
      <c r="AB7" s="5">
        <v>10.5</v>
      </c>
      <c r="AC7" s="5" t="s">
        <v>2</v>
      </c>
      <c r="AD7" s="5">
        <v>63</v>
      </c>
    </row>
    <row r="8" spans="1:30" ht="17.25" customHeight="1" thickBot="1">
      <c r="A8" s="5">
        <v>3</v>
      </c>
      <c r="B8" s="4">
        <v>8.6408839779005518E-4</v>
      </c>
      <c r="C8" s="4">
        <v>1.1801104972375691E-3</v>
      </c>
      <c r="D8" s="4">
        <v>2.0999999999999999E-3</v>
      </c>
      <c r="F8" s="5" t="s">
        <v>28</v>
      </c>
      <c r="G8" s="6">
        <v>19088</v>
      </c>
      <c r="H8" s="5">
        <v>1.05</v>
      </c>
      <c r="K8" s="10">
        <f>LARGE(B11:C11,1)/(B11+C11)</f>
        <v>0.71710461406912884</v>
      </c>
      <c r="L8" s="10"/>
      <c r="M8" s="10"/>
      <c r="N8" s="10" t="str">
        <f>IF(B11&gt;C11,$B$4,$C$4)</f>
        <v>SB</v>
      </c>
      <c r="W8" s="5">
        <v>7</v>
      </c>
      <c r="X8" s="5">
        <v>1884</v>
      </c>
      <c r="Y8" s="7">
        <v>45728</v>
      </c>
      <c r="Z8" s="5" t="s">
        <v>46</v>
      </c>
      <c r="AA8" s="5" t="s">
        <v>7</v>
      </c>
      <c r="AB8" s="5">
        <v>10.4</v>
      </c>
      <c r="AC8" s="5" t="s">
        <v>2</v>
      </c>
      <c r="AD8" s="5">
        <v>62</v>
      </c>
    </row>
    <row r="9" spans="1:30" ht="17.25" customHeight="1" thickBot="1">
      <c r="A9" s="5">
        <v>4</v>
      </c>
      <c r="B9" s="4">
        <v>1.0674033149171271E-3</v>
      </c>
      <c r="C9" s="4">
        <v>2.4093922651933701E-3</v>
      </c>
      <c r="D9" s="4">
        <v>3.5000000000000001E-3</v>
      </c>
      <c r="F9" s="5" t="s">
        <v>27</v>
      </c>
      <c r="G9" s="6">
        <v>18019</v>
      </c>
      <c r="H9" s="5">
        <v>0.99</v>
      </c>
      <c r="K9" s="10">
        <f>LARGE(B12:C12,1)/(B12+C12)</f>
        <v>0.64418373434082321</v>
      </c>
      <c r="L9" s="10"/>
      <c r="M9" s="10"/>
      <c r="N9" s="10" t="str">
        <f>IF(B12&gt;C12,$B$4,$C$4)</f>
        <v>SB</v>
      </c>
      <c r="W9" s="5">
        <v>8</v>
      </c>
      <c r="X9" s="5">
        <v>1881</v>
      </c>
      <c r="Y9" s="7">
        <v>46007</v>
      </c>
      <c r="Z9" s="5" t="s">
        <v>8</v>
      </c>
      <c r="AA9" s="5" t="s">
        <v>3</v>
      </c>
      <c r="AB9" s="5">
        <v>10.4</v>
      </c>
      <c r="AC9" s="5" t="s">
        <v>2</v>
      </c>
      <c r="AD9" s="5">
        <v>66</v>
      </c>
    </row>
    <row r="10" spans="1:30" ht="17.25" customHeight="1" thickBot="1">
      <c r="A10" s="5">
        <v>5</v>
      </c>
      <c r="B10" s="4">
        <v>2.7955801104972374E-3</v>
      </c>
      <c r="C10" s="4">
        <v>8.8508287292817667E-3</v>
      </c>
      <c r="D10" s="4">
        <v>1.17E-2</v>
      </c>
      <c r="F10" s="5" t="s">
        <v>26</v>
      </c>
      <c r="G10" s="6">
        <v>17206</v>
      </c>
      <c r="H10" s="5">
        <v>0.95</v>
      </c>
      <c r="K10" s="10">
        <f>LARGE(B20:C20,1)/(B20+C20)</f>
        <v>0.58630770848669689</v>
      </c>
      <c r="L10" s="10"/>
      <c r="M10" s="10"/>
      <c r="N10" s="10" t="str">
        <f>IF(B20&gt;C20,$B$4,$C$4)</f>
        <v>NB</v>
      </c>
      <c r="W10" s="5">
        <v>9</v>
      </c>
      <c r="X10" s="5">
        <v>1880</v>
      </c>
      <c r="Y10" s="7">
        <v>45694</v>
      </c>
      <c r="Z10" s="5" t="s">
        <v>8</v>
      </c>
      <c r="AA10" s="5" t="s">
        <v>5</v>
      </c>
      <c r="AB10" s="5">
        <v>10.4</v>
      </c>
      <c r="AC10" s="5" t="s">
        <v>2</v>
      </c>
      <c r="AD10" s="5">
        <v>65</v>
      </c>
    </row>
    <row r="11" spans="1:30" ht="17.25" customHeight="1" thickBot="1">
      <c r="A11" s="5">
        <v>6</v>
      </c>
      <c r="B11" s="4">
        <v>9.5049723756906093E-3</v>
      </c>
      <c r="C11" s="4">
        <v>2.4093922651933702E-2</v>
      </c>
      <c r="D11" s="4">
        <v>3.3500000000000002E-2</v>
      </c>
      <c r="F11" s="5" t="s">
        <v>25</v>
      </c>
      <c r="G11" s="6">
        <v>17467</v>
      </c>
      <c r="H11" s="5">
        <v>0.96</v>
      </c>
      <c r="K11" s="10">
        <f>LARGE(B21:C21,1)/(B21+C21)</f>
        <v>0.63210169156755691</v>
      </c>
      <c r="L11" s="10"/>
      <c r="M11" s="10"/>
      <c r="N11" s="10" t="str">
        <f>IF(B21&gt;C21,$B$4,$C$4)</f>
        <v>NB</v>
      </c>
      <c r="W11" s="5">
        <v>10</v>
      </c>
      <c r="X11" s="5">
        <v>1876</v>
      </c>
      <c r="Y11" s="7">
        <v>45664</v>
      </c>
      <c r="Z11" s="5" t="s">
        <v>8</v>
      </c>
      <c r="AA11" s="5" t="s">
        <v>3</v>
      </c>
      <c r="AB11" s="5">
        <v>10.4</v>
      </c>
      <c r="AC11" s="5" t="s">
        <v>2</v>
      </c>
      <c r="AD11" s="5">
        <v>63</v>
      </c>
    </row>
    <row r="12" spans="1:30" ht="17.25" customHeight="1" thickBot="1">
      <c r="A12" s="5">
        <v>7</v>
      </c>
      <c r="B12" s="4">
        <v>1.9772375690607736E-2</v>
      </c>
      <c r="C12" s="4">
        <v>3.5796685082872932E-2</v>
      </c>
      <c r="D12" s="4">
        <v>5.5500000000000001E-2</v>
      </c>
      <c r="F12" s="5" t="s">
        <v>24</v>
      </c>
      <c r="G12" s="6">
        <v>17012</v>
      </c>
      <c r="H12" s="5">
        <v>0.93</v>
      </c>
      <c r="W12" s="5">
        <v>20</v>
      </c>
      <c r="X12" s="5">
        <v>1854</v>
      </c>
      <c r="Y12" s="7">
        <v>45699</v>
      </c>
      <c r="Z12" s="5" t="s">
        <v>46</v>
      </c>
      <c r="AA12" s="5" t="s">
        <v>3</v>
      </c>
      <c r="AB12" s="5">
        <v>10.199999999999999</v>
      </c>
      <c r="AC12" s="5" t="s">
        <v>2</v>
      </c>
      <c r="AD12" s="5">
        <v>59</v>
      </c>
    </row>
    <row r="13" spans="1:30" ht="17.25" customHeight="1" thickBot="1">
      <c r="A13" s="5">
        <v>8</v>
      </c>
      <c r="B13" s="4">
        <v>2.4346961325966851E-2</v>
      </c>
      <c r="C13" s="4">
        <v>3.9828729281767956E-2</v>
      </c>
      <c r="D13" s="4">
        <v>6.4100000000000004E-2</v>
      </c>
      <c r="F13" s="5" t="s">
        <v>23</v>
      </c>
      <c r="G13" s="6" t="s">
        <v>19</v>
      </c>
      <c r="H13" s="5"/>
      <c r="W13" s="5">
        <v>25</v>
      </c>
      <c r="X13" s="5">
        <v>1850</v>
      </c>
      <c r="Y13" s="7">
        <v>45719</v>
      </c>
      <c r="Z13" s="5" t="s">
        <v>46</v>
      </c>
      <c r="AA13" s="5" t="s">
        <v>6</v>
      </c>
      <c r="AB13" s="5">
        <v>10.199999999999999</v>
      </c>
      <c r="AC13" s="5" t="s">
        <v>2</v>
      </c>
      <c r="AD13" s="5">
        <v>62</v>
      </c>
    </row>
    <row r="14" spans="1:30" ht="15.75" thickBot="1">
      <c r="A14" s="5">
        <v>9</v>
      </c>
      <c r="B14" s="4">
        <v>2.5871823204419893E-2</v>
      </c>
      <c r="C14" s="4">
        <v>3.8255248618784529E-2</v>
      </c>
      <c r="D14" s="4">
        <v>6.4100000000000004E-2</v>
      </c>
      <c r="F14" s="5" t="s">
        <v>22</v>
      </c>
      <c r="G14" s="6">
        <v>20800</v>
      </c>
      <c r="H14" s="5">
        <v>1.1399999999999999</v>
      </c>
      <c r="W14" s="5">
        <v>30</v>
      </c>
      <c r="X14" s="5">
        <v>1842</v>
      </c>
      <c r="Y14" s="7">
        <v>45981</v>
      </c>
      <c r="Z14" s="5" t="s">
        <v>46</v>
      </c>
      <c r="AA14" s="5" t="s">
        <v>5</v>
      </c>
      <c r="AB14" s="5">
        <v>10.199999999999999</v>
      </c>
      <c r="AC14" s="5" t="s">
        <v>2</v>
      </c>
      <c r="AD14" s="5">
        <v>61</v>
      </c>
    </row>
    <row r="15" spans="1:30" ht="15.75" customHeight="1" thickBot="1">
      <c r="A15" s="5">
        <v>10</v>
      </c>
      <c r="B15" s="4">
        <v>2.9785635359116023E-2</v>
      </c>
      <c r="C15" s="4">
        <v>3.5157458563535908E-2</v>
      </c>
      <c r="D15" s="4">
        <v>6.4899999999999999E-2</v>
      </c>
      <c r="F15" s="5" t="s">
        <v>21</v>
      </c>
      <c r="G15" s="6">
        <v>16979</v>
      </c>
      <c r="H15" s="5">
        <v>0.93</v>
      </c>
      <c r="W15" s="5">
        <v>35</v>
      </c>
      <c r="X15" s="5">
        <v>1838</v>
      </c>
      <c r="Y15" s="7">
        <v>45663</v>
      </c>
      <c r="Z15" s="5" t="s">
        <v>46</v>
      </c>
      <c r="AA15" s="5" t="s">
        <v>6</v>
      </c>
      <c r="AB15" s="5">
        <v>10.199999999999999</v>
      </c>
      <c r="AC15" s="5" t="s">
        <v>2</v>
      </c>
      <c r="AD15" s="5">
        <v>59</v>
      </c>
    </row>
    <row r="16" spans="1:30" ht="15.75" thickBot="1">
      <c r="A16" s="5">
        <v>11</v>
      </c>
      <c r="B16" s="4">
        <v>3.4868508287292814E-2</v>
      </c>
      <c r="C16" s="4">
        <v>3.4469060773480664E-2</v>
      </c>
      <c r="D16" s="4">
        <v>6.9400000000000003E-2</v>
      </c>
      <c r="F16" s="5" t="s">
        <v>20</v>
      </c>
      <c r="G16" s="6">
        <v>17826</v>
      </c>
      <c r="H16" s="5">
        <v>0.98</v>
      </c>
      <c r="W16" s="5">
        <v>40</v>
      </c>
      <c r="X16" s="5">
        <v>1833</v>
      </c>
      <c r="Y16" s="7">
        <v>45729</v>
      </c>
      <c r="Z16" s="5" t="s">
        <v>46</v>
      </c>
      <c r="AA16" s="5" t="s">
        <v>5</v>
      </c>
      <c r="AB16" s="5">
        <v>10.1</v>
      </c>
      <c r="AC16" s="5" t="s">
        <v>2</v>
      </c>
      <c r="AD16" s="5">
        <v>62</v>
      </c>
    </row>
    <row r="17" spans="1:30" ht="23.25" thickBot="1">
      <c r="A17" s="5">
        <v>12</v>
      </c>
      <c r="B17" s="4">
        <v>3.8019889502762437E-2</v>
      </c>
      <c r="C17" s="4">
        <v>3.6239226519337017E-2</v>
      </c>
      <c r="D17" s="4">
        <v>7.4300000000000005E-2</v>
      </c>
      <c r="W17" s="5">
        <v>45</v>
      </c>
      <c r="X17" s="5">
        <v>1829</v>
      </c>
      <c r="Y17" s="7">
        <v>45966</v>
      </c>
      <c r="Z17" s="5" t="s">
        <v>46</v>
      </c>
      <c r="AA17" s="5" t="s">
        <v>7</v>
      </c>
      <c r="AB17" s="5">
        <v>10.1</v>
      </c>
      <c r="AC17" s="5" t="s">
        <v>2</v>
      </c>
      <c r="AD17" s="5">
        <v>59</v>
      </c>
    </row>
    <row r="18" spans="1:30" ht="15.75" thickBot="1">
      <c r="A18" s="5">
        <v>13</v>
      </c>
      <c r="B18" s="4">
        <v>3.6901657458563532E-2</v>
      </c>
      <c r="C18" s="4">
        <v>3.4272375690607731E-2</v>
      </c>
      <c r="D18" s="4">
        <v>7.1199999999999999E-2</v>
      </c>
      <c r="W18" s="5">
        <v>50</v>
      </c>
      <c r="X18" s="5">
        <v>1824</v>
      </c>
      <c r="Y18" s="7">
        <v>45750</v>
      </c>
      <c r="Z18" s="5" t="s">
        <v>46</v>
      </c>
      <c r="AA18" s="5" t="s">
        <v>5</v>
      </c>
      <c r="AB18" s="5">
        <v>10.1</v>
      </c>
      <c r="AC18" s="5" t="s">
        <v>2</v>
      </c>
      <c r="AD18" s="5">
        <v>61</v>
      </c>
    </row>
    <row r="19" spans="1:30" ht="17.25" customHeight="1" thickBot="1">
      <c r="A19" s="5">
        <v>14</v>
      </c>
      <c r="B19" s="4">
        <v>4.1171270718232046E-2</v>
      </c>
      <c r="C19" s="4">
        <v>3.4567403314917124E-2</v>
      </c>
      <c r="D19" s="4">
        <v>7.5800000000000006E-2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1806</v>
      </c>
      <c r="Y19" s="7">
        <v>45996</v>
      </c>
      <c r="Z19" s="5" t="s">
        <v>46</v>
      </c>
      <c r="AA19" s="5" t="s">
        <v>1</v>
      </c>
      <c r="AB19" s="5">
        <v>10</v>
      </c>
      <c r="AC19" s="5" t="s">
        <v>2</v>
      </c>
      <c r="AD19" s="5">
        <v>61</v>
      </c>
    </row>
    <row r="20" spans="1:30" ht="17.25" customHeight="1" thickBot="1">
      <c r="A20" s="5">
        <v>15</v>
      </c>
      <c r="B20" s="4">
        <v>4.6203314917127071E-2</v>
      </c>
      <c r="C20" s="4">
        <v>3.2600552486187845E-2</v>
      </c>
      <c r="D20" s="4">
        <v>7.8799999999999995E-2</v>
      </c>
      <c r="F20" s="5" t="s">
        <v>14</v>
      </c>
      <c r="G20" s="6">
        <v>10889</v>
      </c>
      <c r="H20" s="5">
        <v>0.6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1791</v>
      </c>
      <c r="Y20" s="7">
        <v>45729</v>
      </c>
      <c r="Z20" s="5" t="s">
        <v>45</v>
      </c>
      <c r="AA20" s="5" t="s">
        <v>5</v>
      </c>
      <c r="AB20" s="5">
        <v>9.9</v>
      </c>
      <c r="AC20" s="5" t="s">
        <v>2</v>
      </c>
      <c r="AD20" s="5">
        <v>57</v>
      </c>
    </row>
    <row r="21" spans="1:30" ht="17.25" customHeight="1" thickBot="1">
      <c r="A21" s="5">
        <v>16</v>
      </c>
      <c r="B21" s="4">
        <v>4.9507182320441989E-2</v>
      </c>
      <c r="C21" s="4">
        <v>2.8814364640883976E-2</v>
      </c>
      <c r="D21" s="4">
        <v>7.8299999999999995E-2</v>
      </c>
      <c r="F21" s="5" t="s">
        <v>6</v>
      </c>
      <c r="G21" s="6">
        <v>20091</v>
      </c>
      <c r="H21" s="5">
        <v>1.1000000000000001</v>
      </c>
      <c r="J21" s="2">
        <v>5</v>
      </c>
      <c r="K21" s="2">
        <f>X6</f>
        <v>1903</v>
      </c>
      <c r="L21" s="3"/>
      <c r="M21" s="2"/>
      <c r="N21" s="21">
        <f t="shared" ref="N21:N28" si="0">K21/$F$2</f>
        <v>0.10513812154696132</v>
      </c>
      <c r="W21" s="5">
        <v>125</v>
      </c>
      <c r="X21" s="5">
        <v>1776</v>
      </c>
      <c r="Y21" s="7">
        <v>46006</v>
      </c>
      <c r="Z21" s="5" t="s">
        <v>46</v>
      </c>
      <c r="AA21" s="5" t="s">
        <v>6</v>
      </c>
      <c r="AB21" s="5">
        <v>9.8000000000000007</v>
      </c>
      <c r="AC21" s="5" t="s">
        <v>2</v>
      </c>
      <c r="AD21" s="5">
        <v>61</v>
      </c>
    </row>
    <row r="22" spans="1:30" ht="17.25" customHeight="1" thickBot="1">
      <c r="A22" s="5">
        <v>17</v>
      </c>
      <c r="B22" s="4">
        <v>4.376353591160221E-2</v>
      </c>
      <c r="C22" s="4">
        <v>2.7486740331491712E-2</v>
      </c>
      <c r="D22" s="4">
        <v>7.1199999999999999E-2</v>
      </c>
      <c r="F22" s="5" t="s">
        <v>3</v>
      </c>
      <c r="G22" s="6">
        <v>21044</v>
      </c>
      <c r="H22" s="5">
        <v>1.1599999999999999</v>
      </c>
      <c r="J22" s="2">
        <v>10</v>
      </c>
      <c r="K22" s="2">
        <f>X11</f>
        <v>1876</v>
      </c>
      <c r="L22" s="3"/>
      <c r="M22" s="2"/>
      <c r="N22" s="21">
        <f t="shared" si="0"/>
        <v>0.10364640883977901</v>
      </c>
      <c r="W22" s="5">
        <v>150</v>
      </c>
      <c r="X22" s="5">
        <v>1758</v>
      </c>
      <c r="Y22" s="7">
        <v>45681</v>
      </c>
      <c r="Z22" s="5" t="s">
        <v>46</v>
      </c>
      <c r="AA22" s="5" t="s">
        <v>1</v>
      </c>
      <c r="AB22" s="5">
        <v>9.6999999999999993</v>
      </c>
      <c r="AC22" s="5" t="s">
        <v>2</v>
      </c>
      <c r="AD22" s="5">
        <v>57</v>
      </c>
    </row>
    <row r="23" spans="1:30" ht="17.25" customHeight="1" thickBot="1">
      <c r="A23" s="5">
        <v>18</v>
      </c>
      <c r="B23" s="4">
        <v>3.2479558011049722E-2</v>
      </c>
      <c r="C23" s="4">
        <v>2.360220994475138E-2</v>
      </c>
      <c r="D23" s="4">
        <v>5.6099999999999997E-2</v>
      </c>
      <c r="F23" s="5" t="s">
        <v>7</v>
      </c>
      <c r="G23" s="6">
        <v>20748</v>
      </c>
      <c r="H23" s="5">
        <v>1.1399999999999999</v>
      </c>
      <c r="J23" s="2">
        <v>20</v>
      </c>
      <c r="K23" s="2">
        <f>X12</f>
        <v>1854</v>
      </c>
      <c r="L23" s="3"/>
      <c r="M23" s="2"/>
      <c r="N23" s="21">
        <f t="shared" si="0"/>
        <v>0.10243093922651934</v>
      </c>
      <c r="W23" s="5">
        <v>175</v>
      </c>
      <c r="X23" s="5">
        <v>1746</v>
      </c>
      <c r="Y23" s="7">
        <v>45720</v>
      </c>
      <c r="Z23" s="5" t="s">
        <v>45</v>
      </c>
      <c r="AA23" s="5" t="s">
        <v>3</v>
      </c>
      <c r="AB23" s="5">
        <v>9.6</v>
      </c>
      <c r="AC23" s="5" t="s">
        <v>2</v>
      </c>
      <c r="AD23" s="5">
        <v>56</v>
      </c>
    </row>
    <row r="24" spans="1:30" ht="17.25" customHeight="1" thickBot="1">
      <c r="A24" s="5">
        <v>19</v>
      </c>
      <c r="B24" s="4">
        <v>2.4296132596685085E-2</v>
      </c>
      <c r="C24" s="4">
        <v>1.6619889502762431E-2</v>
      </c>
      <c r="D24" s="4">
        <v>4.0899999999999999E-2</v>
      </c>
      <c r="F24" s="5" t="s">
        <v>5</v>
      </c>
      <c r="G24" s="6">
        <v>20409</v>
      </c>
      <c r="H24" s="5">
        <v>1.1200000000000001</v>
      </c>
      <c r="J24" s="2">
        <v>30</v>
      </c>
      <c r="K24" s="2">
        <f>X14</f>
        <v>1842</v>
      </c>
      <c r="L24" s="3"/>
      <c r="M24" s="2"/>
      <c r="N24" s="21">
        <f t="shared" si="0"/>
        <v>0.10176795580110497</v>
      </c>
      <c r="W24" s="5">
        <v>200</v>
      </c>
      <c r="X24" s="5">
        <v>1735</v>
      </c>
      <c r="Y24" s="7">
        <v>45707</v>
      </c>
      <c r="Z24" s="5" t="s">
        <v>45</v>
      </c>
      <c r="AA24" s="5" t="s">
        <v>7</v>
      </c>
      <c r="AB24" s="5">
        <v>9.6</v>
      </c>
      <c r="AC24" s="5" t="s">
        <v>2</v>
      </c>
      <c r="AD24" s="5">
        <v>55</v>
      </c>
    </row>
    <row r="25" spans="1:30" ht="17.25" customHeight="1" thickBot="1">
      <c r="A25" s="5">
        <v>20</v>
      </c>
      <c r="B25" s="4">
        <v>1.7993370165745856E-2</v>
      </c>
      <c r="C25" s="4">
        <v>1.2882872928176796E-2</v>
      </c>
      <c r="D25" s="4">
        <v>3.09E-2</v>
      </c>
      <c r="F25" s="5" t="s">
        <v>1</v>
      </c>
      <c r="G25" s="6">
        <v>20427</v>
      </c>
      <c r="H25" s="5">
        <v>1.1200000000000001</v>
      </c>
      <c r="J25" s="2">
        <v>50</v>
      </c>
      <c r="K25" s="2">
        <f>X18</f>
        <v>1824</v>
      </c>
      <c r="L25" s="3"/>
      <c r="M25" s="2"/>
      <c r="N25" s="21">
        <f t="shared" si="0"/>
        <v>0.10077348066298343</v>
      </c>
    </row>
    <row r="26" spans="1:30" ht="17.25" customHeight="1" thickBot="1">
      <c r="A26" s="5">
        <v>21</v>
      </c>
      <c r="B26" s="4">
        <v>1.245303867403315E-2</v>
      </c>
      <c r="C26" s="4">
        <v>9.9325966850828725E-3</v>
      </c>
      <c r="D26" s="4">
        <v>2.24E-2</v>
      </c>
      <c r="F26" s="5" t="s">
        <v>0</v>
      </c>
      <c r="G26" s="6">
        <v>13706</v>
      </c>
      <c r="H26" s="5">
        <v>0.75</v>
      </c>
      <c r="J26" s="2">
        <v>100</v>
      </c>
      <c r="K26" s="2">
        <f>X20</f>
        <v>1791</v>
      </c>
      <c r="L26" s="3"/>
      <c r="M26" s="2"/>
      <c r="N26" s="21">
        <f t="shared" si="0"/>
        <v>9.8950276243093924E-2</v>
      </c>
    </row>
    <row r="27" spans="1:30" ht="17.25" customHeight="1" thickBot="1">
      <c r="A27" s="5">
        <v>22</v>
      </c>
      <c r="B27" s="4">
        <v>7.5226519337016576E-3</v>
      </c>
      <c r="C27" s="4">
        <v>6.7856353591160216E-3</v>
      </c>
      <c r="D27" s="4">
        <v>1.43E-2</v>
      </c>
      <c r="J27" s="2">
        <v>150</v>
      </c>
      <c r="K27" s="2">
        <f>X22</f>
        <v>1758</v>
      </c>
      <c r="L27" s="3"/>
      <c r="M27" s="2"/>
      <c r="N27" s="21">
        <f t="shared" si="0"/>
        <v>9.7127071823204417E-2</v>
      </c>
    </row>
    <row r="28" spans="1:30" ht="17.25" customHeight="1" thickBot="1">
      <c r="A28" s="5">
        <v>23</v>
      </c>
      <c r="B28" s="4">
        <v>4.6254143646408839E-3</v>
      </c>
      <c r="C28" s="4">
        <v>3.6878453038674034E-3</v>
      </c>
      <c r="D28" s="4">
        <v>8.3999999999999995E-3</v>
      </c>
      <c r="J28" s="2">
        <v>200</v>
      </c>
      <c r="K28" s="2">
        <f>X24</f>
        <v>1735</v>
      </c>
      <c r="L28" s="3"/>
      <c r="M28" s="2"/>
      <c r="N28" s="21">
        <f t="shared" si="0"/>
        <v>9.5856353591160223E-2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77C3-A495-465D-8742-0D692F4B79A1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58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10100</v>
      </c>
      <c r="H2" s="18" t="s">
        <v>37</v>
      </c>
      <c r="W2" s="5">
        <v>1</v>
      </c>
      <c r="X2" s="5">
        <v>1092</v>
      </c>
      <c r="Y2" s="7">
        <v>45970</v>
      </c>
      <c r="Z2" s="5" t="s">
        <v>50</v>
      </c>
      <c r="AA2" s="5" t="s">
        <v>14</v>
      </c>
      <c r="AB2" s="5">
        <v>10.8</v>
      </c>
      <c r="AC2" s="5" t="s">
        <v>57</v>
      </c>
      <c r="AD2" s="5">
        <v>51</v>
      </c>
    </row>
    <row r="3" spans="1:30" ht="15.75" thickBot="1">
      <c r="W3" s="5">
        <v>2</v>
      </c>
      <c r="X3" s="5">
        <v>1088</v>
      </c>
      <c r="Y3" s="7">
        <v>45850</v>
      </c>
      <c r="Z3" s="5" t="s">
        <v>50</v>
      </c>
      <c r="AA3" s="5" t="s">
        <v>0</v>
      </c>
      <c r="AB3" s="5">
        <v>10.8</v>
      </c>
      <c r="AC3" s="5" t="s">
        <v>55</v>
      </c>
      <c r="AD3" s="5">
        <v>53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1073</v>
      </c>
      <c r="Y4" s="7">
        <v>46022</v>
      </c>
      <c r="Z4" s="5" t="s">
        <v>50</v>
      </c>
      <c r="AA4" s="5" t="s">
        <v>7</v>
      </c>
      <c r="AB4" s="5">
        <v>10.6</v>
      </c>
      <c r="AC4" s="5" t="s">
        <v>57</v>
      </c>
      <c r="AD4" s="5">
        <v>50</v>
      </c>
    </row>
    <row r="5" spans="1:30" ht="18.75" customHeight="1" thickBot="1">
      <c r="A5" s="5">
        <v>0</v>
      </c>
      <c r="B5" s="4">
        <v>1.6663366336633662E-3</v>
      </c>
      <c r="C5" s="4">
        <v>2.3762376237623757E-3</v>
      </c>
      <c r="D5" s="4">
        <v>4.0000000000000001E-3</v>
      </c>
      <c r="F5" s="5" t="s">
        <v>33</v>
      </c>
      <c r="G5" s="6">
        <v>8646</v>
      </c>
      <c r="H5" s="5">
        <v>0.86</v>
      </c>
      <c r="J5" s="80" t="s">
        <v>9</v>
      </c>
      <c r="K5" s="81"/>
      <c r="L5" s="81"/>
      <c r="M5" s="81"/>
      <c r="N5" s="82"/>
      <c r="W5" s="5">
        <v>4</v>
      </c>
      <c r="X5" s="5">
        <v>1072</v>
      </c>
      <c r="Y5" s="7">
        <v>46021</v>
      </c>
      <c r="Z5" s="5" t="s">
        <v>45</v>
      </c>
      <c r="AA5" s="5" t="s">
        <v>3</v>
      </c>
      <c r="AB5" s="5">
        <v>10.6</v>
      </c>
      <c r="AC5" s="5" t="s">
        <v>57</v>
      </c>
      <c r="AD5" s="5">
        <v>53</v>
      </c>
    </row>
    <row r="6" spans="1:30" ht="17.25" customHeight="1" thickBot="1">
      <c r="A6" s="5">
        <v>1</v>
      </c>
      <c r="B6" s="4">
        <v>1.0099009900990099E-3</v>
      </c>
      <c r="C6" s="4">
        <v>1.4851485148514852E-3</v>
      </c>
      <c r="D6" s="4">
        <v>2.5000000000000001E-3</v>
      </c>
      <c r="F6" s="5" t="s">
        <v>32</v>
      </c>
      <c r="G6" s="6">
        <v>8411</v>
      </c>
      <c r="H6" s="5">
        <v>0.83</v>
      </c>
      <c r="J6" s="13" t="s">
        <v>31</v>
      </c>
      <c r="K6" s="11">
        <f>MAX(K8,K9)</f>
        <v>0.54539057002111191</v>
      </c>
      <c r="N6" s="11" t="str">
        <f>_xlfn.XLOOKUP(K6,$K$8:$K$9,$N$8:$N$9)</f>
        <v>WB</v>
      </c>
      <c r="W6" s="5">
        <v>5</v>
      </c>
      <c r="X6" s="5">
        <v>1065</v>
      </c>
      <c r="Y6" s="7">
        <v>45850</v>
      </c>
      <c r="Z6" s="5" t="s">
        <v>56</v>
      </c>
      <c r="AA6" s="5" t="s">
        <v>0</v>
      </c>
      <c r="AB6" s="5">
        <v>10.5</v>
      </c>
      <c r="AC6" s="5" t="s">
        <v>57</v>
      </c>
      <c r="AD6" s="5">
        <v>51</v>
      </c>
    </row>
    <row r="7" spans="1:30" ht="17.25" customHeight="1" thickBot="1">
      <c r="A7" s="5">
        <v>2</v>
      </c>
      <c r="B7" s="4">
        <v>8.0792079207920794E-4</v>
      </c>
      <c r="C7" s="4">
        <v>1.0396039603960397E-3</v>
      </c>
      <c r="D7" s="4">
        <v>1.8E-3</v>
      </c>
      <c r="F7" s="5" t="s">
        <v>30</v>
      </c>
      <c r="G7" s="6">
        <v>7994</v>
      </c>
      <c r="H7" s="5">
        <v>0.79</v>
      </c>
      <c r="J7" s="12" t="s">
        <v>29</v>
      </c>
      <c r="K7" s="11">
        <f>MAX(K10,K11)</f>
        <v>0.53017415957877678</v>
      </c>
      <c r="N7" s="11" t="str">
        <f>_xlfn.XLOOKUP(K7,$K$10:$K$11,$N$10:$N$11)</f>
        <v>EB</v>
      </c>
      <c r="W7" s="5">
        <v>6</v>
      </c>
      <c r="X7" s="5">
        <v>1054</v>
      </c>
      <c r="Y7" s="7">
        <v>46022</v>
      </c>
      <c r="Z7" s="5" t="s">
        <v>56</v>
      </c>
      <c r="AA7" s="5" t="s">
        <v>7</v>
      </c>
      <c r="AB7" s="5">
        <v>10.4</v>
      </c>
      <c r="AC7" s="5" t="s">
        <v>55</v>
      </c>
      <c r="AD7" s="5">
        <v>53</v>
      </c>
    </row>
    <row r="8" spans="1:30" ht="17.25" customHeight="1" thickBot="1">
      <c r="A8" s="5">
        <v>3</v>
      </c>
      <c r="B8" s="4">
        <v>1.2623762376237624E-3</v>
      </c>
      <c r="C8" s="4">
        <v>1.3861386138613861E-3</v>
      </c>
      <c r="D8" s="4">
        <v>2.7000000000000001E-3</v>
      </c>
      <c r="F8" s="5" t="s">
        <v>28</v>
      </c>
      <c r="G8" s="6">
        <v>11493</v>
      </c>
      <c r="H8" s="5">
        <v>1.1399999999999999</v>
      </c>
      <c r="K8" s="10">
        <f>LARGE(B11:C11,1)/(B11+C11)</f>
        <v>0.50337414547292991</v>
      </c>
      <c r="L8" s="10"/>
      <c r="M8" s="10"/>
      <c r="N8" s="10" t="str">
        <f>IF(B11&gt;C11,$B$4,$C$4)</f>
        <v>WB</v>
      </c>
      <c r="W8" s="5">
        <v>7</v>
      </c>
      <c r="X8" s="5">
        <v>1044</v>
      </c>
      <c r="Y8" s="7">
        <v>46014</v>
      </c>
      <c r="Z8" s="5" t="s">
        <v>46</v>
      </c>
      <c r="AA8" s="5" t="s">
        <v>3</v>
      </c>
      <c r="AB8" s="5">
        <v>10.3</v>
      </c>
      <c r="AC8" s="5" t="s">
        <v>55</v>
      </c>
      <c r="AD8" s="5">
        <v>54</v>
      </c>
    </row>
    <row r="9" spans="1:30" ht="17.25" customHeight="1" thickBot="1">
      <c r="A9" s="5">
        <v>4</v>
      </c>
      <c r="B9" s="4">
        <v>3.484158415841584E-3</v>
      </c>
      <c r="C9" s="4">
        <v>2.0792079207920793E-3</v>
      </c>
      <c r="D9" s="4">
        <v>5.5999999999999999E-3</v>
      </c>
      <c r="F9" s="5" t="s">
        <v>27</v>
      </c>
      <c r="G9" s="6">
        <v>11014</v>
      </c>
      <c r="H9" s="5">
        <v>1.0900000000000001</v>
      </c>
      <c r="K9" s="10">
        <f>LARGE(B12:C12,1)/(B12+C12)</f>
        <v>0.54539057002111191</v>
      </c>
      <c r="L9" s="10"/>
      <c r="M9" s="10"/>
      <c r="N9" s="10" t="str">
        <f>IF(B12&gt;C12,$B$4,$C$4)</f>
        <v>WB</v>
      </c>
      <c r="W9" s="5">
        <v>8</v>
      </c>
      <c r="X9" s="5">
        <v>1041</v>
      </c>
      <c r="Y9" s="7">
        <v>46014</v>
      </c>
      <c r="Z9" s="5" t="s">
        <v>49</v>
      </c>
      <c r="AA9" s="5" t="s">
        <v>3</v>
      </c>
      <c r="AB9" s="5">
        <v>10.3</v>
      </c>
      <c r="AC9" s="5" t="s">
        <v>55</v>
      </c>
      <c r="AD9" s="5">
        <v>51</v>
      </c>
    </row>
    <row r="10" spans="1:30" ht="17.25" customHeight="1" thickBot="1">
      <c r="A10" s="5">
        <v>5</v>
      </c>
      <c r="B10" s="4">
        <v>9.9980198019801979E-3</v>
      </c>
      <c r="C10" s="4">
        <v>6.7326732673267326E-3</v>
      </c>
      <c r="D10" s="4">
        <v>1.67E-2</v>
      </c>
      <c r="F10" s="5" t="s">
        <v>26</v>
      </c>
      <c r="G10" s="6">
        <v>10412</v>
      </c>
      <c r="H10" s="5">
        <v>1.03</v>
      </c>
      <c r="K10" s="10">
        <f>LARGE(B20:C20,1)/(B20+C20)</f>
        <v>0.53017415957877678</v>
      </c>
      <c r="L10" s="10"/>
      <c r="M10" s="10"/>
      <c r="N10" s="10" t="str">
        <f>IF(B20&gt;C20,$B$4,$C$4)</f>
        <v>EB</v>
      </c>
      <c r="W10" s="5">
        <v>9</v>
      </c>
      <c r="X10" s="5">
        <v>1038</v>
      </c>
      <c r="Y10" s="7">
        <v>45850</v>
      </c>
      <c r="Z10" s="5" t="s">
        <v>49</v>
      </c>
      <c r="AA10" s="5" t="s">
        <v>0</v>
      </c>
      <c r="AB10" s="5">
        <v>10.3</v>
      </c>
      <c r="AC10" s="5" t="s">
        <v>55</v>
      </c>
      <c r="AD10" s="5">
        <v>57</v>
      </c>
    </row>
    <row r="11" spans="1:30" ht="17.25" customHeight="1" thickBot="1">
      <c r="A11" s="5">
        <v>6</v>
      </c>
      <c r="B11" s="4">
        <v>2.236930693069307E-2</v>
      </c>
      <c r="C11" s="4">
        <v>2.2673267326732673E-2</v>
      </c>
      <c r="D11" s="4">
        <v>4.4999999999999998E-2</v>
      </c>
      <c r="F11" s="5" t="s">
        <v>25</v>
      </c>
      <c r="G11" s="6">
        <v>10275</v>
      </c>
      <c r="H11" s="5">
        <v>1.02</v>
      </c>
      <c r="K11" s="10">
        <f>LARGE(B21:C21,1)/(B21+C21)</f>
        <v>0.52577319587628857</v>
      </c>
      <c r="L11" s="10"/>
      <c r="M11" s="10"/>
      <c r="N11" s="10" t="str">
        <f>IF(B21&gt;C21,$B$4,$C$4)</f>
        <v>EB</v>
      </c>
      <c r="W11" s="5">
        <v>10</v>
      </c>
      <c r="X11" s="5">
        <v>1038</v>
      </c>
      <c r="Y11" s="7">
        <v>46021</v>
      </c>
      <c r="Z11" s="5" t="s">
        <v>46</v>
      </c>
      <c r="AA11" s="5" t="s">
        <v>3</v>
      </c>
      <c r="AB11" s="5">
        <v>10.3</v>
      </c>
      <c r="AC11" s="5" t="s">
        <v>55</v>
      </c>
      <c r="AD11" s="5">
        <v>50</v>
      </c>
    </row>
    <row r="12" spans="1:30" ht="17.25" customHeight="1" thickBot="1">
      <c r="A12" s="5">
        <v>7</v>
      </c>
      <c r="B12" s="4">
        <v>2.6863366336633662E-2</v>
      </c>
      <c r="C12" s="4">
        <v>3.2227722772277229E-2</v>
      </c>
      <c r="D12" s="4">
        <v>5.8999999999999997E-2</v>
      </c>
      <c r="F12" s="5" t="s">
        <v>24</v>
      </c>
      <c r="G12" s="6">
        <v>9891</v>
      </c>
      <c r="H12" s="5">
        <v>0.98</v>
      </c>
      <c r="W12" s="5">
        <v>20</v>
      </c>
      <c r="X12" s="5">
        <v>1006</v>
      </c>
      <c r="Y12" s="7">
        <v>46001</v>
      </c>
      <c r="Z12" s="5" t="s">
        <v>8</v>
      </c>
      <c r="AA12" s="5" t="s">
        <v>7</v>
      </c>
      <c r="AB12" s="5">
        <v>10</v>
      </c>
      <c r="AC12" s="5" t="s">
        <v>55</v>
      </c>
      <c r="AD12" s="5">
        <v>52</v>
      </c>
    </row>
    <row r="13" spans="1:30" ht="17.25" customHeight="1" thickBot="1">
      <c r="A13" s="5">
        <v>8</v>
      </c>
      <c r="B13" s="4">
        <v>3.1407920792079207E-2</v>
      </c>
      <c r="C13" s="4">
        <v>3.311881188118812E-2</v>
      </c>
      <c r="D13" s="4">
        <v>6.4500000000000002E-2</v>
      </c>
      <c r="F13" s="5" t="s">
        <v>23</v>
      </c>
      <c r="G13" s="6">
        <v>9930</v>
      </c>
      <c r="H13" s="5">
        <v>0.99</v>
      </c>
      <c r="W13" s="5">
        <v>25</v>
      </c>
      <c r="X13" s="5">
        <v>999</v>
      </c>
      <c r="Y13" s="7">
        <v>45757</v>
      </c>
      <c r="Z13" s="5" t="s">
        <v>46</v>
      </c>
      <c r="AA13" s="5" t="s">
        <v>5</v>
      </c>
      <c r="AB13" s="5">
        <v>9.9</v>
      </c>
      <c r="AC13" s="5" t="s">
        <v>55</v>
      </c>
      <c r="AD13" s="5">
        <v>52</v>
      </c>
    </row>
    <row r="14" spans="1:30" ht="15.75" thickBot="1">
      <c r="A14" s="5">
        <v>9</v>
      </c>
      <c r="B14" s="4">
        <v>3.4892079207920791E-2</v>
      </c>
      <c r="C14" s="4">
        <v>3.2722772277227731E-2</v>
      </c>
      <c r="D14" s="4">
        <v>6.7599999999999993E-2</v>
      </c>
      <c r="F14" s="5" t="s">
        <v>22</v>
      </c>
      <c r="G14" s="6">
        <v>10642</v>
      </c>
      <c r="H14" s="5">
        <v>1.06</v>
      </c>
      <c r="W14" s="5">
        <v>30</v>
      </c>
      <c r="X14" s="5">
        <v>994</v>
      </c>
      <c r="Y14" s="7">
        <v>46014</v>
      </c>
      <c r="Z14" s="5" t="s">
        <v>53</v>
      </c>
      <c r="AA14" s="5" t="s">
        <v>3</v>
      </c>
      <c r="AB14" s="5">
        <v>9.8000000000000007</v>
      </c>
      <c r="AC14" s="5" t="s">
        <v>55</v>
      </c>
      <c r="AD14" s="5">
        <v>55</v>
      </c>
    </row>
    <row r="15" spans="1:30" ht="15.75" customHeight="1" thickBot="1">
      <c r="A15" s="5">
        <v>10</v>
      </c>
      <c r="B15" s="4">
        <v>3.7012871287128719E-2</v>
      </c>
      <c r="C15" s="4">
        <v>3.316831683168317E-2</v>
      </c>
      <c r="D15" s="4">
        <v>7.0199999999999999E-2</v>
      </c>
      <c r="F15" s="5" t="s">
        <v>21</v>
      </c>
      <c r="G15" s="6">
        <v>10806</v>
      </c>
      <c r="H15" s="5">
        <v>1.07</v>
      </c>
      <c r="W15" s="5">
        <v>35</v>
      </c>
      <c r="X15" s="5">
        <v>986</v>
      </c>
      <c r="Y15" s="7">
        <v>46020</v>
      </c>
      <c r="Z15" s="5" t="s">
        <v>45</v>
      </c>
      <c r="AA15" s="5" t="s">
        <v>6</v>
      </c>
      <c r="AB15" s="5">
        <v>9.8000000000000007</v>
      </c>
      <c r="AC15" s="5" t="s">
        <v>57</v>
      </c>
      <c r="AD15" s="5">
        <v>50</v>
      </c>
    </row>
    <row r="16" spans="1:30" ht="23.25" thickBot="1">
      <c r="A16" s="5">
        <v>11</v>
      </c>
      <c r="B16" s="4">
        <v>3.7416831683168311E-2</v>
      </c>
      <c r="C16" s="4">
        <v>3.4207920792079211E-2</v>
      </c>
      <c r="D16" s="4">
        <v>7.1599999999999997E-2</v>
      </c>
      <c r="F16" s="5" t="s">
        <v>20</v>
      </c>
      <c r="G16" s="6">
        <v>11448</v>
      </c>
      <c r="H16" s="5">
        <v>1.1399999999999999</v>
      </c>
      <c r="W16" s="5">
        <v>40</v>
      </c>
      <c r="X16" s="5">
        <v>977</v>
      </c>
      <c r="Y16" s="7">
        <v>45994</v>
      </c>
      <c r="Z16" s="5" t="s">
        <v>46</v>
      </c>
      <c r="AA16" s="5" t="s">
        <v>7</v>
      </c>
      <c r="AB16" s="5">
        <v>9.6999999999999993</v>
      </c>
      <c r="AC16" s="5" t="s">
        <v>55</v>
      </c>
      <c r="AD16" s="5">
        <v>53</v>
      </c>
    </row>
    <row r="17" spans="1:30" ht="15.75" thickBot="1">
      <c r="A17" s="5">
        <v>12</v>
      </c>
      <c r="B17" s="4">
        <v>3.7517821782178218E-2</v>
      </c>
      <c r="C17" s="4">
        <v>3.5792079207920789E-2</v>
      </c>
      <c r="D17" s="4">
        <v>7.3400000000000007E-2</v>
      </c>
      <c r="W17" s="5">
        <v>45</v>
      </c>
      <c r="X17" s="5">
        <v>973</v>
      </c>
      <c r="Y17" s="7">
        <v>45758</v>
      </c>
      <c r="Z17" s="5" t="s">
        <v>45</v>
      </c>
      <c r="AA17" s="5" t="s">
        <v>1</v>
      </c>
      <c r="AB17" s="5">
        <v>9.6</v>
      </c>
      <c r="AC17" s="5" t="s">
        <v>57</v>
      </c>
      <c r="AD17" s="5">
        <v>52</v>
      </c>
    </row>
    <row r="18" spans="1:30" ht="23.25" thickBot="1">
      <c r="A18" s="5">
        <v>13</v>
      </c>
      <c r="B18" s="4">
        <v>3.5851485148514849E-2</v>
      </c>
      <c r="C18" s="4">
        <v>3.4801980198019805E-2</v>
      </c>
      <c r="D18" s="4">
        <v>7.0699999999999999E-2</v>
      </c>
      <c r="W18" s="5">
        <v>50</v>
      </c>
      <c r="X18" s="5">
        <v>969</v>
      </c>
      <c r="Y18" s="7">
        <v>45756</v>
      </c>
      <c r="Z18" s="5" t="s">
        <v>8</v>
      </c>
      <c r="AA18" s="5" t="s">
        <v>7</v>
      </c>
      <c r="AB18" s="5">
        <v>9.6</v>
      </c>
      <c r="AC18" s="5" t="s">
        <v>55</v>
      </c>
      <c r="AD18" s="5">
        <v>53</v>
      </c>
    </row>
    <row r="19" spans="1:30" ht="17.25" customHeight="1" thickBot="1">
      <c r="A19" s="5">
        <v>14</v>
      </c>
      <c r="B19" s="4">
        <v>3.655841584158416E-2</v>
      </c>
      <c r="C19" s="4">
        <v>3.5049504950495053E-2</v>
      </c>
      <c r="D19" s="4">
        <v>7.1599999999999997E-2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953</v>
      </c>
      <c r="Y19" s="7">
        <v>46010</v>
      </c>
      <c r="Z19" s="5" t="s">
        <v>56</v>
      </c>
      <c r="AA19" s="5" t="s">
        <v>1</v>
      </c>
      <c r="AB19" s="5">
        <v>9.4</v>
      </c>
      <c r="AC19" s="5" t="s">
        <v>55</v>
      </c>
      <c r="AD19" s="5">
        <v>51</v>
      </c>
    </row>
    <row r="20" spans="1:30" ht="17.25" customHeight="1" thickBot="1">
      <c r="A20" s="5">
        <v>15</v>
      </c>
      <c r="B20" s="4">
        <v>3.8881188118811881E-2</v>
      </c>
      <c r="C20" s="4">
        <v>3.4455445544554458E-2</v>
      </c>
      <c r="D20" s="4">
        <v>7.3400000000000007E-2</v>
      </c>
      <c r="F20" s="5" t="s">
        <v>14</v>
      </c>
      <c r="G20" s="6">
        <v>8178</v>
      </c>
      <c r="H20" s="5">
        <v>0.81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941</v>
      </c>
      <c r="Y20" s="7">
        <v>45766</v>
      </c>
      <c r="Z20" s="5" t="s">
        <v>49</v>
      </c>
      <c r="AA20" s="5" t="s">
        <v>0</v>
      </c>
      <c r="AB20" s="5">
        <v>9.3000000000000007</v>
      </c>
      <c r="AC20" s="5" t="s">
        <v>57</v>
      </c>
      <c r="AD20" s="5">
        <v>51</v>
      </c>
    </row>
    <row r="21" spans="1:30" ht="17.25" customHeight="1" thickBot="1">
      <c r="A21" s="5">
        <v>16</v>
      </c>
      <c r="B21" s="4">
        <v>3.787128712871287E-2</v>
      </c>
      <c r="C21" s="4">
        <v>3.4158415841584161E-2</v>
      </c>
      <c r="D21" s="4">
        <v>7.1999999999999995E-2</v>
      </c>
      <c r="F21" s="5" t="s">
        <v>6</v>
      </c>
      <c r="G21" s="6">
        <v>10214</v>
      </c>
      <c r="H21" s="5">
        <v>1.01</v>
      </c>
      <c r="J21" s="2">
        <v>5</v>
      </c>
      <c r="K21" s="2">
        <f>X6</f>
        <v>1065</v>
      </c>
      <c r="L21" s="3"/>
      <c r="M21" s="2"/>
      <c r="N21" s="1">
        <f t="shared" ref="N21:N28" si="0">K21/$F$2</f>
        <v>0.10544554455445544</v>
      </c>
      <c r="W21" s="5">
        <v>125</v>
      </c>
      <c r="X21" s="5">
        <v>933</v>
      </c>
      <c r="Y21" s="7">
        <v>45971</v>
      </c>
      <c r="Z21" s="5" t="s">
        <v>46</v>
      </c>
      <c r="AA21" s="5" t="s">
        <v>6</v>
      </c>
      <c r="AB21" s="5">
        <v>9.1999999999999993</v>
      </c>
      <c r="AC21" s="5" t="s">
        <v>55</v>
      </c>
      <c r="AD21" s="5">
        <v>52</v>
      </c>
    </row>
    <row r="22" spans="1:30" ht="17.25" customHeight="1" thickBot="1">
      <c r="A22" s="5">
        <v>17</v>
      </c>
      <c r="B22" s="4">
        <v>3.5952475247524755E-2</v>
      </c>
      <c r="C22" s="4">
        <v>3.0297029702970296E-2</v>
      </c>
      <c r="D22" s="4">
        <v>6.6299999999999998E-2</v>
      </c>
      <c r="F22" s="5" t="s">
        <v>3</v>
      </c>
      <c r="G22" s="6">
        <v>10658</v>
      </c>
      <c r="H22" s="5">
        <v>1.06</v>
      </c>
      <c r="J22" s="2">
        <v>10</v>
      </c>
      <c r="K22" s="2">
        <f>X11</f>
        <v>1038</v>
      </c>
      <c r="L22" s="3"/>
      <c r="M22" s="2"/>
      <c r="N22" s="1">
        <f t="shared" si="0"/>
        <v>0.10277227722772277</v>
      </c>
      <c r="W22" s="5">
        <v>150</v>
      </c>
      <c r="X22" s="5">
        <v>923</v>
      </c>
      <c r="Y22" s="7">
        <v>45765</v>
      </c>
      <c r="Z22" s="5" t="s">
        <v>46</v>
      </c>
      <c r="AA22" s="5" t="s">
        <v>1</v>
      </c>
      <c r="AB22" s="5">
        <v>9.1</v>
      </c>
      <c r="AC22" s="5" t="s">
        <v>55</v>
      </c>
      <c r="AD22" s="5">
        <v>51</v>
      </c>
    </row>
    <row r="23" spans="1:30" ht="17.25" customHeight="1" thickBot="1">
      <c r="A23" s="5">
        <v>18</v>
      </c>
      <c r="B23" s="4">
        <v>2.5096039603960396E-2</v>
      </c>
      <c r="C23" s="4">
        <v>2.5990099009900989E-2</v>
      </c>
      <c r="D23" s="4">
        <v>5.11E-2</v>
      </c>
      <c r="F23" s="5" t="s">
        <v>7</v>
      </c>
      <c r="G23" s="6">
        <v>10538</v>
      </c>
      <c r="H23" s="5">
        <v>1.05</v>
      </c>
      <c r="J23" s="2">
        <v>20</v>
      </c>
      <c r="K23" s="2">
        <f>X12</f>
        <v>1006</v>
      </c>
      <c r="L23" s="3"/>
      <c r="M23" s="2"/>
      <c r="N23" s="1">
        <f t="shared" si="0"/>
        <v>9.9603960396039609E-2</v>
      </c>
      <c r="W23" s="5">
        <v>175</v>
      </c>
      <c r="X23" s="5">
        <v>915</v>
      </c>
      <c r="Y23" s="7">
        <v>46018</v>
      </c>
      <c r="Z23" s="5" t="s">
        <v>49</v>
      </c>
      <c r="AA23" s="5" t="s">
        <v>0</v>
      </c>
      <c r="AB23" s="5">
        <v>9.1</v>
      </c>
      <c r="AC23" s="5" t="s">
        <v>57</v>
      </c>
      <c r="AD23" s="5">
        <v>52</v>
      </c>
    </row>
    <row r="24" spans="1:30" ht="17.25" customHeight="1" thickBot="1">
      <c r="A24" s="5">
        <v>19</v>
      </c>
      <c r="B24" s="4">
        <v>1.7925742574257424E-2</v>
      </c>
      <c r="C24" s="4">
        <v>2.0742574257425744E-2</v>
      </c>
      <c r="D24" s="4">
        <v>3.8600000000000002E-2</v>
      </c>
      <c r="F24" s="5" t="s">
        <v>5</v>
      </c>
      <c r="G24" s="6">
        <v>10563</v>
      </c>
      <c r="H24" s="5">
        <v>1.05</v>
      </c>
      <c r="J24" s="2">
        <v>30</v>
      </c>
      <c r="K24" s="2">
        <f>X14</f>
        <v>994</v>
      </c>
      <c r="L24" s="3"/>
      <c r="M24" s="2"/>
      <c r="N24" s="1">
        <f t="shared" si="0"/>
        <v>9.841584158415842E-2</v>
      </c>
      <c r="W24" s="5">
        <v>200</v>
      </c>
      <c r="X24" s="5">
        <v>907</v>
      </c>
      <c r="Y24" s="7">
        <v>45995</v>
      </c>
      <c r="Z24" s="5" t="s">
        <v>56</v>
      </c>
      <c r="AA24" s="5" t="s">
        <v>5</v>
      </c>
      <c r="AB24" s="5">
        <v>9</v>
      </c>
      <c r="AC24" s="5" t="s">
        <v>55</v>
      </c>
      <c r="AD24" s="5">
        <v>52</v>
      </c>
    </row>
    <row r="25" spans="1:30" ht="17.25" customHeight="1" thickBot="1">
      <c r="A25" s="5">
        <v>20</v>
      </c>
      <c r="B25" s="4">
        <v>1.3078217821782178E-2</v>
      </c>
      <c r="C25" s="4">
        <v>1.6584158415841585E-2</v>
      </c>
      <c r="D25" s="4">
        <v>2.9600000000000001E-2</v>
      </c>
      <c r="F25" s="5" t="s">
        <v>1</v>
      </c>
      <c r="G25" s="6">
        <v>10899</v>
      </c>
      <c r="H25" s="5">
        <v>1.08</v>
      </c>
      <c r="J25" s="2">
        <v>50</v>
      </c>
      <c r="K25" s="2">
        <f>X18</f>
        <v>969</v>
      </c>
      <c r="L25" s="3"/>
      <c r="M25" s="2"/>
      <c r="N25" s="1">
        <f t="shared" si="0"/>
        <v>9.5940594059405943E-2</v>
      </c>
    </row>
    <row r="26" spans="1:30" ht="17.25" customHeight="1" thickBot="1">
      <c r="A26" s="5">
        <v>21</v>
      </c>
      <c r="B26" s="4">
        <v>9.1900990099009917E-3</v>
      </c>
      <c r="C26" s="4">
        <v>1.2178217821782179E-2</v>
      </c>
      <c r="D26" s="4">
        <v>2.1399999999999999E-2</v>
      </c>
      <c r="F26" s="5" t="s">
        <v>0</v>
      </c>
      <c r="G26" s="6">
        <v>9525</v>
      </c>
      <c r="H26" s="5">
        <v>0.94</v>
      </c>
      <c r="J26" s="2">
        <v>100</v>
      </c>
      <c r="K26" s="2">
        <f>X20</f>
        <v>941</v>
      </c>
      <c r="L26" s="3"/>
      <c r="M26" s="2"/>
      <c r="N26" s="1">
        <f t="shared" si="0"/>
        <v>9.3168316831683168E-2</v>
      </c>
    </row>
    <row r="27" spans="1:30" ht="17.25" customHeight="1" thickBot="1">
      <c r="A27" s="5">
        <v>22</v>
      </c>
      <c r="B27" s="4">
        <v>5.9079207920792083E-3</v>
      </c>
      <c r="C27" s="4">
        <v>7.4752475247524749E-3</v>
      </c>
      <c r="D27" s="4">
        <v>1.34E-2</v>
      </c>
      <c r="J27" s="2">
        <v>150</v>
      </c>
      <c r="K27" s="2">
        <f>X22</f>
        <v>923</v>
      </c>
      <c r="L27" s="3"/>
      <c r="M27" s="2"/>
      <c r="N27" s="1">
        <f t="shared" si="0"/>
        <v>9.1386138613861384E-2</v>
      </c>
    </row>
    <row r="28" spans="1:30" ht="17.25" customHeight="1" thickBot="1">
      <c r="A28" s="5">
        <v>23</v>
      </c>
      <c r="B28" s="4">
        <v>2.9792079207920791E-3</v>
      </c>
      <c r="C28" s="4">
        <v>4.3564356435643568E-3</v>
      </c>
      <c r="D28" s="4">
        <v>7.4000000000000003E-3</v>
      </c>
      <c r="J28" s="2">
        <v>200</v>
      </c>
      <c r="K28" s="2">
        <f>X24</f>
        <v>907</v>
      </c>
      <c r="L28" s="3"/>
      <c r="M28" s="2"/>
      <c r="N28" s="1">
        <f t="shared" si="0"/>
        <v>8.9801980198019798E-2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F4B9-0D49-4739-987B-CE9014E129C0}">
  <sheetPr codeName="Sheet1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54300</v>
      </c>
      <c r="H2" s="18" t="s">
        <v>37</v>
      </c>
      <c r="W2" s="5">
        <v>1</v>
      </c>
      <c r="X2" s="5">
        <v>6330</v>
      </c>
      <c r="Y2" s="7">
        <v>45945</v>
      </c>
      <c r="Z2" s="5" t="s">
        <v>4</v>
      </c>
      <c r="AA2" s="5" t="s">
        <v>7</v>
      </c>
      <c r="AB2" s="5">
        <v>11.7</v>
      </c>
      <c r="AC2" s="5" t="s">
        <v>55</v>
      </c>
      <c r="AD2" s="5">
        <v>53</v>
      </c>
    </row>
    <row r="3" spans="1:30" ht="23.25" thickBot="1">
      <c r="W3" s="5">
        <v>2</v>
      </c>
      <c r="X3" s="5">
        <v>6058</v>
      </c>
      <c r="Y3" s="7">
        <v>46015</v>
      </c>
      <c r="Z3" s="5" t="s">
        <v>46</v>
      </c>
      <c r="AA3" s="5" t="s">
        <v>7</v>
      </c>
      <c r="AB3" s="5">
        <v>11.2</v>
      </c>
      <c r="AC3" s="5" t="s">
        <v>57</v>
      </c>
      <c r="AD3" s="5">
        <v>50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5688</v>
      </c>
      <c r="Y4" s="7">
        <v>45967</v>
      </c>
      <c r="Z4" s="5" t="s">
        <v>52</v>
      </c>
      <c r="AA4" s="5" t="s">
        <v>5</v>
      </c>
      <c r="AB4" s="5">
        <v>10.5</v>
      </c>
      <c r="AC4" s="5" t="s">
        <v>57</v>
      </c>
      <c r="AD4" s="5">
        <v>65</v>
      </c>
    </row>
    <row r="5" spans="1:30" ht="18.75" customHeight="1" thickBot="1">
      <c r="A5" s="5">
        <v>0</v>
      </c>
      <c r="B5" s="4">
        <v>3.5911602209944752E-3</v>
      </c>
      <c r="C5" s="4">
        <v>3.596132596685083E-3</v>
      </c>
      <c r="D5" s="4">
        <v>7.1999999999999998E-3</v>
      </c>
      <c r="F5" s="5" t="s">
        <v>33</v>
      </c>
      <c r="G5" s="6">
        <v>48237</v>
      </c>
      <c r="H5" s="5">
        <v>0.89</v>
      </c>
      <c r="J5" s="80" t="s">
        <v>9</v>
      </c>
      <c r="K5" s="81"/>
      <c r="L5" s="81"/>
      <c r="M5" s="81"/>
      <c r="N5" s="82"/>
      <c r="W5" s="5">
        <v>4</v>
      </c>
      <c r="X5" s="5">
        <v>5681</v>
      </c>
      <c r="Y5" s="7">
        <v>45744</v>
      </c>
      <c r="Z5" s="5" t="s">
        <v>46</v>
      </c>
      <c r="AA5" s="5" t="s">
        <v>1</v>
      </c>
      <c r="AB5" s="5">
        <v>10.5</v>
      </c>
      <c r="AC5" s="5" t="s">
        <v>57</v>
      </c>
      <c r="AD5" s="5">
        <v>52</v>
      </c>
    </row>
    <row r="6" spans="1:30" ht="17.25" customHeight="1" thickBot="1">
      <c r="A6" s="5">
        <v>1</v>
      </c>
      <c r="B6" s="4">
        <v>2.4898710865561692E-3</v>
      </c>
      <c r="C6" s="4">
        <v>2.3453038674033149E-3</v>
      </c>
      <c r="D6" s="4">
        <v>4.7999999999999996E-3</v>
      </c>
      <c r="F6" s="5" t="s">
        <v>32</v>
      </c>
      <c r="G6" s="6">
        <v>52666</v>
      </c>
      <c r="H6" s="5">
        <v>0.97</v>
      </c>
      <c r="J6" s="13" t="s">
        <v>31</v>
      </c>
      <c r="K6" s="22">
        <f>MAX(K8,K9)</f>
        <v>0.63767621152210741</v>
      </c>
      <c r="L6" s="23"/>
      <c r="M6" s="23"/>
      <c r="N6" s="22" t="str">
        <f>_xlfn.XLOOKUP(K6,$K$8:$K$9,$N$8:$N$9)</f>
        <v>WB</v>
      </c>
      <c r="W6" s="5">
        <v>5</v>
      </c>
      <c r="X6" s="5">
        <v>5610</v>
      </c>
      <c r="Y6" s="7">
        <v>45964</v>
      </c>
      <c r="Z6" s="5" t="s">
        <v>52</v>
      </c>
      <c r="AA6" s="5" t="s">
        <v>6</v>
      </c>
      <c r="AB6" s="5">
        <v>10.3</v>
      </c>
      <c r="AC6" s="5" t="s">
        <v>57</v>
      </c>
      <c r="AD6" s="5">
        <v>65</v>
      </c>
    </row>
    <row r="7" spans="1:30" ht="17.25" customHeight="1" thickBot="1">
      <c r="A7" s="5">
        <v>2</v>
      </c>
      <c r="B7" s="4">
        <v>2.4419889502762435E-3</v>
      </c>
      <c r="C7" s="4">
        <v>1.6677716390423574E-3</v>
      </c>
      <c r="D7" s="4">
        <v>4.1000000000000003E-3</v>
      </c>
      <c r="F7" s="5" t="s">
        <v>30</v>
      </c>
      <c r="G7" s="6">
        <v>55706</v>
      </c>
      <c r="H7" s="5">
        <v>1.03</v>
      </c>
      <c r="J7" s="12" t="s">
        <v>29</v>
      </c>
      <c r="K7" s="22">
        <f>MAX(K10,K11)</f>
        <v>0.51049506801926037</v>
      </c>
      <c r="L7" s="23"/>
      <c r="M7" s="23"/>
      <c r="N7" s="22" t="str">
        <f>_xlfn.XLOOKUP(K7,$K$10:$K$11,$N$10:$N$11)</f>
        <v>EB</v>
      </c>
      <c r="W7" s="5">
        <v>6</v>
      </c>
      <c r="X7" s="5">
        <v>5555</v>
      </c>
      <c r="Y7" s="7">
        <v>45971</v>
      </c>
      <c r="Z7" s="5" t="s">
        <v>52</v>
      </c>
      <c r="AA7" s="5" t="s">
        <v>6</v>
      </c>
      <c r="AB7" s="5">
        <v>10.199999999999999</v>
      </c>
      <c r="AC7" s="5" t="s">
        <v>57</v>
      </c>
      <c r="AD7" s="5">
        <v>66</v>
      </c>
    </row>
    <row r="8" spans="1:30" ht="17.25" customHeight="1" thickBot="1">
      <c r="A8" s="5">
        <v>3</v>
      </c>
      <c r="B8" s="4">
        <v>2.8729281767955802E-3</v>
      </c>
      <c r="C8" s="4">
        <v>1.8241252302025781E-3</v>
      </c>
      <c r="D8" s="4">
        <v>4.7000000000000002E-3</v>
      </c>
      <c r="F8" s="5" t="s">
        <v>28</v>
      </c>
      <c r="G8" s="6">
        <v>55008</v>
      </c>
      <c r="H8" s="5">
        <v>1.01</v>
      </c>
      <c r="K8" s="10">
        <f>LARGE(B11:C11,1)/(B11+C11)</f>
        <v>0.61190885402228745</v>
      </c>
      <c r="L8" s="10"/>
      <c r="M8" s="10"/>
      <c r="N8" s="10" t="str">
        <f>IF(B11&gt;C11,$B$4,$C$4)</f>
        <v>WB</v>
      </c>
      <c r="W8" s="5">
        <v>7</v>
      </c>
      <c r="X8" s="5">
        <v>5535</v>
      </c>
      <c r="Y8" s="7">
        <v>45958</v>
      </c>
      <c r="Z8" s="5" t="s">
        <v>52</v>
      </c>
      <c r="AA8" s="5" t="s">
        <v>3</v>
      </c>
      <c r="AB8" s="5">
        <v>10.199999999999999</v>
      </c>
      <c r="AC8" s="5" t="s">
        <v>57</v>
      </c>
      <c r="AD8" s="5">
        <v>65</v>
      </c>
    </row>
    <row r="9" spans="1:30" ht="17.25" customHeight="1" thickBot="1">
      <c r="A9" s="5">
        <v>4</v>
      </c>
      <c r="B9" s="4">
        <v>4.6924493554327809E-3</v>
      </c>
      <c r="C9" s="4">
        <v>3.596132596685083E-3</v>
      </c>
      <c r="D9" s="4">
        <v>8.3000000000000001E-3</v>
      </c>
      <c r="F9" s="5" t="s">
        <v>27</v>
      </c>
      <c r="G9" s="6">
        <v>54947</v>
      </c>
      <c r="H9" s="5">
        <v>1.01</v>
      </c>
      <c r="K9" s="10">
        <f>LARGE(B12:C12,1)/(B12+C12)</f>
        <v>0.63767621152210741</v>
      </c>
      <c r="L9" s="10"/>
      <c r="M9" s="10"/>
      <c r="N9" s="10" t="str">
        <f>IF(B12&gt;C12,$B$4,$C$4)</f>
        <v>WB</v>
      </c>
      <c r="W9" s="5">
        <v>8</v>
      </c>
      <c r="X9" s="5">
        <v>5523</v>
      </c>
      <c r="Y9" s="7">
        <v>45961</v>
      </c>
      <c r="Z9" s="5" t="s">
        <v>52</v>
      </c>
      <c r="AA9" s="5" t="s">
        <v>1</v>
      </c>
      <c r="AB9" s="5">
        <v>10.199999999999999</v>
      </c>
      <c r="AC9" s="5" t="s">
        <v>57</v>
      </c>
      <c r="AD9" s="5">
        <v>64</v>
      </c>
    </row>
    <row r="10" spans="1:30" ht="17.25" customHeight="1" thickBot="1">
      <c r="A10" s="5">
        <v>5</v>
      </c>
      <c r="B10" s="4">
        <v>1.0629834254143647E-2</v>
      </c>
      <c r="C10" s="4">
        <v>1.0892633517495394E-2</v>
      </c>
      <c r="D10" s="4">
        <v>2.1600000000000001E-2</v>
      </c>
      <c r="F10" s="5" t="s">
        <v>26</v>
      </c>
      <c r="G10" s="6">
        <v>51731</v>
      </c>
      <c r="H10" s="5">
        <v>0.95</v>
      </c>
      <c r="K10" s="10">
        <f>LARGE(B20:C20,1)/(B20+C20)</f>
        <v>0.51049506801926037</v>
      </c>
      <c r="L10" s="10"/>
      <c r="M10" s="10"/>
      <c r="N10" s="10" t="str">
        <f>IF(B20&gt;C20,$B$4,$C$4)</f>
        <v>EB</v>
      </c>
      <c r="W10" s="5">
        <v>9</v>
      </c>
      <c r="X10" s="5">
        <v>5513</v>
      </c>
      <c r="Y10" s="7">
        <v>45960</v>
      </c>
      <c r="Z10" s="5" t="s">
        <v>52</v>
      </c>
      <c r="AA10" s="5" t="s">
        <v>5</v>
      </c>
      <c r="AB10" s="5">
        <v>10.199999999999999</v>
      </c>
      <c r="AC10" s="5" t="s">
        <v>57</v>
      </c>
      <c r="AD10" s="5">
        <v>67</v>
      </c>
    </row>
    <row r="11" spans="1:30" ht="17.25" customHeight="1" thickBot="1">
      <c r="A11" s="5">
        <v>6</v>
      </c>
      <c r="B11" s="4">
        <v>1.6758747697974221E-2</v>
      </c>
      <c r="C11" s="4">
        <v>2.6423756906077348E-2</v>
      </c>
      <c r="D11" s="4">
        <v>4.3299999999999998E-2</v>
      </c>
      <c r="F11" s="5" t="s">
        <v>25</v>
      </c>
      <c r="G11" s="6">
        <v>54510</v>
      </c>
      <c r="H11" s="5">
        <v>1</v>
      </c>
      <c r="K11" s="10">
        <f>LARGE(B21:C21,1)/(B21+C21)</f>
        <v>0.5077085749368988</v>
      </c>
      <c r="L11" s="10"/>
      <c r="M11" s="10"/>
      <c r="N11" s="10" t="str">
        <f>IF(B21&gt;C21,$B$4,$C$4)</f>
        <v>EB</v>
      </c>
      <c r="W11" s="5">
        <v>10</v>
      </c>
      <c r="X11" s="5">
        <v>5417</v>
      </c>
      <c r="Y11" s="7">
        <v>46010</v>
      </c>
      <c r="Z11" s="5" t="s">
        <v>46</v>
      </c>
      <c r="AA11" s="5" t="s">
        <v>1</v>
      </c>
      <c r="AB11" s="5">
        <v>10</v>
      </c>
      <c r="AC11" s="5" t="s">
        <v>57</v>
      </c>
      <c r="AD11" s="5">
        <v>50</v>
      </c>
    </row>
    <row r="12" spans="1:30" ht="17.25" customHeight="1" thickBot="1">
      <c r="A12" s="5">
        <v>7</v>
      </c>
      <c r="B12" s="4">
        <v>2.1499079189686927E-2</v>
      </c>
      <c r="C12" s="4">
        <v>3.7837569060773478E-2</v>
      </c>
      <c r="D12" s="4">
        <v>5.9400000000000001E-2</v>
      </c>
      <c r="F12" s="5" t="s">
        <v>24</v>
      </c>
      <c r="G12" s="6">
        <v>54599</v>
      </c>
      <c r="H12" s="5">
        <v>1</v>
      </c>
      <c r="W12" s="5">
        <v>20</v>
      </c>
      <c r="X12" s="5">
        <v>5266</v>
      </c>
      <c r="Y12" s="7">
        <v>46013</v>
      </c>
      <c r="Z12" s="5" t="s">
        <v>46</v>
      </c>
      <c r="AA12" s="5" t="s">
        <v>6</v>
      </c>
      <c r="AB12" s="5">
        <v>9.6999999999999993</v>
      </c>
      <c r="AC12" s="5" t="s">
        <v>55</v>
      </c>
      <c r="AD12" s="5">
        <v>52</v>
      </c>
    </row>
    <row r="13" spans="1:30" ht="17.25" customHeight="1" thickBot="1">
      <c r="A13" s="5">
        <v>8</v>
      </c>
      <c r="B13" s="4">
        <v>2.2744014732965008E-2</v>
      </c>
      <c r="C13" s="4">
        <v>3.6326151012891342E-2</v>
      </c>
      <c r="D13" s="4">
        <v>5.91E-2</v>
      </c>
      <c r="F13" s="5" t="s">
        <v>23</v>
      </c>
      <c r="G13" s="6">
        <v>54168</v>
      </c>
      <c r="H13" s="5">
        <v>1</v>
      </c>
      <c r="W13" s="5">
        <v>25</v>
      </c>
      <c r="X13" s="5">
        <v>5247</v>
      </c>
      <c r="Y13" s="7">
        <v>46007</v>
      </c>
      <c r="Z13" s="5" t="s">
        <v>46</v>
      </c>
      <c r="AA13" s="5" t="s">
        <v>3</v>
      </c>
      <c r="AB13" s="5">
        <v>9.6999999999999993</v>
      </c>
      <c r="AC13" s="5" t="s">
        <v>55</v>
      </c>
      <c r="AD13" s="5">
        <v>50</v>
      </c>
    </row>
    <row r="14" spans="1:30" ht="15.75" thickBot="1">
      <c r="A14" s="5">
        <v>9</v>
      </c>
      <c r="B14" s="4">
        <v>2.6335174953959484E-2</v>
      </c>
      <c r="C14" s="4">
        <v>3.4449907918968695E-2</v>
      </c>
      <c r="D14" s="4">
        <v>6.08E-2</v>
      </c>
      <c r="F14" s="5" t="s">
        <v>22</v>
      </c>
      <c r="G14" s="6">
        <v>57647</v>
      </c>
      <c r="H14" s="5">
        <v>1.06</v>
      </c>
      <c r="W14" s="5">
        <v>30</v>
      </c>
      <c r="X14" s="5">
        <v>5220</v>
      </c>
      <c r="Y14" s="7">
        <v>46006</v>
      </c>
      <c r="Z14" s="5" t="s">
        <v>46</v>
      </c>
      <c r="AA14" s="5" t="s">
        <v>6</v>
      </c>
      <c r="AB14" s="5">
        <v>9.6</v>
      </c>
      <c r="AC14" s="5" t="s">
        <v>57</v>
      </c>
      <c r="AD14" s="5">
        <v>50</v>
      </c>
    </row>
    <row r="15" spans="1:30" ht="15.75" customHeight="1" thickBot="1">
      <c r="A15" s="5">
        <v>10</v>
      </c>
      <c r="B15" s="4">
        <v>2.8011049723756905E-2</v>
      </c>
      <c r="C15" s="4">
        <v>3.299060773480663E-2</v>
      </c>
      <c r="D15" s="4">
        <v>6.0999999999999999E-2</v>
      </c>
      <c r="F15" s="5" t="s">
        <v>21</v>
      </c>
      <c r="G15" s="6">
        <v>55514</v>
      </c>
      <c r="H15" s="5">
        <v>1.02</v>
      </c>
      <c r="W15" s="5">
        <v>35</v>
      </c>
      <c r="X15" s="5">
        <v>5160</v>
      </c>
      <c r="Y15" s="7">
        <v>45896</v>
      </c>
      <c r="Z15" s="5" t="s">
        <v>4</v>
      </c>
      <c r="AA15" s="5" t="s">
        <v>7</v>
      </c>
      <c r="AB15" s="5">
        <v>9.5</v>
      </c>
      <c r="AC15" s="5" t="s">
        <v>55</v>
      </c>
      <c r="AD15" s="5">
        <v>53</v>
      </c>
    </row>
    <row r="16" spans="1:30" ht="15.75" thickBot="1">
      <c r="A16" s="5">
        <v>11</v>
      </c>
      <c r="B16" s="4">
        <v>3.1554327808471457E-2</v>
      </c>
      <c r="C16" s="4">
        <v>3.4449907918968695E-2</v>
      </c>
      <c r="D16" s="4">
        <v>6.6000000000000003E-2</v>
      </c>
      <c r="F16" s="5" t="s">
        <v>20</v>
      </c>
      <c r="G16" s="6">
        <v>57126</v>
      </c>
      <c r="H16" s="5">
        <v>1.05</v>
      </c>
      <c r="W16" s="5">
        <v>40</v>
      </c>
      <c r="X16" s="5">
        <v>5118</v>
      </c>
      <c r="Y16" s="7">
        <v>45862</v>
      </c>
      <c r="Z16" s="5" t="s">
        <v>4</v>
      </c>
      <c r="AA16" s="5" t="s">
        <v>5</v>
      </c>
      <c r="AB16" s="5">
        <v>9.4</v>
      </c>
      <c r="AC16" s="5" t="s">
        <v>55</v>
      </c>
      <c r="AD16" s="5">
        <v>54</v>
      </c>
    </row>
    <row r="17" spans="1:30" ht="23.25" thickBot="1">
      <c r="A17" s="5">
        <v>12</v>
      </c>
      <c r="B17" s="4">
        <v>3.2655616942909756E-2</v>
      </c>
      <c r="C17" s="4">
        <v>3.3928729281767961E-2</v>
      </c>
      <c r="D17" s="4">
        <v>6.6600000000000006E-2</v>
      </c>
      <c r="W17" s="5">
        <v>45</v>
      </c>
      <c r="X17" s="5">
        <v>5074</v>
      </c>
      <c r="Y17" s="7">
        <v>45987</v>
      </c>
      <c r="Z17" s="5" t="s">
        <v>46</v>
      </c>
      <c r="AA17" s="5" t="s">
        <v>7</v>
      </c>
      <c r="AB17" s="5">
        <v>9.3000000000000007</v>
      </c>
      <c r="AC17" s="5" t="s">
        <v>55</v>
      </c>
      <c r="AD17" s="5">
        <v>54</v>
      </c>
    </row>
    <row r="18" spans="1:30" ht="15.75" thickBot="1">
      <c r="A18" s="5">
        <v>13</v>
      </c>
      <c r="B18" s="4">
        <v>3.2607734806629832E-2</v>
      </c>
      <c r="C18" s="4">
        <v>3.4293554327808472E-2</v>
      </c>
      <c r="D18" s="4">
        <v>6.6900000000000001E-2</v>
      </c>
      <c r="W18" s="5">
        <v>50</v>
      </c>
      <c r="X18" s="5">
        <v>5019</v>
      </c>
      <c r="Y18" s="7">
        <v>45919</v>
      </c>
      <c r="Z18" s="5" t="s">
        <v>4</v>
      </c>
      <c r="AA18" s="5" t="s">
        <v>1</v>
      </c>
      <c r="AB18" s="5">
        <v>9.1999999999999993</v>
      </c>
      <c r="AC18" s="5" t="s">
        <v>55</v>
      </c>
      <c r="AD18" s="5">
        <v>51</v>
      </c>
    </row>
    <row r="19" spans="1:30" ht="17.25" customHeight="1" thickBot="1">
      <c r="A19" s="5">
        <v>14</v>
      </c>
      <c r="B19" s="4">
        <v>3.3086556169429099E-2</v>
      </c>
      <c r="C19" s="4">
        <v>3.4710497237569062E-2</v>
      </c>
      <c r="D19" s="4">
        <v>6.7799999999999999E-2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4866</v>
      </c>
      <c r="Y19" s="7">
        <v>45798</v>
      </c>
      <c r="Z19" s="5" t="s">
        <v>46</v>
      </c>
      <c r="AA19" s="5" t="s">
        <v>7</v>
      </c>
      <c r="AB19" s="5">
        <v>9</v>
      </c>
      <c r="AC19" s="5" t="s">
        <v>55</v>
      </c>
      <c r="AD19" s="5">
        <v>54</v>
      </c>
    </row>
    <row r="20" spans="1:30" ht="17.25" customHeight="1" thickBot="1">
      <c r="A20" s="5">
        <v>15</v>
      </c>
      <c r="B20" s="4">
        <v>3.6198895027624307E-2</v>
      </c>
      <c r="C20" s="4">
        <v>3.4710497237569062E-2</v>
      </c>
      <c r="D20" s="4">
        <v>7.0800000000000002E-2</v>
      </c>
      <c r="F20" s="5" t="s">
        <v>14</v>
      </c>
      <c r="G20" s="6">
        <v>41651</v>
      </c>
      <c r="H20" s="5">
        <v>0.77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4721</v>
      </c>
      <c r="Y20" s="7">
        <v>45994</v>
      </c>
      <c r="Z20" s="5" t="s">
        <v>48</v>
      </c>
      <c r="AA20" s="5" t="s">
        <v>7</v>
      </c>
      <c r="AB20" s="5">
        <v>8.6999999999999993</v>
      </c>
      <c r="AC20" s="5" t="s">
        <v>57</v>
      </c>
      <c r="AD20" s="5">
        <v>57</v>
      </c>
    </row>
    <row r="21" spans="1:30" ht="17.25" customHeight="1" thickBot="1">
      <c r="A21" s="5">
        <v>16</v>
      </c>
      <c r="B21" s="4">
        <v>3.2895027624309389E-2</v>
      </c>
      <c r="C21" s="4">
        <v>3.1896132596685084E-2</v>
      </c>
      <c r="D21" s="4">
        <v>6.4799999999999996E-2</v>
      </c>
      <c r="F21" s="5" t="s">
        <v>6</v>
      </c>
      <c r="G21" s="6">
        <v>55783</v>
      </c>
      <c r="H21" s="5">
        <v>1.03</v>
      </c>
      <c r="J21" s="2">
        <v>5</v>
      </c>
      <c r="K21" s="2">
        <f>X6</f>
        <v>5610</v>
      </c>
      <c r="L21" s="3"/>
      <c r="M21" s="2"/>
      <c r="N21" s="21">
        <f t="shared" ref="N21:N28" si="0">K21/$F$2</f>
        <v>0.10331491712707182</v>
      </c>
      <c r="W21" s="5">
        <v>125</v>
      </c>
      <c r="X21" s="5">
        <v>4592</v>
      </c>
      <c r="Y21" s="7">
        <v>45780</v>
      </c>
      <c r="Z21" s="5" t="s">
        <v>49</v>
      </c>
      <c r="AA21" s="5" t="s">
        <v>0</v>
      </c>
      <c r="AB21" s="5">
        <v>8.5</v>
      </c>
      <c r="AC21" s="5" t="s">
        <v>57</v>
      </c>
      <c r="AD21" s="5">
        <v>51</v>
      </c>
    </row>
    <row r="22" spans="1:30" ht="17.25" customHeight="1" thickBot="1">
      <c r="A22" s="5">
        <v>17</v>
      </c>
      <c r="B22" s="4">
        <v>3.3804788213627993E-2</v>
      </c>
      <c r="C22" s="4">
        <v>3.1844014732965012E-2</v>
      </c>
      <c r="D22" s="4">
        <v>6.5699999999999995E-2</v>
      </c>
      <c r="F22" s="5" t="s">
        <v>3</v>
      </c>
      <c r="G22" s="6">
        <v>57550</v>
      </c>
      <c r="H22" s="5">
        <v>1.06</v>
      </c>
      <c r="J22" s="2">
        <v>10</v>
      </c>
      <c r="K22" s="2">
        <f>X11</f>
        <v>5417</v>
      </c>
      <c r="L22" s="3"/>
      <c r="M22" s="2"/>
      <c r="N22" s="21">
        <f t="shared" si="0"/>
        <v>9.9760589318600365E-2</v>
      </c>
      <c r="W22" s="5">
        <v>150</v>
      </c>
      <c r="X22" s="5">
        <v>4524</v>
      </c>
      <c r="Y22" s="7">
        <v>45880</v>
      </c>
      <c r="Z22" s="5" t="s">
        <v>4</v>
      </c>
      <c r="AA22" s="5" t="s">
        <v>6</v>
      </c>
      <c r="AB22" s="5">
        <v>8.3000000000000007</v>
      </c>
      <c r="AC22" s="5" t="s">
        <v>55</v>
      </c>
      <c r="AD22" s="5">
        <v>56</v>
      </c>
    </row>
    <row r="23" spans="1:30" ht="17.25" customHeight="1" thickBot="1">
      <c r="A23" s="5">
        <v>18</v>
      </c>
      <c r="B23" s="4">
        <v>2.7484346224677717E-2</v>
      </c>
      <c r="C23" s="4">
        <v>2.6944935543278085E-2</v>
      </c>
      <c r="D23" s="4">
        <v>5.4399999999999997E-2</v>
      </c>
      <c r="F23" s="5" t="s">
        <v>7</v>
      </c>
      <c r="G23" s="6">
        <v>57882</v>
      </c>
      <c r="H23" s="5">
        <v>1.07</v>
      </c>
      <c r="J23" s="2">
        <v>20</v>
      </c>
      <c r="K23" s="2">
        <f>X12</f>
        <v>5266</v>
      </c>
      <c r="L23" s="3"/>
      <c r="M23" s="2"/>
      <c r="N23" s="21">
        <f t="shared" si="0"/>
        <v>9.6979742173112338E-2</v>
      </c>
      <c r="W23" s="5">
        <v>175</v>
      </c>
      <c r="X23" s="5">
        <v>4434</v>
      </c>
      <c r="Y23" s="7">
        <v>46013</v>
      </c>
      <c r="Z23" s="5" t="s">
        <v>48</v>
      </c>
      <c r="AA23" s="5" t="s">
        <v>6</v>
      </c>
      <c r="AB23" s="5">
        <v>8.1999999999999993</v>
      </c>
      <c r="AC23" s="5" t="s">
        <v>57</v>
      </c>
      <c r="AD23" s="5">
        <v>57</v>
      </c>
    </row>
    <row r="24" spans="1:30" ht="17.25" customHeight="1" thickBot="1">
      <c r="A24" s="5">
        <v>19</v>
      </c>
      <c r="B24" s="4">
        <v>2.3749539594843459E-2</v>
      </c>
      <c r="C24" s="4">
        <v>2.0951381215469616E-2</v>
      </c>
      <c r="D24" s="4">
        <v>4.4699999999999997E-2</v>
      </c>
      <c r="F24" s="5" t="s">
        <v>5</v>
      </c>
      <c r="G24" s="6">
        <v>56919</v>
      </c>
      <c r="H24" s="5">
        <v>1.05</v>
      </c>
      <c r="J24" s="2">
        <v>30</v>
      </c>
      <c r="K24" s="2">
        <f>X14</f>
        <v>5220</v>
      </c>
      <c r="L24" s="3"/>
      <c r="M24" s="2"/>
      <c r="N24" s="21">
        <f t="shared" si="0"/>
        <v>9.6132596685082866E-2</v>
      </c>
      <c r="W24" s="5">
        <v>200</v>
      </c>
      <c r="X24" s="5">
        <v>4394</v>
      </c>
      <c r="Y24" s="7">
        <v>45764</v>
      </c>
      <c r="Z24" s="5" t="s">
        <v>48</v>
      </c>
      <c r="AA24" s="5" t="s">
        <v>5</v>
      </c>
      <c r="AB24" s="5">
        <v>8.1</v>
      </c>
      <c r="AC24" s="5" t="s">
        <v>57</v>
      </c>
      <c r="AD24" s="5">
        <v>55</v>
      </c>
    </row>
    <row r="25" spans="1:30" ht="17.25" customHeight="1" thickBot="1">
      <c r="A25" s="5">
        <v>20</v>
      </c>
      <c r="B25" s="4">
        <v>1.9823204419889506E-2</v>
      </c>
      <c r="C25" s="4">
        <v>1.6104419889502761E-2</v>
      </c>
      <c r="D25" s="4">
        <v>3.5900000000000001E-2</v>
      </c>
      <c r="F25" s="5" t="s">
        <v>1</v>
      </c>
      <c r="G25" s="6">
        <v>59476</v>
      </c>
      <c r="H25" s="5">
        <v>1.0900000000000001</v>
      </c>
      <c r="J25" s="2">
        <v>50</v>
      </c>
      <c r="K25" s="2">
        <f>X18</f>
        <v>5019</v>
      </c>
      <c r="L25" s="3"/>
      <c r="M25" s="2"/>
      <c r="N25" s="21">
        <f t="shared" si="0"/>
        <v>9.2430939226519335E-2</v>
      </c>
    </row>
    <row r="26" spans="1:30" ht="17.25" customHeight="1" thickBot="1">
      <c r="A26" s="5">
        <v>21</v>
      </c>
      <c r="B26" s="4">
        <v>1.5896869244935545E-2</v>
      </c>
      <c r="C26" s="4">
        <v>1.3394290976058933E-2</v>
      </c>
      <c r="D26" s="4">
        <v>2.93E-2</v>
      </c>
      <c r="F26" s="5" t="s">
        <v>0</v>
      </c>
      <c r="G26" s="6">
        <v>50767</v>
      </c>
      <c r="H26" s="5">
        <v>0.93</v>
      </c>
      <c r="J26" s="2">
        <v>100</v>
      </c>
      <c r="K26" s="2">
        <f>X20</f>
        <v>4721</v>
      </c>
      <c r="L26" s="3"/>
      <c r="M26" s="2"/>
      <c r="N26" s="21">
        <f t="shared" si="0"/>
        <v>8.6942909760589313E-2</v>
      </c>
    </row>
    <row r="27" spans="1:30" ht="17.25" customHeight="1" thickBot="1">
      <c r="A27" s="5">
        <v>22</v>
      </c>
      <c r="B27" s="4">
        <v>1.0581952117863721E-2</v>
      </c>
      <c r="C27" s="4">
        <v>9.6418047882136267E-3</v>
      </c>
      <c r="D27" s="4">
        <v>2.0199999999999999E-2</v>
      </c>
      <c r="J27" s="2">
        <v>150</v>
      </c>
      <c r="K27" s="2">
        <f>X22</f>
        <v>4524</v>
      </c>
      <c r="L27" s="3"/>
      <c r="M27" s="2"/>
      <c r="N27" s="21">
        <f t="shared" si="0"/>
        <v>8.3314917127071828E-2</v>
      </c>
    </row>
    <row r="28" spans="1:30" ht="17.25" customHeight="1" thickBot="1">
      <c r="A28" s="5">
        <v>23</v>
      </c>
      <c r="B28" s="4">
        <v>6.464088397790055E-3</v>
      </c>
      <c r="C28" s="4">
        <v>6.202025782688767E-3</v>
      </c>
      <c r="D28" s="4">
        <v>1.2699999999999999E-2</v>
      </c>
      <c r="J28" s="2">
        <v>200</v>
      </c>
      <c r="K28" s="2">
        <f>X24</f>
        <v>4394</v>
      </c>
      <c r="L28" s="3"/>
      <c r="M28" s="2"/>
      <c r="N28" s="21">
        <f t="shared" si="0"/>
        <v>8.0920810313075506E-2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C72D1-40D4-4D75-9A64-AA49A9CA24EF}">
  <sheetPr codeName="Sheet1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19400</v>
      </c>
      <c r="H2" s="18" t="s">
        <v>37</v>
      </c>
      <c r="W2" s="5" t="s">
        <v>107</v>
      </c>
      <c r="X2" s="5">
        <v>2320</v>
      </c>
      <c r="Y2" s="7">
        <v>45964</v>
      </c>
      <c r="Z2" s="5" t="s">
        <v>8</v>
      </c>
      <c r="AA2" s="5" t="s">
        <v>6</v>
      </c>
      <c r="AB2" s="5">
        <v>12</v>
      </c>
      <c r="AC2" s="5"/>
      <c r="AD2" s="5">
        <v>0</v>
      </c>
    </row>
    <row r="3" spans="1:30" ht="23.25" thickBot="1">
      <c r="W3" s="5">
        <v>2</v>
      </c>
      <c r="X3" s="5">
        <v>2295</v>
      </c>
      <c r="Y3" s="7">
        <v>45728</v>
      </c>
      <c r="Z3" s="5" t="s">
        <v>8</v>
      </c>
      <c r="AA3" s="5" t="s">
        <v>7</v>
      </c>
      <c r="AB3" s="5">
        <v>11.8</v>
      </c>
      <c r="AC3" s="5" t="s">
        <v>57</v>
      </c>
      <c r="AD3" s="5">
        <v>63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2267</v>
      </c>
      <c r="Y4" s="7">
        <v>45728</v>
      </c>
      <c r="Z4" s="5" t="s">
        <v>4</v>
      </c>
      <c r="AA4" s="5" t="s">
        <v>7</v>
      </c>
      <c r="AB4" s="5">
        <v>11.7</v>
      </c>
      <c r="AC4" s="5" t="s">
        <v>57</v>
      </c>
      <c r="AD4" s="5">
        <v>64</v>
      </c>
    </row>
    <row r="5" spans="1:30" ht="18.75" customHeight="1" thickBot="1">
      <c r="A5" s="5">
        <v>0</v>
      </c>
      <c r="B5" s="4">
        <v>1.9979381443298969E-3</v>
      </c>
      <c r="C5" s="4">
        <v>2.0865979381443299E-3</v>
      </c>
      <c r="D5" s="4">
        <v>4.1000000000000003E-3</v>
      </c>
      <c r="F5" s="5" t="s">
        <v>33</v>
      </c>
      <c r="G5" s="6">
        <v>20382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2267</v>
      </c>
      <c r="Y5" s="7">
        <v>45964</v>
      </c>
      <c r="Z5" s="5" t="s">
        <v>46</v>
      </c>
      <c r="AA5" s="5" t="s">
        <v>6</v>
      </c>
      <c r="AB5" s="5">
        <v>11.7</v>
      </c>
      <c r="AC5" s="5"/>
      <c r="AD5" s="5">
        <v>0</v>
      </c>
    </row>
    <row r="6" spans="1:30" ht="17.25" customHeight="1" thickBot="1">
      <c r="A6" s="5">
        <v>1</v>
      </c>
      <c r="B6" s="4">
        <v>1.3670103092783504E-3</v>
      </c>
      <c r="C6" s="4">
        <v>1.3278350515463916E-3</v>
      </c>
      <c r="D6" s="4">
        <v>2.7000000000000001E-3</v>
      </c>
      <c r="F6" s="5" t="s">
        <v>32</v>
      </c>
      <c r="G6" s="6">
        <v>21571</v>
      </c>
      <c r="H6" s="5">
        <v>1.1000000000000001</v>
      </c>
      <c r="J6" s="13" t="s">
        <v>31</v>
      </c>
      <c r="K6" s="22">
        <f>MAX(K8,K9)</f>
        <v>0.65120354805250547</v>
      </c>
      <c r="L6" s="23"/>
      <c r="M6" s="23"/>
      <c r="N6" s="22" t="str">
        <f>_xlfn.XLOOKUP(K6,$K$8:$K$9,$N$8:$N$9)</f>
        <v>EB</v>
      </c>
      <c r="W6" s="5">
        <v>5</v>
      </c>
      <c r="X6" s="5">
        <v>2201</v>
      </c>
      <c r="Y6" s="7">
        <v>45791</v>
      </c>
      <c r="Z6" s="5" t="s">
        <v>4</v>
      </c>
      <c r="AA6" s="5" t="s">
        <v>7</v>
      </c>
      <c r="AB6" s="5">
        <v>11.3</v>
      </c>
      <c r="AC6" s="5" t="s">
        <v>57</v>
      </c>
      <c r="AD6" s="5">
        <v>58</v>
      </c>
    </row>
    <row r="7" spans="1:30" ht="17.25" customHeight="1" thickBot="1">
      <c r="A7" s="5">
        <v>2</v>
      </c>
      <c r="B7" s="4">
        <v>1.0515463917525774E-3</v>
      </c>
      <c r="C7" s="4">
        <v>9.0103092783505156E-4</v>
      </c>
      <c r="D7" s="4">
        <v>1.9E-3</v>
      </c>
      <c r="F7" s="5" t="s">
        <v>30</v>
      </c>
      <c r="G7" s="6">
        <v>20860</v>
      </c>
      <c r="H7" s="5">
        <v>1.07</v>
      </c>
      <c r="J7" s="12" t="s">
        <v>29</v>
      </c>
      <c r="K7" s="22">
        <f>MAX(K10,K11)</f>
        <v>0.54011741682974568</v>
      </c>
      <c r="L7" s="23"/>
      <c r="M7" s="23"/>
      <c r="N7" s="22" t="str">
        <f>_xlfn.XLOOKUP(K7,$K$10:$K$11,$N$10:$N$11)</f>
        <v>WB</v>
      </c>
      <c r="W7" s="5">
        <v>6</v>
      </c>
      <c r="X7" s="5">
        <v>2127</v>
      </c>
      <c r="Y7" s="7">
        <v>45721</v>
      </c>
      <c r="Z7" s="5" t="s">
        <v>4</v>
      </c>
      <c r="AA7" s="5" t="s">
        <v>7</v>
      </c>
      <c r="AB7" s="5">
        <v>11</v>
      </c>
      <c r="AC7" s="5" t="s">
        <v>57</v>
      </c>
      <c r="AD7" s="5">
        <v>65</v>
      </c>
    </row>
    <row r="8" spans="1:30" ht="17.25" customHeight="1" thickBot="1">
      <c r="A8" s="5">
        <v>3</v>
      </c>
      <c r="B8" s="4">
        <v>1.4721649484536082E-3</v>
      </c>
      <c r="C8" s="4">
        <v>1.043298969072165E-3</v>
      </c>
      <c r="D8" s="4">
        <v>2.3999999999999998E-3</v>
      </c>
      <c r="F8" s="5" t="s">
        <v>28</v>
      </c>
      <c r="G8" s="6">
        <v>20352</v>
      </c>
      <c r="H8" s="5">
        <v>1.04</v>
      </c>
      <c r="K8" s="10">
        <f>LARGE(B11:C11,1)/(B11+C11)</f>
        <v>0.65120354805250547</v>
      </c>
      <c r="L8" s="10"/>
      <c r="M8" s="10"/>
      <c r="N8" s="10" t="str">
        <f>IF(B11&gt;C11,$B$4,$C$4)</f>
        <v>EB</v>
      </c>
      <c r="W8" s="5">
        <v>7</v>
      </c>
      <c r="X8" s="5">
        <v>2117</v>
      </c>
      <c r="Y8" s="7">
        <v>45743</v>
      </c>
      <c r="Z8" s="5" t="s">
        <v>4</v>
      </c>
      <c r="AA8" s="5" t="s">
        <v>5</v>
      </c>
      <c r="AB8" s="5">
        <v>10.9</v>
      </c>
      <c r="AC8" s="5" t="s">
        <v>57</v>
      </c>
      <c r="AD8" s="5">
        <v>59</v>
      </c>
    </row>
    <row r="9" spans="1:30" ht="17.25" customHeight="1" thickBot="1">
      <c r="A9" s="5">
        <v>4</v>
      </c>
      <c r="B9" s="4">
        <v>2.2608247422680411E-3</v>
      </c>
      <c r="C9" s="4">
        <v>1.7072164948453608E-3</v>
      </c>
      <c r="D9" s="4">
        <v>3.8999999999999998E-3</v>
      </c>
      <c r="F9" s="5" t="s">
        <v>27</v>
      </c>
      <c r="G9" s="6">
        <v>18413</v>
      </c>
      <c r="H9" s="5">
        <v>0.94</v>
      </c>
      <c r="K9" s="10">
        <f>LARGE(B12:C12,1)/(B12+C12)</f>
        <v>0.60809472728772995</v>
      </c>
      <c r="L9" s="10"/>
      <c r="M9" s="10"/>
      <c r="N9" s="10" t="str">
        <f>IF(B12&gt;C12,$B$4,$C$4)</f>
        <v>EB</v>
      </c>
      <c r="W9" s="5">
        <v>8</v>
      </c>
      <c r="X9" s="5">
        <v>2110</v>
      </c>
      <c r="Y9" s="7">
        <v>45700</v>
      </c>
      <c r="Z9" s="5" t="s">
        <v>4</v>
      </c>
      <c r="AA9" s="5" t="s">
        <v>7</v>
      </c>
      <c r="AB9" s="5">
        <v>10.9</v>
      </c>
      <c r="AC9" s="5" t="s">
        <v>57</v>
      </c>
      <c r="AD9" s="5">
        <v>58</v>
      </c>
    </row>
    <row r="10" spans="1:30" ht="17.25" customHeight="1" thickBot="1">
      <c r="A10" s="5">
        <v>5</v>
      </c>
      <c r="B10" s="4">
        <v>6.7298969072164946E-3</v>
      </c>
      <c r="C10" s="4">
        <v>3.9360824742268041E-3</v>
      </c>
      <c r="D10" s="4">
        <v>1.0500000000000001E-2</v>
      </c>
      <c r="F10" s="5" t="s">
        <v>26</v>
      </c>
      <c r="G10" s="6">
        <v>17083</v>
      </c>
      <c r="H10" s="5">
        <v>0.87</v>
      </c>
      <c r="K10" s="10">
        <f>LARGE(B20:C20,1)/(B20+C20)</f>
        <v>0.50741037588469429</v>
      </c>
      <c r="L10" s="10"/>
      <c r="M10" s="10"/>
      <c r="N10" s="10" t="str">
        <f>IF(B20&gt;C20,$B$4,$C$4)</f>
        <v>WB</v>
      </c>
      <c r="W10" s="5">
        <v>9</v>
      </c>
      <c r="X10" s="5">
        <v>2109</v>
      </c>
      <c r="Y10" s="7">
        <v>45701</v>
      </c>
      <c r="Z10" s="5" t="s">
        <v>4</v>
      </c>
      <c r="AA10" s="5" t="s">
        <v>5</v>
      </c>
      <c r="AB10" s="5">
        <v>10.9</v>
      </c>
      <c r="AC10" s="5" t="s">
        <v>57</v>
      </c>
      <c r="AD10" s="5">
        <v>62</v>
      </c>
    </row>
    <row r="11" spans="1:30" ht="17.25" customHeight="1" thickBot="1">
      <c r="A11" s="5">
        <v>6</v>
      </c>
      <c r="B11" s="4">
        <v>1.8770103092783506E-2</v>
      </c>
      <c r="C11" s="4">
        <v>1.005360824742268E-2</v>
      </c>
      <c r="D11" s="4">
        <v>2.81E-2</v>
      </c>
      <c r="F11" s="5" t="s">
        <v>25</v>
      </c>
      <c r="G11" s="6" t="s">
        <v>19</v>
      </c>
      <c r="H11" s="5"/>
      <c r="K11" s="10">
        <f>LARGE(B21:C21,1)/(B21+C21)</f>
        <v>0.54011741682974568</v>
      </c>
      <c r="L11" s="10"/>
      <c r="M11" s="10"/>
      <c r="N11" s="10" t="str">
        <f>IF(B21&gt;C21,$B$4,$C$4)</f>
        <v>WB</v>
      </c>
      <c r="W11" s="5">
        <v>10</v>
      </c>
      <c r="X11" s="5">
        <v>2102</v>
      </c>
      <c r="Y11" s="7">
        <v>45707</v>
      </c>
      <c r="Z11" s="5" t="s">
        <v>4</v>
      </c>
      <c r="AA11" s="5" t="s">
        <v>7</v>
      </c>
      <c r="AB11" s="5">
        <v>10.8</v>
      </c>
      <c r="AC11" s="5" t="s">
        <v>57</v>
      </c>
      <c r="AD11" s="5">
        <v>61</v>
      </c>
    </row>
    <row r="12" spans="1:30" ht="17.25" customHeight="1" thickBot="1">
      <c r="A12" s="5">
        <v>7</v>
      </c>
      <c r="B12" s="4">
        <v>3.038969072164948E-2</v>
      </c>
      <c r="C12" s="4">
        <v>1.9585567010309279E-2</v>
      </c>
      <c r="D12" s="4">
        <v>4.8899999999999999E-2</v>
      </c>
      <c r="F12" s="5" t="s">
        <v>24</v>
      </c>
      <c r="G12" s="6" t="s">
        <v>19</v>
      </c>
      <c r="H12" s="5"/>
      <c r="W12" s="5">
        <v>20</v>
      </c>
      <c r="X12" s="5">
        <v>2066</v>
      </c>
      <c r="Y12" s="7">
        <v>45980</v>
      </c>
      <c r="Z12" s="5" t="s">
        <v>8</v>
      </c>
      <c r="AA12" s="5" t="s">
        <v>7</v>
      </c>
      <c r="AB12" s="5">
        <v>10.6</v>
      </c>
      <c r="AC12" s="5" t="s">
        <v>57</v>
      </c>
      <c r="AD12" s="5">
        <v>60</v>
      </c>
    </row>
    <row r="13" spans="1:30" ht="17.25" customHeight="1" thickBot="1">
      <c r="A13" s="5">
        <v>8</v>
      </c>
      <c r="B13" s="4">
        <v>3.3018556701030925E-2</v>
      </c>
      <c r="C13" s="4">
        <v>2.594020618556701E-2</v>
      </c>
      <c r="D13" s="4">
        <v>5.8400000000000001E-2</v>
      </c>
      <c r="F13" s="5" t="s">
        <v>23</v>
      </c>
      <c r="G13" s="6" t="s">
        <v>19</v>
      </c>
      <c r="H13" s="5"/>
      <c r="W13" s="5">
        <v>25</v>
      </c>
      <c r="X13" s="5">
        <v>2042</v>
      </c>
      <c r="Y13" s="7">
        <v>45709</v>
      </c>
      <c r="Z13" s="5" t="s">
        <v>8</v>
      </c>
      <c r="AA13" s="5" t="s">
        <v>1</v>
      </c>
      <c r="AB13" s="5">
        <v>10.5</v>
      </c>
      <c r="AC13" s="5" t="s">
        <v>57</v>
      </c>
      <c r="AD13" s="5">
        <v>61</v>
      </c>
    </row>
    <row r="14" spans="1:30" ht="15.75" thickBot="1">
      <c r="A14" s="5">
        <v>9</v>
      </c>
      <c r="B14" s="4">
        <v>3.6698969072164953E-2</v>
      </c>
      <c r="C14" s="4">
        <v>2.8026804123711342E-2</v>
      </c>
      <c r="D14" s="4">
        <v>6.3899999999999998E-2</v>
      </c>
      <c r="F14" s="5" t="s">
        <v>22</v>
      </c>
      <c r="G14" s="6">
        <v>18184</v>
      </c>
      <c r="H14" s="5">
        <v>0.93</v>
      </c>
      <c r="W14" s="5">
        <v>30</v>
      </c>
      <c r="X14" s="5">
        <v>2026</v>
      </c>
      <c r="Y14" s="7">
        <v>45713</v>
      </c>
      <c r="Z14" s="5" t="s">
        <v>4</v>
      </c>
      <c r="AA14" s="5" t="s">
        <v>3</v>
      </c>
      <c r="AB14" s="5">
        <v>10.4</v>
      </c>
      <c r="AC14" s="5" t="s">
        <v>57</v>
      </c>
      <c r="AD14" s="5">
        <v>60</v>
      </c>
    </row>
    <row r="15" spans="1:30" ht="15.75" customHeight="1" thickBot="1">
      <c r="A15" s="5">
        <v>10</v>
      </c>
      <c r="B15" s="4">
        <v>3.9275257731958765E-2</v>
      </c>
      <c r="C15" s="4">
        <v>3.0635051546391755E-2</v>
      </c>
      <c r="D15" s="4">
        <v>6.9199999999999998E-2</v>
      </c>
      <c r="F15" s="5" t="s">
        <v>21</v>
      </c>
      <c r="G15" s="6">
        <v>18817</v>
      </c>
      <c r="H15" s="5">
        <v>0.96</v>
      </c>
      <c r="W15" s="5">
        <v>35</v>
      </c>
      <c r="X15" s="5">
        <v>2015</v>
      </c>
      <c r="Y15" s="7">
        <v>45679</v>
      </c>
      <c r="Z15" s="5" t="s">
        <v>4</v>
      </c>
      <c r="AA15" s="5" t="s">
        <v>7</v>
      </c>
      <c r="AB15" s="5">
        <v>10.4</v>
      </c>
      <c r="AC15" s="5" t="s">
        <v>57</v>
      </c>
      <c r="AD15" s="5">
        <v>60</v>
      </c>
    </row>
    <row r="16" spans="1:30" ht="23.25" thickBot="1">
      <c r="A16" s="5">
        <v>11</v>
      </c>
      <c r="B16" s="4">
        <v>4.0116494845360832E-2</v>
      </c>
      <c r="C16" s="4">
        <v>3.2958762886597943E-2</v>
      </c>
      <c r="D16" s="4">
        <v>7.2700000000000001E-2</v>
      </c>
      <c r="F16" s="5" t="s">
        <v>20</v>
      </c>
      <c r="G16" s="6">
        <v>19211</v>
      </c>
      <c r="H16" s="5">
        <v>0.98</v>
      </c>
      <c r="W16" s="5">
        <v>40</v>
      </c>
      <c r="X16" s="5">
        <v>2009</v>
      </c>
      <c r="Y16" s="7">
        <v>45665</v>
      </c>
      <c r="Z16" s="5" t="s">
        <v>4</v>
      </c>
      <c r="AA16" s="5" t="s">
        <v>7</v>
      </c>
      <c r="AB16" s="5">
        <v>10.4</v>
      </c>
      <c r="AC16" s="5" t="s">
        <v>57</v>
      </c>
      <c r="AD16" s="5">
        <v>59</v>
      </c>
    </row>
    <row r="17" spans="1:30" ht="23.25" thickBot="1">
      <c r="A17" s="5">
        <v>12</v>
      </c>
      <c r="B17" s="4">
        <v>4.0063917525773193E-2</v>
      </c>
      <c r="C17" s="4">
        <v>3.4903092783505153E-2</v>
      </c>
      <c r="D17" s="4">
        <v>7.4399999999999994E-2</v>
      </c>
      <c r="W17" s="5">
        <v>45</v>
      </c>
      <c r="X17" s="5">
        <v>1999</v>
      </c>
      <c r="Y17" s="7">
        <v>45721</v>
      </c>
      <c r="Z17" s="5" t="s">
        <v>8</v>
      </c>
      <c r="AA17" s="5" t="s">
        <v>7</v>
      </c>
      <c r="AB17" s="5">
        <v>10.3</v>
      </c>
      <c r="AC17" s="5" t="s">
        <v>57</v>
      </c>
      <c r="AD17" s="5">
        <v>62</v>
      </c>
    </row>
    <row r="18" spans="1:30" ht="15.75" thickBot="1">
      <c r="A18" s="5">
        <v>13</v>
      </c>
      <c r="B18" s="4">
        <v>3.9117525773195869E-2</v>
      </c>
      <c r="C18" s="4">
        <v>3.5045360824742265E-2</v>
      </c>
      <c r="D18" s="4">
        <v>7.4200000000000002E-2</v>
      </c>
      <c r="W18" s="5">
        <v>50</v>
      </c>
      <c r="X18" s="5">
        <v>1992</v>
      </c>
      <c r="Y18" s="7">
        <v>45666</v>
      </c>
      <c r="Z18" s="5" t="s">
        <v>4</v>
      </c>
      <c r="AA18" s="5" t="s">
        <v>5</v>
      </c>
      <c r="AB18" s="5">
        <v>10.3</v>
      </c>
      <c r="AC18" s="5" t="s">
        <v>57</v>
      </c>
      <c r="AD18" s="5">
        <v>56</v>
      </c>
    </row>
    <row r="19" spans="1:30" ht="17.25" customHeight="1" thickBot="1">
      <c r="A19" s="5">
        <v>14</v>
      </c>
      <c r="B19" s="4">
        <v>3.8118556701030926E-2</v>
      </c>
      <c r="C19" s="4">
        <v>3.589896907216495E-2</v>
      </c>
      <c r="D19" s="4">
        <v>7.4200000000000002E-2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1955</v>
      </c>
      <c r="Y19" s="7">
        <v>45706</v>
      </c>
      <c r="Z19" s="5" t="s">
        <v>8</v>
      </c>
      <c r="AA19" s="5" t="s">
        <v>3</v>
      </c>
      <c r="AB19" s="5">
        <v>10.1</v>
      </c>
      <c r="AC19" s="5" t="s">
        <v>57</v>
      </c>
      <c r="AD19" s="5">
        <v>60</v>
      </c>
    </row>
    <row r="20" spans="1:30" ht="17.25" customHeight="1" thickBot="1">
      <c r="A20" s="5">
        <v>15</v>
      </c>
      <c r="B20" s="4">
        <v>3.7382474226804116E-2</v>
      </c>
      <c r="C20" s="4">
        <v>3.8507216494845356E-2</v>
      </c>
      <c r="D20" s="4">
        <v>7.6399999999999996E-2</v>
      </c>
      <c r="F20" s="5" t="s">
        <v>14</v>
      </c>
      <c r="G20" s="6">
        <v>13828</v>
      </c>
      <c r="H20" s="5">
        <v>0.71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1920</v>
      </c>
      <c r="Y20" s="7">
        <v>45695</v>
      </c>
      <c r="Z20" s="5" t="s">
        <v>8</v>
      </c>
      <c r="AA20" s="5" t="s">
        <v>1</v>
      </c>
      <c r="AB20" s="5">
        <v>9.9</v>
      </c>
      <c r="AC20" s="5" t="s">
        <v>57</v>
      </c>
      <c r="AD20" s="5">
        <v>58</v>
      </c>
    </row>
    <row r="21" spans="1:30" ht="17.25" customHeight="1" thickBot="1">
      <c r="A21" s="5">
        <v>16</v>
      </c>
      <c r="B21" s="4">
        <v>3.7067010309278343E-2</v>
      </c>
      <c r="C21" s="4">
        <v>4.3534020618556706E-2</v>
      </c>
      <c r="D21" s="4">
        <v>8.1900000000000001E-2</v>
      </c>
      <c r="F21" s="5" t="s">
        <v>6</v>
      </c>
      <c r="G21" s="6">
        <v>20315</v>
      </c>
      <c r="H21" s="5">
        <v>1.04</v>
      </c>
      <c r="J21" s="2">
        <v>5</v>
      </c>
      <c r="K21" s="2">
        <f>X6</f>
        <v>2201</v>
      </c>
      <c r="L21" s="3"/>
      <c r="M21" s="2"/>
      <c r="N21" s="21">
        <f t="shared" ref="N21:N28" si="0">K21/$F$2</f>
        <v>0.11345360824742268</v>
      </c>
      <c r="W21" s="5">
        <v>125</v>
      </c>
      <c r="X21" s="5">
        <v>1882</v>
      </c>
      <c r="Y21" s="7">
        <v>45680</v>
      </c>
      <c r="Z21" s="5" t="s">
        <v>4</v>
      </c>
      <c r="AA21" s="5" t="s">
        <v>5</v>
      </c>
      <c r="AB21" s="5">
        <v>9.6999999999999993</v>
      </c>
      <c r="AC21" s="5" t="s">
        <v>57</v>
      </c>
      <c r="AD21" s="5">
        <v>57</v>
      </c>
    </row>
    <row r="22" spans="1:30" ht="17.25" customHeight="1" thickBot="1">
      <c r="A22" s="5">
        <v>17</v>
      </c>
      <c r="B22" s="4">
        <v>3.4911340206185568E-2</v>
      </c>
      <c r="C22" s="4">
        <v>4.1162886597938146E-2</v>
      </c>
      <c r="D22" s="4">
        <v>7.7499999999999999E-2</v>
      </c>
      <c r="F22" s="5" t="s">
        <v>3</v>
      </c>
      <c r="G22" s="6">
        <v>21561</v>
      </c>
      <c r="H22" s="5">
        <v>1.1000000000000001</v>
      </c>
      <c r="J22" s="2">
        <v>10</v>
      </c>
      <c r="K22" s="2">
        <f>X11</f>
        <v>2102</v>
      </c>
      <c r="L22" s="3"/>
      <c r="M22" s="2"/>
      <c r="N22" s="21">
        <f t="shared" si="0"/>
        <v>0.10835051546391752</v>
      </c>
      <c r="W22" s="5">
        <v>150</v>
      </c>
      <c r="X22" s="5">
        <v>1852</v>
      </c>
      <c r="Y22" s="7">
        <v>45730</v>
      </c>
      <c r="Z22" s="5" t="s">
        <v>46</v>
      </c>
      <c r="AA22" s="5" t="s">
        <v>1</v>
      </c>
      <c r="AB22" s="5">
        <v>9.5</v>
      </c>
      <c r="AC22" s="5" t="s">
        <v>57</v>
      </c>
      <c r="AD22" s="5">
        <v>56</v>
      </c>
    </row>
    <row r="23" spans="1:30" ht="17.25" customHeight="1" thickBot="1">
      <c r="A23" s="5">
        <v>18</v>
      </c>
      <c r="B23" s="4">
        <v>2.8023711340206182E-2</v>
      </c>
      <c r="C23" s="4">
        <v>2.883298969072165E-2</v>
      </c>
      <c r="D23" s="4">
        <v>5.7299999999999997E-2</v>
      </c>
      <c r="F23" s="5" t="s">
        <v>7</v>
      </c>
      <c r="G23" s="6">
        <v>21350</v>
      </c>
      <c r="H23" s="5">
        <v>1.0900000000000001</v>
      </c>
      <c r="J23" s="2">
        <v>20</v>
      </c>
      <c r="K23" s="2">
        <f>X12</f>
        <v>2066</v>
      </c>
      <c r="L23" s="3"/>
      <c r="M23" s="2"/>
      <c r="N23" s="21">
        <f t="shared" si="0"/>
        <v>0.10649484536082474</v>
      </c>
      <c r="W23" s="5">
        <v>175</v>
      </c>
      <c r="X23" s="5">
        <v>1826</v>
      </c>
      <c r="Y23" s="7">
        <v>45960</v>
      </c>
      <c r="Z23" s="5" t="s">
        <v>8</v>
      </c>
      <c r="AA23" s="5" t="s">
        <v>5</v>
      </c>
      <c r="AB23" s="5">
        <v>9.4</v>
      </c>
      <c r="AC23" s="5" t="s">
        <v>57</v>
      </c>
      <c r="AD23" s="5">
        <v>59</v>
      </c>
    </row>
    <row r="24" spans="1:30" ht="17.25" customHeight="1" thickBot="1">
      <c r="A24" s="5">
        <v>19</v>
      </c>
      <c r="B24" s="4">
        <v>2.0610309278350513E-2</v>
      </c>
      <c r="C24" s="4">
        <v>2.0960824742268045E-2</v>
      </c>
      <c r="D24" s="4">
        <v>4.2000000000000003E-2</v>
      </c>
      <c r="F24" s="5" t="s">
        <v>5</v>
      </c>
      <c r="G24" s="6">
        <v>21027</v>
      </c>
      <c r="H24" s="5">
        <v>1.08</v>
      </c>
      <c r="J24" s="2">
        <v>30</v>
      </c>
      <c r="K24" s="2">
        <f>X14</f>
        <v>2026</v>
      </c>
      <c r="L24" s="3"/>
      <c r="M24" s="2"/>
      <c r="N24" s="21">
        <f t="shared" si="0"/>
        <v>0.10443298969072165</v>
      </c>
      <c r="W24" s="5">
        <v>200</v>
      </c>
      <c r="X24" s="5">
        <v>1811</v>
      </c>
      <c r="Y24" s="7">
        <v>45777</v>
      </c>
      <c r="Z24" s="5" t="s">
        <v>8</v>
      </c>
      <c r="AA24" s="5" t="s">
        <v>7</v>
      </c>
      <c r="AB24" s="5">
        <v>9.3000000000000007</v>
      </c>
      <c r="AC24" s="5" t="s">
        <v>57</v>
      </c>
      <c r="AD24" s="5">
        <v>59</v>
      </c>
    </row>
    <row r="25" spans="1:30" ht="17.25" customHeight="1" thickBot="1">
      <c r="A25" s="5">
        <v>20</v>
      </c>
      <c r="B25" s="4">
        <v>1.5405154639175259E-2</v>
      </c>
      <c r="C25" s="4">
        <v>1.550721649484536E-2</v>
      </c>
      <c r="D25" s="4">
        <v>3.1199999999999999E-2</v>
      </c>
      <c r="F25" s="5" t="s">
        <v>1</v>
      </c>
      <c r="G25" s="6">
        <v>21833</v>
      </c>
      <c r="H25" s="5">
        <v>1.1200000000000001</v>
      </c>
      <c r="J25" s="2">
        <v>50</v>
      </c>
      <c r="K25" s="2">
        <f>X18</f>
        <v>1992</v>
      </c>
      <c r="L25" s="3"/>
      <c r="M25" s="2"/>
      <c r="N25" s="21">
        <f t="shared" si="0"/>
        <v>0.10268041237113402</v>
      </c>
    </row>
    <row r="26" spans="1:30" ht="17.25" customHeight="1" thickBot="1">
      <c r="A26" s="5">
        <v>21</v>
      </c>
      <c r="B26" s="4">
        <v>1.114639175257732E-2</v>
      </c>
      <c r="C26" s="4">
        <v>1.1049484536082475E-2</v>
      </c>
      <c r="D26" s="4">
        <v>2.24E-2</v>
      </c>
      <c r="F26" s="5" t="s">
        <v>0</v>
      </c>
      <c r="G26" s="6">
        <v>16744</v>
      </c>
      <c r="H26" s="5">
        <v>0.86</v>
      </c>
      <c r="J26" s="2">
        <v>100</v>
      </c>
      <c r="K26" s="2">
        <f>X20</f>
        <v>1920</v>
      </c>
      <c r="L26" s="3"/>
      <c r="M26" s="2"/>
      <c r="N26" s="21">
        <f t="shared" si="0"/>
        <v>9.8969072164948449E-2</v>
      </c>
    </row>
    <row r="27" spans="1:30" ht="17.25" customHeight="1" thickBot="1">
      <c r="A27" s="5">
        <v>22</v>
      </c>
      <c r="B27" s="4">
        <v>7.0979381443298959E-3</v>
      </c>
      <c r="C27" s="4">
        <v>6.8762886597938146E-3</v>
      </c>
      <c r="D27" s="4">
        <v>1.41E-2</v>
      </c>
      <c r="J27" s="2">
        <v>150</v>
      </c>
      <c r="K27" s="2">
        <f>X22</f>
        <v>1852</v>
      </c>
      <c r="L27" s="3"/>
      <c r="M27" s="2"/>
      <c r="N27" s="21">
        <f t="shared" si="0"/>
        <v>9.5463917525773198E-2</v>
      </c>
    </row>
    <row r="28" spans="1:30" ht="17.25" customHeight="1" thickBot="1">
      <c r="A28" s="5">
        <v>23</v>
      </c>
      <c r="B28" s="4">
        <v>3.6804123711340207E-3</v>
      </c>
      <c r="C28" s="4">
        <v>3.7938144329896914E-3</v>
      </c>
      <c r="D28" s="4">
        <v>7.4999999999999997E-3</v>
      </c>
      <c r="J28" s="2">
        <v>200</v>
      </c>
      <c r="K28" s="2">
        <f>X24</f>
        <v>1811</v>
      </c>
      <c r="L28" s="3"/>
      <c r="M28" s="2"/>
      <c r="N28" s="21">
        <f t="shared" si="0"/>
        <v>9.3350515463917524E-2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842A6-981E-4C65-892F-63326A90DE2A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K3" sqref="K3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25700</v>
      </c>
      <c r="H2" s="18" t="s">
        <v>37</v>
      </c>
      <c r="W2" s="5">
        <v>1</v>
      </c>
      <c r="X2" s="5">
        <v>3269</v>
      </c>
      <c r="Y2" s="7">
        <v>45680</v>
      </c>
      <c r="Z2" s="5" t="s">
        <v>4</v>
      </c>
      <c r="AA2" s="5" t="s">
        <v>5</v>
      </c>
      <c r="AB2" s="5">
        <v>12.7</v>
      </c>
      <c r="AC2" s="5" t="s">
        <v>2</v>
      </c>
      <c r="AD2" s="5">
        <v>65</v>
      </c>
    </row>
    <row r="3" spans="1:30" ht="15.75" thickBot="1">
      <c r="W3" s="5">
        <v>2</v>
      </c>
      <c r="X3" s="5">
        <v>3238</v>
      </c>
      <c r="Y3" s="7">
        <v>45755</v>
      </c>
      <c r="Z3" s="5" t="s">
        <v>56</v>
      </c>
      <c r="AA3" s="5" t="s">
        <v>3</v>
      </c>
      <c r="AB3" s="5">
        <v>12.6</v>
      </c>
      <c r="AC3" s="5"/>
      <c r="AD3" s="5">
        <v>0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2921</v>
      </c>
      <c r="Y4" s="7">
        <v>45729</v>
      </c>
      <c r="Z4" s="5" t="s">
        <v>46</v>
      </c>
      <c r="AA4" s="5" t="s">
        <v>5</v>
      </c>
      <c r="AB4" s="5">
        <v>11.4</v>
      </c>
      <c r="AC4" s="5" t="s">
        <v>2</v>
      </c>
      <c r="AD4" s="5">
        <v>60</v>
      </c>
    </row>
    <row r="5" spans="1:30" ht="18.75" customHeight="1" thickBot="1">
      <c r="A5" s="5">
        <v>0</v>
      </c>
      <c r="B5" s="4">
        <v>3.1120622568093386E-3</v>
      </c>
      <c r="C5" s="4">
        <v>1.7431906614785995E-3</v>
      </c>
      <c r="D5" s="4">
        <v>5.0000000000000001E-3</v>
      </c>
      <c r="F5" s="5" t="s">
        <v>33</v>
      </c>
      <c r="G5" s="6">
        <v>27046</v>
      </c>
      <c r="H5" s="5">
        <v>1.05</v>
      </c>
      <c r="J5" s="80" t="s">
        <v>9</v>
      </c>
      <c r="K5" s="81"/>
      <c r="L5" s="81"/>
      <c r="M5" s="81"/>
      <c r="N5" s="82"/>
      <c r="W5" s="5">
        <v>4</v>
      </c>
      <c r="X5" s="5">
        <v>2800</v>
      </c>
      <c r="Y5" s="7">
        <v>45755</v>
      </c>
      <c r="Z5" s="5" t="s">
        <v>51</v>
      </c>
      <c r="AA5" s="5" t="s">
        <v>3</v>
      </c>
      <c r="AB5" s="5">
        <v>10.9</v>
      </c>
      <c r="AC5" s="5"/>
      <c r="AD5" s="5">
        <v>0</v>
      </c>
    </row>
    <row r="6" spans="1:30" ht="17.25" customHeight="1" thickBot="1">
      <c r="A6" s="5">
        <v>1</v>
      </c>
      <c r="B6" s="4">
        <v>2.2587548638132292E-3</v>
      </c>
      <c r="C6" s="4">
        <v>1.1455252918287937E-3</v>
      </c>
      <c r="D6" s="4">
        <v>3.5000000000000001E-3</v>
      </c>
      <c r="F6" s="5" t="s">
        <v>32</v>
      </c>
      <c r="G6" s="6">
        <v>28627</v>
      </c>
      <c r="H6" s="5">
        <v>1.1100000000000001</v>
      </c>
      <c r="J6" s="13" t="s">
        <v>31</v>
      </c>
      <c r="K6" s="22">
        <f>MAX(K8,K9)</f>
        <v>0.82304526748971196</v>
      </c>
      <c r="L6" s="23"/>
      <c r="M6" s="23"/>
      <c r="N6" s="22" t="str">
        <f>_xlfn.XLOOKUP(K6,$K$8:$K$9,$N$8:$N$9)</f>
        <v>SB</v>
      </c>
      <c r="W6" s="5">
        <v>5</v>
      </c>
      <c r="X6" s="5">
        <v>2762</v>
      </c>
      <c r="Y6" s="7">
        <v>45719</v>
      </c>
      <c r="Z6" s="5" t="s">
        <v>4</v>
      </c>
      <c r="AA6" s="5" t="s">
        <v>6</v>
      </c>
      <c r="AB6" s="5">
        <v>10.7</v>
      </c>
      <c r="AC6" s="5" t="s">
        <v>2</v>
      </c>
      <c r="AD6" s="5">
        <v>65</v>
      </c>
    </row>
    <row r="7" spans="1:30" ht="17.25" customHeight="1" thickBot="1">
      <c r="A7" s="5">
        <v>2</v>
      </c>
      <c r="B7" s="4">
        <v>1.5058365758754866E-3</v>
      </c>
      <c r="C7" s="4">
        <v>1.0459143968871594E-3</v>
      </c>
      <c r="D7" s="4">
        <v>2.5999999999999999E-3</v>
      </c>
      <c r="F7" s="5" t="s">
        <v>30</v>
      </c>
      <c r="G7" s="6">
        <v>28456</v>
      </c>
      <c r="H7" s="5">
        <v>1.1100000000000001</v>
      </c>
      <c r="J7" s="12" t="s">
        <v>29</v>
      </c>
      <c r="K7" s="22">
        <f>MAX(K10,K11)</f>
        <v>0.62785713222562356</v>
      </c>
      <c r="L7" s="23"/>
      <c r="M7" s="23"/>
      <c r="N7" s="22" t="str">
        <f>_xlfn.XLOOKUP(K7,$K$10:$K$11,$N$10:$N$11)</f>
        <v>NB</v>
      </c>
      <c r="W7" s="5">
        <v>6</v>
      </c>
      <c r="X7" s="5">
        <v>2755</v>
      </c>
      <c r="Y7" s="7">
        <v>45747</v>
      </c>
      <c r="Z7" s="5" t="s">
        <v>8</v>
      </c>
      <c r="AA7" s="5" t="s">
        <v>6</v>
      </c>
      <c r="AB7" s="5">
        <v>10.7</v>
      </c>
      <c r="AC7" s="5"/>
      <c r="AD7" s="5">
        <v>0</v>
      </c>
    </row>
    <row r="8" spans="1:30" ht="17.25" customHeight="1" thickBot="1">
      <c r="A8" s="5">
        <v>3</v>
      </c>
      <c r="B8" s="4">
        <v>1.1544747081712061E-3</v>
      </c>
      <c r="C8" s="4">
        <v>1.5937743190661479E-3</v>
      </c>
      <c r="D8" s="4">
        <v>2.8E-3</v>
      </c>
      <c r="F8" s="5" t="s">
        <v>28</v>
      </c>
      <c r="G8" s="6">
        <v>27659</v>
      </c>
      <c r="H8" s="5">
        <v>1.08</v>
      </c>
      <c r="K8" s="10">
        <f>LARGE(B11:C11,1)/(B11+C11)</f>
        <v>0.82304526748971196</v>
      </c>
      <c r="L8" s="10"/>
      <c r="M8" s="10"/>
      <c r="N8" s="10" t="str">
        <f>IF(B11&gt;C11,$B$4,$C$4)</f>
        <v>SB</v>
      </c>
      <c r="W8" s="5">
        <v>7</v>
      </c>
      <c r="X8" s="5">
        <v>2651</v>
      </c>
      <c r="Y8" s="7">
        <v>45727</v>
      </c>
      <c r="Z8" s="5" t="s">
        <v>4</v>
      </c>
      <c r="AA8" s="5" t="s">
        <v>3</v>
      </c>
      <c r="AB8" s="5">
        <v>10.3</v>
      </c>
      <c r="AC8" s="5" t="s">
        <v>2</v>
      </c>
      <c r="AD8" s="5">
        <v>64</v>
      </c>
    </row>
    <row r="9" spans="1:30" ht="17.25" customHeight="1" thickBot="1">
      <c r="A9" s="5">
        <v>4</v>
      </c>
      <c r="B9" s="4">
        <v>1.2548638132295719E-3</v>
      </c>
      <c r="C9" s="4">
        <v>3.884824902723735E-3</v>
      </c>
      <c r="D9" s="4">
        <v>5.1000000000000004E-3</v>
      </c>
      <c r="F9" s="5" t="s">
        <v>27</v>
      </c>
      <c r="G9" s="6">
        <v>25560</v>
      </c>
      <c r="H9" s="5">
        <v>0.99</v>
      </c>
      <c r="K9" s="10">
        <f>LARGE(B12:C12,1)/(B12+C12)</f>
        <v>0.72199624422254716</v>
      </c>
      <c r="L9" s="10"/>
      <c r="M9" s="10"/>
      <c r="N9" s="10" t="str">
        <f>IF(B12&gt;C12,$B$4,$C$4)</f>
        <v>SB</v>
      </c>
      <c r="W9" s="5">
        <v>8</v>
      </c>
      <c r="X9" s="5">
        <v>2622</v>
      </c>
      <c r="Y9" s="7">
        <v>45673</v>
      </c>
      <c r="Z9" s="5" t="s">
        <v>8</v>
      </c>
      <c r="AA9" s="5" t="s">
        <v>5</v>
      </c>
      <c r="AB9" s="5">
        <v>10.199999999999999</v>
      </c>
      <c r="AC9" s="5" t="s">
        <v>2</v>
      </c>
      <c r="AD9" s="5">
        <v>63</v>
      </c>
    </row>
    <row r="10" spans="1:30" ht="17.25" customHeight="1" thickBot="1">
      <c r="A10" s="5">
        <v>5</v>
      </c>
      <c r="B10" s="4">
        <v>3.0618677042801561E-3</v>
      </c>
      <c r="C10" s="4">
        <v>1.4094941634241246E-2</v>
      </c>
      <c r="D10" s="4">
        <v>1.7000000000000001E-2</v>
      </c>
      <c r="F10" s="5" t="s">
        <v>26</v>
      </c>
      <c r="G10" s="6">
        <v>23942</v>
      </c>
      <c r="H10" s="5">
        <v>0.93</v>
      </c>
      <c r="K10" s="10">
        <f>LARGE(B20:C20,1)/(B20+C20)</f>
        <v>0.60731321199830302</v>
      </c>
      <c r="L10" s="10"/>
      <c r="M10" s="10"/>
      <c r="N10" s="10" t="str">
        <f>IF(B20&gt;C20,$B$4,$C$4)</f>
        <v>NB</v>
      </c>
      <c r="W10" s="5">
        <v>9</v>
      </c>
      <c r="X10" s="5">
        <v>2607</v>
      </c>
      <c r="Y10" s="7">
        <v>45702</v>
      </c>
      <c r="Z10" s="5" t="s">
        <v>8</v>
      </c>
      <c r="AA10" s="5" t="s">
        <v>1</v>
      </c>
      <c r="AB10" s="5">
        <v>10.1</v>
      </c>
      <c r="AC10" s="5" t="s">
        <v>2</v>
      </c>
      <c r="AD10" s="5">
        <v>62</v>
      </c>
    </row>
    <row r="11" spans="1:30" ht="17.25" customHeight="1" thickBot="1">
      <c r="A11" s="5">
        <v>6</v>
      </c>
      <c r="B11" s="4">
        <v>8.0311284046692601E-3</v>
      </c>
      <c r="C11" s="4">
        <v>3.735408560311284E-2</v>
      </c>
      <c r="D11" s="4">
        <v>4.4999999999999998E-2</v>
      </c>
      <c r="F11" s="5" t="s">
        <v>25</v>
      </c>
      <c r="G11" s="6">
        <v>23770</v>
      </c>
      <c r="H11" s="5">
        <v>0.92</v>
      </c>
      <c r="K11" s="10">
        <f>LARGE(B21:C21,1)/(B21+C21)</f>
        <v>0.62785713222562356</v>
      </c>
      <c r="L11" s="10"/>
      <c r="M11" s="10"/>
      <c r="N11" s="10" t="str">
        <f>IF(B21&gt;C21,$B$4,$C$4)</f>
        <v>NB</v>
      </c>
      <c r="W11" s="5">
        <v>10</v>
      </c>
      <c r="X11" s="5">
        <v>2602</v>
      </c>
      <c r="Y11" s="7">
        <v>45715</v>
      </c>
      <c r="Z11" s="5" t="s">
        <v>8</v>
      </c>
      <c r="AA11" s="5" t="s">
        <v>5</v>
      </c>
      <c r="AB11" s="5">
        <v>10.1</v>
      </c>
      <c r="AC11" s="5" t="s">
        <v>2</v>
      </c>
      <c r="AD11" s="5">
        <v>61</v>
      </c>
    </row>
    <row r="12" spans="1:30" ht="17.25" customHeight="1" thickBot="1">
      <c r="A12" s="5">
        <v>7</v>
      </c>
      <c r="B12" s="4">
        <v>1.5610505836575875E-2</v>
      </c>
      <c r="C12" s="4">
        <v>4.0541634241245142E-2</v>
      </c>
      <c r="D12" s="4">
        <v>5.6000000000000001E-2</v>
      </c>
      <c r="F12" s="5" t="s">
        <v>24</v>
      </c>
      <c r="G12" s="6">
        <v>23556</v>
      </c>
      <c r="H12" s="5">
        <v>0.92</v>
      </c>
      <c r="W12" s="5">
        <v>20</v>
      </c>
      <c r="X12" s="5">
        <v>2567</v>
      </c>
      <c r="Y12" s="7">
        <v>45666</v>
      </c>
      <c r="Z12" s="5" t="s">
        <v>8</v>
      </c>
      <c r="AA12" s="5" t="s">
        <v>5</v>
      </c>
      <c r="AB12" s="5">
        <v>10</v>
      </c>
      <c r="AC12" s="5" t="s">
        <v>2</v>
      </c>
      <c r="AD12" s="5">
        <v>67</v>
      </c>
    </row>
    <row r="13" spans="1:30" ht="17.25" customHeight="1" thickBot="1">
      <c r="A13" s="5">
        <v>8</v>
      </c>
      <c r="B13" s="4">
        <v>1.9977431906614791E-2</v>
      </c>
      <c r="C13" s="4">
        <v>3.964513618677043E-2</v>
      </c>
      <c r="D13" s="4">
        <v>5.9700000000000003E-2</v>
      </c>
      <c r="F13" s="5" t="s">
        <v>23</v>
      </c>
      <c r="G13" s="6">
        <v>23709</v>
      </c>
      <c r="H13" s="5">
        <v>0.92</v>
      </c>
      <c r="W13" s="5">
        <v>25</v>
      </c>
      <c r="X13" s="5">
        <v>2546</v>
      </c>
      <c r="Y13" s="7">
        <v>45672</v>
      </c>
      <c r="Z13" s="5" t="s">
        <v>8</v>
      </c>
      <c r="AA13" s="5" t="s">
        <v>7</v>
      </c>
      <c r="AB13" s="5">
        <v>9.9</v>
      </c>
      <c r="AC13" s="5" t="s">
        <v>2</v>
      </c>
      <c r="AD13" s="5">
        <v>64</v>
      </c>
    </row>
    <row r="14" spans="1:30" ht="15.75" thickBot="1">
      <c r="A14" s="5">
        <v>9</v>
      </c>
      <c r="B14" s="4">
        <v>2.3992996108949418E-2</v>
      </c>
      <c r="C14" s="4">
        <v>3.6756420233463039E-2</v>
      </c>
      <c r="D14" s="4">
        <v>6.08E-2</v>
      </c>
      <c r="F14" s="5" t="s">
        <v>22</v>
      </c>
      <c r="G14" s="6">
        <v>25592</v>
      </c>
      <c r="H14" s="5">
        <v>1</v>
      </c>
      <c r="W14" s="5">
        <v>30</v>
      </c>
      <c r="X14" s="5">
        <v>2528</v>
      </c>
      <c r="Y14" s="7">
        <v>46002</v>
      </c>
      <c r="Z14" s="5" t="s">
        <v>8</v>
      </c>
      <c r="AA14" s="5" t="s">
        <v>5</v>
      </c>
      <c r="AB14" s="5">
        <v>9.8000000000000007</v>
      </c>
      <c r="AC14" s="5" t="s">
        <v>2</v>
      </c>
      <c r="AD14" s="5">
        <v>63</v>
      </c>
    </row>
    <row r="15" spans="1:30" ht="15.75" customHeight="1" thickBot="1">
      <c r="A15" s="5">
        <v>10</v>
      </c>
      <c r="B15" s="4">
        <v>2.9163035019455254E-2</v>
      </c>
      <c r="C15" s="4">
        <v>3.556108949416343E-2</v>
      </c>
      <c r="D15" s="4">
        <v>6.4699999999999994E-2</v>
      </c>
      <c r="F15" s="5" t="s">
        <v>21</v>
      </c>
      <c r="G15" s="6">
        <v>24772</v>
      </c>
      <c r="H15" s="5">
        <v>0.96</v>
      </c>
      <c r="W15" s="5">
        <v>35</v>
      </c>
      <c r="X15" s="5">
        <v>2515</v>
      </c>
      <c r="Y15" s="7">
        <v>45693</v>
      </c>
      <c r="Z15" s="5" t="s">
        <v>45</v>
      </c>
      <c r="AA15" s="5" t="s">
        <v>7</v>
      </c>
      <c r="AB15" s="5">
        <v>9.8000000000000007</v>
      </c>
      <c r="AC15" s="5" t="s">
        <v>2</v>
      </c>
      <c r="AD15" s="5">
        <v>60</v>
      </c>
    </row>
    <row r="16" spans="1:30" ht="15.75" thickBot="1">
      <c r="A16" s="5">
        <v>11</v>
      </c>
      <c r="B16" s="4">
        <v>3.3178599221789888E-2</v>
      </c>
      <c r="C16" s="4">
        <v>3.5411673151750971E-2</v>
      </c>
      <c r="D16" s="4">
        <v>6.8500000000000005E-2</v>
      </c>
      <c r="F16" s="5" t="s">
        <v>20</v>
      </c>
      <c r="G16" s="6">
        <v>26164</v>
      </c>
      <c r="H16" s="5">
        <v>1.02</v>
      </c>
      <c r="W16" s="5">
        <v>40</v>
      </c>
      <c r="X16" s="5">
        <v>2496</v>
      </c>
      <c r="Y16" s="7">
        <v>45709</v>
      </c>
      <c r="Z16" s="5" t="s">
        <v>8</v>
      </c>
      <c r="AA16" s="5" t="s">
        <v>1</v>
      </c>
      <c r="AB16" s="5">
        <v>9.6999999999999993</v>
      </c>
      <c r="AC16" s="5" t="s">
        <v>2</v>
      </c>
      <c r="AD16" s="5">
        <v>59</v>
      </c>
    </row>
    <row r="17" spans="1:30" ht="15.75" thickBot="1">
      <c r="A17" s="5">
        <v>12</v>
      </c>
      <c r="B17" s="4">
        <v>3.6190272373540854E-2</v>
      </c>
      <c r="C17" s="4">
        <v>3.3817898832684823E-2</v>
      </c>
      <c r="D17" s="4">
        <v>6.9699999999999998E-2</v>
      </c>
      <c r="W17" s="5">
        <v>45</v>
      </c>
      <c r="X17" s="5">
        <v>2490</v>
      </c>
      <c r="Y17" s="7">
        <v>45975</v>
      </c>
      <c r="Z17" s="5" t="s">
        <v>8</v>
      </c>
      <c r="AA17" s="5" t="s">
        <v>1</v>
      </c>
      <c r="AB17" s="5">
        <v>9.6999999999999993</v>
      </c>
      <c r="AC17" s="5" t="s">
        <v>2</v>
      </c>
      <c r="AD17" s="5">
        <v>65</v>
      </c>
    </row>
    <row r="18" spans="1:30" ht="15.75" thickBot="1">
      <c r="A18" s="5">
        <v>13</v>
      </c>
      <c r="B18" s="4">
        <v>3.7344747081712058E-2</v>
      </c>
      <c r="C18" s="4">
        <v>3.2174319066147865E-2</v>
      </c>
      <c r="D18" s="4">
        <v>6.9199999999999998E-2</v>
      </c>
      <c r="W18" s="5">
        <v>50</v>
      </c>
      <c r="X18" s="5">
        <v>2483</v>
      </c>
      <c r="Y18" s="7">
        <v>45691</v>
      </c>
      <c r="Z18" s="5" t="s">
        <v>8</v>
      </c>
      <c r="AA18" s="5" t="s">
        <v>6</v>
      </c>
      <c r="AB18" s="5">
        <v>9.6999999999999993</v>
      </c>
      <c r="AC18" s="5" t="s">
        <v>2</v>
      </c>
      <c r="AD18" s="5">
        <v>65</v>
      </c>
    </row>
    <row r="19" spans="1:30" ht="17.25" customHeight="1" thickBot="1">
      <c r="A19" s="5">
        <v>14</v>
      </c>
      <c r="B19" s="4">
        <v>4.201284046692607E-2</v>
      </c>
      <c r="C19" s="4">
        <v>3.0978988326848249E-2</v>
      </c>
      <c r="D19" s="4">
        <v>7.2599999999999998E-2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2452</v>
      </c>
      <c r="Y19" s="7">
        <v>45757</v>
      </c>
      <c r="Z19" s="5" t="s">
        <v>8</v>
      </c>
      <c r="AA19" s="5" t="s">
        <v>5</v>
      </c>
      <c r="AB19" s="5">
        <v>9.5</v>
      </c>
      <c r="AC19" s="5" t="s">
        <v>2</v>
      </c>
      <c r="AD19" s="5">
        <v>63</v>
      </c>
    </row>
    <row r="20" spans="1:30" ht="17.25" customHeight="1" thickBot="1">
      <c r="A20" s="5">
        <v>15</v>
      </c>
      <c r="B20" s="4">
        <v>4.5677042801556413E-2</v>
      </c>
      <c r="C20" s="4">
        <v>2.953463035019455E-2</v>
      </c>
      <c r="D20" s="4">
        <v>7.51E-2</v>
      </c>
      <c r="F20" s="5" t="s">
        <v>14</v>
      </c>
      <c r="G20" s="6">
        <v>17078</v>
      </c>
      <c r="H20" s="5">
        <v>0.66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2428</v>
      </c>
      <c r="Y20" s="7">
        <v>45730</v>
      </c>
      <c r="Z20" s="5" t="s">
        <v>46</v>
      </c>
      <c r="AA20" s="5" t="s">
        <v>1</v>
      </c>
      <c r="AB20" s="5">
        <v>9.4</v>
      </c>
      <c r="AC20" s="5"/>
      <c r="AD20" s="5">
        <v>0</v>
      </c>
    </row>
    <row r="21" spans="1:30" ht="17.25" customHeight="1" thickBot="1">
      <c r="A21" s="5">
        <v>16</v>
      </c>
      <c r="B21" s="4">
        <v>4.9240856031128405E-2</v>
      </c>
      <c r="C21" s="4">
        <v>2.9185992217898835E-2</v>
      </c>
      <c r="D21" s="4">
        <v>7.8299999999999995E-2</v>
      </c>
      <c r="F21" s="5" t="s">
        <v>6</v>
      </c>
      <c r="G21" s="6">
        <v>26506</v>
      </c>
      <c r="H21" s="5">
        <v>1.03</v>
      </c>
      <c r="J21" s="2">
        <v>5</v>
      </c>
      <c r="K21" s="2">
        <f>X6</f>
        <v>2762</v>
      </c>
      <c r="L21" s="3"/>
      <c r="M21" s="2"/>
      <c r="N21" s="21">
        <f t="shared" ref="N21:N28" si="0">K21/$F$2</f>
        <v>0.10747081712062256</v>
      </c>
      <c r="W21" s="5">
        <v>125</v>
      </c>
      <c r="X21" s="5">
        <v>2406</v>
      </c>
      <c r="Y21" s="7">
        <v>46000</v>
      </c>
      <c r="Z21" s="5" t="s">
        <v>46</v>
      </c>
      <c r="AA21" s="5" t="s">
        <v>3</v>
      </c>
      <c r="AB21" s="5">
        <v>9.4</v>
      </c>
      <c r="AC21" s="5" t="s">
        <v>2</v>
      </c>
      <c r="AD21" s="5">
        <v>63</v>
      </c>
    </row>
    <row r="22" spans="1:30" ht="17.25" customHeight="1" thickBot="1">
      <c r="A22" s="5">
        <v>17</v>
      </c>
      <c r="B22" s="4">
        <v>4.3317898832684824E-2</v>
      </c>
      <c r="C22" s="4">
        <v>2.7094163424124511E-2</v>
      </c>
      <c r="D22" s="4">
        <v>7.0699999999999999E-2</v>
      </c>
      <c r="F22" s="5" t="s">
        <v>3</v>
      </c>
      <c r="G22" s="6">
        <v>28314</v>
      </c>
      <c r="H22" s="5">
        <v>1.1000000000000001</v>
      </c>
      <c r="J22" s="2">
        <v>10</v>
      </c>
      <c r="K22" s="2">
        <f>X11</f>
        <v>2602</v>
      </c>
      <c r="L22" s="3"/>
      <c r="M22" s="2"/>
      <c r="N22" s="21">
        <f t="shared" si="0"/>
        <v>0.10124513618677043</v>
      </c>
      <c r="W22" s="5">
        <v>150</v>
      </c>
      <c r="X22" s="5">
        <v>2384</v>
      </c>
      <c r="Y22" s="7">
        <v>45722</v>
      </c>
      <c r="Z22" s="5" t="s">
        <v>45</v>
      </c>
      <c r="AA22" s="5" t="s">
        <v>5</v>
      </c>
      <c r="AB22" s="5">
        <v>9.3000000000000007</v>
      </c>
      <c r="AC22" s="5" t="s">
        <v>2</v>
      </c>
      <c r="AD22" s="5">
        <v>58</v>
      </c>
    </row>
    <row r="23" spans="1:30" ht="17.25" customHeight="1" thickBot="1">
      <c r="A23" s="5">
        <v>18</v>
      </c>
      <c r="B23" s="4">
        <v>3.0217120622568091E-2</v>
      </c>
      <c r="C23" s="4">
        <v>2.2113618677042802E-2</v>
      </c>
      <c r="D23" s="4">
        <v>5.2699999999999997E-2</v>
      </c>
      <c r="F23" s="5" t="s">
        <v>7</v>
      </c>
      <c r="G23" s="6">
        <v>28330</v>
      </c>
      <c r="H23" s="5">
        <v>1.1000000000000001</v>
      </c>
      <c r="J23" s="2">
        <v>20</v>
      </c>
      <c r="K23" s="2">
        <f>X12</f>
        <v>2567</v>
      </c>
      <c r="L23" s="3"/>
      <c r="M23" s="2"/>
      <c r="N23" s="21">
        <f t="shared" si="0"/>
        <v>9.9883268482490267E-2</v>
      </c>
      <c r="W23" s="5">
        <v>175</v>
      </c>
      <c r="X23" s="5">
        <v>2365</v>
      </c>
      <c r="Y23" s="7">
        <v>45784</v>
      </c>
      <c r="Z23" s="5" t="s">
        <v>8</v>
      </c>
      <c r="AA23" s="5" t="s">
        <v>7</v>
      </c>
      <c r="AB23" s="5">
        <v>9.1999999999999993</v>
      </c>
      <c r="AC23" s="5" t="s">
        <v>2</v>
      </c>
      <c r="AD23" s="5">
        <v>66</v>
      </c>
    </row>
    <row r="24" spans="1:30" ht="17.25" customHeight="1" thickBot="1">
      <c r="A24" s="5">
        <v>19</v>
      </c>
      <c r="B24" s="4">
        <v>2.4745914396887156E-2</v>
      </c>
      <c r="C24" s="4">
        <v>1.6087159533073932E-2</v>
      </c>
      <c r="D24" s="4">
        <v>4.1099999999999998E-2</v>
      </c>
      <c r="F24" s="5" t="s">
        <v>5</v>
      </c>
      <c r="G24" s="6">
        <v>27951</v>
      </c>
      <c r="H24" s="5">
        <v>1.0900000000000001</v>
      </c>
      <c r="J24" s="2">
        <v>30</v>
      </c>
      <c r="K24" s="2">
        <f>X14</f>
        <v>2528</v>
      </c>
      <c r="L24" s="3"/>
      <c r="M24" s="2"/>
      <c r="N24" s="21">
        <f t="shared" si="0"/>
        <v>9.8365758754863808E-2</v>
      </c>
      <c r="W24" s="5">
        <v>200</v>
      </c>
      <c r="X24" s="5">
        <v>2350</v>
      </c>
      <c r="Y24" s="7">
        <v>45770</v>
      </c>
      <c r="Z24" s="5" t="s">
        <v>8</v>
      </c>
      <c r="AA24" s="5" t="s">
        <v>7</v>
      </c>
      <c r="AB24" s="5">
        <v>9.1</v>
      </c>
      <c r="AC24" s="5" t="s">
        <v>2</v>
      </c>
      <c r="AD24" s="5">
        <v>67</v>
      </c>
    </row>
    <row r="25" spans="1:30" ht="17.25" customHeight="1" thickBot="1">
      <c r="A25" s="5">
        <v>20</v>
      </c>
      <c r="B25" s="4">
        <v>2.0027626459143966E-2</v>
      </c>
      <c r="C25" s="4">
        <v>1.175408560311284E-2</v>
      </c>
      <c r="D25" s="4">
        <v>3.2000000000000001E-2</v>
      </c>
      <c r="F25" s="5" t="s">
        <v>1</v>
      </c>
      <c r="G25" s="6">
        <v>29189</v>
      </c>
      <c r="H25" s="5">
        <v>1.1399999999999999</v>
      </c>
      <c r="J25" s="2">
        <v>50</v>
      </c>
      <c r="K25" s="2">
        <f>X18</f>
        <v>2483</v>
      </c>
      <c r="L25" s="3"/>
      <c r="M25" s="2"/>
      <c r="N25" s="21">
        <f t="shared" si="0"/>
        <v>9.66147859922179E-2</v>
      </c>
    </row>
    <row r="26" spans="1:30" ht="17.25" customHeight="1" thickBot="1">
      <c r="A26" s="5">
        <v>21</v>
      </c>
      <c r="B26" s="4">
        <v>1.5259143968871597E-2</v>
      </c>
      <c r="C26" s="4">
        <v>8.2677042801556425E-3</v>
      </c>
      <c r="D26" s="4">
        <v>2.3699999999999999E-2</v>
      </c>
      <c r="F26" s="5" t="s">
        <v>0</v>
      </c>
      <c r="G26" s="6">
        <v>22743</v>
      </c>
      <c r="H26" s="5">
        <v>0.88</v>
      </c>
      <c r="J26" s="2">
        <v>100</v>
      </c>
      <c r="K26" s="2">
        <f>X20</f>
        <v>2428</v>
      </c>
      <c r="L26" s="3"/>
      <c r="M26" s="2"/>
      <c r="N26" s="21">
        <f t="shared" si="0"/>
        <v>9.447470817120622E-2</v>
      </c>
    </row>
    <row r="27" spans="1:30" ht="17.25" customHeight="1" thickBot="1">
      <c r="A27" s="5">
        <v>22</v>
      </c>
      <c r="B27" s="4">
        <v>9.9887159533073953E-3</v>
      </c>
      <c r="C27" s="4">
        <v>5.2793774319066147E-3</v>
      </c>
      <c r="D27" s="4">
        <v>1.54E-2</v>
      </c>
      <c r="J27" s="2">
        <v>150</v>
      </c>
      <c r="K27" s="2">
        <f>X22</f>
        <v>2384</v>
      </c>
      <c r="L27" s="3"/>
      <c r="M27" s="2"/>
      <c r="N27" s="21">
        <f t="shared" si="0"/>
        <v>9.2762645914396882E-2</v>
      </c>
    </row>
    <row r="28" spans="1:30" ht="17.25" customHeight="1" thickBot="1">
      <c r="A28" s="5">
        <v>23</v>
      </c>
      <c r="B28" s="4">
        <v>5.6217898832684821E-3</v>
      </c>
      <c r="C28" s="4">
        <v>2.9883268482490269E-3</v>
      </c>
      <c r="D28" s="4">
        <v>8.6999999999999994E-3</v>
      </c>
      <c r="J28" s="2">
        <v>200</v>
      </c>
      <c r="K28" s="2">
        <f>X24</f>
        <v>2350</v>
      </c>
      <c r="L28" s="3"/>
      <c r="M28" s="2"/>
      <c r="N28" s="21">
        <f t="shared" si="0"/>
        <v>9.1439688715953302E-2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5C36-153A-4ADA-9F98-F1D590585C6E}">
  <sheetPr codeName="Sheet17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109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33100</v>
      </c>
      <c r="H2" s="18" t="s">
        <v>37</v>
      </c>
      <c r="W2" s="5">
        <v>1</v>
      </c>
      <c r="X2" s="5">
        <v>3664</v>
      </c>
      <c r="Y2" s="7">
        <v>45674</v>
      </c>
      <c r="Z2" s="5" t="s">
        <v>8</v>
      </c>
      <c r="AA2" s="5" t="s">
        <v>1</v>
      </c>
      <c r="AB2" s="5">
        <v>11.1</v>
      </c>
      <c r="AC2" s="5" t="s">
        <v>57</v>
      </c>
      <c r="AD2" s="5">
        <v>53</v>
      </c>
    </row>
    <row r="3" spans="1:30" ht="15.75" thickBot="1">
      <c r="W3" s="5">
        <v>2</v>
      </c>
      <c r="X3" s="5">
        <v>3620</v>
      </c>
      <c r="Y3" s="7">
        <v>45958</v>
      </c>
      <c r="Z3" s="5" t="s">
        <v>46</v>
      </c>
      <c r="AA3" s="5" t="s">
        <v>3</v>
      </c>
      <c r="AB3" s="5">
        <v>10.9</v>
      </c>
      <c r="AC3" s="5" t="s">
        <v>57</v>
      </c>
      <c r="AD3" s="5">
        <v>53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3609</v>
      </c>
      <c r="Y4" s="7">
        <v>45951</v>
      </c>
      <c r="Z4" s="5" t="s">
        <v>4</v>
      </c>
      <c r="AA4" s="5" t="s">
        <v>3</v>
      </c>
      <c r="AB4" s="5">
        <v>10.9</v>
      </c>
      <c r="AC4" s="5" t="s">
        <v>57</v>
      </c>
      <c r="AD4" s="5">
        <v>54</v>
      </c>
    </row>
    <row r="5" spans="1:30" ht="18.75" customHeight="1" thickBot="1">
      <c r="A5" s="5">
        <v>0</v>
      </c>
      <c r="B5" s="4">
        <v>2.7861027190332326E-3</v>
      </c>
      <c r="C5" s="4">
        <v>3.9842900302114806E-3</v>
      </c>
      <c r="D5" s="4">
        <v>6.7000000000000002E-3</v>
      </c>
      <c r="F5" s="5" t="s">
        <v>33</v>
      </c>
      <c r="G5" s="6">
        <v>34291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3562</v>
      </c>
      <c r="Y5" s="7">
        <v>45945</v>
      </c>
      <c r="Z5" s="5" t="s">
        <v>4</v>
      </c>
      <c r="AA5" s="5" t="s">
        <v>7</v>
      </c>
      <c r="AB5" s="5">
        <v>10.8</v>
      </c>
      <c r="AC5" s="5" t="s">
        <v>57</v>
      </c>
      <c r="AD5" s="5">
        <v>55</v>
      </c>
    </row>
    <row r="6" spans="1:30" ht="17.25" customHeight="1" thickBot="1">
      <c r="A6" s="5">
        <v>1</v>
      </c>
      <c r="B6" s="4">
        <v>1.9975830815709972E-3</v>
      </c>
      <c r="C6" s="4">
        <v>2.5138972809667674E-3</v>
      </c>
      <c r="D6" s="4">
        <v>4.4999999999999997E-3</v>
      </c>
      <c r="F6" s="5" t="s">
        <v>32</v>
      </c>
      <c r="G6" s="6">
        <v>35886</v>
      </c>
      <c r="H6" s="5">
        <v>1.0900000000000001</v>
      </c>
      <c r="J6" s="13" t="s">
        <v>31</v>
      </c>
      <c r="K6" s="22">
        <f>MAX(K8,K9)</f>
        <v>0.73157711095603628</v>
      </c>
      <c r="L6" s="23"/>
      <c r="M6" s="23"/>
      <c r="N6" s="22" t="str">
        <f>_xlfn.XLOOKUP(K6,$K$8:$K$9,$N$8:$N$9)</f>
        <v>EB</v>
      </c>
      <c r="W6" s="5">
        <v>5</v>
      </c>
      <c r="X6" s="5">
        <v>3545</v>
      </c>
      <c r="Y6" s="7">
        <v>45674</v>
      </c>
      <c r="Z6" s="5" t="s">
        <v>45</v>
      </c>
      <c r="AA6" s="5" t="s">
        <v>1</v>
      </c>
      <c r="AB6" s="5">
        <v>10.7</v>
      </c>
      <c r="AC6" s="5" t="s">
        <v>55</v>
      </c>
      <c r="AD6" s="5">
        <v>50</v>
      </c>
    </row>
    <row r="7" spans="1:30" ht="17.25" customHeight="1" thickBot="1">
      <c r="A7" s="5">
        <v>2</v>
      </c>
      <c r="B7" s="4">
        <v>1.8398791540785498E-3</v>
      </c>
      <c r="C7" s="4">
        <v>1.5652567975830817E-3</v>
      </c>
      <c r="D7" s="4">
        <v>3.3999999999999998E-3</v>
      </c>
      <c r="F7" s="5" t="s">
        <v>30</v>
      </c>
      <c r="G7" s="6">
        <v>35448</v>
      </c>
      <c r="H7" s="5">
        <v>1.07</v>
      </c>
      <c r="J7" s="12" t="s">
        <v>29</v>
      </c>
      <c r="K7" s="22">
        <f>MAX(K10,K11)</f>
        <v>0.53482423532505408</v>
      </c>
      <c r="L7" s="23"/>
      <c r="M7" s="23"/>
      <c r="N7" s="22" t="str">
        <f>_xlfn.XLOOKUP(K7,$K$10:$K$11,$N$10:$N$11)</f>
        <v>WB</v>
      </c>
      <c r="W7" s="5">
        <v>6</v>
      </c>
      <c r="X7" s="5">
        <v>3493</v>
      </c>
      <c r="Y7" s="7">
        <v>45950</v>
      </c>
      <c r="Z7" s="5" t="s">
        <v>4</v>
      </c>
      <c r="AA7" s="5" t="s">
        <v>6</v>
      </c>
      <c r="AB7" s="5">
        <v>10.6</v>
      </c>
      <c r="AC7" s="5" t="s">
        <v>57</v>
      </c>
      <c r="AD7" s="5">
        <v>58</v>
      </c>
    </row>
    <row r="8" spans="1:30" ht="17.25" customHeight="1" thickBot="1">
      <c r="A8" s="5">
        <v>3</v>
      </c>
      <c r="B8" s="4">
        <v>2.1027190332326287E-3</v>
      </c>
      <c r="C8" s="4">
        <v>1.1383685800604229E-3</v>
      </c>
      <c r="D8" s="4">
        <v>3.3E-3</v>
      </c>
      <c r="F8" s="5" t="s">
        <v>28</v>
      </c>
      <c r="G8" s="6">
        <v>34872</v>
      </c>
      <c r="H8" s="5">
        <v>1.06</v>
      </c>
      <c r="K8" s="10">
        <f>LARGE(B11:C11,1)/(B11+C11)</f>
        <v>0.73157711095603628</v>
      </c>
      <c r="L8" s="10"/>
      <c r="M8" s="10"/>
      <c r="N8" s="10" t="str">
        <f>IF(B11&gt;C11,$B$4,$C$4)</f>
        <v>EB</v>
      </c>
      <c r="W8" s="5">
        <v>7</v>
      </c>
      <c r="X8" s="5">
        <v>3396</v>
      </c>
      <c r="Y8" s="7">
        <v>45912</v>
      </c>
      <c r="Z8" s="5" t="s">
        <v>4</v>
      </c>
      <c r="AA8" s="5" t="s">
        <v>1</v>
      </c>
      <c r="AB8" s="5">
        <v>10.3</v>
      </c>
      <c r="AC8" s="5" t="s">
        <v>57</v>
      </c>
      <c r="AD8" s="5">
        <v>53</v>
      </c>
    </row>
    <row r="9" spans="1:30" ht="17.25" customHeight="1" thickBot="1">
      <c r="A9" s="5">
        <v>4</v>
      </c>
      <c r="B9" s="4">
        <v>3.9951661631419944E-3</v>
      </c>
      <c r="C9" s="4">
        <v>1.7075528700906343E-3</v>
      </c>
      <c r="D9" s="4">
        <v>5.7000000000000002E-3</v>
      </c>
      <c r="F9" s="5" t="s">
        <v>27</v>
      </c>
      <c r="G9" s="6">
        <v>32806</v>
      </c>
      <c r="H9" s="5">
        <v>0.99</v>
      </c>
      <c r="K9" s="10">
        <f>LARGE(B12:C12,1)/(B12+C12)</f>
        <v>0.63285341724680477</v>
      </c>
      <c r="L9" s="10"/>
      <c r="M9" s="10"/>
      <c r="N9" s="10" t="str">
        <f>IF(B12&gt;C12,$B$4,$C$4)</f>
        <v>EB</v>
      </c>
      <c r="W9" s="5">
        <v>8</v>
      </c>
      <c r="X9" s="5">
        <v>3390</v>
      </c>
      <c r="Y9" s="7">
        <v>45944</v>
      </c>
      <c r="Z9" s="5" t="s">
        <v>4</v>
      </c>
      <c r="AA9" s="5" t="s">
        <v>3</v>
      </c>
      <c r="AB9" s="5">
        <v>10.199999999999999</v>
      </c>
      <c r="AC9" s="5" t="s">
        <v>57</v>
      </c>
      <c r="AD9" s="5">
        <v>52</v>
      </c>
    </row>
    <row r="10" spans="1:30" ht="17.25" customHeight="1" thickBot="1">
      <c r="A10" s="5">
        <v>5</v>
      </c>
      <c r="B10" s="4">
        <v>1.151238670694864E-2</v>
      </c>
      <c r="C10" s="4">
        <v>3.5574018126888216E-3</v>
      </c>
      <c r="D10" s="4">
        <v>1.5100000000000001E-2</v>
      </c>
      <c r="F10" s="5" t="s">
        <v>26</v>
      </c>
      <c r="G10" s="6">
        <v>30864</v>
      </c>
      <c r="H10" s="5">
        <v>0.93</v>
      </c>
      <c r="K10" s="10">
        <f>LARGE(B20:C20,1)/(B20+C20)</f>
        <v>0.52430813396335219</v>
      </c>
      <c r="L10" s="10"/>
      <c r="M10" s="10"/>
      <c r="N10" s="10" t="str">
        <f>IF(B20&gt;C20,$B$4,$C$4)</f>
        <v>WB</v>
      </c>
      <c r="W10" s="5">
        <v>9</v>
      </c>
      <c r="X10" s="5">
        <v>3358</v>
      </c>
      <c r="Y10" s="7">
        <v>45925</v>
      </c>
      <c r="Z10" s="5" t="s">
        <v>45</v>
      </c>
      <c r="AA10" s="5" t="s">
        <v>5</v>
      </c>
      <c r="AB10" s="5">
        <v>10.1</v>
      </c>
      <c r="AC10" s="5" t="s">
        <v>55</v>
      </c>
      <c r="AD10" s="5">
        <v>53</v>
      </c>
    </row>
    <row r="11" spans="1:30" ht="17.25" customHeight="1" thickBot="1">
      <c r="A11" s="5">
        <v>6</v>
      </c>
      <c r="B11" s="4">
        <v>2.5337764350453172E-2</v>
      </c>
      <c r="C11" s="4">
        <v>9.2966767371601196E-3</v>
      </c>
      <c r="D11" s="4">
        <v>3.4599999999999999E-2</v>
      </c>
      <c r="F11" s="5" t="s">
        <v>25</v>
      </c>
      <c r="G11" s="6">
        <v>30540</v>
      </c>
      <c r="H11" s="5">
        <v>0.92</v>
      </c>
      <c r="K11" s="10">
        <f>LARGE(B21:C21,1)/(B21+C21)</f>
        <v>0.53482423532505408</v>
      </c>
      <c r="L11" s="10"/>
      <c r="M11" s="10"/>
      <c r="N11" s="10" t="str">
        <f>IF(B21&gt;C21,$B$4,$C$4)</f>
        <v>WB</v>
      </c>
      <c r="W11" s="5">
        <v>10</v>
      </c>
      <c r="X11" s="5">
        <v>3333</v>
      </c>
      <c r="Y11" s="7">
        <v>45910</v>
      </c>
      <c r="Z11" s="5" t="s">
        <v>4</v>
      </c>
      <c r="AA11" s="5" t="s">
        <v>7</v>
      </c>
      <c r="AB11" s="5">
        <v>10.1</v>
      </c>
      <c r="AC11" s="5" t="s">
        <v>57</v>
      </c>
      <c r="AD11" s="5">
        <v>56</v>
      </c>
    </row>
    <row r="12" spans="1:30" ht="17.25" customHeight="1" thickBot="1">
      <c r="A12" s="5">
        <v>7</v>
      </c>
      <c r="B12" s="4">
        <v>3.5483383685800604E-2</v>
      </c>
      <c r="C12" s="4">
        <v>2.0585498489425983E-2</v>
      </c>
      <c r="D12" s="4">
        <v>5.6099999999999997E-2</v>
      </c>
      <c r="F12" s="5" t="s">
        <v>24</v>
      </c>
      <c r="G12" s="6">
        <v>31397</v>
      </c>
      <c r="H12" s="5">
        <v>0.95</v>
      </c>
      <c r="W12" s="5">
        <v>20</v>
      </c>
      <c r="X12" s="5">
        <v>3188</v>
      </c>
      <c r="Y12" s="7">
        <v>45748</v>
      </c>
      <c r="Z12" s="5" t="s">
        <v>8</v>
      </c>
      <c r="AA12" s="5" t="s">
        <v>3</v>
      </c>
      <c r="AB12" s="5">
        <v>9.6</v>
      </c>
      <c r="AC12" s="5" t="s">
        <v>57</v>
      </c>
      <c r="AD12" s="5">
        <v>53</v>
      </c>
    </row>
    <row r="13" spans="1:30" ht="17.25" customHeight="1" thickBot="1">
      <c r="A13" s="5">
        <v>8</v>
      </c>
      <c r="B13" s="4">
        <v>3.632447129909365E-2</v>
      </c>
      <c r="C13" s="4">
        <v>2.5138972809667676E-2</v>
      </c>
      <c r="D13" s="4">
        <v>6.1499999999999999E-2</v>
      </c>
      <c r="F13" s="5" t="s">
        <v>23</v>
      </c>
      <c r="G13" s="6">
        <v>32017</v>
      </c>
      <c r="H13" s="5">
        <v>0.97</v>
      </c>
      <c r="W13" s="5">
        <v>25</v>
      </c>
      <c r="X13" s="5">
        <v>3161</v>
      </c>
      <c r="Y13" s="7">
        <v>45909</v>
      </c>
      <c r="Z13" s="5" t="s">
        <v>45</v>
      </c>
      <c r="AA13" s="5" t="s">
        <v>3</v>
      </c>
      <c r="AB13" s="5">
        <v>9.5</v>
      </c>
      <c r="AC13" s="5" t="s">
        <v>55</v>
      </c>
      <c r="AD13" s="5">
        <v>51</v>
      </c>
    </row>
    <row r="14" spans="1:30" ht="15.75" thickBot="1">
      <c r="A14" s="5">
        <v>9</v>
      </c>
      <c r="B14" s="4">
        <v>3.5010271903323266E-2</v>
      </c>
      <c r="C14" s="4">
        <v>2.518640483383686E-2</v>
      </c>
      <c r="D14" s="4">
        <v>6.0199999999999997E-2</v>
      </c>
      <c r="F14" s="5" t="s">
        <v>22</v>
      </c>
      <c r="G14" s="6">
        <v>33937</v>
      </c>
      <c r="H14" s="5">
        <v>1.03</v>
      </c>
      <c r="W14" s="5">
        <v>30</v>
      </c>
      <c r="X14" s="5">
        <v>3134</v>
      </c>
      <c r="Y14" s="7">
        <v>45727</v>
      </c>
      <c r="Z14" s="5" t="s">
        <v>4</v>
      </c>
      <c r="AA14" s="5" t="s">
        <v>3</v>
      </c>
      <c r="AB14" s="5">
        <v>9.5</v>
      </c>
      <c r="AC14" s="5" t="s">
        <v>57</v>
      </c>
      <c r="AD14" s="5">
        <v>55</v>
      </c>
    </row>
    <row r="15" spans="1:30" ht="15.75" customHeight="1" thickBot="1">
      <c r="A15" s="5">
        <v>10</v>
      </c>
      <c r="B15" s="4">
        <v>3.6009063444108765E-2</v>
      </c>
      <c r="C15" s="4">
        <v>2.694138972809668E-2</v>
      </c>
      <c r="D15" s="4">
        <v>6.2899999999999998E-2</v>
      </c>
      <c r="F15" s="5" t="s">
        <v>21</v>
      </c>
      <c r="G15" s="6">
        <v>31954</v>
      </c>
      <c r="H15" s="5">
        <v>0.97</v>
      </c>
      <c r="W15" s="5">
        <v>35</v>
      </c>
      <c r="X15" s="5">
        <v>3127</v>
      </c>
      <c r="Y15" s="7">
        <v>45981</v>
      </c>
      <c r="Z15" s="5" t="s">
        <v>8</v>
      </c>
      <c r="AA15" s="5" t="s">
        <v>5</v>
      </c>
      <c r="AB15" s="5">
        <v>9.4</v>
      </c>
      <c r="AC15" s="5" t="s">
        <v>57</v>
      </c>
      <c r="AD15" s="5">
        <v>54</v>
      </c>
    </row>
    <row r="16" spans="1:30" ht="23.25" thickBot="1">
      <c r="A16" s="5">
        <v>11</v>
      </c>
      <c r="B16" s="4">
        <v>3.7743806646525678E-2</v>
      </c>
      <c r="C16" s="4">
        <v>3.0498791540785497E-2</v>
      </c>
      <c r="D16" s="4">
        <v>6.83E-2</v>
      </c>
      <c r="F16" s="5" t="s">
        <v>20</v>
      </c>
      <c r="G16" s="6">
        <v>32798</v>
      </c>
      <c r="H16" s="5">
        <v>0.99</v>
      </c>
      <c r="W16" s="5">
        <v>40</v>
      </c>
      <c r="X16" s="5">
        <v>3121</v>
      </c>
      <c r="Y16" s="7">
        <v>45700</v>
      </c>
      <c r="Z16" s="5" t="s">
        <v>8</v>
      </c>
      <c r="AA16" s="5" t="s">
        <v>7</v>
      </c>
      <c r="AB16" s="5">
        <v>9.4</v>
      </c>
      <c r="AC16" s="5" t="s">
        <v>57</v>
      </c>
      <c r="AD16" s="5">
        <v>54</v>
      </c>
    </row>
    <row r="17" spans="1:30" ht="15.75" thickBot="1">
      <c r="A17" s="5">
        <v>12</v>
      </c>
      <c r="B17" s="4">
        <v>3.7901510574018124E-2</v>
      </c>
      <c r="C17" s="4">
        <v>3.3819033232628401E-2</v>
      </c>
      <c r="D17" s="4">
        <v>7.1800000000000003E-2</v>
      </c>
      <c r="W17" s="5">
        <v>45</v>
      </c>
      <c r="X17" s="5">
        <v>3098</v>
      </c>
      <c r="Y17" s="7">
        <v>45680</v>
      </c>
      <c r="Z17" s="5" t="s">
        <v>8</v>
      </c>
      <c r="AA17" s="5" t="s">
        <v>5</v>
      </c>
      <c r="AB17" s="5">
        <v>9.4</v>
      </c>
      <c r="AC17" s="5" t="s">
        <v>57</v>
      </c>
      <c r="AD17" s="5">
        <v>55</v>
      </c>
    </row>
    <row r="18" spans="1:30" ht="23.25" thickBot="1">
      <c r="A18" s="5">
        <v>13</v>
      </c>
      <c r="B18" s="4">
        <v>3.5325679758308158E-2</v>
      </c>
      <c r="C18" s="4">
        <v>3.3913897280966769E-2</v>
      </c>
      <c r="D18" s="4">
        <v>6.93E-2</v>
      </c>
      <c r="W18" s="5">
        <v>50</v>
      </c>
      <c r="X18" s="5">
        <v>3093</v>
      </c>
      <c r="Y18" s="7">
        <v>45686</v>
      </c>
      <c r="Z18" s="5" t="s">
        <v>8</v>
      </c>
      <c r="AA18" s="5" t="s">
        <v>7</v>
      </c>
      <c r="AB18" s="5">
        <v>9.3000000000000007</v>
      </c>
      <c r="AC18" s="5" t="s">
        <v>57</v>
      </c>
      <c r="AD18" s="5">
        <v>55</v>
      </c>
    </row>
    <row r="19" spans="1:30" ht="17.25" customHeight="1" thickBot="1">
      <c r="A19" s="5">
        <v>14</v>
      </c>
      <c r="B19" s="4">
        <v>3.5746223564954681E-2</v>
      </c>
      <c r="C19" s="4">
        <v>3.5194561933534742E-2</v>
      </c>
      <c r="D19" s="4">
        <v>7.0900000000000005E-2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3058</v>
      </c>
      <c r="Y19" s="7">
        <v>45671</v>
      </c>
      <c r="Z19" s="5" t="s">
        <v>46</v>
      </c>
      <c r="AA19" s="5" t="s">
        <v>3</v>
      </c>
      <c r="AB19" s="5">
        <v>9.1999999999999993</v>
      </c>
      <c r="AC19" s="5" t="s">
        <v>57</v>
      </c>
      <c r="AD19" s="5">
        <v>52</v>
      </c>
    </row>
    <row r="20" spans="1:30" ht="17.25" customHeight="1" thickBot="1">
      <c r="A20" s="5">
        <v>15</v>
      </c>
      <c r="B20" s="4">
        <v>3.4642296072507558E-2</v>
      </c>
      <c r="C20" s="4">
        <v>3.8182779456193361E-2</v>
      </c>
      <c r="D20" s="4">
        <v>7.2800000000000004E-2</v>
      </c>
      <c r="F20" s="5" t="s">
        <v>14</v>
      </c>
      <c r="G20" s="6">
        <v>21209</v>
      </c>
      <c r="H20" s="5">
        <v>0.64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3032</v>
      </c>
      <c r="Y20" s="7">
        <v>45720</v>
      </c>
      <c r="Z20" s="5" t="s">
        <v>46</v>
      </c>
      <c r="AA20" s="5" t="s">
        <v>3</v>
      </c>
      <c r="AB20" s="5">
        <v>9.1999999999999993</v>
      </c>
      <c r="AC20" s="5" t="s">
        <v>57</v>
      </c>
      <c r="AD20" s="5">
        <v>53</v>
      </c>
    </row>
    <row r="21" spans="1:30" ht="17.25" customHeight="1" thickBot="1">
      <c r="A21" s="5">
        <v>16</v>
      </c>
      <c r="B21" s="4">
        <v>3.527311178247735E-2</v>
      </c>
      <c r="C21" s="4">
        <v>4.055438066465257E-2</v>
      </c>
      <c r="D21" s="4">
        <v>7.5899999999999995E-2</v>
      </c>
      <c r="F21" s="5" t="s">
        <v>6</v>
      </c>
      <c r="G21" s="6">
        <v>35025</v>
      </c>
      <c r="H21" s="5">
        <v>1.06</v>
      </c>
      <c r="J21" s="2">
        <v>5</v>
      </c>
      <c r="K21" s="2">
        <f>X6</f>
        <v>3545</v>
      </c>
      <c r="L21" s="3"/>
      <c r="M21" s="2"/>
      <c r="N21" s="21">
        <f t="shared" ref="N21:N28" si="0">K21/$F$2</f>
        <v>0.10709969788519637</v>
      </c>
      <c r="W21" s="5">
        <v>125</v>
      </c>
      <c r="X21" s="5">
        <v>3010</v>
      </c>
      <c r="Y21" s="7">
        <v>45980</v>
      </c>
      <c r="Z21" s="5" t="s">
        <v>4</v>
      </c>
      <c r="AA21" s="5" t="s">
        <v>7</v>
      </c>
      <c r="AB21" s="5">
        <v>9.1</v>
      </c>
      <c r="AC21" s="5" t="s">
        <v>57</v>
      </c>
      <c r="AD21" s="5">
        <v>54</v>
      </c>
    </row>
    <row r="22" spans="1:30" ht="17.25" customHeight="1" thickBot="1">
      <c r="A22" s="5">
        <v>17</v>
      </c>
      <c r="B22" s="4">
        <v>3.3485800604229614E-2</v>
      </c>
      <c r="C22" s="4">
        <v>3.879939577039275E-2</v>
      </c>
      <c r="D22" s="4">
        <v>7.2300000000000003E-2</v>
      </c>
      <c r="F22" s="5" t="s">
        <v>3</v>
      </c>
      <c r="G22" s="6">
        <v>37641</v>
      </c>
      <c r="H22" s="5">
        <v>1.1399999999999999</v>
      </c>
      <c r="J22" s="2">
        <v>10</v>
      </c>
      <c r="K22" s="2">
        <f>X11</f>
        <v>3333</v>
      </c>
      <c r="L22" s="3"/>
      <c r="M22" s="2"/>
      <c r="N22" s="21">
        <f t="shared" si="0"/>
        <v>0.10069486404833837</v>
      </c>
      <c r="W22" s="5">
        <v>150</v>
      </c>
      <c r="X22" s="5">
        <v>2989</v>
      </c>
      <c r="Y22" s="7">
        <v>45973</v>
      </c>
      <c r="Z22" s="5" t="s">
        <v>4</v>
      </c>
      <c r="AA22" s="5" t="s">
        <v>7</v>
      </c>
      <c r="AB22" s="5">
        <v>9</v>
      </c>
      <c r="AC22" s="5" t="s">
        <v>57</v>
      </c>
      <c r="AD22" s="5">
        <v>54</v>
      </c>
    </row>
    <row r="23" spans="1:30" ht="17.25" customHeight="1" thickBot="1">
      <c r="A23" s="5">
        <v>18</v>
      </c>
      <c r="B23" s="4">
        <v>2.5285196374622353E-2</v>
      </c>
      <c r="C23" s="4">
        <v>3.0071903323262841E-2</v>
      </c>
      <c r="D23" s="4">
        <v>5.5300000000000002E-2</v>
      </c>
      <c r="F23" s="5" t="s">
        <v>7</v>
      </c>
      <c r="G23" s="6">
        <v>36901</v>
      </c>
      <c r="H23" s="5">
        <v>1.1200000000000001</v>
      </c>
      <c r="J23" s="2">
        <v>20</v>
      </c>
      <c r="K23" s="2">
        <f>X12</f>
        <v>3188</v>
      </c>
      <c r="L23" s="3"/>
      <c r="M23" s="2"/>
      <c r="N23" s="21">
        <f t="shared" si="0"/>
        <v>9.6314199395770392E-2</v>
      </c>
      <c r="W23" s="5">
        <v>175</v>
      </c>
      <c r="X23" s="5">
        <v>2964</v>
      </c>
      <c r="Y23" s="7">
        <v>45881</v>
      </c>
      <c r="Z23" s="5" t="s">
        <v>8</v>
      </c>
      <c r="AA23" s="5" t="s">
        <v>3</v>
      </c>
      <c r="AB23" s="5">
        <v>9</v>
      </c>
      <c r="AC23" s="5" t="s">
        <v>57</v>
      </c>
      <c r="AD23" s="5">
        <v>55</v>
      </c>
    </row>
    <row r="24" spans="1:30" ht="17.25" customHeight="1" thickBot="1">
      <c r="A24" s="5">
        <v>19</v>
      </c>
      <c r="B24" s="4">
        <v>1.9134743202416919E-2</v>
      </c>
      <c r="C24" s="4">
        <v>2.2862235649546828E-2</v>
      </c>
      <c r="D24" s="4">
        <v>4.2000000000000003E-2</v>
      </c>
      <c r="F24" s="5" t="s">
        <v>5</v>
      </c>
      <c r="G24" s="6">
        <v>36902</v>
      </c>
      <c r="H24" s="5">
        <v>1.1200000000000001</v>
      </c>
      <c r="J24" s="2">
        <v>30</v>
      </c>
      <c r="K24" s="2">
        <f>X14</f>
        <v>3134</v>
      </c>
      <c r="L24" s="3"/>
      <c r="M24" s="2"/>
      <c r="N24" s="21">
        <f t="shared" si="0"/>
        <v>9.4682779456193356E-2</v>
      </c>
      <c r="W24" s="5">
        <v>200</v>
      </c>
      <c r="X24" s="5">
        <v>2946</v>
      </c>
      <c r="Y24" s="7">
        <v>45730</v>
      </c>
      <c r="Z24" s="5" t="s">
        <v>46</v>
      </c>
      <c r="AA24" s="5" t="s">
        <v>1</v>
      </c>
      <c r="AB24" s="5">
        <v>8.9</v>
      </c>
      <c r="AC24" s="5" t="s">
        <v>57</v>
      </c>
      <c r="AD24" s="5">
        <v>53</v>
      </c>
    </row>
    <row r="25" spans="1:30" ht="17.25" customHeight="1" thickBot="1">
      <c r="A25" s="5">
        <v>20</v>
      </c>
      <c r="B25" s="4">
        <v>1.4613897280966766E-2</v>
      </c>
      <c r="C25" s="4">
        <v>1.797673716012085E-2</v>
      </c>
      <c r="D25" s="4">
        <v>3.2599999999999997E-2</v>
      </c>
      <c r="F25" s="5" t="s">
        <v>1</v>
      </c>
      <c r="G25" s="6">
        <v>36809</v>
      </c>
      <c r="H25" s="5">
        <v>1.1100000000000001</v>
      </c>
      <c r="J25" s="2">
        <v>50</v>
      </c>
      <c r="K25" s="2">
        <f>X18</f>
        <v>3093</v>
      </c>
      <c r="L25" s="3"/>
      <c r="M25" s="2"/>
      <c r="N25" s="21">
        <f t="shared" si="0"/>
        <v>9.3444108761329303E-2</v>
      </c>
    </row>
    <row r="26" spans="1:30" ht="17.25" customHeight="1" thickBot="1">
      <c r="A26" s="5">
        <v>21</v>
      </c>
      <c r="B26" s="4">
        <v>1.1407250755287009E-2</v>
      </c>
      <c r="C26" s="4">
        <v>1.427703927492447E-2</v>
      </c>
      <c r="D26" s="4">
        <v>2.5700000000000001E-2</v>
      </c>
      <c r="F26" s="5" t="s">
        <v>0</v>
      </c>
      <c r="G26" s="6">
        <v>26605</v>
      </c>
      <c r="H26" s="5">
        <v>0.81</v>
      </c>
      <c r="J26" s="2">
        <v>100</v>
      </c>
      <c r="K26" s="2">
        <f>X20</f>
        <v>3032</v>
      </c>
      <c r="L26" s="3"/>
      <c r="M26" s="2"/>
      <c r="N26" s="21">
        <f t="shared" si="0"/>
        <v>9.1601208459214503E-2</v>
      </c>
    </row>
    <row r="27" spans="1:30" ht="17.25" customHeight="1" thickBot="1">
      <c r="A27" s="5">
        <v>22</v>
      </c>
      <c r="B27" s="4">
        <v>7.9377643504531716E-3</v>
      </c>
      <c r="C27" s="4">
        <v>1.005558912386707E-2</v>
      </c>
      <c r="D27" s="4">
        <v>1.7999999999999999E-2</v>
      </c>
      <c r="J27" s="2">
        <v>150</v>
      </c>
      <c r="K27" s="2">
        <f>X22</f>
        <v>2989</v>
      </c>
      <c r="L27" s="3"/>
      <c r="M27" s="2"/>
      <c r="N27" s="21">
        <f t="shared" si="0"/>
        <v>9.0302114803625377E-2</v>
      </c>
    </row>
    <row r="28" spans="1:30" ht="17.25" customHeight="1" thickBot="1">
      <c r="A28" s="5">
        <v>23</v>
      </c>
      <c r="B28" s="4">
        <v>4.7311178247734136E-3</v>
      </c>
      <c r="C28" s="4">
        <v>6.498187311178248E-3</v>
      </c>
      <c r="D28" s="4">
        <v>1.12E-2</v>
      </c>
      <c r="J28" s="2">
        <v>200</v>
      </c>
      <c r="K28" s="2">
        <f>X24</f>
        <v>2946</v>
      </c>
      <c r="L28" s="3"/>
      <c r="M28" s="2"/>
      <c r="N28" s="21">
        <f t="shared" si="0"/>
        <v>8.9003021148036252E-2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ECAE-0285-4476-B71C-7EBC1818EE29}">
  <sheetPr codeName="Sheet18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61900</v>
      </c>
      <c r="H2" s="18" t="s">
        <v>37</v>
      </c>
      <c r="W2" s="5">
        <v>1</v>
      </c>
      <c r="X2" s="5">
        <v>8793</v>
      </c>
      <c r="Y2" s="7">
        <v>45974</v>
      </c>
      <c r="Z2" s="5" t="s">
        <v>4</v>
      </c>
      <c r="AA2" s="5" t="s">
        <v>5</v>
      </c>
      <c r="AB2" s="5">
        <v>14.2</v>
      </c>
      <c r="AC2" s="5" t="s">
        <v>55</v>
      </c>
      <c r="AD2" s="5">
        <v>59</v>
      </c>
    </row>
    <row r="3" spans="1:30" ht="15.75" thickBot="1">
      <c r="W3" s="5">
        <v>2</v>
      </c>
      <c r="X3" s="5">
        <v>6056</v>
      </c>
      <c r="Y3" s="7">
        <v>45950</v>
      </c>
      <c r="Z3" s="5" t="s">
        <v>46</v>
      </c>
      <c r="AA3" s="5" t="s">
        <v>6</v>
      </c>
      <c r="AB3" s="5">
        <v>9.8000000000000007</v>
      </c>
      <c r="AC3" s="5" t="s">
        <v>55</v>
      </c>
      <c r="AD3" s="5">
        <v>59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5805</v>
      </c>
      <c r="Y4" s="7">
        <v>45758</v>
      </c>
      <c r="Z4" s="5" t="s">
        <v>8</v>
      </c>
      <c r="AA4" s="5" t="s">
        <v>1</v>
      </c>
      <c r="AB4" s="5">
        <v>9.4</v>
      </c>
      <c r="AC4" s="5" t="s">
        <v>55</v>
      </c>
      <c r="AD4" s="5">
        <v>57</v>
      </c>
    </row>
    <row r="5" spans="1:30" ht="18.75" customHeight="1" thickBot="1">
      <c r="A5" s="5">
        <v>0</v>
      </c>
      <c r="B5" s="4">
        <v>4.3764135702746365E-3</v>
      </c>
      <c r="C5" s="4">
        <v>2.7227786752827138E-3</v>
      </c>
      <c r="D5" s="4">
        <v>7.1000000000000004E-3</v>
      </c>
      <c r="F5" s="5" t="s">
        <v>33</v>
      </c>
      <c r="G5" s="6">
        <v>57081</v>
      </c>
      <c r="H5" s="5">
        <v>0.92</v>
      </c>
      <c r="J5" s="80" t="s">
        <v>9</v>
      </c>
      <c r="K5" s="81"/>
      <c r="L5" s="81"/>
      <c r="M5" s="81"/>
      <c r="N5" s="82"/>
      <c r="W5" s="5">
        <v>4</v>
      </c>
      <c r="X5" s="5">
        <v>5668</v>
      </c>
      <c r="Y5" s="7">
        <v>45999</v>
      </c>
      <c r="Z5" s="5" t="s">
        <v>48</v>
      </c>
      <c r="AA5" s="5" t="s">
        <v>6</v>
      </c>
      <c r="AB5" s="5">
        <v>9.1999999999999993</v>
      </c>
      <c r="AC5" s="5" t="s">
        <v>57</v>
      </c>
      <c r="AD5" s="5">
        <v>63</v>
      </c>
    </row>
    <row r="6" spans="1:30" ht="17.25" customHeight="1" thickBot="1">
      <c r="A6" s="5">
        <v>1</v>
      </c>
      <c r="B6" s="4">
        <v>2.7231017770597741E-3</v>
      </c>
      <c r="C6" s="4">
        <v>1.7980613893376412E-3</v>
      </c>
      <c r="D6" s="4">
        <v>4.4999999999999997E-3</v>
      </c>
      <c r="F6" s="5" t="s">
        <v>32</v>
      </c>
      <c r="G6" s="6">
        <v>60986</v>
      </c>
      <c r="H6" s="5">
        <v>0.99</v>
      </c>
      <c r="J6" s="13" t="s">
        <v>31</v>
      </c>
      <c r="K6" s="22">
        <f>MAX(K8,K9)</f>
        <v>0.75489133991086155</v>
      </c>
      <c r="L6" s="23"/>
      <c r="M6" s="23"/>
      <c r="N6" s="22" t="str">
        <f>_xlfn.XLOOKUP(K6,$K$8:$K$9,$N$8:$N$9)</f>
        <v>WB</v>
      </c>
      <c r="W6" s="5">
        <v>5</v>
      </c>
      <c r="X6" s="5">
        <v>5627</v>
      </c>
      <c r="Y6" s="7">
        <v>45758</v>
      </c>
      <c r="Z6" s="5" t="s">
        <v>46</v>
      </c>
      <c r="AA6" s="5" t="s">
        <v>1</v>
      </c>
      <c r="AB6" s="5">
        <v>9.1</v>
      </c>
      <c r="AC6" s="5" t="s">
        <v>55</v>
      </c>
      <c r="AD6" s="5">
        <v>55</v>
      </c>
    </row>
    <row r="7" spans="1:30" ht="17.25" customHeight="1" thickBot="1">
      <c r="A7" s="5">
        <v>2</v>
      </c>
      <c r="B7" s="4">
        <v>2.2854604200323102E-3</v>
      </c>
      <c r="C7" s="4">
        <v>1.5411954765751214E-3</v>
      </c>
      <c r="D7" s="4">
        <v>3.8E-3</v>
      </c>
      <c r="F7" s="5" t="s">
        <v>30</v>
      </c>
      <c r="G7" s="6">
        <v>62759</v>
      </c>
      <c r="H7" s="5">
        <v>1.01</v>
      </c>
      <c r="J7" s="12" t="s">
        <v>29</v>
      </c>
      <c r="K7" s="22">
        <f>MAX(K10,K11)</f>
        <v>0.58874831441023912</v>
      </c>
      <c r="L7" s="23"/>
      <c r="M7" s="23"/>
      <c r="N7" s="22" t="str">
        <f>_xlfn.XLOOKUP(K7,$K$10:$K$11,$N$10:$N$11)</f>
        <v>EB</v>
      </c>
      <c r="W7" s="5">
        <v>6</v>
      </c>
      <c r="X7" s="5">
        <v>5615</v>
      </c>
      <c r="Y7" s="7">
        <v>45734</v>
      </c>
      <c r="Z7" s="5" t="s">
        <v>46</v>
      </c>
      <c r="AA7" s="5" t="s">
        <v>3</v>
      </c>
      <c r="AB7" s="5">
        <v>9.1</v>
      </c>
      <c r="AC7" s="5" t="s">
        <v>55</v>
      </c>
      <c r="AD7" s="5">
        <v>60</v>
      </c>
    </row>
    <row r="8" spans="1:30" ht="17.25" customHeight="1" thickBot="1">
      <c r="A8" s="5">
        <v>3</v>
      </c>
      <c r="B8" s="4">
        <v>1.5074313408723749E-3</v>
      </c>
      <c r="C8" s="4">
        <v>2.2090468497576736E-3</v>
      </c>
      <c r="D8" s="4">
        <v>3.7000000000000002E-3</v>
      </c>
      <c r="F8" s="5" t="s">
        <v>28</v>
      </c>
      <c r="G8" s="6">
        <v>63765</v>
      </c>
      <c r="H8" s="5">
        <v>1.03</v>
      </c>
      <c r="K8" s="10">
        <f>LARGE(B11:C11,1)/(B11+C11)</f>
        <v>0.75489133991086155</v>
      </c>
      <c r="L8" s="10"/>
      <c r="M8" s="10"/>
      <c r="N8" s="10" t="str">
        <f>IF(B11&gt;C11,$B$4,$C$4)</f>
        <v>WB</v>
      </c>
      <c r="W8" s="5">
        <v>7</v>
      </c>
      <c r="X8" s="5">
        <v>5325</v>
      </c>
      <c r="Y8" s="7">
        <v>46009</v>
      </c>
      <c r="Z8" s="5" t="s">
        <v>8</v>
      </c>
      <c r="AA8" s="5" t="s">
        <v>5</v>
      </c>
      <c r="AB8" s="5">
        <v>8.6</v>
      </c>
      <c r="AC8" s="5" t="s">
        <v>55</v>
      </c>
      <c r="AD8" s="5">
        <v>59</v>
      </c>
    </row>
    <row r="9" spans="1:30" ht="17.25" customHeight="1" thickBot="1">
      <c r="A9" s="5">
        <v>4</v>
      </c>
      <c r="B9" s="4">
        <v>1.9450726978998386E-3</v>
      </c>
      <c r="C9" s="4">
        <v>5.7537964458804517E-3</v>
      </c>
      <c r="D9" s="4">
        <v>7.7000000000000002E-3</v>
      </c>
      <c r="F9" s="5" t="s">
        <v>27</v>
      </c>
      <c r="G9" s="6">
        <v>62260</v>
      </c>
      <c r="H9" s="5">
        <v>1.01</v>
      </c>
      <c r="K9" s="10">
        <f>LARGE(B12:C12,1)/(B12+C12)</f>
        <v>0.69010706663825172</v>
      </c>
      <c r="L9" s="10"/>
      <c r="M9" s="10"/>
      <c r="N9" s="10" t="str">
        <f>IF(B12&gt;C12,$B$4,$C$4)</f>
        <v>WB</v>
      </c>
      <c r="W9" s="5">
        <v>8</v>
      </c>
      <c r="X9" s="5">
        <v>5320</v>
      </c>
      <c r="Y9" s="7">
        <v>45996</v>
      </c>
      <c r="Z9" s="5" t="s">
        <v>8</v>
      </c>
      <c r="AA9" s="5" t="s">
        <v>1</v>
      </c>
      <c r="AB9" s="5">
        <v>8.6</v>
      </c>
      <c r="AC9" s="5" t="s">
        <v>55</v>
      </c>
      <c r="AD9" s="5">
        <v>59</v>
      </c>
    </row>
    <row r="10" spans="1:30" ht="17.25" customHeight="1" thickBot="1">
      <c r="A10" s="5">
        <v>5</v>
      </c>
      <c r="B10" s="4">
        <v>4.1819063004846528E-3</v>
      </c>
      <c r="C10" s="4">
        <v>1.8905331179321486E-2</v>
      </c>
      <c r="D10" s="4">
        <v>2.3099999999999999E-2</v>
      </c>
      <c r="F10" s="5" t="s">
        <v>26</v>
      </c>
      <c r="G10" s="6">
        <v>59355</v>
      </c>
      <c r="H10" s="5">
        <v>0.96</v>
      </c>
      <c r="K10" s="10">
        <f>LARGE(B20:C20,1)/(B20+C20)</f>
        <v>0.56925986505827042</v>
      </c>
      <c r="L10" s="10"/>
      <c r="M10" s="10"/>
      <c r="N10" s="10" t="str">
        <f>IF(B20&gt;C20,$B$4,$C$4)</f>
        <v>EB</v>
      </c>
      <c r="W10" s="5">
        <v>9</v>
      </c>
      <c r="X10" s="5">
        <v>5318</v>
      </c>
      <c r="Y10" s="7">
        <v>46003</v>
      </c>
      <c r="Z10" s="5" t="s">
        <v>8</v>
      </c>
      <c r="AA10" s="5" t="s">
        <v>1</v>
      </c>
      <c r="AB10" s="5">
        <v>8.6</v>
      </c>
      <c r="AC10" s="5" t="s">
        <v>55</v>
      </c>
      <c r="AD10" s="5">
        <v>59</v>
      </c>
    </row>
    <row r="11" spans="1:30" ht="17.25" customHeight="1" thickBot="1">
      <c r="A11" s="5">
        <v>6</v>
      </c>
      <c r="B11" s="4">
        <v>1.0892407108239096E-2</v>
      </c>
      <c r="C11" s="4">
        <v>3.3546688206785136E-2</v>
      </c>
      <c r="D11" s="4">
        <v>4.4499999999999998E-2</v>
      </c>
      <c r="F11" s="5" t="s">
        <v>25</v>
      </c>
      <c r="G11" s="6">
        <v>59670</v>
      </c>
      <c r="H11" s="5">
        <v>0.96</v>
      </c>
      <c r="K11" s="10">
        <f>LARGE(B21:C21,1)/(B21+C21)</f>
        <v>0.58874831441023912</v>
      </c>
      <c r="L11" s="10"/>
      <c r="M11" s="10"/>
      <c r="N11" s="10" t="str">
        <f>IF(B21&gt;C21,$B$4,$C$4)</f>
        <v>EB</v>
      </c>
      <c r="W11" s="5">
        <v>10</v>
      </c>
      <c r="X11" s="5">
        <v>5308</v>
      </c>
      <c r="Y11" s="7">
        <v>45734</v>
      </c>
      <c r="Z11" s="5" t="s">
        <v>45</v>
      </c>
      <c r="AA11" s="5" t="s">
        <v>3</v>
      </c>
      <c r="AB11" s="5">
        <v>8.6</v>
      </c>
      <c r="AC11" s="5" t="s">
        <v>55</v>
      </c>
      <c r="AD11" s="5">
        <v>53</v>
      </c>
    </row>
    <row r="12" spans="1:30" ht="17.25" customHeight="1" thickBot="1">
      <c r="A12" s="5">
        <v>7</v>
      </c>
      <c r="B12" s="4">
        <v>1.6678998384491113E-2</v>
      </c>
      <c r="C12" s="4">
        <v>3.7142810985460427E-2</v>
      </c>
      <c r="D12" s="4">
        <v>5.3800000000000001E-2</v>
      </c>
      <c r="F12" s="5" t="s">
        <v>24</v>
      </c>
      <c r="G12" s="6">
        <v>61534</v>
      </c>
      <c r="H12" s="5">
        <v>0.99</v>
      </c>
      <c r="W12" s="5">
        <v>20</v>
      </c>
      <c r="X12" s="5">
        <v>5184</v>
      </c>
      <c r="Y12" s="7">
        <v>45954</v>
      </c>
      <c r="Z12" s="5" t="s">
        <v>8</v>
      </c>
      <c r="AA12" s="5" t="s">
        <v>1</v>
      </c>
      <c r="AB12" s="5">
        <v>8.4</v>
      </c>
      <c r="AC12" s="5" t="s">
        <v>55</v>
      </c>
      <c r="AD12" s="5">
        <v>59</v>
      </c>
    </row>
    <row r="13" spans="1:30" ht="17.25" customHeight="1" thickBot="1">
      <c r="A13" s="5">
        <v>8</v>
      </c>
      <c r="B13" s="4">
        <v>1.8818578352180936E-2</v>
      </c>
      <c r="C13" s="4">
        <v>3.704006462035541E-2</v>
      </c>
      <c r="D13" s="4">
        <v>5.5899999999999998E-2</v>
      </c>
      <c r="F13" s="5" t="s">
        <v>23</v>
      </c>
      <c r="G13" s="6">
        <v>61751</v>
      </c>
      <c r="H13" s="5">
        <v>1</v>
      </c>
      <c r="W13" s="5">
        <v>25</v>
      </c>
      <c r="X13" s="5">
        <v>5160</v>
      </c>
      <c r="Y13" s="7">
        <v>45996</v>
      </c>
      <c r="Z13" s="5" t="s">
        <v>4</v>
      </c>
      <c r="AA13" s="5" t="s">
        <v>1</v>
      </c>
      <c r="AB13" s="5">
        <v>8.3000000000000007</v>
      </c>
      <c r="AC13" s="5" t="s">
        <v>55</v>
      </c>
      <c r="AD13" s="5">
        <v>58</v>
      </c>
    </row>
    <row r="14" spans="1:30" ht="15.75" thickBot="1">
      <c r="A14" s="5">
        <v>9</v>
      </c>
      <c r="B14" s="4">
        <v>1.9693861066235864E-2</v>
      </c>
      <c r="C14" s="4">
        <v>3.5396122778675279E-2</v>
      </c>
      <c r="D14" s="4">
        <v>5.5100000000000003E-2</v>
      </c>
      <c r="F14" s="5" t="s">
        <v>22</v>
      </c>
      <c r="G14" s="6">
        <v>64657</v>
      </c>
      <c r="H14" s="5">
        <v>1.04</v>
      </c>
      <c r="W14" s="5">
        <v>30</v>
      </c>
      <c r="X14" s="5">
        <v>5136</v>
      </c>
      <c r="Y14" s="7">
        <v>45905</v>
      </c>
      <c r="Z14" s="5" t="s">
        <v>8</v>
      </c>
      <c r="AA14" s="5" t="s">
        <v>1</v>
      </c>
      <c r="AB14" s="5">
        <v>8.3000000000000007</v>
      </c>
      <c r="AC14" s="5" t="s">
        <v>55</v>
      </c>
      <c r="AD14" s="5">
        <v>61</v>
      </c>
    </row>
    <row r="15" spans="1:30" ht="15.75" customHeight="1" thickBot="1">
      <c r="A15" s="5">
        <v>10</v>
      </c>
      <c r="B15" s="4">
        <v>2.275735056542811E-2</v>
      </c>
      <c r="C15" s="4">
        <v>3.5190630048465267E-2</v>
      </c>
      <c r="D15" s="4">
        <v>5.79E-2</v>
      </c>
      <c r="F15" s="5" t="s">
        <v>21</v>
      </c>
      <c r="G15" s="6">
        <v>63500</v>
      </c>
      <c r="H15" s="5">
        <v>1.03</v>
      </c>
      <c r="W15" s="5">
        <v>35</v>
      </c>
      <c r="X15" s="5">
        <v>5127</v>
      </c>
      <c r="Y15" s="7">
        <v>46010</v>
      </c>
      <c r="Z15" s="5" t="s">
        <v>8</v>
      </c>
      <c r="AA15" s="5" t="s">
        <v>1</v>
      </c>
      <c r="AB15" s="5">
        <v>8.3000000000000007</v>
      </c>
      <c r="AC15" s="5" t="s">
        <v>55</v>
      </c>
      <c r="AD15" s="5">
        <v>58</v>
      </c>
    </row>
    <row r="16" spans="1:30" ht="15.75" thickBot="1">
      <c r="A16" s="5">
        <v>11</v>
      </c>
      <c r="B16" s="4">
        <v>2.7279644588045233E-2</v>
      </c>
      <c r="C16" s="4">
        <v>3.3443941841680133E-2</v>
      </c>
      <c r="D16" s="4">
        <v>6.0699999999999997E-2</v>
      </c>
      <c r="F16" s="5" t="s">
        <v>20</v>
      </c>
      <c r="G16" s="6">
        <v>65155</v>
      </c>
      <c r="H16" s="5">
        <v>1.05</v>
      </c>
      <c r="W16" s="5">
        <v>40</v>
      </c>
      <c r="X16" s="5">
        <v>5112</v>
      </c>
      <c r="Y16" s="7">
        <v>45981</v>
      </c>
      <c r="Z16" s="5" t="s">
        <v>8</v>
      </c>
      <c r="AA16" s="5" t="s">
        <v>5</v>
      </c>
      <c r="AB16" s="5">
        <v>8.3000000000000007</v>
      </c>
      <c r="AC16" s="5" t="s">
        <v>55</v>
      </c>
      <c r="AD16" s="5">
        <v>61</v>
      </c>
    </row>
    <row r="17" spans="1:30" ht="15.75" thickBot="1">
      <c r="A17" s="5">
        <v>12</v>
      </c>
      <c r="B17" s="4">
        <v>3.1364297253634897E-2</v>
      </c>
      <c r="C17" s="4">
        <v>3.2981583198707587E-2</v>
      </c>
      <c r="D17" s="4">
        <v>6.4299999999999996E-2</v>
      </c>
      <c r="W17" s="5">
        <v>45</v>
      </c>
      <c r="X17" s="5">
        <v>5099</v>
      </c>
      <c r="Y17" s="7">
        <v>45996</v>
      </c>
      <c r="Z17" s="5" t="s">
        <v>46</v>
      </c>
      <c r="AA17" s="5" t="s">
        <v>1</v>
      </c>
      <c r="AB17" s="5">
        <v>8.1999999999999993</v>
      </c>
      <c r="AC17" s="5" t="s">
        <v>55</v>
      </c>
      <c r="AD17" s="5">
        <v>57</v>
      </c>
    </row>
    <row r="18" spans="1:30" ht="15.75" thickBot="1">
      <c r="A18" s="5">
        <v>13</v>
      </c>
      <c r="B18" s="4">
        <v>3.3260743134087237E-2</v>
      </c>
      <c r="C18" s="4">
        <v>3.2210985460420033E-2</v>
      </c>
      <c r="D18" s="4">
        <v>6.5500000000000003E-2</v>
      </c>
      <c r="W18" s="5">
        <v>50</v>
      </c>
      <c r="X18" s="5">
        <v>5088</v>
      </c>
      <c r="Y18" s="7">
        <v>45972</v>
      </c>
      <c r="Z18" s="5" t="s">
        <v>8</v>
      </c>
      <c r="AA18" s="5" t="s">
        <v>3</v>
      </c>
      <c r="AB18" s="5">
        <v>8.1999999999999993</v>
      </c>
      <c r="AC18" s="5" t="s">
        <v>55</v>
      </c>
      <c r="AD18" s="5">
        <v>61</v>
      </c>
    </row>
    <row r="19" spans="1:30" ht="17.25" customHeight="1" thickBot="1">
      <c r="A19" s="5">
        <v>14</v>
      </c>
      <c r="B19" s="4">
        <v>3.5254442649434573E-2</v>
      </c>
      <c r="C19" s="4">
        <v>3.1543134087237482E-2</v>
      </c>
      <c r="D19" s="4">
        <v>6.6799999999999998E-2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5016</v>
      </c>
      <c r="Y19" s="7">
        <v>45973</v>
      </c>
      <c r="Z19" s="5" t="s">
        <v>8</v>
      </c>
      <c r="AA19" s="5" t="s">
        <v>7</v>
      </c>
      <c r="AB19" s="5">
        <v>8.1</v>
      </c>
      <c r="AC19" s="5" t="s">
        <v>55</v>
      </c>
      <c r="AD19" s="5">
        <v>61</v>
      </c>
    </row>
    <row r="20" spans="1:30" ht="17.25" customHeight="1" thickBot="1">
      <c r="A20" s="5">
        <v>15</v>
      </c>
      <c r="B20" s="4">
        <v>3.9582229402261714E-2</v>
      </c>
      <c r="C20" s="4">
        <v>2.9950565428109852E-2</v>
      </c>
      <c r="D20" s="4">
        <v>6.9500000000000006E-2</v>
      </c>
      <c r="F20" s="5" t="s">
        <v>14</v>
      </c>
      <c r="G20" s="6">
        <v>49007</v>
      </c>
      <c r="H20" s="5">
        <v>0.79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4964</v>
      </c>
      <c r="Y20" s="7">
        <v>46001</v>
      </c>
      <c r="Z20" s="5" t="s">
        <v>46</v>
      </c>
      <c r="AA20" s="5" t="s">
        <v>7</v>
      </c>
      <c r="AB20" s="5">
        <v>8</v>
      </c>
      <c r="AC20" s="5" t="s">
        <v>55</v>
      </c>
      <c r="AD20" s="5">
        <v>59</v>
      </c>
    </row>
    <row r="21" spans="1:30" ht="17.25" customHeight="1" thickBot="1">
      <c r="A21" s="5">
        <v>16</v>
      </c>
      <c r="B21" s="4">
        <v>4.1332794830371569E-2</v>
      </c>
      <c r="C21" s="4">
        <v>2.8871728594507273E-2</v>
      </c>
      <c r="D21" s="4">
        <v>7.0199999999999999E-2</v>
      </c>
      <c r="F21" s="5" t="s">
        <v>6</v>
      </c>
      <c r="G21" s="6">
        <v>63340</v>
      </c>
      <c r="H21" s="5">
        <v>1.02</v>
      </c>
      <c r="J21" s="2">
        <v>5</v>
      </c>
      <c r="K21" s="2">
        <f>X6</f>
        <v>5627</v>
      </c>
      <c r="L21" s="3"/>
      <c r="M21" s="2"/>
      <c r="N21" s="21">
        <f t="shared" ref="N21:N28" si="0">K21/$F$2</f>
        <v>9.0904684975767369E-2</v>
      </c>
      <c r="W21" s="5">
        <v>125</v>
      </c>
      <c r="X21" s="5">
        <v>4927</v>
      </c>
      <c r="Y21" s="7">
        <v>45972</v>
      </c>
      <c r="Z21" s="5" t="s">
        <v>4</v>
      </c>
      <c r="AA21" s="5" t="s">
        <v>3</v>
      </c>
      <c r="AB21" s="5">
        <v>8</v>
      </c>
      <c r="AC21" s="5" t="s">
        <v>55</v>
      </c>
      <c r="AD21" s="5">
        <v>61</v>
      </c>
    </row>
    <row r="22" spans="1:30" ht="17.25" customHeight="1" thickBot="1">
      <c r="A22" s="5">
        <v>17</v>
      </c>
      <c r="B22" s="4">
        <v>4.1041033925686594E-2</v>
      </c>
      <c r="C22" s="4">
        <v>2.8820355411954764E-2</v>
      </c>
      <c r="D22" s="4">
        <v>6.9800000000000001E-2</v>
      </c>
      <c r="F22" s="5" t="s">
        <v>3</v>
      </c>
      <c r="G22" s="6">
        <v>64917</v>
      </c>
      <c r="H22" s="5">
        <v>1.05</v>
      </c>
      <c r="J22" s="2">
        <v>10</v>
      </c>
      <c r="K22" s="2">
        <f>X11</f>
        <v>5308</v>
      </c>
      <c r="L22" s="3"/>
      <c r="M22" s="2"/>
      <c r="N22" s="21">
        <f t="shared" si="0"/>
        <v>8.5751211631663979E-2</v>
      </c>
      <c r="W22" s="5">
        <v>150</v>
      </c>
      <c r="X22" s="5">
        <v>4909</v>
      </c>
      <c r="Y22" s="7">
        <v>45966</v>
      </c>
      <c r="Z22" s="5" t="s">
        <v>46</v>
      </c>
      <c r="AA22" s="5" t="s">
        <v>7</v>
      </c>
      <c r="AB22" s="5">
        <v>7.9</v>
      </c>
      <c r="AC22" s="5" t="s">
        <v>55</v>
      </c>
      <c r="AD22" s="5">
        <v>60</v>
      </c>
    </row>
    <row r="23" spans="1:30" ht="17.25" customHeight="1" thickBot="1">
      <c r="A23" s="5">
        <v>18</v>
      </c>
      <c r="B23" s="4">
        <v>3.5886591276252024E-2</v>
      </c>
      <c r="C23" s="4">
        <v>2.6148949919224559E-2</v>
      </c>
      <c r="D23" s="4">
        <v>6.2100000000000002E-2</v>
      </c>
      <c r="F23" s="5" t="s">
        <v>7</v>
      </c>
      <c r="G23" s="6">
        <v>64734</v>
      </c>
      <c r="H23" s="5">
        <v>1.05</v>
      </c>
      <c r="J23" s="2">
        <v>20</v>
      </c>
      <c r="K23" s="2">
        <f>X12</f>
        <v>5184</v>
      </c>
      <c r="L23" s="3"/>
      <c r="M23" s="2"/>
      <c r="N23" s="21">
        <f t="shared" si="0"/>
        <v>8.374798061389338E-2</v>
      </c>
      <c r="W23" s="5">
        <v>175</v>
      </c>
      <c r="X23" s="5">
        <v>4873</v>
      </c>
      <c r="Y23" s="7">
        <v>45730</v>
      </c>
      <c r="Z23" s="5" t="s">
        <v>8</v>
      </c>
      <c r="AA23" s="5" t="s">
        <v>1</v>
      </c>
      <c r="AB23" s="5">
        <v>7.9</v>
      </c>
      <c r="AC23" s="5" t="s">
        <v>55</v>
      </c>
      <c r="AD23" s="5">
        <v>58</v>
      </c>
    </row>
    <row r="24" spans="1:30" ht="17.25" customHeight="1" thickBot="1">
      <c r="A24" s="5">
        <v>19</v>
      </c>
      <c r="B24" s="4">
        <v>2.9030210016155088E-2</v>
      </c>
      <c r="C24" s="4">
        <v>2.0035541195476576E-2</v>
      </c>
      <c r="D24" s="4">
        <v>4.9099999999999998E-2</v>
      </c>
      <c r="F24" s="5" t="s">
        <v>5</v>
      </c>
      <c r="G24" s="6">
        <v>64054</v>
      </c>
      <c r="H24" s="5">
        <v>1.04</v>
      </c>
      <c r="J24" s="2">
        <v>30</v>
      </c>
      <c r="K24" s="2">
        <f>X14</f>
        <v>5136</v>
      </c>
      <c r="L24" s="3"/>
      <c r="M24" s="2"/>
      <c r="N24" s="21">
        <f t="shared" si="0"/>
        <v>8.2972536348949924E-2</v>
      </c>
      <c r="W24" s="5">
        <v>200</v>
      </c>
      <c r="X24" s="5">
        <v>4842</v>
      </c>
      <c r="Y24" s="7">
        <v>45848</v>
      </c>
      <c r="Z24" s="5" t="s">
        <v>4</v>
      </c>
      <c r="AA24" s="5" t="s">
        <v>5</v>
      </c>
      <c r="AB24" s="5">
        <v>7.8</v>
      </c>
      <c r="AC24" s="5" t="s">
        <v>55</v>
      </c>
      <c r="AD24" s="5">
        <v>61</v>
      </c>
    </row>
    <row r="25" spans="1:30" ht="17.25" customHeight="1" thickBot="1">
      <c r="A25" s="5">
        <v>20</v>
      </c>
      <c r="B25" s="4">
        <v>2.4556542810985463E-2</v>
      </c>
      <c r="C25" s="4">
        <v>1.5206462035541197E-2</v>
      </c>
      <c r="D25" s="4">
        <v>3.9699999999999999E-2</v>
      </c>
      <c r="F25" s="5" t="s">
        <v>1</v>
      </c>
      <c r="G25" s="6">
        <v>68035</v>
      </c>
      <c r="H25" s="5">
        <v>1.1000000000000001</v>
      </c>
      <c r="J25" s="2">
        <v>50</v>
      </c>
      <c r="K25" s="2">
        <f>X18</f>
        <v>5088</v>
      </c>
      <c r="L25" s="3"/>
      <c r="M25" s="2"/>
      <c r="N25" s="21">
        <f t="shared" si="0"/>
        <v>8.2197092084006468E-2</v>
      </c>
    </row>
    <row r="26" spans="1:30" ht="17.25" customHeight="1" thickBot="1">
      <c r="A26" s="5">
        <v>21</v>
      </c>
      <c r="B26" s="4">
        <v>1.9499353796445882E-2</v>
      </c>
      <c r="C26" s="4">
        <v>1.1147980613893377E-2</v>
      </c>
      <c r="D26" s="4">
        <v>3.0700000000000002E-2</v>
      </c>
      <c r="F26" s="5" t="s">
        <v>0</v>
      </c>
      <c r="G26" s="6">
        <v>58999</v>
      </c>
      <c r="H26" s="5">
        <v>0.95</v>
      </c>
      <c r="J26" s="2">
        <v>100</v>
      </c>
      <c r="K26" s="2">
        <f>X20</f>
        <v>4964</v>
      </c>
      <c r="L26" s="3"/>
      <c r="M26" s="2"/>
      <c r="N26" s="21">
        <f t="shared" si="0"/>
        <v>8.0193861066235869E-2</v>
      </c>
    </row>
    <row r="27" spans="1:30" ht="17.25" customHeight="1" thickBot="1">
      <c r="A27" s="5">
        <v>22</v>
      </c>
      <c r="B27" s="4">
        <v>1.3761389337641356E-2</v>
      </c>
      <c r="C27" s="4">
        <v>7.6546042003231016E-3</v>
      </c>
      <c r="D27" s="4">
        <v>2.1399999999999999E-2</v>
      </c>
      <c r="J27" s="2">
        <v>150</v>
      </c>
      <c r="K27" s="2">
        <f>X22</f>
        <v>4909</v>
      </c>
      <c r="L27" s="3"/>
      <c r="M27" s="2"/>
      <c r="N27" s="21">
        <f t="shared" si="0"/>
        <v>7.9305331179321481E-2</v>
      </c>
    </row>
    <row r="28" spans="1:30" ht="17.25" customHeight="1" thickBot="1">
      <c r="A28" s="5">
        <v>23</v>
      </c>
      <c r="B28" s="4">
        <v>8.5583198707592893E-3</v>
      </c>
      <c r="C28" s="4">
        <v>4.4694668820678511E-3</v>
      </c>
      <c r="D28" s="4">
        <v>1.2999999999999999E-2</v>
      </c>
      <c r="J28" s="2">
        <v>200</v>
      </c>
      <c r="K28" s="2">
        <f>X24</f>
        <v>4842</v>
      </c>
      <c r="L28" s="3"/>
      <c r="M28" s="2"/>
      <c r="N28" s="21">
        <f t="shared" si="0"/>
        <v>7.8222940226171239E-2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7D01-3E31-49FE-9DC0-F4529024B7AC}">
  <sheetPr codeName="Sheet19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51100</v>
      </c>
      <c r="H2" s="18" t="s">
        <v>37</v>
      </c>
      <c r="W2" s="5">
        <v>1</v>
      </c>
      <c r="X2" s="5">
        <v>6272</v>
      </c>
      <c r="Y2" s="7">
        <v>45667</v>
      </c>
      <c r="Z2" s="5" t="s">
        <v>46</v>
      </c>
      <c r="AA2" s="5" t="s">
        <v>1</v>
      </c>
      <c r="AB2" s="5">
        <v>12.3</v>
      </c>
      <c r="AC2" s="5" t="s">
        <v>2</v>
      </c>
      <c r="AD2" s="5">
        <v>59</v>
      </c>
    </row>
    <row r="3" spans="1:30" ht="15.75" thickBot="1">
      <c r="W3" s="5">
        <v>2</v>
      </c>
      <c r="X3" s="5">
        <v>5736</v>
      </c>
      <c r="Y3" s="7">
        <v>46000</v>
      </c>
      <c r="Z3" s="5" t="s">
        <v>46</v>
      </c>
      <c r="AA3" s="5" t="s">
        <v>3</v>
      </c>
      <c r="AB3" s="5">
        <v>11.2</v>
      </c>
      <c r="AC3" s="5" t="s">
        <v>2</v>
      </c>
      <c r="AD3" s="5">
        <v>60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5706</v>
      </c>
      <c r="Y4" s="7">
        <v>45691</v>
      </c>
      <c r="Z4" s="5" t="s">
        <v>56</v>
      </c>
      <c r="AA4" s="5" t="s">
        <v>6</v>
      </c>
      <c r="AB4" s="5">
        <v>11.2</v>
      </c>
      <c r="AC4" s="5" t="s">
        <v>47</v>
      </c>
      <c r="AD4" s="5">
        <v>50</v>
      </c>
    </row>
    <row r="5" spans="1:30" ht="18.75" customHeight="1" thickBot="1">
      <c r="A5" s="5">
        <v>0</v>
      </c>
      <c r="B5" s="4">
        <v>2.4422700587084147E-3</v>
      </c>
      <c r="C5" s="4">
        <v>1.5227005870841488E-3</v>
      </c>
      <c r="D5" s="4">
        <v>3.8999999999999998E-3</v>
      </c>
      <c r="F5" s="5" t="s">
        <v>33</v>
      </c>
      <c r="G5" s="6">
        <v>56638</v>
      </c>
      <c r="H5" s="5">
        <v>1.1100000000000001</v>
      </c>
      <c r="J5" s="80" t="s">
        <v>9</v>
      </c>
      <c r="K5" s="81"/>
      <c r="L5" s="81"/>
      <c r="M5" s="81"/>
      <c r="N5" s="82"/>
      <c r="W5" s="5">
        <v>4</v>
      </c>
      <c r="X5" s="5">
        <v>5301</v>
      </c>
      <c r="Y5" s="7">
        <v>45730</v>
      </c>
      <c r="Z5" s="5" t="s">
        <v>50</v>
      </c>
      <c r="AA5" s="5" t="s">
        <v>1</v>
      </c>
      <c r="AB5" s="5">
        <v>10.4</v>
      </c>
      <c r="AC5" s="5" t="s">
        <v>2</v>
      </c>
      <c r="AD5" s="5">
        <v>52</v>
      </c>
    </row>
    <row r="6" spans="1:30" ht="17.25" customHeight="1" thickBot="1">
      <c r="A6" s="5">
        <v>1</v>
      </c>
      <c r="B6" s="4">
        <v>1.5772994129158511E-3</v>
      </c>
      <c r="C6" s="4">
        <v>1.0315068493150683E-3</v>
      </c>
      <c r="D6" s="4">
        <v>2.5999999999999999E-3</v>
      </c>
      <c r="F6" s="5" t="s">
        <v>32</v>
      </c>
      <c r="G6" s="6">
        <v>60432</v>
      </c>
      <c r="H6" s="5">
        <v>1.18</v>
      </c>
      <c r="J6" s="13" t="s">
        <v>31</v>
      </c>
      <c r="K6" s="22">
        <f>MAX(K8,K9)</f>
        <v>0.72906123671208278</v>
      </c>
      <c r="L6" s="23"/>
      <c r="M6" s="23"/>
      <c r="N6" s="22" t="str">
        <f>_xlfn.XLOOKUP(K6,$K$8:$K$9,$N$8:$N$9)</f>
        <v>SB</v>
      </c>
      <c r="W6" s="5">
        <v>5</v>
      </c>
      <c r="X6" s="5">
        <v>5295</v>
      </c>
      <c r="Y6" s="7">
        <v>45723</v>
      </c>
      <c r="Z6" s="5" t="s">
        <v>4</v>
      </c>
      <c r="AA6" s="5" t="s">
        <v>1</v>
      </c>
      <c r="AB6" s="5">
        <v>10.4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1.2720156555772995E-3</v>
      </c>
      <c r="C7" s="4">
        <v>7.8590998043052843E-4</v>
      </c>
      <c r="D7" s="4">
        <v>2E-3</v>
      </c>
      <c r="F7" s="5" t="s">
        <v>30</v>
      </c>
      <c r="G7" s="6">
        <v>60409</v>
      </c>
      <c r="H7" s="5">
        <v>1.18</v>
      </c>
      <c r="J7" s="12" t="s">
        <v>29</v>
      </c>
      <c r="K7" s="22">
        <f>MAX(K10,K11)</f>
        <v>0.59631960194221922</v>
      </c>
      <c r="L7" s="23"/>
      <c r="M7" s="23"/>
      <c r="N7" s="22" t="str">
        <f>_xlfn.XLOOKUP(K7,$K$10:$K$11,$N$10:$N$11)</f>
        <v>NB</v>
      </c>
      <c r="W7" s="5">
        <v>6</v>
      </c>
      <c r="X7" s="5">
        <v>5203</v>
      </c>
      <c r="Y7" s="7">
        <v>45737</v>
      </c>
      <c r="Z7" s="5" t="s">
        <v>50</v>
      </c>
      <c r="AA7" s="5" t="s">
        <v>1</v>
      </c>
      <c r="AB7" s="5">
        <v>10.199999999999999</v>
      </c>
      <c r="AC7" s="5" t="s">
        <v>47</v>
      </c>
      <c r="AD7" s="5">
        <v>51</v>
      </c>
    </row>
    <row r="8" spans="1:30" ht="17.25" customHeight="1" thickBot="1">
      <c r="A8" s="5">
        <v>3</v>
      </c>
      <c r="B8" s="4">
        <v>7.632093933463796E-4</v>
      </c>
      <c r="C8" s="4">
        <v>7.3679060665362032E-4</v>
      </c>
      <c r="D8" s="4">
        <v>1.5E-3</v>
      </c>
      <c r="F8" s="5" t="s">
        <v>28</v>
      </c>
      <c r="G8" s="6">
        <v>56737</v>
      </c>
      <c r="H8" s="5">
        <v>1.1100000000000001</v>
      </c>
      <c r="K8" s="10">
        <f>LARGE(B11:C11,1)/(B11+C11)</f>
        <v>0.72906123671208278</v>
      </c>
      <c r="L8" s="10"/>
      <c r="M8" s="10"/>
      <c r="N8" s="10" t="str">
        <f>IF(B11&gt;C11,$B$4,$C$4)</f>
        <v>SB</v>
      </c>
      <c r="W8" s="5">
        <v>7</v>
      </c>
      <c r="X8" s="5">
        <v>5134</v>
      </c>
      <c r="Y8" s="7">
        <v>45695</v>
      </c>
      <c r="Z8" s="5" t="s">
        <v>46</v>
      </c>
      <c r="AA8" s="5" t="s">
        <v>1</v>
      </c>
      <c r="AB8" s="5">
        <v>10</v>
      </c>
      <c r="AC8" s="5" t="s">
        <v>2</v>
      </c>
      <c r="AD8" s="5">
        <v>59</v>
      </c>
    </row>
    <row r="9" spans="1:30" ht="17.25" customHeight="1" thickBot="1">
      <c r="A9" s="5">
        <v>4</v>
      </c>
      <c r="B9" s="4">
        <v>9.6673189823874757E-4</v>
      </c>
      <c r="C9" s="4">
        <v>2.013894324853229E-3</v>
      </c>
      <c r="D9" s="4">
        <v>3.0000000000000001E-3</v>
      </c>
      <c r="F9" s="5" t="s">
        <v>27</v>
      </c>
      <c r="G9" s="6">
        <v>48509</v>
      </c>
      <c r="H9" s="5">
        <v>0.95</v>
      </c>
      <c r="K9" s="10">
        <f>LARGE(B12:C12,1)/(B12+C12)</f>
        <v>0.67239498957042876</v>
      </c>
      <c r="L9" s="10"/>
      <c r="M9" s="10"/>
      <c r="N9" s="10" t="str">
        <f>IF(B12&gt;C12,$B$4,$C$4)</f>
        <v>SB</v>
      </c>
      <c r="W9" s="5">
        <v>8</v>
      </c>
      <c r="X9" s="5">
        <v>5097</v>
      </c>
      <c r="Y9" s="7">
        <v>45708</v>
      </c>
      <c r="Z9" s="5" t="s">
        <v>45</v>
      </c>
      <c r="AA9" s="5" t="s">
        <v>5</v>
      </c>
      <c r="AB9" s="5">
        <v>10</v>
      </c>
      <c r="AC9" s="5" t="s">
        <v>2</v>
      </c>
      <c r="AD9" s="5">
        <v>55</v>
      </c>
    </row>
    <row r="10" spans="1:30" ht="17.25" customHeight="1" thickBot="1">
      <c r="A10" s="5">
        <v>5</v>
      </c>
      <c r="B10" s="4">
        <v>2.7984344422700585E-3</v>
      </c>
      <c r="C10" s="4">
        <v>6.7784735812133068E-3</v>
      </c>
      <c r="D10" s="4">
        <v>9.5999999999999992E-3</v>
      </c>
      <c r="F10" s="5" t="s">
        <v>26</v>
      </c>
      <c r="G10" s="6">
        <v>44182</v>
      </c>
      <c r="H10" s="5">
        <v>0.87</v>
      </c>
      <c r="K10" s="10">
        <f>LARGE(B20:C20,1)/(B20+C20)</f>
        <v>0.5814449514600758</v>
      </c>
      <c r="L10" s="10"/>
      <c r="M10" s="10"/>
      <c r="N10" s="10" t="str">
        <f>IF(B20&gt;C20,$B$4,$C$4)</f>
        <v>NB</v>
      </c>
      <c r="W10" s="5">
        <v>9</v>
      </c>
      <c r="X10" s="5">
        <v>5091</v>
      </c>
      <c r="Y10" s="7">
        <v>45730</v>
      </c>
      <c r="Z10" s="5" t="s">
        <v>49</v>
      </c>
      <c r="AA10" s="5" t="s">
        <v>1</v>
      </c>
      <c r="AB10" s="5">
        <v>10</v>
      </c>
      <c r="AC10" s="5" t="s">
        <v>2</v>
      </c>
      <c r="AD10" s="5">
        <v>55</v>
      </c>
    </row>
    <row r="11" spans="1:30" ht="17.25" customHeight="1" thickBot="1">
      <c r="A11" s="5">
        <v>6</v>
      </c>
      <c r="B11" s="4">
        <v>8.8532289628180036E-3</v>
      </c>
      <c r="C11" s="4">
        <v>2.3822896281800395E-2</v>
      </c>
      <c r="D11" s="4">
        <v>3.27E-2</v>
      </c>
      <c r="F11" s="5" t="s">
        <v>25</v>
      </c>
      <c r="G11" s="6">
        <v>44123</v>
      </c>
      <c r="H11" s="5">
        <v>0.86</v>
      </c>
      <c r="K11" s="10">
        <f>LARGE(B21:C21,1)/(B21+C21)</f>
        <v>0.59631960194221922</v>
      </c>
      <c r="L11" s="10"/>
      <c r="M11" s="10"/>
      <c r="N11" s="10" t="str">
        <f>IF(B21&gt;C21,$B$4,$C$4)</f>
        <v>NB</v>
      </c>
      <c r="W11" s="5">
        <v>10</v>
      </c>
      <c r="X11" s="5">
        <v>5090</v>
      </c>
      <c r="Y11" s="7">
        <v>45730</v>
      </c>
      <c r="Z11" s="5" t="s">
        <v>45</v>
      </c>
      <c r="AA11" s="5" t="s">
        <v>1</v>
      </c>
      <c r="AB11" s="5">
        <v>10</v>
      </c>
      <c r="AC11" s="5" t="s">
        <v>2</v>
      </c>
      <c r="AD11" s="5">
        <v>58</v>
      </c>
    </row>
    <row r="12" spans="1:30" ht="17.25" customHeight="1" thickBot="1">
      <c r="A12" s="5">
        <v>7</v>
      </c>
      <c r="B12" s="4">
        <v>1.8164383561643835E-2</v>
      </c>
      <c r="C12" s="4">
        <v>3.7281604696673187E-2</v>
      </c>
      <c r="D12" s="4">
        <v>5.5399999999999998E-2</v>
      </c>
      <c r="F12" s="5" t="s">
        <v>24</v>
      </c>
      <c r="G12" s="6">
        <v>43779</v>
      </c>
      <c r="H12" s="5">
        <v>0.86</v>
      </c>
      <c r="W12" s="5">
        <v>20</v>
      </c>
      <c r="X12" s="5">
        <v>5023</v>
      </c>
      <c r="Y12" s="7">
        <v>45665</v>
      </c>
      <c r="Z12" s="5" t="s">
        <v>46</v>
      </c>
      <c r="AA12" s="5" t="s">
        <v>7</v>
      </c>
      <c r="AB12" s="5">
        <v>9.8000000000000007</v>
      </c>
      <c r="AC12" s="5" t="s">
        <v>2</v>
      </c>
      <c r="AD12" s="5">
        <v>59</v>
      </c>
    </row>
    <row r="13" spans="1:30" ht="17.25" customHeight="1" thickBot="1">
      <c r="A13" s="5">
        <v>8</v>
      </c>
      <c r="B13" s="4">
        <v>2.4320939334637963E-2</v>
      </c>
      <c r="C13" s="4">
        <v>3.9934050880626223E-2</v>
      </c>
      <c r="D13" s="4">
        <v>6.4299999999999996E-2</v>
      </c>
      <c r="F13" s="5" t="s">
        <v>23</v>
      </c>
      <c r="G13" s="6">
        <v>43810</v>
      </c>
      <c r="H13" s="5">
        <v>0.86</v>
      </c>
      <c r="W13" s="5">
        <v>25</v>
      </c>
      <c r="X13" s="5">
        <v>5016</v>
      </c>
      <c r="Y13" s="7">
        <v>45740</v>
      </c>
      <c r="Z13" s="5" t="s">
        <v>50</v>
      </c>
      <c r="AA13" s="5" t="s">
        <v>6</v>
      </c>
      <c r="AB13" s="5">
        <v>9.8000000000000007</v>
      </c>
      <c r="AC13" s="5" t="s">
        <v>47</v>
      </c>
      <c r="AD13" s="5">
        <v>51</v>
      </c>
    </row>
    <row r="14" spans="1:30" ht="23.25" thickBot="1">
      <c r="A14" s="5">
        <v>9</v>
      </c>
      <c r="B14" s="4">
        <v>2.6508806262230917E-2</v>
      </c>
      <c r="C14" s="4">
        <v>3.7821917808219176E-2</v>
      </c>
      <c r="D14" s="4">
        <v>6.4399999999999999E-2</v>
      </c>
      <c r="F14" s="5" t="s">
        <v>22</v>
      </c>
      <c r="G14" s="6">
        <v>49873</v>
      </c>
      <c r="H14" s="5">
        <v>0.98</v>
      </c>
      <c r="W14" s="5">
        <v>30</v>
      </c>
      <c r="X14" s="5">
        <v>5000</v>
      </c>
      <c r="Y14" s="7">
        <v>45721</v>
      </c>
      <c r="Z14" s="5" t="s">
        <v>56</v>
      </c>
      <c r="AA14" s="5" t="s">
        <v>7</v>
      </c>
      <c r="AB14" s="5">
        <v>9.8000000000000007</v>
      </c>
      <c r="AC14" s="5" t="s">
        <v>2</v>
      </c>
      <c r="AD14" s="5">
        <v>50</v>
      </c>
    </row>
    <row r="15" spans="1:30" ht="15.75" customHeight="1" thickBot="1">
      <c r="A15" s="5">
        <v>10</v>
      </c>
      <c r="B15" s="4">
        <v>3.1342465753424663E-2</v>
      </c>
      <c r="C15" s="4">
        <v>3.531682974559687E-2</v>
      </c>
      <c r="D15" s="4">
        <v>6.6699999999999995E-2</v>
      </c>
      <c r="F15" s="5" t="s">
        <v>21</v>
      </c>
      <c r="G15" s="6">
        <v>51725</v>
      </c>
      <c r="H15" s="5">
        <v>1.01</v>
      </c>
      <c r="W15" s="5">
        <v>35</v>
      </c>
      <c r="X15" s="5">
        <v>4978</v>
      </c>
      <c r="Y15" s="7">
        <v>45722</v>
      </c>
      <c r="Z15" s="5" t="s">
        <v>50</v>
      </c>
      <c r="AA15" s="5" t="s">
        <v>5</v>
      </c>
      <c r="AB15" s="5">
        <v>9.6999999999999993</v>
      </c>
      <c r="AC15" s="5" t="s">
        <v>2</v>
      </c>
      <c r="AD15" s="5">
        <v>52</v>
      </c>
    </row>
    <row r="16" spans="1:30" ht="23.25" thickBot="1">
      <c r="A16" s="5">
        <v>11</v>
      </c>
      <c r="B16" s="4">
        <v>3.5158512720156555E-2</v>
      </c>
      <c r="C16" s="4">
        <v>3.6839530332681017E-2</v>
      </c>
      <c r="D16" s="4">
        <v>7.2099999999999997E-2</v>
      </c>
      <c r="F16" s="5" t="s">
        <v>20</v>
      </c>
      <c r="G16" s="6">
        <v>53244</v>
      </c>
      <c r="H16" s="5">
        <v>1.04</v>
      </c>
      <c r="W16" s="5">
        <v>40</v>
      </c>
      <c r="X16" s="5">
        <v>4962</v>
      </c>
      <c r="Y16" s="7">
        <v>45679</v>
      </c>
      <c r="Z16" s="5" t="s">
        <v>8</v>
      </c>
      <c r="AA16" s="5" t="s">
        <v>7</v>
      </c>
      <c r="AB16" s="5">
        <v>9.6999999999999993</v>
      </c>
      <c r="AC16" s="5" t="s">
        <v>2</v>
      </c>
      <c r="AD16" s="5">
        <v>60</v>
      </c>
    </row>
    <row r="17" spans="1:30" ht="15.75" thickBot="1">
      <c r="A17" s="5">
        <v>12</v>
      </c>
      <c r="B17" s="4">
        <v>3.8313111545988258E-2</v>
      </c>
      <c r="C17" s="4">
        <v>3.6102739726027393E-2</v>
      </c>
      <c r="D17" s="4">
        <v>7.4399999999999994E-2</v>
      </c>
      <c r="W17" s="5">
        <v>45</v>
      </c>
      <c r="X17" s="5">
        <v>4951</v>
      </c>
      <c r="Y17" s="7">
        <v>45737</v>
      </c>
      <c r="Z17" s="5" t="s">
        <v>46</v>
      </c>
      <c r="AA17" s="5" t="s">
        <v>1</v>
      </c>
      <c r="AB17" s="5">
        <v>9.6999999999999993</v>
      </c>
      <c r="AC17" s="5" t="s">
        <v>2</v>
      </c>
      <c r="AD17" s="5">
        <v>56</v>
      </c>
    </row>
    <row r="18" spans="1:30" ht="23.25" thickBot="1">
      <c r="A18" s="5">
        <v>13</v>
      </c>
      <c r="B18" s="4">
        <v>3.8363992172211349E-2</v>
      </c>
      <c r="C18" s="4">
        <v>3.374500978473581E-2</v>
      </c>
      <c r="D18" s="4">
        <v>7.2099999999999997E-2</v>
      </c>
      <c r="W18" s="5">
        <v>50</v>
      </c>
      <c r="X18" s="5">
        <v>4946</v>
      </c>
      <c r="Y18" s="7">
        <v>45721</v>
      </c>
      <c r="Z18" s="5" t="s">
        <v>46</v>
      </c>
      <c r="AA18" s="5" t="s">
        <v>7</v>
      </c>
      <c r="AB18" s="5">
        <v>9.6999999999999993</v>
      </c>
      <c r="AC18" s="5" t="s">
        <v>2</v>
      </c>
      <c r="AD18" s="5">
        <v>60</v>
      </c>
    </row>
    <row r="19" spans="1:30" ht="17.25" customHeight="1" thickBot="1">
      <c r="A19" s="5">
        <v>14</v>
      </c>
      <c r="B19" s="4">
        <v>4.024657534246575E-2</v>
      </c>
      <c r="C19" s="4">
        <v>3.2173189823874758E-2</v>
      </c>
      <c r="D19" s="4">
        <v>7.2400000000000006E-2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4897</v>
      </c>
      <c r="Y19" s="7">
        <v>45673</v>
      </c>
      <c r="Z19" s="5" t="s">
        <v>4</v>
      </c>
      <c r="AA19" s="5" t="s">
        <v>5</v>
      </c>
      <c r="AB19" s="5">
        <v>9.6</v>
      </c>
      <c r="AC19" s="5" t="s">
        <v>2</v>
      </c>
      <c r="AD19" s="5">
        <v>58</v>
      </c>
    </row>
    <row r="20" spans="1:30" ht="17.25" customHeight="1" thickBot="1">
      <c r="A20" s="5">
        <v>15</v>
      </c>
      <c r="B20" s="4">
        <v>4.4011741682974559E-2</v>
      </c>
      <c r="C20" s="4">
        <v>3.1681996086105675E-2</v>
      </c>
      <c r="D20" s="4">
        <v>7.5700000000000003E-2</v>
      </c>
      <c r="F20" s="5" t="s">
        <v>14</v>
      </c>
      <c r="G20" s="6">
        <v>35436</v>
      </c>
      <c r="H20" s="5">
        <v>0.69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4864</v>
      </c>
      <c r="Y20" s="7">
        <v>45694</v>
      </c>
      <c r="Z20" s="5" t="s">
        <v>45</v>
      </c>
      <c r="AA20" s="5" t="s">
        <v>5</v>
      </c>
      <c r="AB20" s="5">
        <v>9.5</v>
      </c>
      <c r="AC20" s="5" t="s">
        <v>2</v>
      </c>
      <c r="AD20" s="5">
        <v>57</v>
      </c>
    </row>
    <row r="21" spans="1:30" ht="17.25" customHeight="1" thickBot="1">
      <c r="A21" s="5">
        <v>16</v>
      </c>
      <c r="B21" s="4">
        <v>4.5639921722113508E-2</v>
      </c>
      <c r="C21" s="4">
        <v>3.0896086105675145E-2</v>
      </c>
      <c r="D21" s="4">
        <v>7.6499999999999999E-2</v>
      </c>
      <c r="F21" s="5" t="s">
        <v>6</v>
      </c>
      <c r="G21" s="6">
        <v>53135</v>
      </c>
      <c r="H21" s="5">
        <v>1.04</v>
      </c>
      <c r="J21" s="2">
        <v>5</v>
      </c>
      <c r="K21" s="2">
        <f>X6</f>
        <v>5295</v>
      </c>
      <c r="L21" s="3"/>
      <c r="M21" s="2"/>
      <c r="N21" s="21">
        <f t="shared" ref="N21:N28" si="0">K21/$F$2</f>
        <v>0.10362035225048924</v>
      </c>
      <c r="W21" s="5">
        <v>125</v>
      </c>
      <c r="X21" s="5">
        <v>4832</v>
      </c>
      <c r="Y21" s="7">
        <v>45727</v>
      </c>
      <c r="Z21" s="5" t="s">
        <v>50</v>
      </c>
      <c r="AA21" s="5" t="s">
        <v>3</v>
      </c>
      <c r="AB21" s="5">
        <v>9.5</v>
      </c>
      <c r="AC21" s="5" t="s">
        <v>47</v>
      </c>
      <c r="AD21" s="5">
        <v>50</v>
      </c>
    </row>
    <row r="22" spans="1:30" ht="17.25" customHeight="1" thickBot="1">
      <c r="A22" s="5">
        <v>17</v>
      </c>
      <c r="B22" s="4">
        <v>4.3197651663405091E-2</v>
      </c>
      <c r="C22" s="4">
        <v>3.084696673189824E-2</v>
      </c>
      <c r="D22" s="4">
        <v>7.3999999999999996E-2</v>
      </c>
      <c r="F22" s="5" t="s">
        <v>3</v>
      </c>
      <c r="G22" s="6">
        <v>56132</v>
      </c>
      <c r="H22" s="5">
        <v>1.1000000000000001</v>
      </c>
      <c r="J22" s="2">
        <v>10</v>
      </c>
      <c r="K22" s="2">
        <f>X11</f>
        <v>5090</v>
      </c>
      <c r="L22" s="3"/>
      <c r="M22" s="2"/>
      <c r="N22" s="21">
        <f t="shared" si="0"/>
        <v>9.9608610567514674E-2</v>
      </c>
      <c r="W22" s="5">
        <v>150</v>
      </c>
      <c r="X22" s="5">
        <v>4807</v>
      </c>
      <c r="Y22" s="7">
        <v>45729</v>
      </c>
      <c r="Z22" s="5" t="s">
        <v>46</v>
      </c>
      <c r="AA22" s="5" t="s">
        <v>5</v>
      </c>
      <c r="AB22" s="5">
        <v>9.4</v>
      </c>
      <c r="AC22" s="5" t="s">
        <v>2</v>
      </c>
      <c r="AD22" s="5">
        <v>58</v>
      </c>
    </row>
    <row r="23" spans="1:30" ht="17.25" customHeight="1" thickBot="1">
      <c r="A23" s="5">
        <v>18</v>
      </c>
      <c r="B23" s="4">
        <v>3.3275929549902154E-2</v>
      </c>
      <c r="C23" s="4">
        <v>2.3773776908023483E-2</v>
      </c>
      <c r="D23" s="4">
        <v>5.7099999999999998E-2</v>
      </c>
      <c r="F23" s="5" t="s">
        <v>7</v>
      </c>
      <c r="G23" s="6">
        <v>56161</v>
      </c>
      <c r="H23" s="5">
        <v>1.1000000000000001</v>
      </c>
      <c r="J23" s="2">
        <v>20</v>
      </c>
      <c r="K23" s="2">
        <f>X12</f>
        <v>5023</v>
      </c>
      <c r="L23" s="3"/>
      <c r="M23" s="2"/>
      <c r="N23" s="21">
        <f t="shared" si="0"/>
        <v>9.8297455968688843E-2</v>
      </c>
      <c r="W23" s="5">
        <v>175</v>
      </c>
      <c r="X23" s="5">
        <v>4789</v>
      </c>
      <c r="Y23" s="7">
        <v>45726</v>
      </c>
      <c r="Z23" s="5" t="s">
        <v>50</v>
      </c>
      <c r="AA23" s="5" t="s">
        <v>6</v>
      </c>
      <c r="AB23" s="5">
        <v>9.4</v>
      </c>
      <c r="AC23" s="5" t="s">
        <v>2</v>
      </c>
      <c r="AD23" s="5">
        <v>51</v>
      </c>
    </row>
    <row r="24" spans="1:30" ht="17.25" customHeight="1" thickBot="1">
      <c r="A24" s="5">
        <v>19</v>
      </c>
      <c r="B24" s="4">
        <v>2.3506849315068495E-2</v>
      </c>
      <c r="C24" s="4">
        <v>1.6995303326810176E-2</v>
      </c>
      <c r="D24" s="4">
        <v>4.0500000000000001E-2</v>
      </c>
      <c r="F24" s="5" t="s">
        <v>5</v>
      </c>
      <c r="G24" s="6">
        <v>55593</v>
      </c>
      <c r="H24" s="5">
        <v>1.0900000000000001</v>
      </c>
      <c r="J24" s="2">
        <v>30</v>
      </c>
      <c r="K24" s="2">
        <f>X14</f>
        <v>5000</v>
      </c>
      <c r="L24" s="3"/>
      <c r="M24" s="2"/>
      <c r="N24" s="21">
        <f t="shared" si="0"/>
        <v>9.7847358121330719E-2</v>
      </c>
      <c r="W24" s="5">
        <v>200</v>
      </c>
      <c r="X24" s="5">
        <v>4763</v>
      </c>
      <c r="Y24" s="7">
        <v>45713</v>
      </c>
      <c r="Z24" s="5" t="s">
        <v>45</v>
      </c>
      <c r="AA24" s="5" t="s">
        <v>3</v>
      </c>
      <c r="AB24" s="5">
        <v>9.3000000000000007</v>
      </c>
      <c r="AC24" s="5" t="s">
        <v>2</v>
      </c>
      <c r="AD24" s="5">
        <v>57</v>
      </c>
    </row>
    <row r="25" spans="1:30" ht="17.25" customHeight="1" thickBot="1">
      <c r="A25" s="5">
        <v>20</v>
      </c>
      <c r="B25" s="4">
        <v>1.9334637964774953E-2</v>
      </c>
      <c r="C25" s="4">
        <v>1.2771037181996087E-2</v>
      </c>
      <c r="D25" s="4">
        <v>3.2099999999999997E-2</v>
      </c>
      <c r="F25" s="5" t="s">
        <v>1</v>
      </c>
      <c r="G25" s="6">
        <v>56654</v>
      </c>
      <c r="H25" s="5">
        <v>1.1100000000000001</v>
      </c>
      <c r="J25" s="2">
        <v>50</v>
      </c>
      <c r="K25" s="2">
        <f>X18</f>
        <v>4946</v>
      </c>
      <c r="L25" s="3"/>
      <c r="M25" s="2"/>
      <c r="N25" s="21">
        <f t="shared" si="0"/>
        <v>9.6790606653620354E-2</v>
      </c>
    </row>
    <row r="26" spans="1:30" ht="17.25" customHeight="1" thickBot="1">
      <c r="A26" s="5">
        <v>21</v>
      </c>
      <c r="B26" s="4">
        <v>1.4857142857142859E-2</v>
      </c>
      <c r="C26" s="4">
        <v>9.7256360078277898E-3</v>
      </c>
      <c r="D26" s="4">
        <v>2.46E-2</v>
      </c>
      <c r="F26" s="5" t="s">
        <v>0</v>
      </c>
      <c r="G26" s="6">
        <v>44261</v>
      </c>
      <c r="H26" s="5">
        <v>0.87</v>
      </c>
      <c r="J26" s="2">
        <v>100</v>
      </c>
      <c r="K26" s="2">
        <f>X20</f>
        <v>4864</v>
      </c>
      <c r="L26" s="3"/>
      <c r="M26" s="2"/>
      <c r="N26" s="21">
        <f t="shared" si="0"/>
        <v>9.5185909980430528E-2</v>
      </c>
    </row>
    <row r="27" spans="1:30" ht="17.25" customHeight="1" thickBot="1">
      <c r="A27" s="5">
        <v>22</v>
      </c>
      <c r="B27" s="4">
        <v>9.0567514677103722E-3</v>
      </c>
      <c r="C27" s="4">
        <v>5.8943248532289626E-3</v>
      </c>
      <c r="D27" s="4">
        <v>1.4999999999999999E-2</v>
      </c>
      <c r="J27" s="2">
        <v>150</v>
      </c>
      <c r="K27" s="2">
        <f>X22</f>
        <v>4807</v>
      </c>
      <c r="L27" s="3"/>
      <c r="M27" s="2"/>
      <c r="N27" s="21">
        <f t="shared" si="0"/>
        <v>9.4070450097847355E-2</v>
      </c>
    </row>
    <row r="28" spans="1:30" ht="17.25" customHeight="1" thickBot="1">
      <c r="A28" s="5">
        <v>23</v>
      </c>
      <c r="B28" s="4">
        <v>4.782778864970646E-3</v>
      </c>
      <c r="C28" s="4">
        <v>2.8489236790606651E-3</v>
      </c>
      <c r="D28" s="4">
        <v>7.6E-3</v>
      </c>
      <c r="J28" s="2">
        <v>200</v>
      </c>
      <c r="K28" s="2">
        <f>X24</f>
        <v>4763</v>
      </c>
      <c r="L28" s="3"/>
      <c r="M28" s="2"/>
      <c r="N28" s="21">
        <f t="shared" si="0"/>
        <v>9.3209393346379649E-2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8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E810-23C2-4913-B159-10D03EA3C092}">
  <sheetPr codeName="Sheet20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54600</v>
      </c>
      <c r="H2" s="18" t="s">
        <v>37</v>
      </c>
      <c r="W2" s="5">
        <v>1</v>
      </c>
      <c r="X2" s="5">
        <v>6243</v>
      </c>
      <c r="Y2" s="7">
        <v>45694</v>
      </c>
      <c r="Z2" s="5" t="s">
        <v>8</v>
      </c>
      <c r="AA2" s="5" t="s">
        <v>5</v>
      </c>
      <c r="AB2" s="5">
        <v>11.4</v>
      </c>
      <c r="AC2" s="5" t="s">
        <v>2</v>
      </c>
      <c r="AD2" s="5">
        <v>59</v>
      </c>
    </row>
    <row r="3" spans="1:30" ht="15.75" thickBot="1">
      <c r="W3" s="5">
        <v>2</v>
      </c>
      <c r="X3" s="5">
        <v>5909</v>
      </c>
      <c r="Y3" s="7">
        <v>45960</v>
      </c>
      <c r="Z3" s="5" t="s">
        <v>8</v>
      </c>
      <c r="AA3" s="5" t="s">
        <v>5</v>
      </c>
      <c r="AB3" s="5">
        <v>10.8</v>
      </c>
      <c r="AC3" s="5" t="s">
        <v>2</v>
      </c>
      <c r="AD3" s="5">
        <v>60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5673</v>
      </c>
      <c r="Y4" s="7">
        <v>46006</v>
      </c>
      <c r="Z4" s="5" t="s">
        <v>51</v>
      </c>
      <c r="AA4" s="5" t="s">
        <v>6</v>
      </c>
      <c r="AB4" s="5">
        <v>10.4</v>
      </c>
      <c r="AC4" s="5" t="s">
        <v>47</v>
      </c>
      <c r="AD4" s="5">
        <v>67</v>
      </c>
    </row>
    <row r="5" spans="1:30" ht="18.75" customHeight="1" thickBot="1">
      <c r="A5" s="5">
        <v>0</v>
      </c>
      <c r="B5" s="4">
        <v>2.7873626373626373E-3</v>
      </c>
      <c r="C5" s="4">
        <v>1.7884615384615385E-3</v>
      </c>
      <c r="D5" s="4">
        <v>4.4999999999999997E-3</v>
      </c>
      <c r="F5" s="5" t="s">
        <v>33</v>
      </c>
      <c r="G5" s="6">
        <v>59237</v>
      </c>
      <c r="H5" s="5">
        <v>1.0900000000000001</v>
      </c>
      <c r="J5" s="80" t="s">
        <v>9</v>
      </c>
      <c r="K5" s="81"/>
      <c r="L5" s="81"/>
      <c r="M5" s="81"/>
      <c r="N5" s="82"/>
      <c r="W5" s="5">
        <v>4</v>
      </c>
      <c r="X5" s="5">
        <v>5585</v>
      </c>
      <c r="Y5" s="7">
        <v>45982</v>
      </c>
      <c r="Z5" s="5" t="s">
        <v>46</v>
      </c>
      <c r="AA5" s="5" t="s">
        <v>1</v>
      </c>
      <c r="AB5" s="5">
        <v>10.199999999999999</v>
      </c>
      <c r="AC5" s="5" t="s">
        <v>2</v>
      </c>
      <c r="AD5" s="5">
        <v>51</v>
      </c>
    </row>
    <row r="6" spans="1:30" ht="17.25" customHeight="1" thickBot="1">
      <c r="A6" s="5">
        <v>1</v>
      </c>
      <c r="B6" s="4">
        <v>1.7115384615384616E-3</v>
      </c>
      <c r="C6" s="4">
        <v>1.1752747252747253E-3</v>
      </c>
      <c r="D6" s="4">
        <v>2.8999999999999998E-3</v>
      </c>
      <c r="F6" s="5" t="s">
        <v>32</v>
      </c>
      <c r="G6" s="6">
        <v>62702</v>
      </c>
      <c r="H6" s="5">
        <v>1.1499999999999999</v>
      </c>
      <c r="J6" s="13" t="s">
        <v>31</v>
      </c>
      <c r="K6" s="22">
        <f>MAX(K8,K9)</f>
        <v>0.73177417155325242</v>
      </c>
      <c r="L6" s="23"/>
      <c r="M6" s="23"/>
      <c r="N6" s="22" t="str">
        <f>_xlfn.XLOOKUP(K6,$K$8:$K$9,$N$8:$N$9)</f>
        <v>SB</v>
      </c>
      <c r="W6" s="5">
        <v>5</v>
      </c>
      <c r="X6" s="5">
        <v>5261</v>
      </c>
      <c r="Y6" s="7">
        <v>46021</v>
      </c>
      <c r="Z6" s="5" t="s">
        <v>8</v>
      </c>
      <c r="AA6" s="5" t="s">
        <v>3</v>
      </c>
      <c r="AB6" s="5">
        <v>9.6</v>
      </c>
      <c r="AC6" s="5" t="s">
        <v>2</v>
      </c>
      <c r="AD6" s="5">
        <v>56</v>
      </c>
    </row>
    <row r="7" spans="1:30" ht="17.25" customHeight="1" thickBot="1">
      <c r="A7" s="5">
        <v>2</v>
      </c>
      <c r="B7" s="4">
        <v>1.3692307692307693E-3</v>
      </c>
      <c r="C7" s="4">
        <v>9.1978021978021977E-4</v>
      </c>
      <c r="D7" s="4">
        <v>2.3E-3</v>
      </c>
      <c r="F7" s="5" t="s">
        <v>30</v>
      </c>
      <c r="G7" s="6">
        <v>62173</v>
      </c>
      <c r="H7" s="5">
        <v>1.1399999999999999</v>
      </c>
      <c r="J7" s="12" t="s">
        <v>29</v>
      </c>
      <c r="K7" s="22">
        <f>MAX(K10,K11)</f>
        <v>0.59088004817755191</v>
      </c>
      <c r="L7" s="23"/>
      <c r="M7" s="23"/>
      <c r="N7" s="22" t="str">
        <f>_xlfn.XLOOKUP(K7,$K$10:$K$11,$N$10:$N$11)</f>
        <v>NB</v>
      </c>
      <c r="W7" s="5">
        <v>6</v>
      </c>
      <c r="X7" s="5">
        <v>5165</v>
      </c>
      <c r="Y7" s="7">
        <v>45730</v>
      </c>
      <c r="Z7" s="5" t="s">
        <v>50</v>
      </c>
      <c r="AA7" s="5" t="s">
        <v>1</v>
      </c>
      <c r="AB7" s="5">
        <v>9.5</v>
      </c>
      <c r="AC7" s="5" t="s">
        <v>47</v>
      </c>
      <c r="AD7" s="5">
        <v>52</v>
      </c>
    </row>
    <row r="8" spans="1:30" ht="17.25" customHeight="1" thickBot="1">
      <c r="A8" s="5">
        <v>3</v>
      </c>
      <c r="B8" s="4">
        <v>1.0269230769230767E-3</v>
      </c>
      <c r="C8" s="4">
        <v>1.021978021978022E-3</v>
      </c>
      <c r="D8" s="4">
        <v>2E-3</v>
      </c>
      <c r="F8" s="5" t="s">
        <v>28</v>
      </c>
      <c r="G8" s="6">
        <v>58991</v>
      </c>
      <c r="H8" s="5">
        <v>1.08</v>
      </c>
      <c r="K8" s="10">
        <f>LARGE(B11:C11,1)/(B11+C11)</f>
        <v>0.73177417155325242</v>
      </c>
      <c r="L8" s="10"/>
      <c r="M8" s="10"/>
      <c r="N8" s="10" t="str">
        <f>IF(B11&gt;C11,$B$4,$C$4)</f>
        <v>SB</v>
      </c>
      <c r="W8" s="5">
        <v>7</v>
      </c>
      <c r="X8" s="5">
        <v>5148</v>
      </c>
      <c r="Y8" s="7">
        <v>45741</v>
      </c>
      <c r="Z8" s="5" t="s">
        <v>46</v>
      </c>
      <c r="AA8" s="5" t="s">
        <v>3</v>
      </c>
      <c r="AB8" s="5">
        <v>9.4</v>
      </c>
      <c r="AC8" s="5" t="s">
        <v>2</v>
      </c>
      <c r="AD8" s="5">
        <v>56</v>
      </c>
    </row>
    <row r="9" spans="1:30" ht="17.25" customHeight="1" thickBot="1">
      <c r="A9" s="5">
        <v>4</v>
      </c>
      <c r="B9" s="4">
        <v>1.5648351648351647E-3</v>
      </c>
      <c r="C9" s="4">
        <v>2.7082417582417581E-3</v>
      </c>
      <c r="D9" s="4">
        <v>4.3E-3</v>
      </c>
      <c r="F9" s="5" t="s">
        <v>27</v>
      </c>
      <c r="G9" s="6">
        <v>52473</v>
      </c>
      <c r="H9" s="5">
        <v>0.96</v>
      </c>
      <c r="K9" s="10">
        <f>LARGE(B12:C12,1)/(B12+C12)</f>
        <v>0.71777698805390777</v>
      </c>
      <c r="L9" s="10"/>
      <c r="M9" s="10"/>
      <c r="N9" s="10" t="str">
        <f>IF(B12&gt;C12,$B$4,$C$4)</f>
        <v>SB</v>
      </c>
      <c r="W9" s="5">
        <v>8</v>
      </c>
      <c r="X9" s="5">
        <v>5132</v>
      </c>
      <c r="Y9" s="7">
        <v>45702</v>
      </c>
      <c r="Z9" s="5" t="s">
        <v>45</v>
      </c>
      <c r="AA9" s="5" t="s">
        <v>1</v>
      </c>
      <c r="AB9" s="5">
        <v>9.4</v>
      </c>
      <c r="AC9" s="5" t="s">
        <v>2</v>
      </c>
      <c r="AD9" s="5">
        <v>54</v>
      </c>
    </row>
    <row r="10" spans="1:30" ht="17.25" customHeight="1" thickBot="1">
      <c r="A10" s="5">
        <v>5</v>
      </c>
      <c r="B10" s="4">
        <v>3.9609890109890107E-3</v>
      </c>
      <c r="C10" s="4">
        <v>1.0066483516483517E-2</v>
      </c>
      <c r="D10" s="4">
        <v>1.4E-2</v>
      </c>
      <c r="F10" s="5" t="s">
        <v>26</v>
      </c>
      <c r="G10" s="6">
        <v>48162</v>
      </c>
      <c r="H10" s="5">
        <v>0.88</v>
      </c>
      <c r="K10" s="10">
        <f>LARGE(B20:C20,1)/(B20+C20)</f>
        <v>0.56547875902090627</v>
      </c>
      <c r="L10" s="10"/>
      <c r="M10" s="10"/>
      <c r="N10" s="10" t="str">
        <f>IF(B20&gt;C20,$B$4,$C$4)</f>
        <v>NB</v>
      </c>
      <c r="W10" s="5">
        <v>9</v>
      </c>
      <c r="X10" s="5">
        <v>5125</v>
      </c>
      <c r="Y10" s="7">
        <v>45737</v>
      </c>
      <c r="Z10" s="5" t="s">
        <v>8</v>
      </c>
      <c r="AA10" s="5" t="s">
        <v>1</v>
      </c>
      <c r="AB10" s="5">
        <v>9.4</v>
      </c>
      <c r="AC10" s="5" t="s">
        <v>2</v>
      </c>
      <c r="AD10" s="5">
        <v>56</v>
      </c>
    </row>
    <row r="11" spans="1:30" ht="17.25" customHeight="1" thickBot="1">
      <c r="A11" s="5">
        <v>6</v>
      </c>
      <c r="B11" s="4">
        <v>1.0807142857142859E-2</v>
      </c>
      <c r="C11" s="4">
        <v>2.9484065934065933E-2</v>
      </c>
      <c r="D11" s="4">
        <v>4.0399999999999998E-2</v>
      </c>
      <c r="F11" s="5" t="s">
        <v>25</v>
      </c>
      <c r="G11" s="6">
        <v>48126</v>
      </c>
      <c r="H11" s="5">
        <v>0.88</v>
      </c>
      <c r="K11" s="10">
        <f>LARGE(B21:C21,1)/(B21+C21)</f>
        <v>0.59088004817755191</v>
      </c>
      <c r="L11" s="10"/>
      <c r="M11" s="10"/>
      <c r="N11" s="10" t="str">
        <f>IF(B21&gt;C21,$B$4,$C$4)</f>
        <v>NB</v>
      </c>
      <c r="W11" s="5">
        <v>10</v>
      </c>
      <c r="X11" s="5">
        <v>5118</v>
      </c>
      <c r="Y11" s="7">
        <v>45730</v>
      </c>
      <c r="Z11" s="5" t="s">
        <v>45</v>
      </c>
      <c r="AA11" s="5" t="s">
        <v>1</v>
      </c>
      <c r="AB11" s="5">
        <v>9.4</v>
      </c>
      <c r="AC11" s="5" t="s">
        <v>2</v>
      </c>
      <c r="AD11" s="5">
        <v>55</v>
      </c>
    </row>
    <row r="12" spans="1:30" ht="17.25" customHeight="1" thickBot="1">
      <c r="A12" s="5">
        <v>7</v>
      </c>
      <c r="B12" s="4">
        <v>1.7017582417582416E-2</v>
      </c>
      <c r="C12" s="4">
        <v>4.3280769230769234E-2</v>
      </c>
      <c r="D12" s="4">
        <v>6.0400000000000002E-2</v>
      </c>
      <c r="F12" s="5" t="s">
        <v>24</v>
      </c>
      <c r="G12" s="6">
        <v>48166</v>
      </c>
      <c r="H12" s="5">
        <v>0.88</v>
      </c>
      <c r="W12" s="5">
        <v>20</v>
      </c>
      <c r="X12" s="5">
        <v>5058</v>
      </c>
      <c r="Y12" s="7">
        <v>46021</v>
      </c>
      <c r="Z12" s="5" t="s">
        <v>46</v>
      </c>
      <c r="AA12" s="5" t="s">
        <v>3</v>
      </c>
      <c r="AB12" s="5">
        <v>9.3000000000000007</v>
      </c>
      <c r="AC12" s="5" t="s">
        <v>2</v>
      </c>
      <c r="AD12" s="5">
        <v>54</v>
      </c>
    </row>
    <row r="13" spans="1:30" ht="17.25" customHeight="1" thickBot="1">
      <c r="A13" s="5">
        <v>8</v>
      </c>
      <c r="B13" s="4">
        <v>2.0636263736263736E-2</v>
      </c>
      <c r="C13" s="4">
        <v>4.3638461538461543E-2</v>
      </c>
      <c r="D13" s="4">
        <v>6.4299999999999996E-2</v>
      </c>
      <c r="F13" s="5" t="s">
        <v>23</v>
      </c>
      <c r="G13" s="6">
        <v>48786</v>
      </c>
      <c r="H13" s="5">
        <v>0.89</v>
      </c>
      <c r="W13" s="5">
        <v>25</v>
      </c>
      <c r="X13" s="5">
        <v>5033</v>
      </c>
      <c r="Y13" s="7">
        <v>46006</v>
      </c>
      <c r="Z13" s="5" t="s">
        <v>48</v>
      </c>
      <c r="AA13" s="5" t="s">
        <v>6</v>
      </c>
      <c r="AB13" s="5">
        <v>9.1999999999999993</v>
      </c>
      <c r="AC13" s="5" t="s">
        <v>47</v>
      </c>
      <c r="AD13" s="5">
        <v>64</v>
      </c>
    </row>
    <row r="14" spans="1:30" ht="15.75" thickBot="1">
      <c r="A14" s="5">
        <v>9</v>
      </c>
      <c r="B14" s="4">
        <v>2.3521428571428572E-2</v>
      </c>
      <c r="C14" s="4">
        <v>3.8579670329670329E-2</v>
      </c>
      <c r="D14" s="4">
        <v>6.2199999999999998E-2</v>
      </c>
      <c r="F14" s="5" t="s">
        <v>22</v>
      </c>
      <c r="G14" s="6">
        <v>54454</v>
      </c>
      <c r="H14" s="5">
        <v>1</v>
      </c>
      <c r="W14" s="5">
        <v>30</v>
      </c>
      <c r="X14" s="5">
        <v>5005</v>
      </c>
      <c r="Y14" s="7">
        <v>45681</v>
      </c>
      <c r="Z14" s="5" t="s">
        <v>46</v>
      </c>
      <c r="AA14" s="5" t="s">
        <v>1</v>
      </c>
      <c r="AB14" s="5">
        <v>9.1999999999999993</v>
      </c>
      <c r="AC14" s="5" t="s">
        <v>2</v>
      </c>
      <c r="AD14" s="5">
        <v>55</v>
      </c>
    </row>
    <row r="15" spans="1:30" ht="15.75" customHeight="1" thickBot="1">
      <c r="A15" s="5">
        <v>10</v>
      </c>
      <c r="B15" s="4">
        <v>2.8020329670329667E-2</v>
      </c>
      <c r="C15" s="4">
        <v>3.541153846153846E-2</v>
      </c>
      <c r="D15" s="4">
        <v>6.3399999999999998E-2</v>
      </c>
      <c r="F15" s="5" t="s">
        <v>21</v>
      </c>
      <c r="G15" s="6">
        <v>54729</v>
      </c>
      <c r="H15" s="5">
        <v>1</v>
      </c>
      <c r="W15" s="5">
        <v>35</v>
      </c>
      <c r="X15" s="5">
        <v>4989</v>
      </c>
      <c r="Y15" s="7">
        <v>45708</v>
      </c>
      <c r="Z15" s="5" t="s">
        <v>46</v>
      </c>
      <c r="AA15" s="5" t="s">
        <v>5</v>
      </c>
      <c r="AB15" s="5">
        <v>9.1</v>
      </c>
      <c r="AC15" s="5" t="s">
        <v>2</v>
      </c>
      <c r="AD15" s="5">
        <v>55</v>
      </c>
    </row>
    <row r="16" spans="1:30" ht="23.25" thickBot="1">
      <c r="A16" s="5">
        <v>11</v>
      </c>
      <c r="B16" s="4">
        <v>3.2128021978021976E-2</v>
      </c>
      <c r="C16" s="4">
        <v>3.541153846153846E-2</v>
      </c>
      <c r="D16" s="4">
        <v>6.7500000000000004E-2</v>
      </c>
      <c r="F16" s="5" t="s">
        <v>20</v>
      </c>
      <c r="G16" s="6">
        <v>56767</v>
      </c>
      <c r="H16" s="5">
        <v>1.04</v>
      </c>
      <c r="W16" s="5">
        <v>40</v>
      </c>
      <c r="X16" s="5">
        <v>4974</v>
      </c>
      <c r="Y16" s="7">
        <v>45721</v>
      </c>
      <c r="Z16" s="5" t="s">
        <v>8</v>
      </c>
      <c r="AA16" s="5" t="s">
        <v>7</v>
      </c>
      <c r="AB16" s="5">
        <v>9.1</v>
      </c>
      <c r="AC16" s="5" t="s">
        <v>2</v>
      </c>
      <c r="AD16" s="5">
        <v>58</v>
      </c>
    </row>
    <row r="17" spans="1:30" ht="15.75" thickBot="1">
      <c r="A17" s="5">
        <v>12</v>
      </c>
      <c r="B17" s="4">
        <v>3.4621978021978021E-2</v>
      </c>
      <c r="C17" s="4">
        <v>3.5769230769230775E-2</v>
      </c>
      <c r="D17" s="4">
        <v>7.0400000000000004E-2</v>
      </c>
      <c r="W17" s="5">
        <v>45</v>
      </c>
      <c r="X17" s="5">
        <v>4966</v>
      </c>
      <c r="Y17" s="7">
        <v>45743</v>
      </c>
      <c r="Z17" s="5" t="s">
        <v>50</v>
      </c>
      <c r="AA17" s="5" t="s">
        <v>5</v>
      </c>
      <c r="AB17" s="5">
        <v>9.1</v>
      </c>
      <c r="AC17" s="5" t="s">
        <v>47</v>
      </c>
      <c r="AD17" s="5">
        <v>55</v>
      </c>
    </row>
    <row r="18" spans="1:30" ht="23.25" thickBot="1">
      <c r="A18" s="5">
        <v>13</v>
      </c>
      <c r="B18" s="4">
        <v>3.520879120879121E-2</v>
      </c>
      <c r="C18" s="4">
        <v>3.3674175824175825E-2</v>
      </c>
      <c r="D18" s="4">
        <v>6.88E-2</v>
      </c>
      <c r="W18" s="5">
        <v>50</v>
      </c>
      <c r="X18" s="5">
        <v>4956</v>
      </c>
      <c r="Y18" s="7">
        <v>45966</v>
      </c>
      <c r="Z18" s="5" t="s">
        <v>8</v>
      </c>
      <c r="AA18" s="5" t="s">
        <v>7</v>
      </c>
      <c r="AB18" s="5">
        <v>9.1</v>
      </c>
      <c r="AC18" s="5" t="s">
        <v>2</v>
      </c>
      <c r="AD18" s="5">
        <v>62</v>
      </c>
    </row>
    <row r="19" spans="1:30" ht="17.25" customHeight="1" thickBot="1">
      <c r="A19" s="5">
        <v>14</v>
      </c>
      <c r="B19" s="4">
        <v>3.7507142857142857E-2</v>
      </c>
      <c r="C19" s="4">
        <v>3.3060989010989007E-2</v>
      </c>
      <c r="D19" s="4">
        <v>7.0599999999999996E-2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4900</v>
      </c>
      <c r="Y19" s="7">
        <v>45954</v>
      </c>
      <c r="Z19" s="5" t="s">
        <v>8</v>
      </c>
      <c r="AA19" s="5" t="s">
        <v>1</v>
      </c>
      <c r="AB19" s="5">
        <v>9</v>
      </c>
      <c r="AC19" s="5" t="s">
        <v>2</v>
      </c>
      <c r="AD19" s="5">
        <v>60</v>
      </c>
    </row>
    <row r="20" spans="1:30" ht="17.25" customHeight="1" thickBot="1">
      <c r="A20" s="5">
        <v>15</v>
      </c>
      <c r="B20" s="4">
        <v>4.1761538461538468E-2</v>
      </c>
      <c r="C20" s="4">
        <v>3.2090109890109887E-2</v>
      </c>
      <c r="D20" s="4">
        <v>7.3800000000000004E-2</v>
      </c>
      <c r="F20" s="5" t="s">
        <v>14</v>
      </c>
      <c r="G20" s="6">
        <v>37084</v>
      </c>
      <c r="H20" s="5">
        <v>0.68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4867</v>
      </c>
      <c r="Y20" s="7">
        <v>46021</v>
      </c>
      <c r="Z20" s="5" t="s">
        <v>4</v>
      </c>
      <c r="AA20" s="5" t="s">
        <v>3</v>
      </c>
      <c r="AB20" s="5">
        <v>8.9</v>
      </c>
      <c r="AC20" s="5" t="s">
        <v>2</v>
      </c>
      <c r="AD20" s="5">
        <v>59</v>
      </c>
    </row>
    <row r="21" spans="1:30" ht="17.25" customHeight="1" thickBot="1">
      <c r="A21" s="5">
        <v>16</v>
      </c>
      <c r="B21" s="4">
        <v>4.42065934065934E-2</v>
      </c>
      <c r="C21" s="4">
        <v>3.0608241758241759E-2</v>
      </c>
      <c r="D21" s="4">
        <v>7.4800000000000005E-2</v>
      </c>
      <c r="F21" s="5" t="s">
        <v>6</v>
      </c>
      <c r="G21" s="6">
        <v>57177</v>
      </c>
      <c r="H21" s="5">
        <v>1.05</v>
      </c>
      <c r="J21" s="2">
        <v>5</v>
      </c>
      <c r="K21" s="2">
        <f>X6</f>
        <v>5261</v>
      </c>
      <c r="L21" s="3"/>
      <c r="M21" s="2"/>
      <c r="N21" s="21">
        <f t="shared" ref="N21:N28" si="0">K21/$F$2</f>
        <v>9.6355311355311349E-2</v>
      </c>
      <c r="W21" s="5">
        <v>125</v>
      </c>
      <c r="X21" s="5">
        <v>4844</v>
      </c>
      <c r="Y21" s="7">
        <v>45702</v>
      </c>
      <c r="Z21" s="5" t="s">
        <v>50</v>
      </c>
      <c r="AA21" s="5" t="s">
        <v>1</v>
      </c>
      <c r="AB21" s="5">
        <v>8.9</v>
      </c>
      <c r="AC21" s="5" t="s">
        <v>47</v>
      </c>
      <c r="AD21" s="5">
        <v>53</v>
      </c>
    </row>
    <row r="22" spans="1:30" ht="17.25" customHeight="1" thickBot="1">
      <c r="A22" s="5">
        <v>17</v>
      </c>
      <c r="B22" s="4">
        <v>4.3326373626373621E-2</v>
      </c>
      <c r="C22" s="4">
        <v>2.9637362637362639E-2</v>
      </c>
      <c r="D22" s="4">
        <v>7.2999999999999995E-2</v>
      </c>
      <c r="F22" s="5" t="s">
        <v>3</v>
      </c>
      <c r="G22" s="6">
        <v>60141</v>
      </c>
      <c r="H22" s="5">
        <v>1.1000000000000001</v>
      </c>
      <c r="J22" s="2">
        <v>10</v>
      </c>
      <c r="K22" s="2">
        <f>X11</f>
        <v>5118</v>
      </c>
      <c r="L22" s="3"/>
      <c r="M22" s="2"/>
      <c r="N22" s="21">
        <f t="shared" si="0"/>
        <v>9.3736263736263731E-2</v>
      </c>
      <c r="W22" s="5">
        <v>150</v>
      </c>
      <c r="X22" s="5">
        <v>4818</v>
      </c>
      <c r="Y22" s="7">
        <v>45686</v>
      </c>
      <c r="Z22" s="5" t="s">
        <v>46</v>
      </c>
      <c r="AA22" s="5" t="s">
        <v>7</v>
      </c>
      <c r="AB22" s="5">
        <v>8.8000000000000007</v>
      </c>
      <c r="AC22" s="5" t="s">
        <v>2</v>
      </c>
      <c r="AD22" s="5">
        <v>56</v>
      </c>
    </row>
    <row r="23" spans="1:30" ht="17.25" customHeight="1" thickBot="1">
      <c r="A23" s="5">
        <v>18</v>
      </c>
      <c r="B23" s="4">
        <v>3.3692857142857142E-2</v>
      </c>
      <c r="C23" s="4">
        <v>2.3760989010989008E-2</v>
      </c>
      <c r="D23" s="4">
        <v>5.74E-2</v>
      </c>
      <c r="F23" s="5" t="s">
        <v>7</v>
      </c>
      <c r="G23" s="6">
        <v>59949</v>
      </c>
      <c r="H23" s="5">
        <v>1.1000000000000001</v>
      </c>
      <c r="J23" s="2">
        <v>20</v>
      </c>
      <c r="K23" s="2">
        <f>X12</f>
        <v>5058</v>
      </c>
      <c r="L23" s="3"/>
      <c r="M23" s="2"/>
      <c r="N23" s="21">
        <f t="shared" si="0"/>
        <v>9.2637362637362636E-2</v>
      </c>
      <c r="W23" s="5">
        <v>175</v>
      </c>
      <c r="X23" s="5">
        <v>4803</v>
      </c>
      <c r="Y23" s="7">
        <v>45721</v>
      </c>
      <c r="Z23" s="5" t="s">
        <v>45</v>
      </c>
      <c r="AA23" s="5" t="s">
        <v>7</v>
      </c>
      <c r="AB23" s="5">
        <v>8.8000000000000007</v>
      </c>
      <c r="AC23" s="5" t="s">
        <v>2</v>
      </c>
      <c r="AD23" s="5">
        <v>53</v>
      </c>
    </row>
    <row r="24" spans="1:30" ht="17.25" customHeight="1" thickBot="1">
      <c r="A24" s="5">
        <v>19</v>
      </c>
      <c r="B24" s="4">
        <v>2.3472527472527475E-2</v>
      </c>
      <c r="C24" s="4">
        <v>1.722032967032967E-2</v>
      </c>
      <c r="D24" s="4">
        <v>4.07E-2</v>
      </c>
      <c r="F24" s="5" t="s">
        <v>5</v>
      </c>
      <c r="G24" s="6">
        <v>59779</v>
      </c>
      <c r="H24" s="5">
        <v>1.1000000000000001</v>
      </c>
      <c r="J24" s="2">
        <v>30</v>
      </c>
      <c r="K24" s="2">
        <f>X14</f>
        <v>5005</v>
      </c>
      <c r="L24" s="3"/>
      <c r="M24" s="2"/>
      <c r="N24" s="21">
        <f t="shared" si="0"/>
        <v>9.166666666666666E-2</v>
      </c>
      <c r="W24" s="5">
        <v>200</v>
      </c>
      <c r="X24" s="5">
        <v>4784</v>
      </c>
      <c r="Y24" s="7">
        <v>45716</v>
      </c>
      <c r="Z24" s="5" t="s">
        <v>49</v>
      </c>
      <c r="AA24" s="5" t="s">
        <v>1</v>
      </c>
      <c r="AB24" s="5">
        <v>8.8000000000000007</v>
      </c>
      <c r="AC24" s="5" t="s">
        <v>2</v>
      </c>
      <c r="AD24" s="5">
        <v>52</v>
      </c>
    </row>
    <row r="25" spans="1:30" ht="17.25" customHeight="1" thickBot="1">
      <c r="A25" s="5">
        <v>20</v>
      </c>
      <c r="B25" s="4">
        <v>1.9413736263736263E-2</v>
      </c>
      <c r="C25" s="4">
        <v>1.2825824175824178E-2</v>
      </c>
      <c r="D25" s="4">
        <v>3.2199999999999999E-2</v>
      </c>
      <c r="F25" s="5" t="s">
        <v>1</v>
      </c>
      <c r="G25" s="6">
        <v>60634</v>
      </c>
      <c r="H25" s="5">
        <v>1.1100000000000001</v>
      </c>
      <c r="J25" s="2">
        <v>50</v>
      </c>
      <c r="K25" s="2">
        <f>X18</f>
        <v>4956</v>
      </c>
      <c r="L25" s="3"/>
      <c r="M25" s="2"/>
      <c r="N25" s="21">
        <f t="shared" si="0"/>
        <v>9.0769230769230769E-2</v>
      </c>
    </row>
    <row r="26" spans="1:30" ht="17.25" customHeight="1" thickBot="1">
      <c r="A26" s="5">
        <v>21</v>
      </c>
      <c r="B26" s="4">
        <v>1.5892857142857143E-2</v>
      </c>
      <c r="C26" s="4">
        <v>9.4021978021978023E-3</v>
      </c>
      <c r="D26" s="4">
        <v>2.53E-2</v>
      </c>
      <c r="F26" s="5" t="s">
        <v>0</v>
      </c>
      <c r="G26" s="6">
        <v>47209</v>
      </c>
      <c r="H26" s="5">
        <v>0.87</v>
      </c>
      <c r="J26" s="2">
        <v>100</v>
      </c>
      <c r="K26" s="2">
        <f>X20</f>
        <v>4867</v>
      </c>
      <c r="L26" s="3"/>
      <c r="M26" s="2"/>
      <c r="N26" s="21">
        <f t="shared" si="0"/>
        <v>8.9139194139194133E-2</v>
      </c>
    </row>
    <row r="27" spans="1:30" ht="17.25" customHeight="1" thickBot="1">
      <c r="A27" s="5">
        <v>22</v>
      </c>
      <c r="B27" s="4">
        <v>1.0171428571428571E-2</v>
      </c>
      <c r="C27" s="4">
        <v>6.1829670329670329E-3</v>
      </c>
      <c r="D27" s="4">
        <v>1.6299999999999999E-2</v>
      </c>
      <c r="J27" s="2">
        <v>150</v>
      </c>
      <c r="K27" s="2">
        <f>X22</f>
        <v>4818</v>
      </c>
      <c r="L27" s="3"/>
      <c r="M27" s="2"/>
      <c r="N27" s="21">
        <f t="shared" si="0"/>
        <v>8.8241758241758242E-2</v>
      </c>
    </row>
    <row r="28" spans="1:30" ht="17.25" customHeight="1" thickBot="1">
      <c r="A28" s="5">
        <v>23</v>
      </c>
      <c r="B28" s="4">
        <v>5.2324175824175825E-3</v>
      </c>
      <c r="C28" s="4">
        <v>3.1681318681318679E-3</v>
      </c>
      <c r="D28" s="4">
        <v>8.3999999999999995E-3</v>
      </c>
      <c r="J28" s="2">
        <v>200</v>
      </c>
      <c r="K28" s="2">
        <f>X24</f>
        <v>4784</v>
      </c>
      <c r="L28" s="3"/>
      <c r="M28" s="2"/>
      <c r="N28" s="21">
        <f t="shared" si="0"/>
        <v>8.7619047619047624E-2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F595-CA49-448E-862F-2699CB654AF1}">
  <sheetPr codeName="Sheet2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57800</v>
      </c>
      <c r="H2" s="18" t="s">
        <v>37</v>
      </c>
      <c r="W2" s="5">
        <v>1</v>
      </c>
      <c r="X2" s="5">
        <v>227310</v>
      </c>
      <c r="Y2" s="7">
        <v>46009</v>
      </c>
      <c r="Z2" s="5" t="s">
        <v>63</v>
      </c>
      <c r="AA2" s="5" t="s">
        <v>5</v>
      </c>
      <c r="AB2" s="5">
        <v>393.3</v>
      </c>
      <c r="AC2" s="5" t="s">
        <v>47</v>
      </c>
      <c r="AD2" s="5">
        <v>74</v>
      </c>
    </row>
    <row r="3" spans="1:30" ht="15.75" thickBot="1">
      <c r="W3" s="5">
        <v>2</v>
      </c>
      <c r="X3" s="5">
        <v>219674</v>
      </c>
      <c r="Y3" s="7">
        <v>46009</v>
      </c>
      <c r="Z3" s="5" t="s">
        <v>67</v>
      </c>
      <c r="AA3" s="5" t="s">
        <v>5</v>
      </c>
      <c r="AB3" s="5">
        <v>380.1</v>
      </c>
      <c r="AC3" s="5" t="s">
        <v>47</v>
      </c>
      <c r="AD3" s="5">
        <v>79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10551</v>
      </c>
      <c r="Y4" s="7">
        <v>45680</v>
      </c>
      <c r="Z4" s="5" t="s">
        <v>4</v>
      </c>
      <c r="AA4" s="5" t="s">
        <v>5</v>
      </c>
      <c r="AB4" s="5">
        <v>18.3</v>
      </c>
      <c r="AC4" s="5" t="s">
        <v>2</v>
      </c>
      <c r="AD4" s="5">
        <v>56</v>
      </c>
    </row>
    <row r="5" spans="1:30" ht="18.75" customHeight="1" thickBot="1">
      <c r="A5" s="5">
        <v>0</v>
      </c>
      <c r="B5" s="4">
        <v>2.7224913494809685E-3</v>
      </c>
      <c r="C5" s="4">
        <v>2.3122837370242212E-3</v>
      </c>
      <c r="D5" s="4">
        <v>5.1999999999999998E-3</v>
      </c>
      <c r="F5" s="5" t="s">
        <v>33</v>
      </c>
      <c r="G5" s="6">
        <v>69991</v>
      </c>
      <c r="H5" s="5">
        <v>1.22</v>
      </c>
      <c r="J5" s="80" t="s">
        <v>9</v>
      </c>
      <c r="K5" s="81"/>
      <c r="L5" s="81"/>
      <c r="M5" s="81"/>
      <c r="N5" s="82"/>
      <c r="W5" s="5">
        <v>4</v>
      </c>
      <c r="X5" s="5">
        <v>9920</v>
      </c>
      <c r="Y5" s="7">
        <v>45679</v>
      </c>
      <c r="Z5" s="5" t="s">
        <v>8</v>
      </c>
      <c r="AA5" s="5" t="s">
        <v>7</v>
      </c>
      <c r="AB5" s="5">
        <v>17.2</v>
      </c>
      <c r="AC5" s="5" t="s">
        <v>2</v>
      </c>
      <c r="AD5" s="5">
        <v>52</v>
      </c>
    </row>
    <row r="6" spans="1:30" ht="17.25" customHeight="1" thickBot="1">
      <c r="A6" s="5">
        <v>1</v>
      </c>
      <c r="B6" s="4">
        <v>2.0418685121107267E-3</v>
      </c>
      <c r="C6" s="4">
        <v>1.5929065743944635E-3</v>
      </c>
      <c r="D6" s="4">
        <v>3.7000000000000002E-3</v>
      </c>
      <c r="F6" s="5" t="s">
        <v>32</v>
      </c>
      <c r="G6" s="6">
        <v>59174</v>
      </c>
      <c r="H6" s="5">
        <v>1.03</v>
      </c>
      <c r="J6" s="13" t="s">
        <v>31</v>
      </c>
      <c r="K6" s="22">
        <f>MAX(K8,K9)</f>
        <v>0.71168270591565241</v>
      </c>
      <c r="L6" s="23"/>
      <c r="M6" s="23"/>
      <c r="N6" s="22" t="str">
        <f>_xlfn.XLOOKUP(K6,$K$8:$K$9,$N$8:$N$9)</f>
        <v>SB</v>
      </c>
      <c r="W6" s="5">
        <v>5</v>
      </c>
      <c r="X6" s="5">
        <v>9828</v>
      </c>
      <c r="Y6" s="7">
        <v>45680</v>
      </c>
      <c r="Z6" s="5" t="s">
        <v>46</v>
      </c>
      <c r="AA6" s="5" t="s">
        <v>5</v>
      </c>
      <c r="AB6" s="5">
        <v>17</v>
      </c>
      <c r="AC6" s="5" t="s">
        <v>2</v>
      </c>
      <c r="AD6" s="5">
        <v>52</v>
      </c>
    </row>
    <row r="7" spans="1:30" ht="17.25" customHeight="1" thickBot="1">
      <c r="A7" s="5">
        <v>2</v>
      </c>
      <c r="B7" s="4">
        <v>1.458477508650519E-3</v>
      </c>
      <c r="C7" s="4">
        <v>1.4901384083044983E-3</v>
      </c>
      <c r="D7" s="4">
        <v>3.0000000000000001E-3</v>
      </c>
      <c r="F7" s="5" t="s">
        <v>30</v>
      </c>
      <c r="G7" s="6">
        <v>57784</v>
      </c>
      <c r="H7" s="5">
        <v>1.01</v>
      </c>
      <c r="J7" s="12" t="s">
        <v>29</v>
      </c>
      <c r="K7" s="22">
        <f>MAX(K10,K11)</f>
        <v>0.54319761204077477</v>
      </c>
      <c r="L7" s="23"/>
      <c r="M7" s="23"/>
      <c r="N7" s="22" t="str">
        <f>_xlfn.XLOOKUP(K7,$K$10:$K$11,$N$10:$N$11)</f>
        <v>NB</v>
      </c>
      <c r="W7" s="5">
        <v>6</v>
      </c>
      <c r="X7" s="5">
        <v>9724</v>
      </c>
      <c r="Y7" s="7">
        <v>45679</v>
      </c>
      <c r="Z7" s="5" t="s">
        <v>46</v>
      </c>
      <c r="AA7" s="5" t="s">
        <v>7</v>
      </c>
      <c r="AB7" s="5">
        <v>16.8</v>
      </c>
      <c r="AC7" s="5" t="s">
        <v>2</v>
      </c>
      <c r="AD7" s="5">
        <v>53</v>
      </c>
    </row>
    <row r="8" spans="1:30" ht="17.25" customHeight="1" thickBot="1">
      <c r="A8" s="5">
        <v>3</v>
      </c>
      <c r="B8" s="4">
        <v>1.3126297577854672E-3</v>
      </c>
      <c r="C8" s="4">
        <v>2.0553633217993078E-3</v>
      </c>
      <c r="D8" s="4">
        <v>3.3999999999999998E-3</v>
      </c>
      <c r="F8" s="5" t="s">
        <v>28</v>
      </c>
      <c r="G8" s="6">
        <v>57146</v>
      </c>
      <c r="H8" s="5">
        <v>1</v>
      </c>
      <c r="K8" s="10">
        <f>LARGE(B11:C11,1)/(B11+C11)</f>
        <v>0.71168270591565241</v>
      </c>
      <c r="L8" s="10"/>
      <c r="M8" s="10"/>
      <c r="N8" s="10" t="str">
        <f>IF(B11&gt;C11,$B$4,$C$4)</f>
        <v>SB</v>
      </c>
      <c r="W8" s="5">
        <v>7</v>
      </c>
      <c r="X8" s="5">
        <v>9710</v>
      </c>
      <c r="Y8" s="7">
        <v>45684</v>
      </c>
      <c r="Z8" s="5" t="s">
        <v>8</v>
      </c>
      <c r="AA8" s="5" t="s">
        <v>6</v>
      </c>
      <c r="AB8" s="5">
        <v>16.8</v>
      </c>
      <c r="AC8" s="5" t="s">
        <v>2</v>
      </c>
      <c r="AD8" s="5">
        <v>54</v>
      </c>
    </row>
    <row r="9" spans="1:30" ht="17.25" customHeight="1" thickBot="1">
      <c r="A9" s="5">
        <v>4</v>
      </c>
      <c r="B9" s="4">
        <v>1.7987889273356401E-3</v>
      </c>
      <c r="C9" s="4">
        <v>4.4190311418685121E-3</v>
      </c>
      <c r="D9" s="4">
        <v>6.1000000000000004E-3</v>
      </c>
      <c r="F9" s="5" t="s">
        <v>27</v>
      </c>
      <c r="G9" s="6">
        <v>53823</v>
      </c>
      <c r="H9" s="5">
        <v>0.94</v>
      </c>
      <c r="K9" s="10">
        <f>LARGE(B12:C12,1)/(B12+C12)</f>
        <v>0.59156976744186041</v>
      </c>
      <c r="L9" s="10"/>
      <c r="M9" s="10"/>
      <c r="N9" s="10" t="str">
        <f>IF(B12&gt;C12,$B$4,$C$4)</f>
        <v>SB</v>
      </c>
      <c r="W9" s="5">
        <v>8</v>
      </c>
      <c r="X9" s="5">
        <v>9618</v>
      </c>
      <c r="Y9" s="7">
        <v>45681</v>
      </c>
      <c r="Z9" s="5" t="s">
        <v>8</v>
      </c>
      <c r="AA9" s="5" t="s">
        <v>1</v>
      </c>
      <c r="AB9" s="5">
        <v>16.600000000000001</v>
      </c>
      <c r="AC9" s="5" t="s">
        <v>2</v>
      </c>
      <c r="AD9" s="5">
        <v>54</v>
      </c>
    </row>
    <row r="10" spans="1:30" ht="17.25" customHeight="1" thickBot="1">
      <c r="A10" s="5">
        <v>5</v>
      </c>
      <c r="B10" s="4">
        <v>6.8062283737024224E-3</v>
      </c>
      <c r="C10" s="4">
        <v>2.5024048442906576E-2</v>
      </c>
      <c r="D10" s="4">
        <v>3.1E-2</v>
      </c>
      <c r="F10" s="5" t="s">
        <v>26</v>
      </c>
      <c r="G10" s="6">
        <v>51068</v>
      </c>
      <c r="H10" s="5">
        <v>0.89</v>
      </c>
      <c r="K10" s="10">
        <f>LARGE(B20:C20,1)/(B20+C20)</f>
        <v>0.53281072017319808</v>
      </c>
      <c r="L10" s="10"/>
      <c r="M10" s="10"/>
      <c r="N10" s="10" t="str">
        <f>IF(B20&gt;C20,$B$4,$C$4)</f>
        <v>NB</v>
      </c>
      <c r="W10" s="5">
        <v>9</v>
      </c>
      <c r="X10" s="5">
        <v>9592</v>
      </c>
      <c r="Y10" s="7">
        <v>45684</v>
      </c>
      <c r="Z10" s="5" t="s">
        <v>46</v>
      </c>
      <c r="AA10" s="5" t="s">
        <v>6</v>
      </c>
      <c r="AB10" s="5">
        <v>16.600000000000001</v>
      </c>
      <c r="AC10" s="5" t="s">
        <v>2</v>
      </c>
      <c r="AD10" s="5">
        <v>54</v>
      </c>
    </row>
    <row r="11" spans="1:30" ht="17.25" customHeight="1" thickBot="1">
      <c r="A11" s="5">
        <v>6</v>
      </c>
      <c r="B11" s="4">
        <v>1.5508477508650519E-2</v>
      </c>
      <c r="C11" s="4">
        <v>3.8281141868512114E-2</v>
      </c>
      <c r="D11" s="4">
        <v>5.2600000000000001E-2</v>
      </c>
      <c r="F11" s="5" t="s">
        <v>25</v>
      </c>
      <c r="G11" s="6">
        <v>50676</v>
      </c>
      <c r="H11" s="5">
        <v>0.88</v>
      </c>
      <c r="K11" s="10">
        <f>LARGE(B21:C21,1)/(B21+C21)</f>
        <v>0.54319761204077477</v>
      </c>
      <c r="L11" s="10"/>
      <c r="M11" s="10"/>
      <c r="N11" s="10" t="str">
        <f>IF(B21&gt;C21,$B$4,$C$4)</f>
        <v>NB</v>
      </c>
      <c r="W11" s="5">
        <v>10</v>
      </c>
      <c r="X11" s="5">
        <v>9590</v>
      </c>
      <c r="Y11" s="7">
        <v>45681</v>
      </c>
      <c r="Z11" s="5" t="s">
        <v>46</v>
      </c>
      <c r="AA11" s="5" t="s">
        <v>1</v>
      </c>
      <c r="AB11" s="5">
        <v>16.600000000000001</v>
      </c>
      <c r="AC11" s="5" t="s">
        <v>2</v>
      </c>
      <c r="AD11" s="5">
        <v>53</v>
      </c>
    </row>
    <row r="12" spans="1:30" ht="17.25" customHeight="1" thickBot="1">
      <c r="A12" s="5">
        <v>7</v>
      </c>
      <c r="B12" s="4">
        <v>2.2314705882352945E-2</v>
      </c>
      <c r="C12" s="4">
        <v>3.2320588235294115E-2</v>
      </c>
      <c r="D12" s="4">
        <v>5.3900000000000003E-2</v>
      </c>
      <c r="F12" s="5" t="s">
        <v>24</v>
      </c>
      <c r="G12" s="6">
        <v>52125</v>
      </c>
      <c r="H12" s="5">
        <v>0.91</v>
      </c>
      <c r="W12" s="5">
        <v>20</v>
      </c>
      <c r="X12" s="5">
        <v>9042</v>
      </c>
      <c r="Y12" s="7">
        <v>45678</v>
      </c>
      <c r="Z12" s="5" t="s">
        <v>46</v>
      </c>
      <c r="AA12" s="5" t="s">
        <v>3</v>
      </c>
      <c r="AB12" s="5">
        <v>15.6</v>
      </c>
      <c r="AC12" s="5" t="s">
        <v>2</v>
      </c>
      <c r="AD12" s="5">
        <v>56</v>
      </c>
    </row>
    <row r="13" spans="1:30" ht="17.25" customHeight="1" thickBot="1">
      <c r="A13" s="5">
        <v>8</v>
      </c>
      <c r="B13" s="4">
        <v>2.4210726643598614E-2</v>
      </c>
      <c r="C13" s="4">
        <v>3.1138754325259515E-2</v>
      </c>
      <c r="D13" s="4">
        <v>5.5E-2</v>
      </c>
      <c r="F13" s="5" t="s">
        <v>23</v>
      </c>
      <c r="G13" s="6">
        <v>53100</v>
      </c>
      <c r="H13" s="5">
        <v>0.93</v>
      </c>
      <c r="W13" s="5">
        <v>25</v>
      </c>
      <c r="X13" s="5">
        <v>8844</v>
      </c>
      <c r="Y13" s="7">
        <v>45682</v>
      </c>
      <c r="Z13" s="5" t="s">
        <v>49</v>
      </c>
      <c r="AA13" s="5" t="s">
        <v>0</v>
      </c>
      <c r="AB13" s="5">
        <v>15.3</v>
      </c>
      <c r="AC13" s="5" t="s">
        <v>2</v>
      </c>
      <c r="AD13" s="5">
        <v>51</v>
      </c>
    </row>
    <row r="14" spans="1:30" ht="15.75" thickBot="1">
      <c r="A14" s="5">
        <v>9</v>
      </c>
      <c r="B14" s="4">
        <v>2.6738754325259517E-2</v>
      </c>
      <c r="C14" s="4">
        <v>3.047076124567474E-2</v>
      </c>
      <c r="D14" s="4">
        <v>5.6899999999999999E-2</v>
      </c>
      <c r="F14" s="5" t="s">
        <v>22</v>
      </c>
      <c r="G14" s="6">
        <v>56376</v>
      </c>
      <c r="H14" s="5">
        <v>0.98</v>
      </c>
      <c r="W14" s="5">
        <v>30</v>
      </c>
      <c r="X14" s="5">
        <v>8686</v>
      </c>
      <c r="Y14" s="7">
        <v>45682</v>
      </c>
      <c r="Z14" s="5" t="s">
        <v>50</v>
      </c>
      <c r="AA14" s="5" t="s">
        <v>0</v>
      </c>
      <c r="AB14" s="5">
        <v>15</v>
      </c>
      <c r="AC14" s="5" t="s">
        <v>47</v>
      </c>
      <c r="AD14" s="5">
        <v>52</v>
      </c>
    </row>
    <row r="15" spans="1:30" ht="15.75" customHeight="1" thickBot="1">
      <c r="A15" s="5">
        <v>10</v>
      </c>
      <c r="B15" s="4">
        <v>3.0190484429065745E-2</v>
      </c>
      <c r="C15" s="4">
        <v>3.1909515570934258E-2</v>
      </c>
      <c r="D15" s="4">
        <v>6.1800000000000001E-2</v>
      </c>
      <c r="F15" s="5" t="s">
        <v>21</v>
      </c>
      <c r="G15" s="6">
        <v>54911</v>
      </c>
      <c r="H15" s="5">
        <v>0.96</v>
      </c>
      <c r="W15" s="5">
        <v>35</v>
      </c>
      <c r="X15" s="5">
        <v>8562</v>
      </c>
      <c r="Y15" s="7">
        <v>45684</v>
      </c>
      <c r="Z15" s="5" t="s">
        <v>4</v>
      </c>
      <c r="AA15" s="5" t="s">
        <v>6</v>
      </c>
      <c r="AB15" s="5">
        <v>14.8</v>
      </c>
      <c r="AC15" s="5" t="s">
        <v>2</v>
      </c>
      <c r="AD15" s="5">
        <v>55</v>
      </c>
    </row>
    <row r="16" spans="1:30" ht="15.75" thickBot="1">
      <c r="A16" s="5">
        <v>11</v>
      </c>
      <c r="B16" s="4">
        <v>3.4176989619377166E-2</v>
      </c>
      <c r="C16" s="4">
        <v>3.4016262975778547E-2</v>
      </c>
      <c r="D16" s="4">
        <v>6.8199999999999997E-2</v>
      </c>
      <c r="F16" s="5" t="s">
        <v>20</v>
      </c>
      <c r="G16" s="6">
        <v>72704</v>
      </c>
      <c r="H16" s="5">
        <v>1.27</v>
      </c>
      <c r="W16" s="5">
        <v>40</v>
      </c>
      <c r="X16" s="5">
        <v>8398</v>
      </c>
      <c r="Y16" s="7">
        <v>45684</v>
      </c>
      <c r="Z16" s="5" t="s">
        <v>56</v>
      </c>
      <c r="AA16" s="5" t="s">
        <v>6</v>
      </c>
      <c r="AB16" s="5">
        <v>14.5</v>
      </c>
      <c r="AC16" s="5" t="s">
        <v>47</v>
      </c>
      <c r="AD16" s="5">
        <v>50</v>
      </c>
    </row>
    <row r="17" spans="1:30" ht="15.75" thickBot="1">
      <c r="A17" s="5">
        <v>12</v>
      </c>
      <c r="B17" s="4">
        <v>3.5586851211072669E-2</v>
      </c>
      <c r="C17" s="4">
        <v>3.5403633217993086E-2</v>
      </c>
      <c r="D17" s="4">
        <v>7.0999999999999994E-2</v>
      </c>
      <c r="W17" s="5">
        <v>45</v>
      </c>
      <c r="X17" s="5">
        <v>8010</v>
      </c>
      <c r="Y17" s="7">
        <v>45684</v>
      </c>
      <c r="Z17" s="5" t="s">
        <v>53</v>
      </c>
      <c r="AA17" s="5" t="s">
        <v>6</v>
      </c>
      <c r="AB17" s="5">
        <v>13.9</v>
      </c>
      <c r="AC17" s="5" t="s">
        <v>47</v>
      </c>
      <c r="AD17" s="5">
        <v>54</v>
      </c>
    </row>
    <row r="18" spans="1:30" ht="15.75" thickBot="1">
      <c r="A18" s="5">
        <v>13</v>
      </c>
      <c r="B18" s="4">
        <v>3.5684083044982703E-2</v>
      </c>
      <c r="C18" s="4">
        <v>3.4787024221453286E-2</v>
      </c>
      <c r="D18" s="4">
        <v>7.0699999999999999E-2</v>
      </c>
      <c r="W18" s="5">
        <v>50</v>
      </c>
      <c r="X18" s="5">
        <v>7724</v>
      </c>
      <c r="Y18" s="7">
        <v>45681</v>
      </c>
      <c r="Z18" s="5" t="s">
        <v>52</v>
      </c>
      <c r="AA18" s="5" t="s">
        <v>1</v>
      </c>
      <c r="AB18" s="5">
        <v>13.4</v>
      </c>
      <c r="AC18" s="5" t="s">
        <v>47</v>
      </c>
      <c r="AD18" s="5">
        <v>58</v>
      </c>
    </row>
    <row r="19" spans="1:30" ht="17.25" customHeight="1" thickBot="1">
      <c r="A19" s="5">
        <v>14</v>
      </c>
      <c r="B19" s="4">
        <v>3.6850865051903117E-2</v>
      </c>
      <c r="C19" s="4">
        <v>3.4530103806228375E-2</v>
      </c>
      <c r="D19" s="4">
        <v>7.17E-2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6230</v>
      </c>
      <c r="Y19" s="7">
        <v>45678</v>
      </c>
      <c r="Z19" s="5" t="s">
        <v>63</v>
      </c>
      <c r="AA19" s="5" t="s">
        <v>3</v>
      </c>
      <c r="AB19" s="5">
        <v>10.8</v>
      </c>
      <c r="AC19" s="5" t="s">
        <v>47</v>
      </c>
      <c r="AD19" s="5">
        <v>70</v>
      </c>
    </row>
    <row r="20" spans="1:30" ht="17.25" customHeight="1" thickBot="1">
      <c r="A20" s="5">
        <v>15</v>
      </c>
      <c r="B20" s="4">
        <v>3.9087197231833903E-2</v>
      </c>
      <c r="C20" s="4">
        <v>3.4273183391003458E-2</v>
      </c>
      <c r="D20" s="4">
        <v>7.3599999999999999E-2</v>
      </c>
      <c r="F20" s="5" t="s">
        <v>14</v>
      </c>
      <c r="G20" s="6">
        <v>38049</v>
      </c>
      <c r="H20" s="5">
        <v>0.66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5033</v>
      </c>
      <c r="Y20" s="7">
        <v>45701</v>
      </c>
      <c r="Z20" s="5" t="s">
        <v>8</v>
      </c>
      <c r="AA20" s="5" t="s">
        <v>5</v>
      </c>
      <c r="AB20" s="5">
        <v>8.6999999999999993</v>
      </c>
      <c r="AC20" s="5" t="s">
        <v>2</v>
      </c>
      <c r="AD20" s="5">
        <v>53</v>
      </c>
    </row>
    <row r="21" spans="1:30" ht="17.25" customHeight="1" thickBot="1">
      <c r="A21" s="5">
        <v>16</v>
      </c>
      <c r="B21" s="4">
        <v>4.0205363321799303E-2</v>
      </c>
      <c r="C21" s="4">
        <v>3.3810726643598618E-2</v>
      </c>
      <c r="D21" s="4">
        <v>7.4099999999999999E-2</v>
      </c>
      <c r="F21" s="5" t="s">
        <v>6</v>
      </c>
      <c r="G21" s="6">
        <v>58736</v>
      </c>
      <c r="H21" s="5">
        <v>1.03</v>
      </c>
      <c r="J21" s="2">
        <v>5</v>
      </c>
      <c r="K21" s="2">
        <f>X6</f>
        <v>9828</v>
      </c>
      <c r="L21" s="3"/>
      <c r="M21" s="2"/>
      <c r="N21" s="21">
        <f t="shared" ref="N21:N28" si="0">K21/$F$2</f>
        <v>0.17003460207612456</v>
      </c>
      <c r="W21" s="5">
        <v>125</v>
      </c>
      <c r="X21" s="5">
        <v>4935</v>
      </c>
      <c r="Y21" s="7">
        <v>45714</v>
      </c>
      <c r="Z21" s="5" t="s">
        <v>8</v>
      </c>
      <c r="AA21" s="5" t="s">
        <v>7</v>
      </c>
      <c r="AB21" s="5">
        <v>8.5</v>
      </c>
      <c r="AC21" s="5" t="s">
        <v>2</v>
      </c>
      <c r="AD21" s="5">
        <v>53</v>
      </c>
    </row>
    <row r="22" spans="1:30" ht="17.25" customHeight="1" thickBot="1">
      <c r="A22" s="5">
        <v>17</v>
      </c>
      <c r="B22" s="4">
        <v>3.7191176470588234E-2</v>
      </c>
      <c r="C22" s="4">
        <v>3.0213840830449826E-2</v>
      </c>
      <c r="D22" s="4">
        <v>6.7599999999999993E-2</v>
      </c>
      <c r="F22" s="5" t="s">
        <v>3</v>
      </c>
      <c r="G22" s="6">
        <v>61866</v>
      </c>
      <c r="H22" s="5">
        <v>1.08</v>
      </c>
      <c r="J22" s="2">
        <v>10</v>
      </c>
      <c r="K22" s="2">
        <f>X11</f>
        <v>9590</v>
      </c>
      <c r="L22" s="3"/>
      <c r="M22" s="2"/>
      <c r="N22" s="21">
        <f t="shared" si="0"/>
        <v>0.16591695501730103</v>
      </c>
      <c r="W22" s="5">
        <v>150</v>
      </c>
      <c r="X22" s="5">
        <v>4875</v>
      </c>
      <c r="Y22" s="7">
        <v>45665</v>
      </c>
      <c r="Z22" s="5" t="s">
        <v>46</v>
      </c>
      <c r="AA22" s="5" t="s">
        <v>7</v>
      </c>
      <c r="AB22" s="5">
        <v>8.4</v>
      </c>
      <c r="AC22" s="5" t="s">
        <v>2</v>
      </c>
      <c r="AD22" s="5">
        <v>53</v>
      </c>
    </row>
    <row r="23" spans="1:30" ht="17.25" customHeight="1" thickBot="1">
      <c r="A23" s="5">
        <v>18</v>
      </c>
      <c r="B23" s="4">
        <v>2.9364013840830452E-2</v>
      </c>
      <c r="C23" s="4">
        <v>2.3328373702422148E-2</v>
      </c>
      <c r="D23" s="4">
        <v>5.3100000000000001E-2</v>
      </c>
      <c r="F23" s="5" t="s">
        <v>7</v>
      </c>
      <c r="G23" s="6">
        <v>61414</v>
      </c>
      <c r="H23" s="5">
        <v>1.07</v>
      </c>
      <c r="J23" s="2">
        <v>20</v>
      </c>
      <c r="K23" s="2">
        <f>X12</f>
        <v>9042</v>
      </c>
      <c r="L23" s="3"/>
      <c r="M23" s="2"/>
      <c r="N23" s="21">
        <f t="shared" si="0"/>
        <v>0.15643598615916954</v>
      </c>
      <c r="W23" s="5">
        <v>175</v>
      </c>
      <c r="X23" s="5">
        <v>4843</v>
      </c>
      <c r="Y23" s="7">
        <v>45660</v>
      </c>
      <c r="Z23" s="5" t="s">
        <v>46</v>
      </c>
      <c r="AA23" s="5" t="s">
        <v>1</v>
      </c>
      <c r="AB23" s="5">
        <v>8.4</v>
      </c>
      <c r="AC23" s="5" t="s">
        <v>2</v>
      </c>
      <c r="AD23" s="5">
        <v>53</v>
      </c>
    </row>
    <row r="24" spans="1:30" ht="17.25" customHeight="1" thickBot="1">
      <c r="A24" s="5">
        <v>19</v>
      </c>
      <c r="B24" s="4">
        <v>2.1439619377162631E-2</v>
      </c>
      <c r="C24" s="4">
        <v>1.8292733564013841E-2</v>
      </c>
      <c r="D24" s="4">
        <v>4.0099999999999997E-2</v>
      </c>
      <c r="F24" s="5" t="s">
        <v>5</v>
      </c>
      <c r="G24" s="6">
        <v>69415</v>
      </c>
      <c r="H24" s="5">
        <v>1.21</v>
      </c>
      <c r="J24" s="2">
        <v>30</v>
      </c>
      <c r="K24" s="2">
        <f>X14</f>
        <v>8686</v>
      </c>
      <c r="L24" s="3"/>
      <c r="M24" s="2"/>
      <c r="N24" s="21">
        <f t="shared" si="0"/>
        <v>0.15027681660899653</v>
      </c>
      <c r="W24" s="5">
        <v>200</v>
      </c>
      <c r="X24" s="5">
        <v>4790</v>
      </c>
      <c r="Y24" s="7">
        <v>45999</v>
      </c>
      <c r="Z24" s="5" t="s">
        <v>46</v>
      </c>
      <c r="AA24" s="5" t="s">
        <v>6</v>
      </c>
      <c r="AB24" s="5">
        <v>8.3000000000000007</v>
      </c>
      <c r="AC24" s="5" t="s">
        <v>2</v>
      </c>
      <c r="AD24" s="5">
        <v>54</v>
      </c>
    </row>
    <row r="25" spans="1:30" ht="17.25" customHeight="1" thickBot="1">
      <c r="A25" s="5">
        <v>20</v>
      </c>
      <c r="B25" s="4">
        <v>1.6237716262975779E-2</v>
      </c>
      <c r="C25" s="4">
        <v>1.4079238754325259E-2</v>
      </c>
      <c r="D25" s="4">
        <v>3.0800000000000001E-2</v>
      </c>
      <c r="F25" s="5" t="s">
        <v>1</v>
      </c>
      <c r="G25" s="6">
        <v>62615</v>
      </c>
      <c r="H25" s="5">
        <v>1.0900000000000001</v>
      </c>
      <c r="J25" s="2">
        <v>50</v>
      </c>
      <c r="K25" s="2">
        <f>X18</f>
        <v>7724</v>
      </c>
      <c r="L25" s="3"/>
      <c r="M25" s="2"/>
      <c r="N25" s="21">
        <f t="shared" si="0"/>
        <v>0.13363321799307959</v>
      </c>
    </row>
    <row r="26" spans="1:30" ht="17.25" customHeight="1" thickBot="1">
      <c r="A26" s="5">
        <v>21</v>
      </c>
      <c r="B26" s="4">
        <v>1.225121107266436E-2</v>
      </c>
      <c r="C26" s="4">
        <v>1.0379584775086504E-2</v>
      </c>
      <c r="D26" s="4">
        <v>2.3E-2</v>
      </c>
      <c r="F26" s="5" t="s">
        <v>0</v>
      </c>
      <c r="G26" s="6">
        <v>50004</v>
      </c>
      <c r="H26" s="5">
        <v>0.87</v>
      </c>
      <c r="J26" s="2">
        <v>100</v>
      </c>
      <c r="K26" s="2">
        <f>X20</f>
        <v>5033</v>
      </c>
      <c r="L26" s="3"/>
      <c r="M26" s="2"/>
      <c r="N26" s="21">
        <f t="shared" si="0"/>
        <v>8.7076124567474045E-2</v>
      </c>
    </row>
    <row r="27" spans="1:30" ht="17.25" customHeight="1" thickBot="1">
      <c r="A27" s="5">
        <v>22</v>
      </c>
      <c r="B27" s="4">
        <v>8.2647058823529414E-3</v>
      </c>
      <c r="C27" s="4">
        <v>6.1660899653979244E-3</v>
      </c>
      <c r="D27" s="4">
        <v>1.4800000000000001E-2</v>
      </c>
      <c r="J27" s="2">
        <v>150</v>
      </c>
      <c r="K27" s="2">
        <f>X22</f>
        <v>4875</v>
      </c>
      <c r="L27" s="3"/>
      <c r="M27" s="2"/>
      <c r="N27" s="21">
        <f t="shared" si="0"/>
        <v>8.434256055363322E-2</v>
      </c>
    </row>
    <row r="28" spans="1:30" ht="17.25" customHeight="1" thickBot="1">
      <c r="A28" s="5">
        <v>23</v>
      </c>
      <c r="B28" s="4">
        <v>4.7157439446366784E-3</v>
      </c>
      <c r="C28" s="4">
        <v>3.5968858131487889E-3</v>
      </c>
      <c r="D28" s="4">
        <v>8.6E-3</v>
      </c>
      <c r="J28" s="2">
        <v>200</v>
      </c>
      <c r="K28" s="2">
        <f>X24</f>
        <v>4790</v>
      </c>
      <c r="L28" s="3"/>
      <c r="M28" s="2"/>
      <c r="N28" s="21">
        <f t="shared" si="0"/>
        <v>8.2871972318339107E-2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A8B08-DE7E-4951-959D-6F0D627E62CA}">
  <sheetPr codeName="Sheet22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43500</v>
      </c>
      <c r="H2" s="18" t="s">
        <v>37</v>
      </c>
      <c r="W2" s="5">
        <v>1</v>
      </c>
      <c r="X2" s="5">
        <v>4112</v>
      </c>
      <c r="Y2" s="7">
        <v>45958</v>
      </c>
      <c r="Z2" s="5" t="s">
        <v>8</v>
      </c>
      <c r="AA2" s="5" t="s">
        <v>3</v>
      </c>
      <c r="AB2" s="5">
        <v>9.5</v>
      </c>
      <c r="AC2" s="5" t="s">
        <v>2</v>
      </c>
      <c r="AD2" s="5">
        <v>55</v>
      </c>
    </row>
    <row r="3" spans="1:30" ht="15.75" thickBot="1">
      <c r="W3" s="5">
        <v>2</v>
      </c>
      <c r="X3" s="5">
        <v>4057</v>
      </c>
      <c r="Y3" s="7">
        <v>46003</v>
      </c>
      <c r="Z3" s="5" t="s">
        <v>46</v>
      </c>
      <c r="AA3" s="5" t="s">
        <v>1</v>
      </c>
      <c r="AB3" s="5">
        <v>9.3000000000000007</v>
      </c>
      <c r="AC3" s="5" t="s">
        <v>2</v>
      </c>
      <c r="AD3" s="5">
        <v>53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4038</v>
      </c>
      <c r="Y4" s="7">
        <v>45961</v>
      </c>
      <c r="Z4" s="5" t="s">
        <v>46</v>
      </c>
      <c r="AA4" s="5" t="s">
        <v>1</v>
      </c>
      <c r="AB4" s="5">
        <v>9.3000000000000007</v>
      </c>
      <c r="AC4" s="5" t="s">
        <v>2</v>
      </c>
      <c r="AD4" s="5">
        <v>55</v>
      </c>
    </row>
    <row r="5" spans="1:30" ht="18.75" customHeight="1" thickBot="1">
      <c r="A5" s="5">
        <v>0</v>
      </c>
      <c r="B5" s="4">
        <v>3.6574712643678161E-3</v>
      </c>
      <c r="C5" s="4">
        <v>2.7310344827586211E-3</v>
      </c>
      <c r="D5" s="4">
        <v>6.4000000000000003E-3</v>
      </c>
      <c r="F5" s="5" t="s">
        <v>33</v>
      </c>
      <c r="G5" s="6">
        <v>41327</v>
      </c>
      <c r="H5" s="5">
        <v>0.95</v>
      </c>
      <c r="J5" s="80" t="s">
        <v>9</v>
      </c>
      <c r="K5" s="81"/>
      <c r="L5" s="81"/>
      <c r="M5" s="81"/>
      <c r="N5" s="82"/>
      <c r="W5" s="5">
        <v>4</v>
      </c>
      <c r="X5" s="5">
        <v>4024</v>
      </c>
      <c r="Y5" s="7">
        <v>45960</v>
      </c>
      <c r="Z5" s="5" t="s">
        <v>8</v>
      </c>
      <c r="AA5" s="5" t="s">
        <v>5</v>
      </c>
      <c r="AB5" s="5">
        <v>9.3000000000000007</v>
      </c>
      <c r="AC5" s="5" t="s">
        <v>2</v>
      </c>
      <c r="AD5" s="5">
        <v>55</v>
      </c>
    </row>
    <row r="6" spans="1:30" ht="17.25" customHeight="1" thickBot="1">
      <c r="A6" s="5">
        <v>1</v>
      </c>
      <c r="B6" s="4">
        <v>2.5206896551724137E-3</v>
      </c>
      <c r="C6" s="4">
        <v>2.0735632183908046E-3</v>
      </c>
      <c r="D6" s="4">
        <v>4.5999999999999999E-3</v>
      </c>
      <c r="F6" s="5" t="s">
        <v>32</v>
      </c>
      <c r="G6" s="6">
        <v>42596</v>
      </c>
      <c r="H6" s="5">
        <v>0.98</v>
      </c>
      <c r="J6" s="13" t="s">
        <v>31</v>
      </c>
      <c r="K6" s="22">
        <f>MAX(K8,K9)</f>
        <v>0.68365289021445819</v>
      </c>
      <c r="L6" s="23"/>
      <c r="M6" s="23"/>
      <c r="N6" s="22" t="str">
        <f>_xlfn.XLOOKUP(K6,$K$8:$K$9,$N$8:$N$9)</f>
        <v>SB</v>
      </c>
      <c r="W6" s="5">
        <v>5</v>
      </c>
      <c r="X6" s="5">
        <v>4019</v>
      </c>
      <c r="Y6" s="7">
        <v>45975</v>
      </c>
      <c r="Z6" s="5" t="s">
        <v>46</v>
      </c>
      <c r="AA6" s="5" t="s">
        <v>1</v>
      </c>
      <c r="AB6" s="5">
        <v>9.1999999999999993</v>
      </c>
      <c r="AC6" s="5" t="s">
        <v>2</v>
      </c>
      <c r="AD6" s="5">
        <v>54</v>
      </c>
    </row>
    <row r="7" spans="1:30" ht="17.25" customHeight="1" thickBot="1">
      <c r="A7" s="5">
        <v>2</v>
      </c>
      <c r="B7" s="4">
        <v>1.87816091954023E-3</v>
      </c>
      <c r="C7" s="4">
        <v>1.8206896551724138E-3</v>
      </c>
      <c r="D7" s="4">
        <v>3.7000000000000002E-3</v>
      </c>
      <c r="F7" s="5" t="s">
        <v>30</v>
      </c>
      <c r="G7" s="6">
        <v>40363</v>
      </c>
      <c r="H7" s="5">
        <v>0.93</v>
      </c>
      <c r="J7" s="12" t="s">
        <v>29</v>
      </c>
      <c r="K7" s="22">
        <f>MAX(K10,K11)</f>
        <v>0.54950184417134729</v>
      </c>
      <c r="L7" s="23"/>
      <c r="M7" s="23"/>
      <c r="N7" s="22" t="str">
        <f>_xlfn.XLOOKUP(K7,$K$10:$K$11,$N$10:$N$11)</f>
        <v>NB</v>
      </c>
      <c r="W7" s="5">
        <v>6</v>
      </c>
      <c r="X7" s="5">
        <v>4012</v>
      </c>
      <c r="Y7" s="7">
        <v>46008</v>
      </c>
      <c r="Z7" s="5" t="s">
        <v>46</v>
      </c>
      <c r="AA7" s="5" t="s">
        <v>7</v>
      </c>
      <c r="AB7" s="5">
        <v>9.1999999999999993</v>
      </c>
      <c r="AC7" s="5" t="s">
        <v>2</v>
      </c>
      <c r="AD7" s="5">
        <v>53</v>
      </c>
    </row>
    <row r="8" spans="1:30" ht="17.25" customHeight="1" thickBot="1">
      <c r="A8" s="5">
        <v>3</v>
      </c>
      <c r="B8" s="4">
        <v>1.3344827586206898E-3</v>
      </c>
      <c r="C8" s="4">
        <v>2.0229885057471263E-3</v>
      </c>
      <c r="D8" s="4">
        <v>3.3E-3</v>
      </c>
      <c r="F8" s="5" t="s">
        <v>28</v>
      </c>
      <c r="G8" s="6">
        <v>40355</v>
      </c>
      <c r="H8" s="5">
        <v>0.92</v>
      </c>
      <c r="K8" s="10">
        <f>LARGE(B11:C11,1)/(B11+C11)</f>
        <v>0.68365289021445819</v>
      </c>
      <c r="L8" s="10"/>
      <c r="M8" s="10"/>
      <c r="N8" s="10" t="str">
        <f>IF(B11&gt;C11,$B$4,$C$4)</f>
        <v>SB</v>
      </c>
      <c r="W8" s="5">
        <v>7</v>
      </c>
      <c r="X8" s="5">
        <v>4011</v>
      </c>
      <c r="Y8" s="7">
        <v>46007</v>
      </c>
      <c r="Z8" s="5" t="s">
        <v>8</v>
      </c>
      <c r="AA8" s="5" t="s">
        <v>3</v>
      </c>
      <c r="AB8" s="5">
        <v>9.1999999999999993</v>
      </c>
      <c r="AC8" s="5" t="s">
        <v>2</v>
      </c>
      <c r="AD8" s="5">
        <v>52</v>
      </c>
    </row>
    <row r="9" spans="1:30" ht="17.25" customHeight="1" thickBot="1">
      <c r="A9" s="5">
        <v>4</v>
      </c>
      <c r="B9" s="4">
        <v>1.7298850574712643E-3</v>
      </c>
      <c r="C9" s="4">
        <v>4.1977011494252871E-3</v>
      </c>
      <c r="D9" s="4">
        <v>5.8999999999999999E-3</v>
      </c>
      <c r="F9" s="5" t="s">
        <v>27</v>
      </c>
      <c r="G9" s="6">
        <v>40376</v>
      </c>
      <c r="H9" s="5">
        <v>0.93</v>
      </c>
      <c r="K9" s="10">
        <f>LARGE(B12:C12,1)/(B12+C12)</f>
        <v>0.6091339275888632</v>
      </c>
      <c r="L9" s="10"/>
      <c r="M9" s="10"/>
      <c r="N9" s="10" t="str">
        <f>IF(B12&gt;C12,$B$4,$C$4)</f>
        <v>SB</v>
      </c>
      <c r="W9" s="5">
        <v>8</v>
      </c>
      <c r="X9" s="5">
        <v>4010</v>
      </c>
      <c r="Y9" s="7">
        <v>45910</v>
      </c>
      <c r="Z9" s="5" t="s">
        <v>8</v>
      </c>
      <c r="AA9" s="5" t="s">
        <v>7</v>
      </c>
      <c r="AB9" s="5">
        <v>9.1999999999999993</v>
      </c>
      <c r="AC9" s="5" t="s">
        <v>2</v>
      </c>
      <c r="AD9" s="5">
        <v>57</v>
      </c>
    </row>
    <row r="10" spans="1:30" ht="17.25" customHeight="1" thickBot="1">
      <c r="A10" s="5">
        <v>5</v>
      </c>
      <c r="B10" s="4">
        <v>4.3494252873563224E-3</v>
      </c>
      <c r="C10" s="4">
        <v>1.3452873563218389E-2</v>
      </c>
      <c r="D10" s="4">
        <v>1.78E-2</v>
      </c>
      <c r="F10" s="5" t="s">
        <v>26</v>
      </c>
      <c r="G10" s="6">
        <v>39484</v>
      </c>
      <c r="H10" s="5">
        <v>0.9</v>
      </c>
      <c r="K10" s="10">
        <f>LARGE(B20:C20,1)/(B20+C20)</f>
        <v>0.53648094917742029</v>
      </c>
      <c r="L10" s="10"/>
      <c r="M10" s="10"/>
      <c r="N10" s="10" t="str">
        <f>IF(B20&gt;C20,$B$4,$C$4)</f>
        <v>NB</v>
      </c>
      <c r="W10" s="5">
        <v>9</v>
      </c>
      <c r="X10" s="5">
        <v>4008</v>
      </c>
      <c r="Y10" s="7">
        <v>45950</v>
      </c>
      <c r="Z10" s="5" t="s">
        <v>8</v>
      </c>
      <c r="AA10" s="5" t="s">
        <v>6</v>
      </c>
      <c r="AB10" s="5">
        <v>9.1999999999999993</v>
      </c>
      <c r="AC10" s="5" t="s">
        <v>2</v>
      </c>
      <c r="AD10" s="5">
        <v>57</v>
      </c>
    </row>
    <row r="11" spans="1:30" ht="17.25" customHeight="1" thickBot="1">
      <c r="A11" s="5">
        <v>6</v>
      </c>
      <c r="B11" s="4">
        <v>1.2801149425287357E-2</v>
      </c>
      <c r="C11" s="4">
        <v>2.766436781609195E-2</v>
      </c>
      <c r="D11" s="4">
        <v>4.0500000000000001E-2</v>
      </c>
      <c r="F11" s="5" t="s">
        <v>25</v>
      </c>
      <c r="G11" s="6">
        <v>44491</v>
      </c>
      <c r="H11" s="5">
        <v>1.02</v>
      </c>
      <c r="K11" s="10">
        <f>LARGE(B21:C21,1)/(B21+C21)</f>
        <v>0.54950184417134729</v>
      </c>
      <c r="L11" s="10"/>
      <c r="M11" s="10"/>
      <c r="N11" s="10" t="str">
        <f>IF(B21&gt;C21,$B$4,$C$4)</f>
        <v>NB</v>
      </c>
      <c r="W11" s="5">
        <v>10</v>
      </c>
      <c r="X11" s="5">
        <v>4005</v>
      </c>
      <c r="Y11" s="7">
        <v>45957</v>
      </c>
      <c r="Z11" s="5" t="s">
        <v>8</v>
      </c>
      <c r="AA11" s="5" t="s">
        <v>6</v>
      </c>
      <c r="AB11" s="5">
        <v>9.1999999999999993</v>
      </c>
      <c r="AC11" s="5" t="s">
        <v>2</v>
      </c>
      <c r="AD11" s="5">
        <v>57</v>
      </c>
    </row>
    <row r="12" spans="1:30" ht="17.25" customHeight="1" thickBot="1">
      <c r="A12" s="5">
        <v>7</v>
      </c>
      <c r="B12" s="4">
        <v>2.0412643678160921E-2</v>
      </c>
      <c r="C12" s="4">
        <v>3.1811494252873565E-2</v>
      </c>
      <c r="D12" s="4">
        <v>5.2200000000000003E-2</v>
      </c>
      <c r="F12" s="5" t="s">
        <v>24</v>
      </c>
      <c r="G12" s="6">
        <v>45405</v>
      </c>
      <c r="H12" s="5">
        <v>1.04</v>
      </c>
      <c r="W12" s="5">
        <v>20</v>
      </c>
      <c r="X12" s="5">
        <v>3965</v>
      </c>
      <c r="Y12" s="7">
        <v>45954</v>
      </c>
      <c r="Z12" s="5" t="s">
        <v>46</v>
      </c>
      <c r="AA12" s="5" t="s">
        <v>1</v>
      </c>
      <c r="AB12" s="5">
        <v>9.1</v>
      </c>
      <c r="AC12" s="5" t="s">
        <v>2</v>
      </c>
      <c r="AD12" s="5">
        <v>53</v>
      </c>
    </row>
    <row r="13" spans="1:30" ht="17.25" customHeight="1" thickBot="1">
      <c r="A13" s="5">
        <v>8</v>
      </c>
      <c r="B13" s="4">
        <v>2.0313793103448274E-2</v>
      </c>
      <c r="C13" s="4">
        <v>2.9940229885057474E-2</v>
      </c>
      <c r="D13" s="4">
        <v>5.0200000000000002E-2</v>
      </c>
      <c r="F13" s="5" t="s">
        <v>23</v>
      </c>
      <c r="G13" s="6">
        <v>45954</v>
      </c>
      <c r="H13" s="5">
        <v>1.05</v>
      </c>
      <c r="W13" s="5">
        <v>25</v>
      </c>
      <c r="X13" s="5">
        <v>3954</v>
      </c>
      <c r="Y13" s="7">
        <v>45925</v>
      </c>
      <c r="Z13" s="5" t="s">
        <v>8</v>
      </c>
      <c r="AA13" s="5" t="s">
        <v>5</v>
      </c>
      <c r="AB13" s="5">
        <v>9.1</v>
      </c>
      <c r="AC13" s="5" t="s">
        <v>2</v>
      </c>
      <c r="AD13" s="5">
        <v>57</v>
      </c>
    </row>
    <row r="14" spans="1:30" ht="15.75" thickBot="1">
      <c r="A14" s="5">
        <v>9</v>
      </c>
      <c r="B14" s="4">
        <v>2.3328735632183906E-2</v>
      </c>
      <c r="C14" s="4">
        <v>2.9181609195402299E-2</v>
      </c>
      <c r="D14" s="4">
        <v>5.2499999999999998E-2</v>
      </c>
      <c r="F14" s="5" t="s">
        <v>22</v>
      </c>
      <c r="G14" s="6">
        <v>48004</v>
      </c>
      <c r="H14" s="5">
        <v>1.1000000000000001</v>
      </c>
      <c r="W14" s="5">
        <v>30</v>
      </c>
      <c r="X14" s="5">
        <v>3943</v>
      </c>
      <c r="Y14" s="7">
        <v>45946</v>
      </c>
      <c r="Z14" s="5" t="s">
        <v>8</v>
      </c>
      <c r="AA14" s="5" t="s">
        <v>5</v>
      </c>
      <c r="AB14" s="5">
        <v>9.1</v>
      </c>
      <c r="AC14" s="5" t="s">
        <v>2</v>
      </c>
      <c r="AD14" s="5">
        <v>56</v>
      </c>
    </row>
    <row r="15" spans="1:30" ht="15.75" customHeight="1" thickBot="1">
      <c r="A15" s="5">
        <v>10</v>
      </c>
      <c r="B15" s="4">
        <v>2.8913793103448274E-2</v>
      </c>
      <c r="C15" s="4">
        <v>3.1103448275862068E-2</v>
      </c>
      <c r="D15" s="4">
        <v>0.06</v>
      </c>
      <c r="F15" s="5" t="s">
        <v>21</v>
      </c>
      <c r="G15" s="6">
        <v>45839</v>
      </c>
      <c r="H15" s="5">
        <v>1.05</v>
      </c>
      <c r="W15" s="5">
        <v>35</v>
      </c>
      <c r="X15" s="5">
        <v>3937</v>
      </c>
      <c r="Y15" s="7">
        <v>45916</v>
      </c>
      <c r="Z15" s="5" t="s">
        <v>8</v>
      </c>
      <c r="AA15" s="5" t="s">
        <v>3</v>
      </c>
      <c r="AB15" s="5">
        <v>9.1</v>
      </c>
      <c r="AC15" s="5" t="s">
        <v>2</v>
      </c>
      <c r="AD15" s="5">
        <v>56</v>
      </c>
    </row>
    <row r="16" spans="1:30" ht="15.75" thickBot="1">
      <c r="A16" s="5">
        <v>11</v>
      </c>
      <c r="B16" s="4">
        <v>3.3460919540229887E-2</v>
      </c>
      <c r="C16" s="4">
        <v>3.413793103448276E-2</v>
      </c>
      <c r="D16" s="4">
        <v>6.7500000000000004E-2</v>
      </c>
      <c r="F16" s="5" t="s">
        <v>20</v>
      </c>
      <c r="G16" s="6">
        <v>46234</v>
      </c>
      <c r="H16" s="5">
        <v>1.06</v>
      </c>
      <c r="W16" s="5">
        <v>40</v>
      </c>
      <c r="X16" s="5">
        <v>3929</v>
      </c>
      <c r="Y16" s="7">
        <v>46006</v>
      </c>
      <c r="Z16" s="5" t="s">
        <v>46</v>
      </c>
      <c r="AA16" s="5" t="s">
        <v>6</v>
      </c>
      <c r="AB16" s="5">
        <v>9</v>
      </c>
      <c r="AC16" s="5" t="s">
        <v>2</v>
      </c>
      <c r="AD16" s="5">
        <v>54</v>
      </c>
    </row>
    <row r="17" spans="1:30" ht="15.75" thickBot="1">
      <c r="A17" s="5">
        <v>12</v>
      </c>
      <c r="B17" s="4">
        <v>3.5932183908045978E-2</v>
      </c>
      <c r="C17" s="4">
        <v>3.6464367816091955E-2</v>
      </c>
      <c r="D17" s="4">
        <v>7.2300000000000003E-2</v>
      </c>
      <c r="W17" s="5">
        <v>45</v>
      </c>
      <c r="X17" s="5">
        <v>3922</v>
      </c>
      <c r="Y17" s="7">
        <v>45982</v>
      </c>
      <c r="Z17" s="5" t="s">
        <v>45</v>
      </c>
      <c r="AA17" s="5" t="s">
        <v>1</v>
      </c>
      <c r="AB17" s="5">
        <v>9</v>
      </c>
      <c r="AC17" s="5" t="s">
        <v>2</v>
      </c>
      <c r="AD17" s="5">
        <v>52</v>
      </c>
    </row>
    <row r="18" spans="1:30" ht="15.75" thickBot="1">
      <c r="A18" s="5">
        <v>13</v>
      </c>
      <c r="B18" s="4">
        <v>3.672298850574713E-2</v>
      </c>
      <c r="C18" s="4">
        <v>3.5908045977011492E-2</v>
      </c>
      <c r="D18" s="4">
        <v>7.2700000000000001E-2</v>
      </c>
      <c r="W18" s="5">
        <v>50</v>
      </c>
      <c r="X18" s="5">
        <v>3914</v>
      </c>
      <c r="Y18" s="7">
        <v>46013</v>
      </c>
      <c r="Z18" s="5" t="s">
        <v>46</v>
      </c>
      <c r="AA18" s="5" t="s">
        <v>6</v>
      </c>
      <c r="AB18" s="5">
        <v>9</v>
      </c>
      <c r="AC18" s="5" t="s">
        <v>2</v>
      </c>
      <c r="AD18" s="5">
        <v>54</v>
      </c>
    </row>
    <row r="19" spans="1:30" ht="17.25" customHeight="1" thickBot="1">
      <c r="A19" s="5">
        <v>14</v>
      </c>
      <c r="B19" s="4">
        <v>3.8304597701149426E-2</v>
      </c>
      <c r="C19" s="4">
        <v>3.5857471264367821E-2</v>
      </c>
      <c r="D19" s="4">
        <v>7.4200000000000002E-2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3889</v>
      </c>
      <c r="Y19" s="7">
        <v>45960</v>
      </c>
      <c r="Z19" s="5" t="s">
        <v>4</v>
      </c>
      <c r="AA19" s="5" t="s">
        <v>5</v>
      </c>
      <c r="AB19" s="5">
        <v>8.9</v>
      </c>
      <c r="AC19" s="5" t="s">
        <v>2</v>
      </c>
      <c r="AD19" s="5">
        <v>55</v>
      </c>
    </row>
    <row r="20" spans="1:30" ht="17.25" customHeight="1" thickBot="1">
      <c r="A20" s="5">
        <v>15</v>
      </c>
      <c r="B20" s="4">
        <v>4.033103448275862E-2</v>
      </c>
      <c r="C20" s="4">
        <v>3.484597701149425E-2</v>
      </c>
      <c r="D20" s="4">
        <v>7.5200000000000003E-2</v>
      </c>
      <c r="F20" s="5" t="s">
        <v>14</v>
      </c>
      <c r="G20" s="6">
        <v>32472</v>
      </c>
      <c r="H20" s="5">
        <v>0.74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3847</v>
      </c>
      <c r="Y20" s="7">
        <v>45791</v>
      </c>
      <c r="Z20" s="5" t="s">
        <v>8</v>
      </c>
      <c r="AA20" s="5" t="s">
        <v>7</v>
      </c>
      <c r="AB20" s="5">
        <v>8.8000000000000007</v>
      </c>
      <c r="AC20" s="5" t="s">
        <v>2</v>
      </c>
      <c r="AD20" s="5">
        <v>58</v>
      </c>
    </row>
    <row r="21" spans="1:30" ht="17.25" customHeight="1" thickBot="1">
      <c r="A21" s="5">
        <v>16</v>
      </c>
      <c r="B21" s="4">
        <v>4.1270114942528732E-2</v>
      </c>
      <c r="C21" s="4">
        <v>3.3834482758620686E-2</v>
      </c>
      <c r="D21" s="4">
        <v>7.51E-2</v>
      </c>
      <c r="F21" s="5" t="s">
        <v>6</v>
      </c>
      <c r="G21" s="6">
        <v>44277</v>
      </c>
      <c r="H21" s="5">
        <v>1.01</v>
      </c>
      <c r="J21" s="2">
        <v>5</v>
      </c>
      <c r="K21" s="2">
        <f>X6</f>
        <v>4019</v>
      </c>
      <c r="L21" s="3"/>
      <c r="M21" s="2"/>
      <c r="N21" s="21">
        <f t="shared" ref="N21:N28" si="0">K21/$F$2</f>
        <v>9.2390804597701146E-2</v>
      </c>
      <c r="W21" s="5">
        <v>125</v>
      </c>
      <c r="X21" s="5">
        <v>3818</v>
      </c>
      <c r="Y21" s="7">
        <v>45957</v>
      </c>
      <c r="Z21" s="5" t="s">
        <v>46</v>
      </c>
      <c r="AA21" s="5" t="s">
        <v>6</v>
      </c>
      <c r="AB21" s="5">
        <v>8.8000000000000007</v>
      </c>
      <c r="AC21" s="5" t="s">
        <v>2</v>
      </c>
      <c r="AD21" s="5">
        <v>54</v>
      </c>
    </row>
    <row r="22" spans="1:30" ht="17.25" customHeight="1" thickBot="1">
      <c r="A22" s="5">
        <v>17</v>
      </c>
      <c r="B22" s="4">
        <v>3.9737931034482754E-2</v>
      </c>
      <c r="C22" s="4">
        <v>3.216551724137931E-2</v>
      </c>
      <c r="D22" s="4">
        <v>7.1900000000000006E-2</v>
      </c>
      <c r="F22" s="5" t="s">
        <v>3</v>
      </c>
      <c r="G22" s="6">
        <v>46652</v>
      </c>
      <c r="H22" s="5">
        <v>1.07</v>
      </c>
      <c r="J22" s="2">
        <v>10</v>
      </c>
      <c r="K22" s="2">
        <f>X11</f>
        <v>4005</v>
      </c>
      <c r="L22" s="3"/>
      <c r="M22" s="2"/>
      <c r="N22" s="21">
        <f t="shared" si="0"/>
        <v>9.2068965517241377E-2</v>
      </c>
      <c r="W22" s="5">
        <v>150</v>
      </c>
      <c r="X22" s="5">
        <v>3796</v>
      </c>
      <c r="Y22" s="7">
        <v>45757</v>
      </c>
      <c r="Z22" s="5" t="s">
        <v>4</v>
      </c>
      <c r="AA22" s="5" t="s">
        <v>5</v>
      </c>
      <c r="AB22" s="5">
        <v>8.6999999999999993</v>
      </c>
      <c r="AC22" s="5" t="s">
        <v>2</v>
      </c>
      <c r="AD22" s="5">
        <v>58</v>
      </c>
    </row>
    <row r="23" spans="1:30" ht="17.25" customHeight="1" thickBot="1">
      <c r="A23" s="5">
        <v>18</v>
      </c>
      <c r="B23" s="4">
        <v>3.1829885057471259E-2</v>
      </c>
      <c r="C23" s="4">
        <v>2.6551724137931033E-2</v>
      </c>
      <c r="D23" s="4">
        <v>5.8500000000000003E-2</v>
      </c>
      <c r="F23" s="5" t="s">
        <v>7</v>
      </c>
      <c r="G23" s="6">
        <v>47307</v>
      </c>
      <c r="H23" s="5">
        <v>1.08</v>
      </c>
      <c r="J23" s="2">
        <v>20</v>
      </c>
      <c r="K23" s="2">
        <f>X12</f>
        <v>3965</v>
      </c>
      <c r="L23" s="3"/>
      <c r="M23" s="2"/>
      <c r="N23" s="21">
        <f t="shared" si="0"/>
        <v>9.1149425287356325E-2</v>
      </c>
      <c r="W23" s="5">
        <v>175</v>
      </c>
      <c r="X23" s="5">
        <v>3776</v>
      </c>
      <c r="Y23" s="7">
        <v>45672</v>
      </c>
      <c r="Z23" s="5" t="s">
        <v>49</v>
      </c>
      <c r="AA23" s="5" t="s">
        <v>7</v>
      </c>
      <c r="AB23" s="5">
        <v>8.6999999999999993</v>
      </c>
      <c r="AC23" s="5" t="s">
        <v>2</v>
      </c>
      <c r="AD23" s="5">
        <v>52</v>
      </c>
    </row>
    <row r="24" spans="1:30" ht="17.25" customHeight="1" thickBot="1">
      <c r="A24" s="5">
        <v>19</v>
      </c>
      <c r="B24" s="4">
        <v>2.495977011494253E-2</v>
      </c>
      <c r="C24" s="4">
        <v>2.1443678160919539E-2</v>
      </c>
      <c r="D24" s="4">
        <v>4.65E-2</v>
      </c>
      <c r="F24" s="5" t="s">
        <v>5</v>
      </c>
      <c r="G24" s="6">
        <v>46157</v>
      </c>
      <c r="H24" s="5">
        <v>1.06</v>
      </c>
      <c r="J24" s="2">
        <v>30</v>
      </c>
      <c r="K24" s="2">
        <f>X14</f>
        <v>3943</v>
      </c>
      <c r="L24" s="3"/>
      <c r="M24" s="2"/>
      <c r="N24" s="21">
        <f t="shared" si="0"/>
        <v>9.0643678160919547E-2</v>
      </c>
      <c r="W24" s="5">
        <v>200</v>
      </c>
      <c r="X24" s="5">
        <v>3743</v>
      </c>
      <c r="Y24" s="7">
        <v>46013</v>
      </c>
      <c r="Z24" s="5" t="s">
        <v>56</v>
      </c>
      <c r="AA24" s="5" t="s">
        <v>6</v>
      </c>
      <c r="AB24" s="5">
        <v>8.6</v>
      </c>
      <c r="AC24" s="5" t="s">
        <v>47</v>
      </c>
      <c r="AD24" s="5">
        <v>51</v>
      </c>
    </row>
    <row r="25" spans="1:30" ht="17.25" customHeight="1" thickBot="1">
      <c r="A25" s="5">
        <v>20</v>
      </c>
      <c r="B25" s="4">
        <v>1.8880459770114943E-2</v>
      </c>
      <c r="C25" s="4">
        <v>1.5526436781609197E-2</v>
      </c>
      <c r="D25" s="4">
        <v>3.44E-2</v>
      </c>
      <c r="F25" s="5" t="s">
        <v>1</v>
      </c>
      <c r="G25" s="6">
        <v>48430</v>
      </c>
      <c r="H25" s="5">
        <v>1.1100000000000001</v>
      </c>
      <c r="J25" s="2">
        <v>50</v>
      </c>
      <c r="K25" s="2">
        <f>X18</f>
        <v>3914</v>
      </c>
      <c r="L25" s="3"/>
      <c r="M25" s="2"/>
      <c r="N25" s="21">
        <f t="shared" si="0"/>
        <v>8.997701149425287E-2</v>
      </c>
    </row>
    <row r="26" spans="1:30" ht="17.25" customHeight="1" thickBot="1">
      <c r="A26" s="5">
        <v>21</v>
      </c>
      <c r="B26" s="4">
        <v>1.4580459770114943E-2</v>
      </c>
      <c r="C26" s="4">
        <v>1.1531034482758622E-2</v>
      </c>
      <c r="D26" s="4">
        <v>2.6100000000000002E-2</v>
      </c>
      <c r="F26" s="5" t="s">
        <v>0</v>
      </c>
      <c r="G26" s="6">
        <v>40618</v>
      </c>
      <c r="H26" s="5">
        <v>0.93</v>
      </c>
      <c r="J26" s="2">
        <v>100</v>
      </c>
      <c r="K26" s="2">
        <f>X20</f>
        <v>3847</v>
      </c>
      <c r="L26" s="3"/>
      <c r="M26" s="2"/>
      <c r="N26" s="21">
        <f t="shared" si="0"/>
        <v>8.8436781609195408E-2</v>
      </c>
    </row>
    <row r="27" spans="1:30" ht="17.25" customHeight="1" thickBot="1">
      <c r="A27" s="5">
        <v>22</v>
      </c>
      <c r="B27" s="4">
        <v>1.0428735632183909E-2</v>
      </c>
      <c r="C27" s="4">
        <v>7.0298850574712635E-3</v>
      </c>
      <c r="D27" s="4">
        <v>1.7500000000000002E-2</v>
      </c>
      <c r="J27" s="2">
        <v>150</v>
      </c>
      <c r="K27" s="2">
        <f>X22</f>
        <v>3796</v>
      </c>
      <c r="L27" s="3"/>
      <c r="M27" s="2"/>
      <c r="N27" s="21">
        <f t="shared" si="0"/>
        <v>8.7264367816091953E-2</v>
      </c>
    </row>
    <row r="28" spans="1:30" ht="17.25" customHeight="1" thickBot="1">
      <c r="A28" s="5">
        <v>23</v>
      </c>
      <c r="B28" s="4">
        <v>6.6724137931034487E-3</v>
      </c>
      <c r="C28" s="4">
        <v>4.3999999999999994E-3</v>
      </c>
      <c r="D28" s="4">
        <v>1.0999999999999999E-2</v>
      </c>
      <c r="J28" s="2">
        <v>200</v>
      </c>
      <c r="K28" s="2">
        <f>X24</f>
        <v>3743</v>
      </c>
      <c r="L28" s="3"/>
      <c r="M28" s="2"/>
      <c r="N28" s="21">
        <f t="shared" si="0"/>
        <v>8.604597701149426E-2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671B-5D29-4B2E-BFD6-F1AF94E32189}">
  <sheetPr codeName="Sheet2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35400</v>
      </c>
      <c r="H2" s="18" t="s">
        <v>37</v>
      </c>
      <c r="W2" s="5">
        <v>1</v>
      </c>
      <c r="X2" s="5">
        <v>3338</v>
      </c>
      <c r="Y2" s="7">
        <v>45702</v>
      </c>
      <c r="Z2" s="5" t="s">
        <v>8</v>
      </c>
      <c r="AA2" s="5" t="s">
        <v>1</v>
      </c>
      <c r="AB2" s="5">
        <v>9.4</v>
      </c>
      <c r="AC2" s="5" t="s">
        <v>55</v>
      </c>
      <c r="AD2" s="5">
        <v>53</v>
      </c>
    </row>
    <row r="3" spans="1:30" ht="23.25" thickBot="1">
      <c r="W3" s="5">
        <v>2</v>
      </c>
      <c r="X3" s="5">
        <v>3326</v>
      </c>
      <c r="Y3" s="7">
        <v>45672</v>
      </c>
      <c r="Z3" s="5" t="s">
        <v>4</v>
      </c>
      <c r="AA3" s="5" t="s">
        <v>7</v>
      </c>
      <c r="AB3" s="5">
        <v>9.4</v>
      </c>
      <c r="AC3" s="5" t="s">
        <v>55</v>
      </c>
      <c r="AD3" s="5">
        <v>52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3319</v>
      </c>
      <c r="Y4" s="7">
        <v>45716</v>
      </c>
      <c r="Z4" s="5" t="s">
        <v>8</v>
      </c>
      <c r="AA4" s="5" t="s">
        <v>1</v>
      </c>
      <c r="AB4" s="5">
        <v>9.4</v>
      </c>
      <c r="AC4" s="5" t="s">
        <v>55</v>
      </c>
      <c r="AD4" s="5">
        <v>52</v>
      </c>
    </row>
    <row r="5" spans="1:30" ht="18.75" customHeight="1" thickBot="1">
      <c r="A5" s="5">
        <v>0</v>
      </c>
      <c r="B5" s="4">
        <v>2.5412429378531072E-3</v>
      </c>
      <c r="C5" s="4">
        <v>2.8121468926553673E-3</v>
      </c>
      <c r="D5" s="4">
        <v>5.4000000000000003E-3</v>
      </c>
      <c r="F5" s="5" t="s">
        <v>33</v>
      </c>
      <c r="G5" s="6">
        <v>36826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3313</v>
      </c>
      <c r="Y5" s="7">
        <v>45701</v>
      </c>
      <c r="Z5" s="5" t="s">
        <v>4</v>
      </c>
      <c r="AA5" s="5" t="s">
        <v>5</v>
      </c>
      <c r="AB5" s="5">
        <v>9.4</v>
      </c>
      <c r="AC5" s="5" t="s">
        <v>55</v>
      </c>
      <c r="AD5" s="5">
        <v>52</v>
      </c>
    </row>
    <row r="6" spans="1:30" ht="17.25" customHeight="1" thickBot="1">
      <c r="A6" s="5">
        <v>1</v>
      </c>
      <c r="B6" s="4">
        <v>1.7104519774011301E-3</v>
      </c>
      <c r="C6" s="4">
        <v>1.9429378531073446E-3</v>
      </c>
      <c r="D6" s="4">
        <v>3.7000000000000002E-3</v>
      </c>
      <c r="F6" s="5" t="s">
        <v>32</v>
      </c>
      <c r="G6" s="6">
        <v>38477</v>
      </c>
      <c r="H6" s="5">
        <v>1.0900000000000001</v>
      </c>
      <c r="J6" s="13" t="s">
        <v>31</v>
      </c>
      <c r="K6" s="22">
        <f>MAX(K8,K9)</f>
        <v>0.54718764225067784</v>
      </c>
      <c r="L6" s="23"/>
      <c r="M6" s="23"/>
      <c r="N6" s="22" t="str">
        <f>_xlfn.XLOOKUP(K6,$K$8:$K$9,$N$8:$N$9)</f>
        <v>WB</v>
      </c>
      <c r="W6" s="5">
        <v>5</v>
      </c>
      <c r="X6" s="5">
        <v>3299</v>
      </c>
      <c r="Y6" s="7">
        <v>45665</v>
      </c>
      <c r="Z6" s="5" t="s">
        <v>8</v>
      </c>
      <c r="AA6" s="5" t="s">
        <v>7</v>
      </c>
      <c r="AB6" s="5">
        <v>9.3000000000000007</v>
      </c>
      <c r="AC6" s="5" t="s">
        <v>55</v>
      </c>
      <c r="AD6" s="5">
        <v>53</v>
      </c>
    </row>
    <row r="7" spans="1:30" ht="17.25" customHeight="1" thickBot="1">
      <c r="A7" s="5">
        <v>2</v>
      </c>
      <c r="B7" s="4">
        <v>1.7593220338983052E-3</v>
      </c>
      <c r="C7" s="4">
        <v>1.4316384180790961E-3</v>
      </c>
      <c r="D7" s="4">
        <v>3.2000000000000002E-3</v>
      </c>
      <c r="F7" s="5" t="s">
        <v>30</v>
      </c>
      <c r="G7" s="6">
        <v>37661</v>
      </c>
      <c r="H7" s="5">
        <v>1.06</v>
      </c>
      <c r="J7" s="12" t="s">
        <v>29</v>
      </c>
      <c r="K7" s="22">
        <f>MAX(K10,K11)</f>
        <v>0.5071762125710535</v>
      </c>
      <c r="L7" s="23"/>
      <c r="M7" s="23"/>
      <c r="N7" s="22" t="str">
        <f>_xlfn.XLOOKUP(K7,$K$10:$K$11,$N$10:$N$11)</f>
        <v>EB</v>
      </c>
      <c r="W7" s="5">
        <v>6</v>
      </c>
      <c r="X7" s="5">
        <v>3293</v>
      </c>
      <c r="Y7" s="7">
        <v>45667</v>
      </c>
      <c r="Z7" s="5" t="s">
        <v>46</v>
      </c>
      <c r="AA7" s="5" t="s">
        <v>1</v>
      </c>
      <c r="AB7" s="5">
        <v>9.3000000000000007</v>
      </c>
      <c r="AC7" s="5" t="s">
        <v>55</v>
      </c>
      <c r="AD7" s="5">
        <v>53</v>
      </c>
    </row>
    <row r="8" spans="1:30" ht="17.25" customHeight="1" thickBot="1">
      <c r="A8" s="5">
        <v>3</v>
      </c>
      <c r="B8" s="4">
        <v>2.443502824858757E-3</v>
      </c>
      <c r="C8" s="4">
        <v>1.5850282485875707E-3</v>
      </c>
      <c r="D8" s="4">
        <v>4.0000000000000001E-3</v>
      </c>
      <c r="F8" s="5" t="s">
        <v>28</v>
      </c>
      <c r="G8" s="6">
        <v>37159</v>
      </c>
      <c r="H8" s="5">
        <v>1.05</v>
      </c>
      <c r="K8" s="10">
        <f>LARGE(B11:C11,1)/(B11+C11)</f>
        <v>0.5180717924556083</v>
      </c>
      <c r="L8" s="10"/>
      <c r="M8" s="10"/>
      <c r="N8" s="10" t="str">
        <f>IF(B11&gt;C11,$B$4,$C$4)</f>
        <v>WB</v>
      </c>
      <c r="W8" s="5">
        <v>7</v>
      </c>
      <c r="X8" s="5">
        <v>3278</v>
      </c>
      <c r="Y8" s="7">
        <v>45667</v>
      </c>
      <c r="Z8" s="5" t="s">
        <v>8</v>
      </c>
      <c r="AA8" s="5" t="s">
        <v>1</v>
      </c>
      <c r="AB8" s="5">
        <v>9.3000000000000007</v>
      </c>
      <c r="AC8" s="5" t="s">
        <v>55</v>
      </c>
      <c r="AD8" s="5">
        <v>53</v>
      </c>
    </row>
    <row r="9" spans="1:30" ht="17.25" customHeight="1" thickBot="1">
      <c r="A9" s="5">
        <v>4</v>
      </c>
      <c r="B9" s="4">
        <v>4.4471751412429377E-3</v>
      </c>
      <c r="C9" s="4">
        <v>2.9655367231638417E-3</v>
      </c>
      <c r="D9" s="4">
        <v>7.4999999999999997E-3</v>
      </c>
      <c r="F9" s="5" t="s">
        <v>27</v>
      </c>
      <c r="G9" s="6">
        <v>34888</v>
      </c>
      <c r="H9" s="5">
        <v>0.99</v>
      </c>
      <c r="K9" s="10">
        <f>LARGE(B12:C12,1)/(B12+C12)</f>
        <v>0.54718764225067784</v>
      </c>
      <c r="L9" s="10"/>
      <c r="M9" s="10"/>
      <c r="N9" s="10" t="str">
        <f>IF(B12&gt;C12,$B$4,$C$4)</f>
        <v>WB</v>
      </c>
      <c r="W9" s="5">
        <v>8</v>
      </c>
      <c r="X9" s="5">
        <v>3276</v>
      </c>
      <c r="Y9" s="7">
        <v>45695</v>
      </c>
      <c r="Z9" s="5" t="s">
        <v>8</v>
      </c>
      <c r="AA9" s="5" t="s">
        <v>1</v>
      </c>
      <c r="AB9" s="5">
        <v>9.3000000000000007</v>
      </c>
      <c r="AC9" s="5" t="s">
        <v>55</v>
      </c>
      <c r="AD9" s="5">
        <v>52</v>
      </c>
    </row>
    <row r="10" spans="1:30" ht="17.25" customHeight="1" thickBot="1">
      <c r="A10" s="5">
        <v>5</v>
      </c>
      <c r="B10" s="4">
        <v>1.2755084745762712E-2</v>
      </c>
      <c r="C10" s="4">
        <v>9.1522598870056506E-3</v>
      </c>
      <c r="D10" s="4">
        <v>2.1899999999999999E-2</v>
      </c>
      <c r="F10" s="5" t="s">
        <v>26</v>
      </c>
      <c r="G10" s="6">
        <v>33403</v>
      </c>
      <c r="H10" s="5">
        <v>0.94</v>
      </c>
      <c r="K10" s="10">
        <f>LARGE(B20:C20,1)/(B20+C20)</f>
        <v>0.50620719095019107</v>
      </c>
      <c r="L10" s="10"/>
      <c r="M10" s="10"/>
      <c r="N10" s="10" t="str">
        <f>IF(B20&gt;C20,$B$4,$C$4)</f>
        <v>EB</v>
      </c>
      <c r="W10" s="5">
        <v>9</v>
      </c>
      <c r="X10" s="5">
        <v>3273</v>
      </c>
      <c r="Y10" s="7">
        <v>45671</v>
      </c>
      <c r="Z10" s="5" t="s">
        <v>8</v>
      </c>
      <c r="AA10" s="5" t="s">
        <v>3</v>
      </c>
      <c r="AB10" s="5">
        <v>9.1999999999999993</v>
      </c>
      <c r="AC10" s="5" t="s">
        <v>55</v>
      </c>
      <c r="AD10" s="5">
        <v>52</v>
      </c>
    </row>
    <row r="11" spans="1:30" ht="17.25" customHeight="1" thickBot="1">
      <c r="A11" s="5">
        <v>6</v>
      </c>
      <c r="B11" s="4">
        <v>2.3115536723163844E-2</v>
      </c>
      <c r="C11" s="4">
        <v>2.4849152542372882E-2</v>
      </c>
      <c r="D11" s="4">
        <v>4.8000000000000001E-2</v>
      </c>
      <c r="F11" s="5" t="s">
        <v>25</v>
      </c>
      <c r="G11" s="6">
        <v>33430</v>
      </c>
      <c r="H11" s="5">
        <v>0.94</v>
      </c>
      <c r="K11" s="10">
        <f>LARGE(B21:C21,1)/(B21+C21)</f>
        <v>0.5071762125710535</v>
      </c>
      <c r="L11" s="10"/>
      <c r="M11" s="10"/>
      <c r="N11" s="10" t="str">
        <f>IF(B21&gt;C21,$B$4,$C$4)</f>
        <v>EB</v>
      </c>
      <c r="W11" s="5">
        <v>10</v>
      </c>
      <c r="X11" s="5">
        <v>3273</v>
      </c>
      <c r="Y11" s="7">
        <v>46003</v>
      </c>
      <c r="Z11" s="5" t="s">
        <v>8</v>
      </c>
      <c r="AA11" s="5" t="s">
        <v>1</v>
      </c>
      <c r="AB11" s="5">
        <v>9.1999999999999993</v>
      </c>
      <c r="AC11" s="5" t="s">
        <v>55</v>
      </c>
      <c r="AD11" s="5">
        <v>51</v>
      </c>
    </row>
    <row r="12" spans="1:30" ht="17.25" customHeight="1" thickBot="1">
      <c r="A12" s="5">
        <v>7</v>
      </c>
      <c r="B12" s="4">
        <v>2.5852259887005652E-2</v>
      </c>
      <c r="C12" s="4">
        <v>3.1240395480225992E-2</v>
      </c>
      <c r="D12" s="4">
        <v>5.7099999999999998E-2</v>
      </c>
      <c r="F12" s="5" t="s">
        <v>24</v>
      </c>
      <c r="G12" s="6">
        <v>33615</v>
      </c>
      <c r="H12" s="5">
        <v>0.95</v>
      </c>
      <c r="W12" s="5">
        <v>20</v>
      </c>
      <c r="X12" s="5">
        <v>3250</v>
      </c>
      <c r="Y12" s="7">
        <v>45713</v>
      </c>
      <c r="Z12" s="5" t="s">
        <v>4</v>
      </c>
      <c r="AA12" s="5" t="s">
        <v>3</v>
      </c>
      <c r="AB12" s="5">
        <v>9.1999999999999993</v>
      </c>
      <c r="AC12" s="5" t="s">
        <v>55</v>
      </c>
      <c r="AD12" s="5">
        <v>51</v>
      </c>
    </row>
    <row r="13" spans="1:30" ht="17.25" customHeight="1" thickBot="1">
      <c r="A13" s="5">
        <v>8</v>
      </c>
      <c r="B13" s="4">
        <v>2.6780790960451981E-2</v>
      </c>
      <c r="C13" s="4">
        <v>3.1751694915254237E-2</v>
      </c>
      <c r="D13" s="4">
        <v>5.8500000000000003E-2</v>
      </c>
      <c r="F13" s="5" t="s">
        <v>23</v>
      </c>
      <c r="G13" s="6">
        <v>33847</v>
      </c>
      <c r="H13" s="5">
        <v>0.96</v>
      </c>
      <c r="W13" s="5">
        <v>25</v>
      </c>
      <c r="X13" s="5">
        <v>3238</v>
      </c>
      <c r="Y13" s="7">
        <v>45700</v>
      </c>
      <c r="Z13" s="5" t="s">
        <v>8</v>
      </c>
      <c r="AA13" s="5" t="s">
        <v>7</v>
      </c>
      <c r="AB13" s="5">
        <v>9.1</v>
      </c>
      <c r="AC13" s="5" t="s">
        <v>55</v>
      </c>
      <c r="AD13" s="5">
        <v>53</v>
      </c>
    </row>
    <row r="14" spans="1:30" ht="15.75" thickBot="1">
      <c r="A14" s="5">
        <v>9</v>
      </c>
      <c r="B14" s="4">
        <v>2.7367231638418081E-2</v>
      </c>
      <c r="C14" s="4">
        <v>3.2774293785310736E-2</v>
      </c>
      <c r="D14" s="4">
        <v>6.0100000000000001E-2</v>
      </c>
      <c r="F14" s="5" t="s">
        <v>22</v>
      </c>
      <c r="G14" s="6">
        <v>35441</v>
      </c>
      <c r="H14" s="5">
        <v>1</v>
      </c>
      <c r="W14" s="5">
        <v>30</v>
      </c>
      <c r="X14" s="5">
        <v>3226</v>
      </c>
      <c r="Y14" s="7">
        <v>45673</v>
      </c>
      <c r="Z14" s="5" t="s">
        <v>4</v>
      </c>
      <c r="AA14" s="5" t="s">
        <v>5</v>
      </c>
      <c r="AB14" s="5">
        <v>9.1</v>
      </c>
      <c r="AC14" s="5" t="s">
        <v>55</v>
      </c>
      <c r="AD14" s="5">
        <v>51</v>
      </c>
    </row>
    <row r="15" spans="1:30" ht="15.75" customHeight="1" thickBot="1">
      <c r="A15" s="5">
        <v>10</v>
      </c>
      <c r="B15" s="4">
        <v>2.9322033898305084E-2</v>
      </c>
      <c r="C15" s="4">
        <v>3.3336723163841807E-2</v>
      </c>
      <c r="D15" s="4">
        <v>6.2600000000000003E-2</v>
      </c>
      <c r="F15" s="5" t="s">
        <v>21</v>
      </c>
      <c r="G15" s="6">
        <v>34540</v>
      </c>
      <c r="H15" s="5">
        <v>0.98</v>
      </c>
      <c r="W15" s="5">
        <v>35</v>
      </c>
      <c r="X15" s="5">
        <v>3216</v>
      </c>
      <c r="Y15" s="7">
        <v>45679</v>
      </c>
      <c r="Z15" s="5" t="s">
        <v>8</v>
      </c>
      <c r="AA15" s="5" t="s">
        <v>7</v>
      </c>
      <c r="AB15" s="5">
        <v>9.1</v>
      </c>
      <c r="AC15" s="5" t="s">
        <v>55</v>
      </c>
      <c r="AD15" s="5">
        <v>54</v>
      </c>
    </row>
    <row r="16" spans="1:30" ht="15.75" thickBot="1">
      <c r="A16" s="5">
        <v>11</v>
      </c>
      <c r="B16" s="4">
        <v>3.1374576271186436E-2</v>
      </c>
      <c r="C16" s="4">
        <v>3.3643502824858756E-2</v>
      </c>
      <c r="D16" s="4">
        <v>6.5000000000000002E-2</v>
      </c>
      <c r="F16" s="5" t="s">
        <v>20</v>
      </c>
      <c r="G16" s="6">
        <v>35886</v>
      </c>
      <c r="H16" s="5">
        <v>1.01</v>
      </c>
      <c r="W16" s="5">
        <v>40</v>
      </c>
      <c r="X16" s="5">
        <v>3205</v>
      </c>
      <c r="Y16" s="7">
        <v>45720</v>
      </c>
      <c r="Z16" s="5" t="s">
        <v>4</v>
      </c>
      <c r="AA16" s="5" t="s">
        <v>3</v>
      </c>
      <c r="AB16" s="5">
        <v>9.1</v>
      </c>
      <c r="AC16" s="5" t="s">
        <v>55</v>
      </c>
      <c r="AD16" s="5">
        <v>51</v>
      </c>
    </row>
    <row r="17" spans="1:30" ht="23.25" thickBot="1">
      <c r="A17" s="5">
        <v>12</v>
      </c>
      <c r="B17" s="4">
        <v>3.2938418079096046E-2</v>
      </c>
      <c r="C17" s="4">
        <v>3.5075141242937848E-2</v>
      </c>
      <c r="D17" s="4">
        <v>6.8000000000000005E-2</v>
      </c>
      <c r="W17" s="5">
        <v>45</v>
      </c>
      <c r="X17" s="5">
        <v>3203</v>
      </c>
      <c r="Y17" s="7">
        <v>45966</v>
      </c>
      <c r="Z17" s="5" t="s">
        <v>8</v>
      </c>
      <c r="AA17" s="5" t="s">
        <v>7</v>
      </c>
      <c r="AB17" s="5">
        <v>9</v>
      </c>
      <c r="AC17" s="5" t="s">
        <v>55</v>
      </c>
      <c r="AD17" s="5">
        <v>51</v>
      </c>
    </row>
    <row r="18" spans="1:30" ht="15.75" thickBot="1">
      <c r="A18" s="5">
        <v>13</v>
      </c>
      <c r="B18" s="4">
        <v>3.32316384180791E-2</v>
      </c>
      <c r="C18" s="4">
        <v>3.3796892655367235E-2</v>
      </c>
      <c r="D18" s="4">
        <v>6.7000000000000004E-2</v>
      </c>
      <c r="W18" s="5">
        <v>50</v>
      </c>
      <c r="X18" s="5">
        <v>3195</v>
      </c>
      <c r="Y18" s="7">
        <v>45695</v>
      </c>
      <c r="Z18" s="5" t="s">
        <v>46</v>
      </c>
      <c r="AA18" s="5" t="s">
        <v>1</v>
      </c>
      <c r="AB18" s="5">
        <v>9</v>
      </c>
      <c r="AC18" s="5" t="s">
        <v>55</v>
      </c>
      <c r="AD18" s="5">
        <v>50</v>
      </c>
    </row>
    <row r="19" spans="1:30" ht="17.25" customHeight="1" thickBot="1">
      <c r="A19" s="5">
        <v>14</v>
      </c>
      <c r="B19" s="4">
        <v>3.3866949152542375E-2</v>
      </c>
      <c r="C19" s="4">
        <v>3.4614971751412427E-2</v>
      </c>
      <c r="D19" s="4">
        <v>6.8500000000000005E-2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3160</v>
      </c>
      <c r="Y19" s="7">
        <v>45666</v>
      </c>
      <c r="Z19" s="5" t="s">
        <v>4</v>
      </c>
      <c r="AA19" s="5" t="s">
        <v>5</v>
      </c>
      <c r="AB19" s="5">
        <v>8.9</v>
      </c>
      <c r="AC19" s="5" t="s">
        <v>55</v>
      </c>
      <c r="AD19" s="5">
        <v>52</v>
      </c>
    </row>
    <row r="20" spans="1:30" ht="17.25" customHeight="1" thickBot="1">
      <c r="A20" s="5">
        <v>15</v>
      </c>
      <c r="B20" s="4">
        <v>3.6848022598870052E-2</v>
      </c>
      <c r="C20" s="4">
        <v>3.5944350282485875E-2</v>
      </c>
      <c r="D20" s="4">
        <v>7.2800000000000004E-2</v>
      </c>
      <c r="F20" s="5" t="s">
        <v>14</v>
      </c>
      <c r="G20" s="6">
        <v>26270</v>
      </c>
      <c r="H20" s="5">
        <v>0.74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3131</v>
      </c>
      <c r="Y20" s="7">
        <v>45975</v>
      </c>
      <c r="Z20" s="5" t="s">
        <v>8</v>
      </c>
      <c r="AA20" s="5" t="s">
        <v>1</v>
      </c>
      <c r="AB20" s="5">
        <v>8.8000000000000007</v>
      </c>
      <c r="AC20" s="5" t="s">
        <v>55</v>
      </c>
      <c r="AD20" s="5">
        <v>51</v>
      </c>
    </row>
    <row r="21" spans="1:30" ht="17.25" customHeight="1" thickBot="1">
      <c r="A21" s="5">
        <v>16</v>
      </c>
      <c r="B21" s="4">
        <v>3.8411864406779662E-2</v>
      </c>
      <c r="C21" s="4">
        <v>3.7324858757062145E-2</v>
      </c>
      <c r="D21" s="4">
        <v>7.5800000000000006E-2</v>
      </c>
      <c r="F21" s="5" t="s">
        <v>6</v>
      </c>
      <c r="G21" s="6">
        <v>36286</v>
      </c>
      <c r="H21" s="5">
        <v>1.02</v>
      </c>
      <c r="J21" s="2">
        <v>5</v>
      </c>
      <c r="K21" s="2">
        <f>X6</f>
        <v>3299</v>
      </c>
      <c r="L21" s="3"/>
      <c r="M21" s="2"/>
      <c r="N21" s="21">
        <f t="shared" ref="N21:N28" si="0">K21/$F$2</f>
        <v>9.3192090395480223E-2</v>
      </c>
      <c r="W21" s="5">
        <v>125</v>
      </c>
      <c r="X21" s="5">
        <v>3104</v>
      </c>
      <c r="Y21" s="7">
        <v>45727</v>
      </c>
      <c r="Z21" s="5" t="s">
        <v>8</v>
      </c>
      <c r="AA21" s="5" t="s">
        <v>3</v>
      </c>
      <c r="AB21" s="5">
        <v>8.8000000000000007</v>
      </c>
      <c r="AC21" s="5" t="s">
        <v>55</v>
      </c>
      <c r="AD21" s="5">
        <v>52</v>
      </c>
    </row>
    <row r="22" spans="1:30" ht="17.25" customHeight="1" thickBot="1">
      <c r="A22" s="5">
        <v>17</v>
      </c>
      <c r="B22" s="4">
        <v>3.6408192090395475E-2</v>
      </c>
      <c r="C22" s="4">
        <v>3.6915819209039545E-2</v>
      </c>
      <c r="D22" s="4">
        <v>7.3300000000000004E-2</v>
      </c>
      <c r="F22" s="5" t="s">
        <v>3</v>
      </c>
      <c r="G22" s="6">
        <v>38066</v>
      </c>
      <c r="H22" s="5">
        <v>1.07</v>
      </c>
      <c r="J22" s="2">
        <v>10</v>
      </c>
      <c r="K22" s="2">
        <f>X11</f>
        <v>3273</v>
      </c>
      <c r="L22" s="3"/>
      <c r="M22" s="2"/>
      <c r="N22" s="21">
        <f t="shared" si="0"/>
        <v>9.2457627118644067E-2</v>
      </c>
      <c r="W22" s="5">
        <v>150</v>
      </c>
      <c r="X22" s="5">
        <v>3083</v>
      </c>
      <c r="Y22" s="7">
        <v>45762</v>
      </c>
      <c r="Z22" s="5" t="s">
        <v>4</v>
      </c>
      <c r="AA22" s="5" t="s">
        <v>3</v>
      </c>
      <c r="AB22" s="5">
        <v>8.6999999999999993</v>
      </c>
      <c r="AC22" s="5" t="s">
        <v>55</v>
      </c>
      <c r="AD22" s="5">
        <v>50</v>
      </c>
    </row>
    <row r="23" spans="1:30" ht="17.25" customHeight="1" thickBot="1">
      <c r="A23" s="5">
        <v>18</v>
      </c>
      <c r="B23" s="4">
        <v>2.7220621468926554E-2</v>
      </c>
      <c r="C23" s="4">
        <v>2.9399717514124294E-2</v>
      </c>
      <c r="D23" s="4">
        <v>5.6599999999999998E-2</v>
      </c>
      <c r="F23" s="5" t="s">
        <v>7</v>
      </c>
      <c r="G23" s="6">
        <v>38084</v>
      </c>
      <c r="H23" s="5">
        <v>1.08</v>
      </c>
      <c r="J23" s="2">
        <v>20</v>
      </c>
      <c r="K23" s="2">
        <f>X12</f>
        <v>3250</v>
      </c>
      <c r="L23" s="3"/>
      <c r="M23" s="2"/>
      <c r="N23" s="21">
        <f t="shared" si="0"/>
        <v>9.1807909604519775E-2</v>
      </c>
      <c r="W23" s="5">
        <v>175</v>
      </c>
      <c r="X23" s="5">
        <v>3050</v>
      </c>
      <c r="Y23" s="7">
        <v>45953</v>
      </c>
      <c r="Z23" s="5" t="s">
        <v>8</v>
      </c>
      <c r="AA23" s="5" t="s">
        <v>5</v>
      </c>
      <c r="AB23" s="5">
        <v>8.6</v>
      </c>
      <c r="AC23" s="5" t="s">
        <v>55</v>
      </c>
      <c r="AD23" s="5">
        <v>50</v>
      </c>
    </row>
    <row r="24" spans="1:30" ht="17.25" customHeight="1" thickBot="1">
      <c r="A24" s="5">
        <v>19</v>
      </c>
      <c r="B24" s="4">
        <v>2.0867514124293787E-2</v>
      </c>
      <c r="C24" s="4">
        <v>2.1116666666666669E-2</v>
      </c>
      <c r="D24" s="4">
        <v>4.2000000000000003E-2</v>
      </c>
      <c r="F24" s="5" t="s">
        <v>5</v>
      </c>
      <c r="G24" s="6">
        <v>37853</v>
      </c>
      <c r="H24" s="5">
        <v>1.07</v>
      </c>
      <c r="J24" s="2">
        <v>30</v>
      </c>
      <c r="K24" s="2">
        <f>X14</f>
        <v>3226</v>
      </c>
      <c r="L24" s="3"/>
      <c r="M24" s="2"/>
      <c r="N24" s="21">
        <f t="shared" si="0"/>
        <v>9.1129943502824856E-2</v>
      </c>
      <c r="W24" s="5">
        <v>200</v>
      </c>
      <c r="X24" s="5">
        <v>3028</v>
      </c>
      <c r="Y24" s="7">
        <v>45944</v>
      </c>
      <c r="Z24" s="5" t="s">
        <v>8</v>
      </c>
      <c r="AA24" s="5" t="s">
        <v>3</v>
      </c>
      <c r="AB24" s="5">
        <v>8.6</v>
      </c>
      <c r="AC24" s="5" t="s">
        <v>57</v>
      </c>
      <c r="AD24" s="5">
        <v>51</v>
      </c>
    </row>
    <row r="25" spans="1:30" ht="17.25" customHeight="1" thickBot="1">
      <c r="A25" s="5">
        <v>20</v>
      </c>
      <c r="B25" s="4">
        <v>1.6127118644067795E-2</v>
      </c>
      <c r="C25" s="4">
        <v>1.5748022598870058E-2</v>
      </c>
      <c r="D25" s="4">
        <v>3.1899999999999998E-2</v>
      </c>
      <c r="F25" s="5" t="s">
        <v>1</v>
      </c>
      <c r="G25" s="6">
        <v>39548</v>
      </c>
      <c r="H25" s="5">
        <v>1.1200000000000001</v>
      </c>
      <c r="J25" s="2">
        <v>50</v>
      </c>
      <c r="K25" s="2">
        <f>X18</f>
        <v>3195</v>
      </c>
      <c r="L25" s="3"/>
      <c r="M25" s="2"/>
      <c r="N25" s="21">
        <f t="shared" si="0"/>
        <v>9.02542372881356E-2</v>
      </c>
    </row>
    <row r="26" spans="1:30" ht="17.25" customHeight="1" thickBot="1">
      <c r="A26" s="5">
        <v>21</v>
      </c>
      <c r="B26" s="4">
        <v>1.1435593220338982E-2</v>
      </c>
      <c r="C26" s="4">
        <v>1.1299717514124294E-2</v>
      </c>
      <c r="D26" s="4">
        <v>2.2800000000000001E-2</v>
      </c>
      <c r="F26" s="5" t="s">
        <v>0</v>
      </c>
      <c r="G26" s="6">
        <v>31737</v>
      </c>
      <c r="H26" s="5">
        <v>0.9</v>
      </c>
      <c r="J26" s="2">
        <v>100</v>
      </c>
      <c r="K26" s="2">
        <f>X20</f>
        <v>3131</v>
      </c>
      <c r="L26" s="3"/>
      <c r="M26" s="2"/>
      <c r="N26" s="21">
        <f t="shared" si="0"/>
        <v>8.8446327683615822E-2</v>
      </c>
    </row>
    <row r="27" spans="1:30" ht="17.25" customHeight="1" thickBot="1">
      <c r="A27" s="5">
        <v>22</v>
      </c>
      <c r="B27" s="4">
        <v>7.330508474576271E-3</v>
      </c>
      <c r="C27" s="4">
        <v>7.9762711864406789E-3</v>
      </c>
      <c r="D27" s="4">
        <v>1.5299999999999999E-2</v>
      </c>
      <c r="J27" s="2">
        <v>150</v>
      </c>
      <c r="K27" s="2">
        <f>X22</f>
        <v>3083</v>
      </c>
      <c r="L27" s="3"/>
      <c r="M27" s="2"/>
      <c r="N27" s="21">
        <f t="shared" si="0"/>
        <v>8.7090395480225985E-2</v>
      </c>
    </row>
    <row r="28" spans="1:30" ht="17.25" customHeight="1" thickBot="1">
      <c r="A28" s="5">
        <v>23</v>
      </c>
      <c r="B28" s="4">
        <v>4.4960451977401131E-3</v>
      </c>
      <c r="C28" s="4">
        <v>4.6016949152542369E-3</v>
      </c>
      <c r="D28" s="4">
        <v>9.1000000000000004E-3</v>
      </c>
      <c r="J28" s="2">
        <v>200</v>
      </c>
      <c r="K28" s="2">
        <f>X24</f>
        <v>3028</v>
      </c>
      <c r="L28" s="3"/>
      <c r="M28" s="2"/>
      <c r="N28" s="21">
        <f t="shared" si="0"/>
        <v>8.553672316384181E-2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E29F-D44D-40F1-83E7-2578893E20EF}">
  <sheetPr codeName="Sheet2">
    <pageSetUpPr fitToPage="1"/>
  </sheetPr>
  <dimension ref="A1:AD50"/>
  <sheetViews>
    <sheetView showWhiteSpace="0" view="pageBreakPreview" zoomScaleNormal="100" zoomScaleSheetLayoutView="100" workbookViewId="0">
      <selection activeCell="K7" sqref="K7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59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33900</v>
      </c>
      <c r="H2" s="18" t="s">
        <v>37</v>
      </c>
      <c r="W2" s="5">
        <v>1</v>
      </c>
      <c r="X2" s="5">
        <v>3245</v>
      </c>
      <c r="Y2" s="7">
        <v>45948</v>
      </c>
      <c r="Z2" s="5" t="s">
        <v>50</v>
      </c>
      <c r="AA2" s="5" t="s">
        <v>0</v>
      </c>
      <c r="AB2" s="5">
        <v>9.6</v>
      </c>
      <c r="AC2" s="5" t="s">
        <v>47</v>
      </c>
      <c r="AD2" s="5">
        <v>55</v>
      </c>
    </row>
    <row r="3" spans="1:30" ht="15.75" thickBot="1">
      <c r="W3" s="5">
        <v>2</v>
      </c>
      <c r="X3" s="5">
        <v>3217</v>
      </c>
      <c r="Y3" s="7">
        <v>45975</v>
      </c>
      <c r="Z3" s="5" t="s">
        <v>4</v>
      </c>
      <c r="AA3" s="5" t="s">
        <v>1</v>
      </c>
      <c r="AB3" s="5">
        <v>9.5</v>
      </c>
      <c r="AC3" s="5" t="s">
        <v>47</v>
      </c>
      <c r="AD3" s="5">
        <v>62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3191</v>
      </c>
      <c r="Y4" s="7">
        <v>45971</v>
      </c>
      <c r="Z4" s="5" t="s">
        <v>4</v>
      </c>
      <c r="AA4" s="5" t="s">
        <v>6</v>
      </c>
      <c r="AB4" s="5">
        <v>9.4</v>
      </c>
      <c r="AC4" s="5" t="s">
        <v>47</v>
      </c>
      <c r="AD4" s="5">
        <v>61</v>
      </c>
    </row>
    <row r="5" spans="1:30" ht="18.75" customHeight="1" thickBot="1">
      <c r="A5" s="5">
        <v>0</v>
      </c>
      <c r="B5" s="4">
        <v>2.7374631268436578E-3</v>
      </c>
      <c r="C5" s="4">
        <v>3.8545722713864304E-3</v>
      </c>
      <c r="D5" s="4">
        <v>6.6E-3</v>
      </c>
      <c r="F5" s="5" t="s">
        <v>33</v>
      </c>
      <c r="G5" s="6">
        <v>32725</v>
      </c>
      <c r="H5" s="5">
        <v>0.96</v>
      </c>
      <c r="J5" s="80" t="s">
        <v>9</v>
      </c>
      <c r="K5" s="81"/>
      <c r="L5" s="81"/>
      <c r="M5" s="81"/>
      <c r="N5" s="82"/>
      <c r="W5" s="5">
        <v>4</v>
      </c>
      <c r="X5" s="5">
        <v>3129</v>
      </c>
      <c r="Y5" s="7">
        <v>45965</v>
      </c>
      <c r="Z5" s="5" t="s">
        <v>4</v>
      </c>
      <c r="AA5" s="5" t="s">
        <v>3</v>
      </c>
      <c r="AB5" s="5">
        <v>9.1999999999999993</v>
      </c>
      <c r="AC5" s="5" t="s">
        <v>47</v>
      </c>
      <c r="AD5" s="5">
        <v>63</v>
      </c>
    </row>
    <row r="6" spans="1:30" ht="17.25" customHeight="1" thickBot="1">
      <c r="A6" s="5">
        <v>1</v>
      </c>
      <c r="B6" s="4">
        <v>1.7463126843657818E-3</v>
      </c>
      <c r="C6" s="4">
        <v>2.2176991150442476E-3</v>
      </c>
      <c r="D6" s="4">
        <v>4.0000000000000001E-3</v>
      </c>
      <c r="F6" s="5" t="s">
        <v>32</v>
      </c>
      <c r="G6" s="6">
        <v>34618</v>
      </c>
      <c r="H6" s="5">
        <v>1.02</v>
      </c>
      <c r="J6" s="13" t="s">
        <v>31</v>
      </c>
      <c r="K6" s="22">
        <f>MAX(K8,K9)</f>
        <v>0.54886586390366843</v>
      </c>
      <c r="L6" s="23"/>
      <c r="M6" s="23"/>
      <c r="N6" s="22" t="str">
        <f>_xlfn.XLOOKUP(K6,$K$8:$K$9,$N$8:$N$9)</f>
        <v>NB</v>
      </c>
      <c r="W6" s="5">
        <v>5</v>
      </c>
      <c r="X6" s="5">
        <v>3096</v>
      </c>
      <c r="Y6" s="7">
        <v>45975</v>
      </c>
      <c r="Z6" s="5" t="s">
        <v>8</v>
      </c>
      <c r="AA6" s="5" t="s">
        <v>1</v>
      </c>
      <c r="AB6" s="5">
        <v>9.1</v>
      </c>
      <c r="AC6" s="5" t="s">
        <v>47</v>
      </c>
      <c r="AD6" s="5">
        <v>58</v>
      </c>
    </row>
    <row r="7" spans="1:30" ht="17.25" customHeight="1" thickBot="1">
      <c r="A7" s="5">
        <v>2</v>
      </c>
      <c r="B7" s="4">
        <v>1.3687315634218289E-3</v>
      </c>
      <c r="C7" s="4">
        <v>1.584070796460177E-3</v>
      </c>
      <c r="D7" s="4">
        <v>2.8999999999999998E-3</v>
      </c>
      <c r="F7" s="5" t="s">
        <v>30</v>
      </c>
      <c r="G7" s="6">
        <v>34511</v>
      </c>
      <c r="H7" s="5">
        <v>1.02</v>
      </c>
      <c r="J7" s="12" t="s">
        <v>29</v>
      </c>
      <c r="K7" s="22">
        <f>MAX(K10,K11)</f>
        <v>0.54800009955944951</v>
      </c>
      <c r="L7" s="23"/>
      <c r="M7" s="23"/>
      <c r="N7" s="22" t="str">
        <f>_xlfn.XLOOKUP(K7,$K$10:$K$11,$N$10:$N$11)</f>
        <v>SB</v>
      </c>
      <c r="W7" s="5">
        <v>6</v>
      </c>
      <c r="X7" s="5">
        <v>3055</v>
      </c>
      <c r="Y7" s="7">
        <v>45968</v>
      </c>
      <c r="Z7" s="5" t="s">
        <v>4</v>
      </c>
      <c r="AA7" s="5" t="s">
        <v>1</v>
      </c>
      <c r="AB7" s="5">
        <v>9</v>
      </c>
      <c r="AC7" s="5" t="s">
        <v>47</v>
      </c>
      <c r="AD7" s="5">
        <v>62</v>
      </c>
    </row>
    <row r="8" spans="1:30" ht="17.25" customHeight="1" thickBot="1">
      <c r="A8" s="5">
        <v>3</v>
      </c>
      <c r="B8" s="4">
        <v>1.6047197640117995E-3</v>
      </c>
      <c r="C8" s="4">
        <v>1.3200589970501476E-3</v>
      </c>
      <c r="D8" s="4">
        <v>2.8999999999999998E-3</v>
      </c>
      <c r="F8" s="5" t="s">
        <v>28</v>
      </c>
      <c r="G8" s="6">
        <v>35374</v>
      </c>
      <c r="H8" s="5">
        <v>1.04</v>
      </c>
      <c r="K8" s="10">
        <f>LARGE(B11:C11,1)/(B11+C11)</f>
        <v>0.50742253538507098</v>
      </c>
      <c r="L8" s="10"/>
      <c r="M8" s="10"/>
      <c r="N8" s="10" t="str">
        <f>IF(B11&gt;C11,$B$4,$C$4)</f>
        <v>NB</v>
      </c>
      <c r="W8" s="5">
        <v>7</v>
      </c>
      <c r="X8" s="5">
        <v>3026</v>
      </c>
      <c r="Y8" s="7">
        <v>45899</v>
      </c>
      <c r="Z8" s="5" t="s">
        <v>45</v>
      </c>
      <c r="AA8" s="5" t="s">
        <v>0</v>
      </c>
      <c r="AB8" s="5">
        <v>8.9</v>
      </c>
      <c r="AC8" s="5" t="s">
        <v>47</v>
      </c>
      <c r="AD8" s="5">
        <v>54</v>
      </c>
    </row>
    <row r="9" spans="1:30" ht="17.25" customHeight="1" thickBot="1">
      <c r="A9" s="5">
        <v>4</v>
      </c>
      <c r="B9" s="4">
        <v>2.8318584070796461E-3</v>
      </c>
      <c r="C9" s="4">
        <v>1.7424778761061946E-3</v>
      </c>
      <c r="D9" s="4">
        <v>4.5999999999999999E-3</v>
      </c>
      <c r="F9" s="5" t="s">
        <v>27</v>
      </c>
      <c r="G9" s="6">
        <v>35317</v>
      </c>
      <c r="H9" s="5">
        <v>1.04</v>
      </c>
      <c r="K9" s="10">
        <f>LARGE(B12:C12,1)/(B12+C12)</f>
        <v>0.54886586390366843</v>
      </c>
      <c r="L9" s="10"/>
      <c r="M9" s="10"/>
      <c r="N9" s="10" t="str">
        <f>IF(B12&gt;C12,$B$4,$C$4)</f>
        <v>NB</v>
      </c>
      <c r="W9" s="5">
        <v>8</v>
      </c>
      <c r="X9" s="5">
        <v>3009</v>
      </c>
      <c r="Y9" s="7">
        <v>45967</v>
      </c>
      <c r="Z9" s="5" t="s">
        <v>4</v>
      </c>
      <c r="AA9" s="5" t="s">
        <v>5</v>
      </c>
      <c r="AB9" s="5">
        <v>8.9</v>
      </c>
      <c r="AC9" s="5" t="s">
        <v>47</v>
      </c>
      <c r="AD9" s="5">
        <v>62</v>
      </c>
    </row>
    <row r="10" spans="1:30" ht="17.25" customHeight="1" thickBot="1">
      <c r="A10" s="5">
        <v>5</v>
      </c>
      <c r="B10" s="4">
        <v>7.2212389380530966E-3</v>
      </c>
      <c r="C10" s="4">
        <v>4.9106194690265483E-3</v>
      </c>
      <c r="D10" s="4">
        <v>1.2200000000000001E-2</v>
      </c>
      <c r="F10" s="5" t="s">
        <v>26</v>
      </c>
      <c r="G10" s="6">
        <v>31955</v>
      </c>
      <c r="H10" s="5">
        <v>0.94</v>
      </c>
      <c r="K10" s="10">
        <f>LARGE(B20:C20,1)/(B20+C20)</f>
        <v>0.54800009955944951</v>
      </c>
      <c r="L10" s="10"/>
      <c r="M10" s="10"/>
      <c r="N10" s="10" t="str">
        <f>IF(B20&gt;C20,$B$4,$C$4)</f>
        <v>SB</v>
      </c>
      <c r="W10" s="5">
        <v>9</v>
      </c>
      <c r="X10" s="5">
        <v>2981</v>
      </c>
      <c r="Y10" s="7">
        <v>45973</v>
      </c>
      <c r="Z10" s="5" t="s">
        <v>8</v>
      </c>
      <c r="AA10" s="5" t="s">
        <v>7</v>
      </c>
      <c r="AB10" s="5">
        <v>8.8000000000000007</v>
      </c>
      <c r="AC10" s="5" t="s">
        <v>47</v>
      </c>
      <c r="AD10" s="5">
        <v>60</v>
      </c>
    </row>
    <row r="11" spans="1:30" ht="17.25" customHeight="1" thickBot="1">
      <c r="A11" s="5">
        <v>6</v>
      </c>
      <c r="B11" s="4">
        <v>1.2129793510324484E-2</v>
      </c>
      <c r="C11" s="4">
        <v>1.1774926253687316E-2</v>
      </c>
      <c r="D11" s="4">
        <v>2.41E-2</v>
      </c>
      <c r="F11" s="5" t="s">
        <v>25</v>
      </c>
      <c r="G11" s="6">
        <v>31948</v>
      </c>
      <c r="H11" s="5">
        <v>0.94</v>
      </c>
      <c r="K11" s="10">
        <f>LARGE(B21:C21,1)/(B21+C21)</f>
        <v>0.54571632239642698</v>
      </c>
      <c r="L11" s="10"/>
      <c r="M11" s="10"/>
      <c r="N11" s="10" t="str">
        <f>IF(B21&gt;C21,$B$4,$C$4)</f>
        <v>SB</v>
      </c>
      <c r="W11" s="5">
        <v>10</v>
      </c>
      <c r="X11" s="5">
        <v>2980</v>
      </c>
      <c r="Y11" s="7">
        <v>45968</v>
      </c>
      <c r="Z11" s="5" t="s">
        <v>8</v>
      </c>
      <c r="AA11" s="5" t="s">
        <v>1</v>
      </c>
      <c r="AB11" s="5">
        <v>8.8000000000000007</v>
      </c>
      <c r="AC11" s="5" t="s">
        <v>47</v>
      </c>
      <c r="AD11" s="5">
        <v>62</v>
      </c>
    </row>
    <row r="12" spans="1:30" ht="17.25" customHeight="1" thickBot="1">
      <c r="A12" s="5">
        <v>7</v>
      </c>
      <c r="B12" s="4">
        <v>2.3126843657817107E-2</v>
      </c>
      <c r="C12" s="4">
        <v>1.9008849557522123E-2</v>
      </c>
      <c r="D12" s="4">
        <v>4.2599999999999999E-2</v>
      </c>
      <c r="F12" s="5" t="s">
        <v>24</v>
      </c>
      <c r="G12" s="6">
        <v>33580</v>
      </c>
      <c r="H12" s="5">
        <v>0.99</v>
      </c>
      <c r="W12" s="5">
        <v>20</v>
      </c>
      <c r="X12" s="5">
        <v>2887</v>
      </c>
      <c r="Y12" s="7">
        <v>45674</v>
      </c>
      <c r="Z12" s="5" t="s">
        <v>8</v>
      </c>
      <c r="AA12" s="5" t="s">
        <v>1</v>
      </c>
      <c r="AB12" s="5">
        <v>8.5</v>
      </c>
      <c r="AC12" s="5" t="s">
        <v>47</v>
      </c>
      <c r="AD12" s="5">
        <v>54</v>
      </c>
    </row>
    <row r="13" spans="1:30" ht="17.25" customHeight="1" thickBot="1">
      <c r="A13" s="5">
        <v>8</v>
      </c>
      <c r="B13" s="4">
        <v>2.6949852507374632E-2</v>
      </c>
      <c r="C13" s="4">
        <v>2.2124188790560471E-2</v>
      </c>
      <c r="D13" s="4">
        <v>4.9099999999999998E-2</v>
      </c>
      <c r="F13" s="5" t="s">
        <v>23</v>
      </c>
      <c r="G13" s="6">
        <v>34049</v>
      </c>
      <c r="H13" s="5">
        <v>1</v>
      </c>
      <c r="W13" s="5">
        <v>25</v>
      </c>
      <c r="X13" s="5">
        <v>2867</v>
      </c>
      <c r="Y13" s="7">
        <v>45688</v>
      </c>
      <c r="Z13" s="5" t="s">
        <v>8</v>
      </c>
      <c r="AA13" s="5" t="s">
        <v>1</v>
      </c>
      <c r="AB13" s="5">
        <v>8.5</v>
      </c>
      <c r="AC13" s="5" t="s">
        <v>47</v>
      </c>
      <c r="AD13" s="5">
        <v>54</v>
      </c>
    </row>
    <row r="14" spans="1:30" ht="15.75" thickBot="1">
      <c r="A14" s="5">
        <v>9</v>
      </c>
      <c r="B14" s="4">
        <v>3.0631268436578173E-2</v>
      </c>
      <c r="C14" s="4">
        <v>2.7879646017699114E-2</v>
      </c>
      <c r="D14" s="4">
        <v>5.8599999999999999E-2</v>
      </c>
      <c r="F14" s="5" t="s">
        <v>22</v>
      </c>
      <c r="G14" s="6">
        <v>34322</v>
      </c>
      <c r="H14" s="5">
        <v>1.01</v>
      </c>
      <c r="W14" s="5">
        <v>30</v>
      </c>
      <c r="X14" s="5">
        <v>2855</v>
      </c>
      <c r="Y14" s="7">
        <v>45779</v>
      </c>
      <c r="Z14" s="5" t="s">
        <v>4</v>
      </c>
      <c r="AA14" s="5" t="s">
        <v>1</v>
      </c>
      <c r="AB14" s="5">
        <v>8.4</v>
      </c>
      <c r="AC14" s="5" t="s">
        <v>47</v>
      </c>
      <c r="AD14" s="5">
        <v>55</v>
      </c>
    </row>
    <row r="15" spans="1:30" ht="15.75" customHeight="1" thickBot="1">
      <c r="A15" s="5">
        <v>10</v>
      </c>
      <c r="B15" s="4">
        <v>3.1056047197640116E-2</v>
      </c>
      <c r="C15" s="4">
        <v>3.0942182890855457E-2</v>
      </c>
      <c r="D15" s="4">
        <v>6.1899999999999997E-2</v>
      </c>
      <c r="F15" s="5" t="s">
        <v>21</v>
      </c>
      <c r="G15" s="6">
        <v>34150</v>
      </c>
      <c r="H15" s="5">
        <v>1</v>
      </c>
      <c r="W15" s="5">
        <v>35</v>
      </c>
      <c r="X15" s="5">
        <v>2848</v>
      </c>
      <c r="Y15" s="7">
        <v>45884</v>
      </c>
      <c r="Z15" s="5" t="s">
        <v>4</v>
      </c>
      <c r="AA15" s="5" t="s">
        <v>1</v>
      </c>
      <c r="AB15" s="5">
        <v>8.4</v>
      </c>
      <c r="AC15" s="5" t="s">
        <v>47</v>
      </c>
      <c r="AD15" s="5">
        <v>56</v>
      </c>
    </row>
    <row r="16" spans="1:30" ht="15.75" thickBot="1">
      <c r="A16" s="5">
        <v>11</v>
      </c>
      <c r="B16" s="4">
        <v>3.1197640117994103E-2</v>
      </c>
      <c r="C16" s="4">
        <v>3.3635103244837761E-2</v>
      </c>
      <c r="D16" s="4">
        <v>6.4699999999999994E-2</v>
      </c>
      <c r="F16" s="5" t="s">
        <v>20</v>
      </c>
      <c r="G16" s="6">
        <v>34198</v>
      </c>
      <c r="H16" s="5">
        <v>1.01</v>
      </c>
      <c r="W16" s="5">
        <v>40</v>
      </c>
      <c r="X16" s="5">
        <v>2844</v>
      </c>
      <c r="Y16" s="7">
        <v>45947</v>
      </c>
      <c r="Z16" s="5" t="s">
        <v>8</v>
      </c>
      <c r="AA16" s="5" t="s">
        <v>1</v>
      </c>
      <c r="AB16" s="5">
        <v>8.4</v>
      </c>
      <c r="AC16" s="5" t="s">
        <v>47</v>
      </c>
      <c r="AD16" s="5">
        <v>56</v>
      </c>
    </row>
    <row r="17" spans="1:30" ht="15.75" thickBot="1">
      <c r="A17" s="5">
        <v>12</v>
      </c>
      <c r="B17" s="4">
        <v>3.1858407079646017E-2</v>
      </c>
      <c r="C17" s="4">
        <v>3.6116814159292042E-2</v>
      </c>
      <c r="D17" s="4">
        <v>6.7900000000000002E-2</v>
      </c>
      <c r="W17" s="5">
        <v>45</v>
      </c>
      <c r="X17" s="5">
        <v>2836</v>
      </c>
      <c r="Y17" s="7">
        <v>45702</v>
      </c>
      <c r="Z17" s="5" t="s">
        <v>8</v>
      </c>
      <c r="AA17" s="5" t="s">
        <v>1</v>
      </c>
      <c r="AB17" s="5">
        <v>8.4</v>
      </c>
      <c r="AC17" s="5" t="s">
        <v>47</v>
      </c>
      <c r="AD17" s="5">
        <v>53</v>
      </c>
    </row>
    <row r="18" spans="1:30" ht="15.75" thickBot="1">
      <c r="A18" s="5">
        <v>13</v>
      </c>
      <c r="B18" s="4">
        <v>3.162241887905605E-2</v>
      </c>
      <c r="C18" s="4">
        <v>3.733126843657817E-2</v>
      </c>
      <c r="D18" s="4">
        <v>6.8900000000000003E-2</v>
      </c>
      <c r="W18" s="5">
        <v>50</v>
      </c>
      <c r="X18" s="5">
        <v>2825</v>
      </c>
      <c r="Y18" s="7">
        <v>45786</v>
      </c>
      <c r="Z18" s="5" t="s">
        <v>4</v>
      </c>
      <c r="AA18" s="5" t="s">
        <v>1</v>
      </c>
      <c r="AB18" s="5">
        <v>8.3000000000000007</v>
      </c>
      <c r="AC18" s="5" t="s">
        <v>47</v>
      </c>
      <c r="AD18" s="5">
        <v>55</v>
      </c>
    </row>
    <row r="19" spans="1:30" ht="17.25" customHeight="1" thickBot="1">
      <c r="A19" s="5">
        <v>14</v>
      </c>
      <c r="B19" s="4">
        <v>3.2991150442477878E-2</v>
      </c>
      <c r="C19" s="4">
        <v>3.8545722713864299E-2</v>
      </c>
      <c r="D19" s="4">
        <v>7.17E-2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2790</v>
      </c>
      <c r="Y19" s="7">
        <v>45974</v>
      </c>
      <c r="Z19" s="5" t="s">
        <v>4</v>
      </c>
      <c r="AA19" s="5" t="s">
        <v>5</v>
      </c>
      <c r="AB19" s="5">
        <v>8.1999999999999993</v>
      </c>
      <c r="AC19" s="5" t="s">
        <v>47</v>
      </c>
      <c r="AD19" s="5">
        <v>57</v>
      </c>
    </row>
    <row r="20" spans="1:30" ht="17.25" customHeight="1" thickBot="1">
      <c r="A20" s="5">
        <v>15</v>
      </c>
      <c r="B20" s="4">
        <v>3.2141592920353977E-2</v>
      </c>
      <c r="C20" s="4">
        <v>3.8968141592920356E-2</v>
      </c>
      <c r="D20" s="4">
        <v>7.1099999999999997E-2</v>
      </c>
      <c r="F20" s="5" t="s">
        <v>14</v>
      </c>
      <c r="G20" s="6">
        <v>29349</v>
      </c>
      <c r="H20" s="5">
        <v>0.86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2763</v>
      </c>
      <c r="Y20" s="7">
        <v>45730</v>
      </c>
      <c r="Z20" s="5" t="s">
        <v>4</v>
      </c>
      <c r="AA20" s="5" t="s">
        <v>1</v>
      </c>
      <c r="AB20" s="5">
        <v>8.1999999999999993</v>
      </c>
      <c r="AC20" s="5" t="s">
        <v>47</v>
      </c>
      <c r="AD20" s="5">
        <v>57</v>
      </c>
    </row>
    <row r="21" spans="1:30" ht="17.25" customHeight="1" thickBot="1">
      <c r="A21" s="5">
        <v>16</v>
      </c>
      <c r="B21" s="4">
        <v>3.3274336283185837E-2</v>
      </c>
      <c r="C21" s="4">
        <v>3.9971386430678463E-2</v>
      </c>
      <c r="D21" s="4">
        <v>7.3300000000000004E-2</v>
      </c>
      <c r="F21" s="5" t="s">
        <v>6</v>
      </c>
      <c r="G21" s="6">
        <v>33813</v>
      </c>
      <c r="H21" s="5">
        <v>0.99</v>
      </c>
      <c r="J21" s="2">
        <v>5</v>
      </c>
      <c r="K21" s="2">
        <f>X6</f>
        <v>3096</v>
      </c>
      <c r="L21" s="3"/>
      <c r="M21" s="2"/>
      <c r="N21" s="21">
        <f t="shared" ref="N21:N28" si="0">K21/$F$2</f>
        <v>9.1327433628318577E-2</v>
      </c>
      <c r="W21" s="5">
        <v>125</v>
      </c>
      <c r="X21" s="5">
        <v>2745</v>
      </c>
      <c r="Y21" s="7">
        <v>45745</v>
      </c>
      <c r="Z21" s="5" t="s">
        <v>49</v>
      </c>
      <c r="AA21" s="5" t="s">
        <v>0</v>
      </c>
      <c r="AB21" s="5">
        <v>8.1</v>
      </c>
      <c r="AC21" s="5" t="s">
        <v>47</v>
      </c>
      <c r="AD21" s="5">
        <v>52</v>
      </c>
    </row>
    <row r="22" spans="1:30" ht="17.25" customHeight="1" thickBot="1">
      <c r="A22" s="5">
        <v>17</v>
      </c>
      <c r="B22" s="4">
        <v>3.2707964601769911E-2</v>
      </c>
      <c r="C22" s="4">
        <v>4.0974631268436576E-2</v>
      </c>
      <c r="D22" s="4">
        <v>7.3700000000000002E-2</v>
      </c>
      <c r="F22" s="5" t="s">
        <v>3</v>
      </c>
      <c r="G22" s="6">
        <v>34576</v>
      </c>
      <c r="H22" s="5">
        <v>1.02</v>
      </c>
      <c r="J22" s="2">
        <v>10</v>
      </c>
      <c r="K22" s="2">
        <f>X11</f>
        <v>2980</v>
      </c>
      <c r="L22" s="3"/>
      <c r="M22" s="2"/>
      <c r="N22" s="21">
        <f t="shared" si="0"/>
        <v>8.7905604719764011E-2</v>
      </c>
      <c r="W22" s="5">
        <v>150</v>
      </c>
      <c r="X22" s="5">
        <v>2735</v>
      </c>
      <c r="Y22" s="7">
        <v>45947</v>
      </c>
      <c r="Z22" s="5" t="s">
        <v>46</v>
      </c>
      <c r="AA22" s="5" t="s">
        <v>1</v>
      </c>
      <c r="AB22" s="5">
        <v>8.1</v>
      </c>
      <c r="AC22" s="5" t="s">
        <v>47</v>
      </c>
      <c r="AD22" s="5">
        <v>55</v>
      </c>
    </row>
    <row r="23" spans="1:30" ht="17.25" customHeight="1" thickBot="1">
      <c r="A23" s="5">
        <v>18</v>
      </c>
      <c r="B23" s="4">
        <v>3.0489675516224193E-2</v>
      </c>
      <c r="C23" s="4">
        <v>3.8334513274336283E-2</v>
      </c>
      <c r="D23" s="4">
        <v>6.88E-2</v>
      </c>
      <c r="F23" s="5" t="s">
        <v>7</v>
      </c>
      <c r="G23" s="6">
        <v>34560</v>
      </c>
      <c r="H23" s="5">
        <v>1.02</v>
      </c>
      <c r="J23" s="2">
        <v>20</v>
      </c>
      <c r="K23" s="2">
        <f>X12</f>
        <v>2887</v>
      </c>
      <c r="L23" s="3"/>
      <c r="M23" s="2"/>
      <c r="N23" s="21">
        <f t="shared" si="0"/>
        <v>8.516224188790561E-2</v>
      </c>
      <c r="W23" s="5">
        <v>175</v>
      </c>
      <c r="X23" s="5">
        <v>2720</v>
      </c>
      <c r="Y23" s="7">
        <v>45694</v>
      </c>
      <c r="Z23" s="5" t="s">
        <v>4</v>
      </c>
      <c r="AA23" s="5" t="s">
        <v>5</v>
      </c>
      <c r="AB23" s="5">
        <v>8</v>
      </c>
      <c r="AC23" s="5" t="s">
        <v>47</v>
      </c>
      <c r="AD23" s="5">
        <v>55</v>
      </c>
    </row>
    <row r="24" spans="1:30" ht="17.25" customHeight="1" thickBot="1">
      <c r="A24" s="5">
        <v>19</v>
      </c>
      <c r="B24" s="4">
        <v>2.6053097345132743E-2</v>
      </c>
      <c r="C24" s="4">
        <v>3.2315044247787611E-2</v>
      </c>
      <c r="D24" s="4">
        <v>5.8299999999999998E-2</v>
      </c>
      <c r="F24" s="5" t="s">
        <v>5</v>
      </c>
      <c r="G24" s="6">
        <v>34594</v>
      </c>
      <c r="H24" s="5">
        <v>1.02</v>
      </c>
      <c r="J24" s="2">
        <v>30</v>
      </c>
      <c r="K24" s="2">
        <f>X14</f>
        <v>2855</v>
      </c>
      <c r="L24" s="3"/>
      <c r="M24" s="2"/>
      <c r="N24" s="21">
        <f t="shared" si="0"/>
        <v>8.4218289085545725E-2</v>
      </c>
      <c r="W24" s="5">
        <v>200</v>
      </c>
      <c r="X24" s="5">
        <v>2709</v>
      </c>
      <c r="Y24" s="7">
        <v>45766</v>
      </c>
      <c r="Z24" s="5" t="s">
        <v>50</v>
      </c>
      <c r="AA24" s="5" t="s">
        <v>0</v>
      </c>
      <c r="AB24" s="5">
        <v>8</v>
      </c>
      <c r="AC24" s="5" t="s">
        <v>47</v>
      </c>
      <c r="AD24" s="5">
        <v>51</v>
      </c>
    </row>
    <row r="25" spans="1:30" ht="17.25" customHeight="1" thickBot="1">
      <c r="A25" s="5">
        <v>20</v>
      </c>
      <c r="B25" s="4">
        <v>2.0955752212389381E-2</v>
      </c>
      <c r="C25" s="4">
        <v>2.6031563421828906E-2</v>
      </c>
      <c r="D25" s="4">
        <v>4.6800000000000001E-2</v>
      </c>
      <c r="F25" s="5" t="s">
        <v>1</v>
      </c>
      <c r="G25" s="6">
        <v>37096</v>
      </c>
      <c r="H25" s="5">
        <v>1.0900000000000001</v>
      </c>
      <c r="J25" s="2">
        <v>50</v>
      </c>
      <c r="K25" s="2">
        <f>X18</f>
        <v>2825</v>
      </c>
      <c r="L25" s="3"/>
      <c r="M25" s="2"/>
      <c r="N25" s="21">
        <f t="shared" si="0"/>
        <v>8.3333333333333329E-2</v>
      </c>
    </row>
    <row r="26" spans="1:30" ht="17.25" customHeight="1" thickBot="1">
      <c r="A26" s="5">
        <v>21</v>
      </c>
      <c r="B26" s="4">
        <v>1.4253687315634219E-2</v>
      </c>
      <c r="C26" s="4">
        <v>1.932566371681416E-2</v>
      </c>
      <c r="D26" s="4">
        <v>3.3399999999999999E-2</v>
      </c>
      <c r="F26" s="5" t="s">
        <v>0</v>
      </c>
      <c r="G26" s="6">
        <v>33677</v>
      </c>
      <c r="H26" s="5">
        <v>0.99</v>
      </c>
      <c r="J26" s="2">
        <v>100</v>
      </c>
      <c r="K26" s="2">
        <f>X20</f>
        <v>2763</v>
      </c>
      <c r="L26" s="3"/>
      <c r="M26" s="2"/>
      <c r="N26" s="21">
        <f t="shared" si="0"/>
        <v>8.1504424778761062E-2</v>
      </c>
    </row>
    <row r="27" spans="1:30" ht="17.25" customHeight="1" thickBot="1">
      <c r="A27" s="5">
        <v>22</v>
      </c>
      <c r="B27" s="4">
        <v>8.2595870206489674E-3</v>
      </c>
      <c r="C27" s="4">
        <v>1.1986135693215341E-2</v>
      </c>
      <c r="D27" s="4">
        <v>2.01E-2</v>
      </c>
      <c r="J27" s="2">
        <v>150</v>
      </c>
      <c r="K27" s="2">
        <f>X22</f>
        <v>2735</v>
      </c>
      <c r="L27" s="3"/>
      <c r="M27" s="2"/>
      <c r="N27" s="21">
        <f t="shared" si="0"/>
        <v>8.0678466076696168E-2</v>
      </c>
    </row>
    <row r="28" spans="1:30" ht="17.25" customHeight="1" thickBot="1">
      <c r="A28" s="5">
        <v>23</v>
      </c>
      <c r="B28" s="4">
        <v>4.8613569321533925E-3</v>
      </c>
      <c r="C28" s="4">
        <v>7.1811209439528022E-3</v>
      </c>
      <c r="D28" s="4">
        <v>1.1900000000000001E-2</v>
      </c>
      <c r="J28" s="2">
        <v>200</v>
      </c>
      <c r="K28" s="2">
        <f>X24</f>
        <v>2709</v>
      </c>
      <c r="L28" s="3"/>
      <c r="M28" s="2"/>
      <c r="N28" s="21">
        <f t="shared" si="0"/>
        <v>7.9911504424778762E-2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5C363-3C0B-4D72-844C-62947DBD007C}">
  <sheetPr codeName="Sheet2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56700</v>
      </c>
      <c r="H2" s="18" t="s">
        <v>37</v>
      </c>
      <c r="W2" s="5">
        <v>1</v>
      </c>
      <c r="X2" s="5">
        <v>5714</v>
      </c>
      <c r="Y2" s="7">
        <v>45713</v>
      </c>
      <c r="Z2" s="5" t="s">
        <v>8</v>
      </c>
      <c r="AA2" s="5" t="s">
        <v>3</v>
      </c>
      <c r="AB2" s="5">
        <v>10.1</v>
      </c>
      <c r="AC2" s="5" t="s">
        <v>47</v>
      </c>
      <c r="AD2" s="5">
        <v>51</v>
      </c>
    </row>
    <row r="3" spans="1:30" ht="15.75" thickBot="1">
      <c r="W3" s="5">
        <v>2</v>
      </c>
      <c r="X3" s="5">
        <v>5574</v>
      </c>
      <c r="Y3" s="7">
        <v>45729</v>
      </c>
      <c r="Z3" s="5" t="s">
        <v>8</v>
      </c>
      <c r="AA3" s="5" t="s">
        <v>5</v>
      </c>
      <c r="AB3" s="5">
        <v>9.8000000000000007</v>
      </c>
      <c r="AC3" s="5" t="s">
        <v>47</v>
      </c>
      <c r="AD3" s="5">
        <v>52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5518</v>
      </c>
      <c r="Y4" s="7">
        <v>45765</v>
      </c>
      <c r="Z4" s="5" t="s">
        <v>8</v>
      </c>
      <c r="AA4" s="5" t="s">
        <v>1</v>
      </c>
      <c r="AB4" s="5">
        <v>9.6999999999999993</v>
      </c>
      <c r="AC4" s="5" t="s">
        <v>2</v>
      </c>
      <c r="AD4" s="5">
        <v>52</v>
      </c>
    </row>
    <row r="5" spans="1:30" ht="18.75" customHeight="1" thickBot="1">
      <c r="A5" s="5">
        <v>0</v>
      </c>
      <c r="B5" s="4">
        <v>3.3827160493827163E-3</v>
      </c>
      <c r="C5" s="4">
        <v>2.6871252204585536E-3</v>
      </c>
      <c r="D5" s="4">
        <v>6.1000000000000004E-3</v>
      </c>
      <c r="F5" s="5" t="s">
        <v>33</v>
      </c>
      <c r="G5" s="6">
        <v>59811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5502</v>
      </c>
      <c r="Y5" s="7">
        <v>45715</v>
      </c>
      <c r="Z5" s="5" t="s">
        <v>8</v>
      </c>
      <c r="AA5" s="5" t="s">
        <v>5</v>
      </c>
      <c r="AB5" s="5">
        <v>9.6999999999999993</v>
      </c>
      <c r="AC5" s="5" t="s">
        <v>47</v>
      </c>
      <c r="AD5" s="5">
        <v>53</v>
      </c>
    </row>
    <row r="6" spans="1:30" ht="17.25" customHeight="1" thickBot="1">
      <c r="A6" s="5">
        <v>1</v>
      </c>
      <c r="B6" s="4">
        <v>2.561199294532628E-3</v>
      </c>
      <c r="C6" s="4">
        <v>1.9119929453262788E-3</v>
      </c>
      <c r="D6" s="4">
        <v>4.4999999999999997E-3</v>
      </c>
      <c r="F6" s="5" t="s">
        <v>32</v>
      </c>
      <c r="G6" s="6">
        <v>63278</v>
      </c>
      <c r="H6" s="5">
        <v>1.1200000000000001</v>
      </c>
      <c r="J6" s="13" t="s">
        <v>31</v>
      </c>
      <c r="K6" s="22">
        <f>MAX(K8,K9)</f>
        <v>0.65915029907953782</v>
      </c>
      <c r="L6" s="23"/>
      <c r="M6" s="23"/>
      <c r="N6" s="22" t="str">
        <f>_xlfn.XLOOKUP(K6,$K$8:$K$9,$N$8:$N$9)</f>
        <v>SB</v>
      </c>
      <c r="W6" s="5">
        <v>5</v>
      </c>
      <c r="X6" s="5">
        <v>5485</v>
      </c>
      <c r="Y6" s="7">
        <v>45721</v>
      </c>
      <c r="Z6" s="5" t="s">
        <v>8</v>
      </c>
      <c r="AA6" s="5" t="s">
        <v>7</v>
      </c>
      <c r="AB6" s="5">
        <v>9.6999999999999993</v>
      </c>
      <c r="AC6" s="5" t="s">
        <v>47</v>
      </c>
      <c r="AD6" s="5">
        <v>53</v>
      </c>
    </row>
    <row r="7" spans="1:30" ht="17.25" customHeight="1" thickBot="1">
      <c r="A7" s="5">
        <v>2</v>
      </c>
      <c r="B7" s="4">
        <v>1.7396825396825398E-3</v>
      </c>
      <c r="C7" s="4">
        <v>1.6019400352733685E-3</v>
      </c>
      <c r="D7" s="4">
        <v>3.3999999999999998E-3</v>
      </c>
      <c r="F7" s="5" t="s">
        <v>30</v>
      </c>
      <c r="G7" s="6">
        <v>62499</v>
      </c>
      <c r="H7" s="5">
        <v>1.1000000000000001</v>
      </c>
      <c r="J7" s="12" t="s">
        <v>29</v>
      </c>
      <c r="K7" s="22">
        <f>MAX(K10,K11)</f>
        <v>0.50663525028588297</v>
      </c>
      <c r="L7" s="23"/>
      <c r="M7" s="23"/>
      <c r="N7" s="22" t="str">
        <f>_xlfn.XLOOKUP(K7,$K$10:$K$11,$N$10:$N$11)</f>
        <v>SB</v>
      </c>
      <c r="W7" s="5">
        <v>6</v>
      </c>
      <c r="X7" s="5">
        <v>5470</v>
      </c>
      <c r="Y7" s="7">
        <v>45713</v>
      </c>
      <c r="Z7" s="5" t="s">
        <v>4</v>
      </c>
      <c r="AA7" s="5" t="s">
        <v>3</v>
      </c>
      <c r="AB7" s="5">
        <v>9.6</v>
      </c>
      <c r="AC7" s="5" t="s">
        <v>2</v>
      </c>
      <c r="AD7" s="5">
        <v>53</v>
      </c>
    </row>
    <row r="8" spans="1:30" ht="17.25" customHeight="1" thickBot="1">
      <c r="A8" s="5">
        <v>3</v>
      </c>
      <c r="B8" s="4">
        <v>1.4497354497354498E-3</v>
      </c>
      <c r="C8" s="4">
        <v>2.2220458553791887E-3</v>
      </c>
      <c r="D8" s="4">
        <v>3.7000000000000002E-3</v>
      </c>
      <c r="F8" s="5" t="s">
        <v>28</v>
      </c>
      <c r="G8" s="6">
        <v>59588</v>
      </c>
      <c r="H8" s="5">
        <v>1.05</v>
      </c>
      <c r="K8" s="10">
        <f>LARGE(B11:C11,1)/(B11+C11)</f>
        <v>0.65915029907953782</v>
      </c>
      <c r="L8" s="10"/>
      <c r="M8" s="10"/>
      <c r="N8" s="10" t="str">
        <f>IF(B11&gt;C11,$B$4,$C$4)</f>
        <v>SB</v>
      </c>
      <c r="W8" s="5">
        <v>7</v>
      </c>
      <c r="X8" s="5">
        <v>5464</v>
      </c>
      <c r="Y8" s="7">
        <v>45709</v>
      </c>
      <c r="Z8" s="5" t="s">
        <v>8</v>
      </c>
      <c r="AA8" s="5" t="s">
        <v>1</v>
      </c>
      <c r="AB8" s="5">
        <v>9.6</v>
      </c>
      <c r="AC8" s="5" t="s">
        <v>47</v>
      </c>
      <c r="AD8" s="5">
        <v>52</v>
      </c>
    </row>
    <row r="9" spans="1:30" ht="17.25" customHeight="1" thickBot="1">
      <c r="A9" s="5">
        <v>4</v>
      </c>
      <c r="B9" s="4">
        <v>1.9813051146384481E-3</v>
      </c>
      <c r="C9" s="4">
        <v>3.6172839506172839E-3</v>
      </c>
      <c r="D9" s="4">
        <v>5.5999999999999999E-3</v>
      </c>
      <c r="F9" s="5" t="s">
        <v>27</v>
      </c>
      <c r="G9" s="6">
        <v>54532</v>
      </c>
      <c r="H9" s="5">
        <v>0.96</v>
      </c>
      <c r="K9" s="10">
        <f>LARGE(B12:C12,1)/(B12+C12)</f>
        <v>0.56578646178768255</v>
      </c>
      <c r="L9" s="10"/>
      <c r="M9" s="10"/>
      <c r="N9" s="10" t="str">
        <f>IF(B12&gt;C12,$B$4,$C$4)</f>
        <v>SB</v>
      </c>
      <c r="W9" s="5">
        <v>8</v>
      </c>
      <c r="X9" s="5">
        <v>5463</v>
      </c>
      <c r="Y9" s="7">
        <v>45723</v>
      </c>
      <c r="Z9" s="5" t="s">
        <v>8</v>
      </c>
      <c r="AA9" s="5" t="s">
        <v>1</v>
      </c>
      <c r="AB9" s="5">
        <v>9.6</v>
      </c>
      <c r="AC9" s="5" t="s">
        <v>47</v>
      </c>
      <c r="AD9" s="5">
        <v>51</v>
      </c>
    </row>
    <row r="10" spans="1:30" ht="17.25" customHeight="1" thickBot="1">
      <c r="A10" s="5">
        <v>5</v>
      </c>
      <c r="B10" s="4">
        <v>4.1559082892416227E-3</v>
      </c>
      <c r="C10" s="4">
        <v>1.2763844797178131E-2</v>
      </c>
      <c r="D10" s="4">
        <v>1.7000000000000001E-2</v>
      </c>
      <c r="F10" s="5" t="s">
        <v>26</v>
      </c>
      <c r="G10" s="6">
        <v>50879</v>
      </c>
      <c r="H10" s="5">
        <v>0.9</v>
      </c>
      <c r="K10" s="10">
        <f>LARGE(B20:C20,1)/(B20+C20)</f>
        <v>0.50284032348528063</v>
      </c>
      <c r="L10" s="10"/>
      <c r="M10" s="10"/>
      <c r="N10" s="10" t="str">
        <f>IF(B20&gt;C20,$B$4,$C$4)</f>
        <v>SB</v>
      </c>
      <c r="W10" s="5">
        <v>9</v>
      </c>
      <c r="X10" s="5">
        <v>5460</v>
      </c>
      <c r="Y10" s="7">
        <v>45701</v>
      </c>
      <c r="Z10" s="5" t="s">
        <v>8</v>
      </c>
      <c r="AA10" s="5" t="s">
        <v>5</v>
      </c>
      <c r="AB10" s="5">
        <v>9.6</v>
      </c>
      <c r="AC10" s="5" t="s">
        <v>47</v>
      </c>
      <c r="AD10" s="5">
        <v>51</v>
      </c>
    </row>
    <row r="11" spans="1:30" ht="17.25" customHeight="1" thickBot="1">
      <c r="A11" s="5">
        <v>6</v>
      </c>
      <c r="B11" s="4">
        <v>1.4883950617283951E-2</v>
      </c>
      <c r="C11" s="4">
        <v>2.8783245149911818E-2</v>
      </c>
      <c r="D11" s="4">
        <v>4.3700000000000003E-2</v>
      </c>
      <c r="F11" s="5" t="s">
        <v>25</v>
      </c>
      <c r="G11" s="6">
        <v>51035</v>
      </c>
      <c r="H11" s="5">
        <v>0.9</v>
      </c>
      <c r="K11" s="10">
        <f>LARGE(B21:C21,1)/(B21+C21)</f>
        <v>0.50663525028588297</v>
      </c>
      <c r="L11" s="10"/>
      <c r="M11" s="10"/>
      <c r="N11" s="10" t="str">
        <f>IF(B21&gt;C21,$B$4,$C$4)</f>
        <v>SB</v>
      </c>
      <c r="W11" s="5">
        <v>10</v>
      </c>
      <c r="X11" s="5">
        <v>5455</v>
      </c>
      <c r="Y11" s="7">
        <v>45673</v>
      </c>
      <c r="Z11" s="5" t="s">
        <v>8</v>
      </c>
      <c r="AA11" s="5" t="s">
        <v>5</v>
      </c>
      <c r="AB11" s="5">
        <v>9.6</v>
      </c>
      <c r="AC11" s="5" t="s">
        <v>47</v>
      </c>
      <c r="AD11" s="5">
        <v>54</v>
      </c>
    </row>
    <row r="12" spans="1:30" ht="17.25" customHeight="1" thickBot="1">
      <c r="A12" s="5">
        <v>7</v>
      </c>
      <c r="B12" s="4">
        <v>2.6095238095238095E-2</v>
      </c>
      <c r="C12" s="4">
        <v>3.4002469135802467E-2</v>
      </c>
      <c r="D12" s="4">
        <v>6.0100000000000001E-2</v>
      </c>
      <c r="F12" s="5" t="s">
        <v>24</v>
      </c>
      <c r="G12" s="6">
        <v>52960</v>
      </c>
      <c r="H12" s="5">
        <v>0.93</v>
      </c>
      <c r="W12" s="5">
        <v>20</v>
      </c>
      <c r="X12" s="5">
        <v>5362</v>
      </c>
      <c r="Y12" s="7">
        <v>45702</v>
      </c>
      <c r="Z12" s="5" t="s">
        <v>8</v>
      </c>
      <c r="AA12" s="5" t="s">
        <v>1</v>
      </c>
      <c r="AB12" s="5">
        <v>9.5</v>
      </c>
      <c r="AC12" s="5" t="s">
        <v>47</v>
      </c>
      <c r="AD12" s="5">
        <v>54</v>
      </c>
    </row>
    <row r="13" spans="1:30" ht="17.25" customHeight="1" thickBot="1">
      <c r="A13" s="5">
        <v>8</v>
      </c>
      <c r="B13" s="4">
        <v>2.7834920634920636E-2</v>
      </c>
      <c r="C13" s="4">
        <v>3.3795767195767198E-2</v>
      </c>
      <c r="D13" s="4">
        <v>6.1600000000000002E-2</v>
      </c>
      <c r="F13" s="5" t="s">
        <v>23</v>
      </c>
      <c r="G13" s="6">
        <v>53693</v>
      </c>
      <c r="H13" s="5">
        <v>0.95</v>
      </c>
      <c r="W13" s="5">
        <v>25</v>
      </c>
      <c r="X13" s="5">
        <v>5349</v>
      </c>
      <c r="Y13" s="7">
        <v>45966</v>
      </c>
      <c r="Z13" s="5" t="s">
        <v>8</v>
      </c>
      <c r="AA13" s="5" t="s">
        <v>7</v>
      </c>
      <c r="AB13" s="5">
        <v>9.4</v>
      </c>
      <c r="AC13" s="5" t="s">
        <v>47</v>
      </c>
      <c r="AD13" s="5">
        <v>52</v>
      </c>
    </row>
    <row r="14" spans="1:30" ht="15.75" thickBot="1">
      <c r="A14" s="5">
        <v>9</v>
      </c>
      <c r="B14" s="4">
        <v>2.7448324514991185E-2</v>
      </c>
      <c r="C14" s="4">
        <v>3.1728747795414465E-2</v>
      </c>
      <c r="D14" s="4">
        <v>5.9200000000000003E-2</v>
      </c>
      <c r="F14" s="5" t="s">
        <v>22</v>
      </c>
      <c r="G14" s="6">
        <v>58020</v>
      </c>
      <c r="H14" s="5">
        <v>1.02</v>
      </c>
      <c r="W14" s="5">
        <v>30</v>
      </c>
      <c r="X14" s="5">
        <v>5340</v>
      </c>
      <c r="Y14" s="7">
        <v>45741</v>
      </c>
      <c r="Z14" s="5" t="s">
        <v>8</v>
      </c>
      <c r="AA14" s="5" t="s">
        <v>3</v>
      </c>
      <c r="AB14" s="5">
        <v>9.4</v>
      </c>
      <c r="AC14" s="5" t="s">
        <v>47</v>
      </c>
      <c r="AD14" s="5">
        <v>50</v>
      </c>
    </row>
    <row r="15" spans="1:30" ht="15.75" customHeight="1" thickBot="1">
      <c r="A15" s="5">
        <v>10</v>
      </c>
      <c r="B15" s="4">
        <v>2.9574603174603174E-2</v>
      </c>
      <c r="C15" s="4">
        <v>3.2503880070546741E-2</v>
      </c>
      <c r="D15" s="4">
        <v>6.2100000000000002E-2</v>
      </c>
      <c r="F15" s="5" t="s">
        <v>21</v>
      </c>
      <c r="G15" s="6">
        <v>56098</v>
      </c>
      <c r="H15" s="5">
        <v>0.99</v>
      </c>
      <c r="W15" s="5">
        <v>35</v>
      </c>
      <c r="X15" s="5">
        <v>5314</v>
      </c>
      <c r="Y15" s="7">
        <v>45681</v>
      </c>
      <c r="Z15" s="5" t="s">
        <v>8</v>
      </c>
      <c r="AA15" s="5" t="s">
        <v>1</v>
      </c>
      <c r="AB15" s="5">
        <v>9.4</v>
      </c>
      <c r="AC15" s="5" t="s">
        <v>47</v>
      </c>
      <c r="AD15" s="5">
        <v>53</v>
      </c>
    </row>
    <row r="16" spans="1:30" ht="23.25" thickBot="1">
      <c r="A16" s="5">
        <v>11</v>
      </c>
      <c r="B16" s="4">
        <v>3.1362610229276895E-2</v>
      </c>
      <c r="C16" s="4">
        <v>3.3382363315696655E-2</v>
      </c>
      <c r="D16" s="4">
        <v>6.4699999999999994E-2</v>
      </c>
      <c r="F16" s="5" t="s">
        <v>20</v>
      </c>
      <c r="G16" s="6">
        <v>57489</v>
      </c>
      <c r="H16" s="5">
        <v>1.01</v>
      </c>
      <c r="W16" s="5">
        <v>40</v>
      </c>
      <c r="X16" s="5">
        <v>5298</v>
      </c>
      <c r="Y16" s="7">
        <v>45714</v>
      </c>
      <c r="Z16" s="5" t="s">
        <v>4</v>
      </c>
      <c r="AA16" s="5" t="s">
        <v>7</v>
      </c>
      <c r="AB16" s="5">
        <v>9.3000000000000007</v>
      </c>
      <c r="AC16" s="5" t="s">
        <v>47</v>
      </c>
      <c r="AD16" s="5">
        <v>51</v>
      </c>
    </row>
    <row r="17" spans="1:30" ht="15.75" thickBot="1">
      <c r="A17" s="5">
        <v>12</v>
      </c>
      <c r="B17" s="4">
        <v>3.3537213403880071E-2</v>
      </c>
      <c r="C17" s="4">
        <v>3.415749559082893E-2</v>
      </c>
      <c r="D17" s="4">
        <v>6.7699999999999996E-2</v>
      </c>
      <c r="W17" s="5">
        <v>45</v>
      </c>
      <c r="X17" s="5">
        <v>5296</v>
      </c>
      <c r="Y17" s="7">
        <v>45687</v>
      </c>
      <c r="Z17" s="5" t="s">
        <v>4</v>
      </c>
      <c r="AA17" s="5" t="s">
        <v>5</v>
      </c>
      <c r="AB17" s="5">
        <v>9.3000000000000007</v>
      </c>
      <c r="AC17" s="5" t="s">
        <v>47</v>
      </c>
      <c r="AD17" s="5">
        <v>51</v>
      </c>
    </row>
    <row r="18" spans="1:30" ht="23.25" thickBot="1">
      <c r="A18" s="5">
        <v>13</v>
      </c>
      <c r="B18" s="4">
        <v>3.3343915343915349E-2</v>
      </c>
      <c r="C18" s="4">
        <v>3.3847442680776017E-2</v>
      </c>
      <c r="D18" s="4">
        <v>6.7199999999999996E-2</v>
      </c>
      <c r="W18" s="5">
        <v>50</v>
      </c>
      <c r="X18" s="5">
        <v>5288</v>
      </c>
      <c r="Y18" s="7">
        <v>45700</v>
      </c>
      <c r="Z18" s="5" t="s">
        <v>4</v>
      </c>
      <c r="AA18" s="5" t="s">
        <v>7</v>
      </c>
      <c r="AB18" s="5">
        <v>9.3000000000000007</v>
      </c>
      <c r="AC18" s="5" t="s">
        <v>47</v>
      </c>
      <c r="AD18" s="5">
        <v>51</v>
      </c>
    </row>
    <row r="19" spans="1:30" ht="17.25" customHeight="1" thickBot="1">
      <c r="A19" s="5">
        <v>14</v>
      </c>
      <c r="B19" s="4">
        <v>3.4358730158730158E-2</v>
      </c>
      <c r="C19" s="4">
        <v>3.4984303350970018E-2</v>
      </c>
      <c r="D19" s="4">
        <v>6.93E-2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5214</v>
      </c>
      <c r="Y19" s="7">
        <v>45980</v>
      </c>
      <c r="Z19" s="5" t="s">
        <v>4</v>
      </c>
      <c r="AA19" s="5" t="s">
        <v>7</v>
      </c>
      <c r="AB19" s="5">
        <v>9.1999999999999993</v>
      </c>
      <c r="AC19" s="5" t="s">
        <v>47</v>
      </c>
      <c r="AD19" s="5">
        <v>51</v>
      </c>
    </row>
    <row r="20" spans="1:30" ht="17.25" customHeight="1" thickBot="1">
      <c r="A20" s="5">
        <v>15</v>
      </c>
      <c r="B20" s="4">
        <v>3.6581657848324518E-2</v>
      </c>
      <c r="C20" s="4">
        <v>3.6999647266313933E-2</v>
      </c>
      <c r="D20" s="4">
        <v>7.3599999999999999E-2</v>
      </c>
      <c r="F20" s="5" t="s">
        <v>14</v>
      </c>
      <c r="G20" s="6">
        <v>36974</v>
      </c>
      <c r="H20" s="5">
        <v>0.65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5165</v>
      </c>
      <c r="Y20" s="7">
        <v>45709</v>
      </c>
      <c r="Z20" s="5" t="s">
        <v>46</v>
      </c>
      <c r="AA20" s="5" t="s">
        <v>1</v>
      </c>
      <c r="AB20" s="5">
        <v>9.1</v>
      </c>
      <c r="AC20" s="5" t="s">
        <v>47</v>
      </c>
      <c r="AD20" s="5">
        <v>51</v>
      </c>
    </row>
    <row r="21" spans="1:30" ht="17.25" customHeight="1" thickBot="1">
      <c r="A21" s="5">
        <v>16</v>
      </c>
      <c r="B21" s="4">
        <v>3.7741446208112879E-2</v>
      </c>
      <c r="C21" s="4">
        <v>3.875661375661376E-2</v>
      </c>
      <c r="D21" s="4">
        <v>7.6499999999999999E-2</v>
      </c>
      <c r="F21" s="5" t="s">
        <v>6</v>
      </c>
      <c r="G21" s="6">
        <v>59213</v>
      </c>
      <c r="H21" s="5">
        <v>1.04</v>
      </c>
      <c r="J21" s="2">
        <v>5</v>
      </c>
      <c r="K21" s="2">
        <f>X6</f>
        <v>5485</v>
      </c>
      <c r="L21" s="3"/>
      <c r="M21" s="2"/>
      <c r="N21" s="21">
        <f t="shared" ref="N21:N28" si="0">K21/$F$2</f>
        <v>9.6737213403880071E-2</v>
      </c>
      <c r="W21" s="5">
        <v>125</v>
      </c>
      <c r="X21" s="5">
        <v>5128</v>
      </c>
      <c r="Y21" s="7">
        <v>45715</v>
      </c>
      <c r="Z21" s="5" t="s">
        <v>46</v>
      </c>
      <c r="AA21" s="5" t="s">
        <v>5</v>
      </c>
      <c r="AB21" s="5">
        <v>9</v>
      </c>
      <c r="AC21" s="5" t="s">
        <v>2</v>
      </c>
      <c r="AD21" s="5">
        <v>51</v>
      </c>
    </row>
    <row r="22" spans="1:30" ht="17.25" customHeight="1" thickBot="1">
      <c r="A22" s="5">
        <v>17</v>
      </c>
      <c r="B22" s="4">
        <v>3.7983068783068778E-2</v>
      </c>
      <c r="C22" s="4">
        <v>3.5656084656084663E-2</v>
      </c>
      <c r="D22" s="4">
        <v>7.3599999999999999E-2</v>
      </c>
      <c r="F22" s="5" t="s">
        <v>3</v>
      </c>
      <c r="G22" s="6">
        <v>62875</v>
      </c>
      <c r="H22" s="5">
        <v>1.1100000000000001</v>
      </c>
      <c r="J22" s="2">
        <v>10</v>
      </c>
      <c r="K22" s="2">
        <f>X11</f>
        <v>5455</v>
      </c>
      <c r="L22" s="3"/>
      <c r="M22" s="2"/>
      <c r="N22" s="21">
        <f t="shared" si="0"/>
        <v>9.6208112874779539E-2</v>
      </c>
      <c r="W22" s="5">
        <v>150</v>
      </c>
      <c r="X22" s="5">
        <v>5086</v>
      </c>
      <c r="Y22" s="7">
        <v>45994</v>
      </c>
      <c r="Z22" s="5" t="s">
        <v>4</v>
      </c>
      <c r="AA22" s="5" t="s">
        <v>7</v>
      </c>
      <c r="AB22" s="5">
        <v>9</v>
      </c>
      <c r="AC22" s="5" t="s">
        <v>2</v>
      </c>
      <c r="AD22" s="5">
        <v>50</v>
      </c>
    </row>
    <row r="23" spans="1:30" ht="17.25" customHeight="1" thickBot="1">
      <c r="A23" s="5">
        <v>18</v>
      </c>
      <c r="B23" s="4">
        <v>3.116931216931217E-2</v>
      </c>
      <c r="C23" s="4">
        <v>2.4959259259259261E-2</v>
      </c>
      <c r="D23" s="4">
        <v>5.6099999999999997E-2</v>
      </c>
      <c r="F23" s="5" t="s">
        <v>7</v>
      </c>
      <c r="G23" s="6">
        <v>62733</v>
      </c>
      <c r="H23" s="5">
        <v>1.1100000000000001</v>
      </c>
      <c r="J23" s="2">
        <v>20</v>
      </c>
      <c r="K23" s="2">
        <f>X12</f>
        <v>5362</v>
      </c>
      <c r="L23" s="3"/>
      <c r="M23" s="2"/>
      <c r="N23" s="21">
        <f t="shared" si="0"/>
        <v>9.4567901234567903E-2</v>
      </c>
      <c r="W23" s="5">
        <v>175</v>
      </c>
      <c r="X23" s="5">
        <v>5048</v>
      </c>
      <c r="Y23" s="7">
        <v>45691</v>
      </c>
      <c r="Z23" s="5" t="s">
        <v>4</v>
      </c>
      <c r="AA23" s="5" t="s">
        <v>6</v>
      </c>
      <c r="AB23" s="5">
        <v>8.9</v>
      </c>
      <c r="AC23" s="5" t="s">
        <v>2</v>
      </c>
      <c r="AD23" s="5">
        <v>51</v>
      </c>
    </row>
    <row r="24" spans="1:30" ht="17.25" customHeight="1" thickBot="1">
      <c r="A24" s="5">
        <v>19</v>
      </c>
      <c r="B24" s="4">
        <v>2.1456084656084656E-2</v>
      </c>
      <c r="C24" s="4">
        <v>1.9274955908289242E-2</v>
      </c>
      <c r="D24" s="4">
        <v>4.07E-2</v>
      </c>
      <c r="F24" s="5" t="s">
        <v>5</v>
      </c>
      <c r="G24" s="6">
        <v>62441</v>
      </c>
      <c r="H24" s="5">
        <v>1.1000000000000001</v>
      </c>
      <c r="J24" s="2">
        <v>30</v>
      </c>
      <c r="K24" s="2">
        <f>X14</f>
        <v>5340</v>
      </c>
      <c r="L24" s="3"/>
      <c r="M24" s="2"/>
      <c r="N24" s="21">
        <f t="shared" si="0"/>
        <v>9.4179894179894183E-2</v>
      </c>
      <c r="W24" s="5">
        <v>200</v>
      </c>
      <c r="X24" s="5">
        <v>5003</v>
      </c>
      <c r="Y24" s="7">
        <v>45663</v>
      </c>
      <c r="Z24" s="5" t="s">
        <v>8</v>
      </c>
      <c r="AA24" s="5" t="s">
        <v>6</v>
      </c>
      <c r="AB24" s="5">
        <v>8.8000000000000007</v>
      </c>
      <c r="AC24" s="5" t="s">
        <v>47</v>
      </c>
      <c r="AD24" s="5">
        <v>55</v>
      </c>
    </row>
    <row r="25" spans="1:30" ht="17.25" customHeight="1" thickBot="1">
      <c r="A25" s="5">
        <v>20</v>
      </c>
      <c r="B25" s="4">
        <v>1.6671957671957675E-2</v>
      </c>
      <c r="C25" s="4">
        <v>1.529594356261023E-2</v>
      </c>
      <c r="D25" s="4">
        <v>3.2000000000000001E-2</v>
      </c>
      <c r="F25" s="5" t="s">
        <v>1</v>
      </c>
      <c r="G25" s="6">
        <v>63549</v>
      </c>
      <c r="H25" s="5">
        <v>1.1200000000000001</v>
      </c>
      <c r="J25" s="2">
        <v>50</v>
      </c>
      <c r="K25" s="2">
        <f>X18</f>
        <v>5288</v>
      </c>
      <c r="L25" s="3"/>
      <c r="M25" s="2"/>
      <c r="N25" s="21">
        <f t="shared" si="0"/>
        <v>9.3262786596119931E-2</v>
      </c>
    </row>
    <row r="26" spans="1:30" ht="17.25" customHeight="1" thickBot="1">
      <c r="A26" s="5">
        <v>21</v>
      </c>
      <c r="B26" s="4">
        <v>1.285432098765432E-2</v>
      </c>
      <c r="C26" s="4">
        <v>1.1730335097001764E-2</v>
      </c>
      <c r="D26" s="4">
        <v>2.46E-2</v>
      </c>
      <c r="F26" s="5" t="s">
        <v>0</v>
      </c>
      <c r="G26" s="6">
        <v>48713</v>
      </c>
      <c r="H26" s="5">
        <v>0.86</v>
      </c>
      <c r="J26" s="2">
        <v>100</v>
      </c>
      <c r="K26" s="2">
        <f>X20</f>
        <v>5165</v>
      </c>
      <c r="L26" s="3"/>
      <c r="M26" s="2"/>
      <c r="N26" s="21">
        <f t="shared" si="0"/>
        <v>9.1093474426807763E-2</v>
      </c>
    </row>
    <row r="27" spans="1:30" ht="17.25" customHeight="1" thickBot="1">
      <c r="A27" s="5">
        <v>22</v>
      </c>
      <c r="B27" s="4">
        <v>9.2783068783068769E-3</v>
      </c>
      <c r="C27" s="4">
        <v>7.6996472663139331E-3</v>
      </c>
      <c r="D27" s="4">
        <v>1.7000000000000001E-2</v>
      </c>
      <c r="J27" s="2">
        <v>150</v>
      </c>
      <c r="K27" s="2">
        <f>X22</f>
        <v>5086</v>
      </c>
      <c r="L27" s="3"/>
      <c r="M27" s="2"/>
      <c r="N27" s="21">
        <f t="shared" si="0"/>
        <v>8.9700176366843035E-2</v>
      </c>
    </row>
    <row r="28" spans="1:30" ht="17.25" customHeight="1" thickBot="1">
      <c r="A28" s="5">
        <v>23</v>
      </c>
      <c r="B28" s="4">
        <v>5.7989417989417992E-3</v>
      </c>
      <c r="C28" s="4">
        <v>4.3924162257495594E-3</v>
      </c>
      <c r="D28" s="4">
        <v>1.0200000000000001E-2</v>
      </c>
      <c r="J28" s="2">
        <v>200</v>
      </c>
      <c r="K28" s="2">
        <f>X24</f>
        <v>5003</v>
      </c>
      <c r="L28" s="3"/>
      <c r="M28" s="2"/>
      <c r="N28" s="21">
        <f t="shared" si="0"/>
        <v>8.82363315696649E-2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120F-967F-4FE9-915A-89B2FF7EBF12}">
  <sheetPr codeName="Sheet25">
    <pageSetUpPr fitToPage="1"/>
  </sheetPr>
  <dimension ref="A1:AD50"/>
  <sheetViews>
    <sheetView showWhiteSpace="0" view="pageBreakPreview" topLeftCell="A2" zoomScaleNormal="100" zoomScaleSheetLayoutView="100" workbookViewId="0">
      <selection activeCell="A28" sqref="A28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54500</v>
      </c>
      <c r="H2" s="18" t="s">
        <v>37</v>
      </c>
      <c r="W2" s="5">
        <v>1</v>
      </c>
      <c r="X2" s="5">
        <v>5384</v>
      </c>
      <c r="Y2" s="7">
        <v>45735</v>
      </c>
      <c r="Z2" s="5" t="s">
        <v>50</v>
      </c>
      <c r="AA2" s="5" t="s">
        <v>7</v>
      </c>
      <c r="AB2" s="5">
        <v>9.9</v>
      </c>
      <c r="AC2" s="5"/>
      <c r="AD2" s="5">
        <v>0</v>
      </c>
    </row>
    <row r="3" spans="1:30" ht="15.75" thickBot="1">
      <c r="W3" s="5">
        <v>2</v>
      </c>
      <c r="X3" s="5">
        <v>5384</v>
      </c>
      <c r="Y3" s="7">
        <v>45768</v>
      </c>
      <c r="Z3" s="5" t="s">
        <v>53</v>
      </c>
      <c r="AA3" s="5" t="s">
        <v>6</v>
      </c>
      <c r="AB3" s="5">
        <v>9.9</v>
      </c>
      <c r="AC3" s="5" t="s">
        <v>47</v>
      </c>
      <c r="AD3" s="5">
        <v>53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5222</v>
      </c>
      <c r="Y4" s="7">
        <v>45729</v>
      </c>
      <c r="Z4" s="5" t="s">
        <v>8</v>
      </c>
      <c r="AA4" s="5" t="s">
        <v>5</v>
      </c>
      <c r="AB4" s="5">
        <v>9.6</v>
      </c>
      <c r="AC4" s="5" t="s">
        <v>47</v>
      </c>
      <c r="AD4" s="5">
        <v>52</v>
      </c>
    </row>
    <row r="5" spans="1:30" ht="18.75" customHeight="1" thickBot="1">
      <c r="A5" s="5">
        <v>0</v>
      </c>
      <c r="B5" s="4">
        <v>3.6605504587155962E-3</v>
      </c>
      <c r="C5" s="4">
        <v>2.713211009174312E-3</v>
      </c>
      <c r="D5" s="4">
        <v>6.4000000000000003E-3</v>
      </c>
      <c r="F5" s="5" t="s">
        <v>33</v>
      </c>
      <c r="G5" s="6">
        <v>66490</v>
      </c>
      <c r="H5" s="5">
        <v>1.22</v>
      </c>
      <c r="J5" s="80" t="s">
        <v>9</v>
      </c>
      <c r="K5" s="81"/>
      <c r="L5" s="81"/>
      <c r="M5" s="81"/>
      <c r="N5" s="82"/>
      <c r="W5" s="5">
        <v>4</v>
      </c>
      <c r="X5" s="5">
        <v>5215</v>
      </c>
      <c r="Y5" s="7">
        <v>45721</v>
      </c>
      <c r="Z5" s="5" t="s">
        <v>8</v>
      </c>
      <c r="AA5" s="5" t="s">
        <v>7</v>
      </c>
      <c r="AB5" s="5">
        <v>9.6</v>
      </c>
      <c r="AC5" s="5" t="s">
        <v>47</v>
      </c>
      <c r="AD5" s="5">
        <v>52</v>
      </c>
    </row>
    <row r="6" spans="1:30" ht="17.25" customHeight="1" thickBot="1">
      <c r="A6" s="5">
        <v>1</v>
      </c>
      <c r="B6" s="4">
        <v>2.7332110091743121E-3</v>
      </c>
      <c r="C6" s="4">
        <v>1.9453211009174312E-3</v>
      </c>
      <c r="D6" s="4">
        <v>4.7000000000000002E-3</v>
      </c>
      <c r="F6" s="5" t="s">
        <v>32</v>
      </c>
      <c r="G6" s="6">
        <v>61120</v>
      </c>
      <c r="H6" s="5">
        <v>1.1200000000000001</v>
      </c>
      <c r="J6" s="13" t="s">
        <v>31</v>
      </c>
      <c r="K6" s="22">
        <f>MAX(K8,K9)</f>
        <v>0.64330918545894589</v>
      </c>
      <c r="L6" s="23"/>
      <c r="M6" s="23"/>
      <c r="N6" s="22" t="str">
        <f>_xlfn.XLOOKUP(K6,$K$8:$K$9,$N$8:$N$9)</f>
        <v>SB</v>
      </c>
      <c r="W6" s="5">
        <v>5</v>
      </c>
      <c r="X6" s="5">
        <v>5191</v>
      </c>
      <c r="Y6" s="7">
        <v>45709</v>
      </c>
      <c r="Z6" s="5" t="s">
        <v>8</v>
      </c>
      <c r="AA6" s="5" t="s">
        <v>1</v>
      </c>
      <c r="AB6" s="5">
        <v>9.5</v>
      </c>
      <c r="AC6" s="5" t="s">
        <v>47</v>
      </c>
      <c r="AD6" s="5">
        <v>52</v>
      </c>
    </row>
    <row r="7" spans="1:30" ht="17.25" customHeight="1" thickBot="1">
      <c r="A7" s="5">
        <v>2</v>
      </c>
      <c r="B7" s="4">
        <v>1.8058715596330275E-3</v>
      </c>
      <c r="C7" s="4">
        <v>1.638165137614679E-3</v>
      </c>
      <c r="D7" s="4">
        <v>3.3999999999999998E-3</v>
      </c>
      <c r="F7" s="5" t="s">
        <v>30</v>
      </c>
      <c r="G7" s="6">
        <v>59741</v>
      </c>
      <c r="H7" s="5">
        <v>1.1000000000000001</v>
      </c>
      <c r="J7" s="12" t="s">
        <v>29</v>
      </c>
      <c r="K7" s="22">
        <f>MAX(K10,K11)</f>
        <v>0.50536689441467064</v>
      </c>
      <c r="L7" s="23"/>
      <c r="M7" s="23"/>
      <c r="N7" s="22" t="str">
        <f>_xlfn.XLOOKUP(K7,$K$10:$K$11,$N$10:$N$11)</f>
        <v>NB</v>
      </c>
      <c r="W7" s="5">
        <v>6</v>
      </c>
      <c r="X7" s="5">
        <v>5187</v>
      </c>
      <c r="Y7" s="7">
        <v>45715</v>
      </c>
      <c r="Z7" s="5" t="s">
        <v>8</v>
      </c>
      <c r="AA7" s="5" t="s">
        <v>5</v>
      </c>
      <c r="AB7" s="5">
        <v>9.5</v>
      </c>
      <c r="AC7" s="5" t="s">
        <v>47</v>
      </c>
      <c r="AD7" s="5">
        <v>52</v>
      </c>
    </row>
    <row r="8" spans="1:30" ht="17.25" customHeight="1" thickBot="1">
      <c r="A8" s="5">
        <v>3</v>
      </c>
      <c r="B8" s="4">
        <v>1.5618348623853211E-3</v>
      </c>
      <c r="C8" s="4">
        <v>2.3548623853211011E-3</v>
      </c>
      <c r="D8" s="4">
        <v>3.8999999999999998E-3</v>
      </c>
      <c r="F8" s="5" t="s">
        <v>28</v>
      </c>
      <c r="G8" s="6">
        <v>57681</v>
      </c>
      <c r="H8" s="5">
        <v>1.06</v>
      </c>
      <c r="K8" s="10">
        <f>LARGE(B11:C11,1)/(B11+C11)</f>
        <v>0.64330918545894589</v>
      </c>
      <c r="L8" s="10"/>
      <c r="M8" s="10"/>
      <c r="N8" s="10" t="str">
        <f>IF(B11&gt;C11,$B$4,$C$4)</f>
        <v>SB</v>
      </c>
      <c r="W8" s="5">
        <v>7</v>
      </c>
      <c r="X8" s="5">
        <v>5162</v>
      </c>
      <c r="Y8" s="7">
        <v>45713</v>
      </c>
      <c r="Z8" s="5" t="s">
        <v>8</v>
      </c>
      <c r="AA8" s="5" t="s">
        <v>3</v>
      </c>
      <c r="AB8" s="5">
        <v>9.5</v>
      </c>
      <c r="AC8" s="5" t="s">
        <v>47</v>
      </c>
      <c r="AD8" s="5">
        <v>52</v>
      </c>
    </row>
    <row r="9" spans="1:30" ht="17.25" customHeight="1" thickBot="1">
      <c r="A9" s="5">
        <v>4</v>
      </c>
      <c r="B9" s="4">
        <v>2.0499082568807337E-3</v>
      </c>
      <c r="C9" s="4">
        <v>3.8394495412844036E-3</v>
      </c>
      <c r="D9" s="4">
        <v>5.8999999999999999E-3</v>
      </c>
      <c r="F9" s="5" t="s">
        <v>27</v>
      </c>
      <c r="G9" s="6">
        <v>52955</v>
      </c>
      <c r="H9" s="5">
        <v>0.97</v>
      </c>
      <c r="K9" s="10">
        <f>LARGE(B12:C12,1)/(B12+C12)</f>
        <v>0.57033346109620542</v>
      </c>
      <c r="L9" s="10"/>
      <c r="M9" s="10"/>
      <c r="N9" s="10" t="str">
        <f>IF(B12&gt;C12,$B$4,$C$4)</f>
        <v>SB</v>
      </c>
      <c r="W9" s="5">
        <v>8</v>
      </c>
      <c r="X9" s="5">
        <v>5120</v>
      </c>
      <c r="Y9" s="7">
        <v>45687</v>
      </c>
      <c r="Z9" s="5" t="s">
        <v>8</v>
      </c>
      <c r="AA9" s="5" t="s">
        <v>5</v>
      </c>
      <c r="AB9" s="5">
        <v>9.4</v>
      </c>
      <c r="AC9" s="5" t="s">
        <v>47</v>
      </c>
      <c r="AD9" s="5">
        <v>53</v>
      </c>
    </row>
    <row r="10" spans="1:30" ht="17.25" customHeight="1" thickBot="1">
      <c r="A10" s="5">
        <v>5</v>
      </c>
      <c r="B10" s="4">
        <v>4.8807339449541288E-3</v>
      </c>
      <c r="C10" s="4">
        <v>1.2746972477064219E-2</v>
      </c>
      <c r="D10" s="4">
        <v>1.7600000000000001E-2</v>
      </c>
      <c r="F10" s="5" t="s">
        <v>26</v>
      </c>
      <c r="G10" s="6">
        <v>49449</v>
      </c>
      <c r="H10" s="5">
        <v>0.91</v>
      </c>
      <c r="K10" s="10">
        <f>LARGE(B20:C20,1)/(B20+C20)</f>
        <v>0.50536689441467064</v>
      </c>
      <c r="L10" s="10"/>
      <c r="M10" s="10"/>
      <c r="N10" s="10" t="str">
        <f>IF(B20&gt;C20,$B$4,$C$4)</f>
        <v>NB</v>
      </c>
      <c r="W10" s="5">
        <v>9</v>
      </c>
      <c r="X10" s="5">
        <v>5104</v>
      </c>
      <c r="Y10" s="7">
        <v>45686</v>
      </c>
      <c r="Z10" s="5" t="s">
        <v>8</v>
      </c>
      <c r="AA10" s="5" t="s">
        <v>7</v>
      </c>
      <c r="AB10" s="5">
        <v>9.4</v>
      </c>
      <c r="AC10" s="5" t="s">
        <v>47</v>
      </c>
      <c r="AD10" s="5">
        <v>51</v>
      </c>
    </row>
    <row r="11" spans="1:30" ht="17.25" customHeight="1" thickBot="1">
      <c r="A11" s="5">
        <v>6</v>
      </c>
      <c r="B11" s="4">
        <v>1.6008807339449541E-2</v>
      </c>
      <c r="C11" s="4">
        <v>2.8872660550458715E-2</v>
      </c>
      <c r="D11" s="4">
        <v>4.48E-2</v>
      </c>
      <c r="F11" s="5" t="s">
        <v>25</v>
      </c>
      <c r="G11" s="6">
        <v>49400</v>
      </c>
      <c r="H11" s="5">
        <v>0.91</v>
      </c>
      <c r="K11" s="10">
        <f>LARGE(B21:C21,1)/(B21+C21)</f>
        <v>0.50224762347404883</v>
      </c>
      <c r="L11" s="10"/>
      <c r="M11" s="10"/>
      <c r="N11" s="10" t="str">
        <f>IF(B21&gt;C21,$B$4,$C$4)</f>
        <v>NB</v>
      </c>
      <c r="W11" s="5">
        <v>10</v>
      </c>
      <c r="X11" s="5">
        <v>5094</v>
      </c>
      <c r="Y11" s="7">
        <v>45714</v>
      </c>
      <c r="Z11" s="5" t="s">
        <v>4</v>
      </c>
      <c r="AA11" s="5" t="s">
        <v>7</v>
      </c>
      <c r="AB11" s="5">
        <v>9.3000000000000007</v>
      </c>
      <c r="AC11" s="5" t="s">
        <v>47</v>
      </c>
      <c r="AD11" s="5">
        <v>51</v>
      </c>
    </row>
    <row r="12" spans="1:30" ht="17.25" customHeight="1" thickBot="1">
      <c r="A12" s="5">
        <v>7</v>
      </c>
      <c r="B12" s="4">
        <v>2.5916697247706424E-2</v>
      </c>
      <c r="C12" s="4">
        <v>3.4401467889908256E-2</v>
      </c>
      <c r="D12" s="4">
        <v>6.0199999999999997E-2</v>
      </c>
      <c r="F12" s="5" t="s">
        <v>24</v>
      </c>
      <c r="G12" s="6">
        <v>50810</v>
      </c>
      <c r="H12" s="5">
        <v>0.94</v>
      </c>
      <c r="W12" s="5">
        <v>20</v>
      </c>
      <c r="X12" s="5">
        <v>5054</v>
      </c>
      <c r="Y12" s="7">
        <v>45728</v>
      </c>
      <c r="Z12" s="5" t="s">
        <v>4</v>
      </c>
      <c r="AA12" s="5" t="s">
        <v>7</v>
      </c>
      <c r="AB12" s="5">
        <v>9.3000000000000007</v>
      </c>
      <c r="AC12" s="5" t="s">
        <v>47</v>
      </c>
      <c r="AD12" s="5">
        <v>54</v>
      </c>
    </row>
    <row r="13" spans="1:30" ht="17.25" customHeight="1" thickBot="1">
      <c r="A13" s="5">
        <v>8</v>
      </c>
      <c r="B13" s="4">
        <v>2.7624954128440366E-2</v>
      </c>
      <c r="C13" s="4">
        <v>3.404311926605505E-2</v>
      </c>
      <c r="D13" s="4">
        <v>6.1600000000000002E-2</v>
      </c>
      <c r="F13" s="5" t="s">
        <v>23</v>
      </c>
      <c r="G13" s="6">
        <v>51378</v>
      </c>
      <c r="H13" s="5">
        <v>0.95</v>
      </c>
      <c r="W13" s="5">
        <v>25</v>
      </c>
      <c r="X13" s="5">
        <v>5048</v>
      </c>
      <c r="Y13" s="7">
        <v>45727</v>
      </c>
      <c r="Z13" s="5" t="s">
        <v>8</v>
      </c>
      <c r="AA13" s="5" t="s">
        <v>3</v>
      </c>
      <c r="AB13" s="5">
        <v>9.3000000000000007</v>
      </c>
      <c r="AC13" s="5" t="s">
        <v>47</v>
      </c>
      <c r="AD13" s="5">
        <v>53</v>
      </c>
    </row>
    <row r="14" spans="1:30" ht="23.25" thickBot="1">
      <c r="A14" s="5">
        <v>9</v>
      </c>
      <c r="B14" s="4">
        <v>2.7332110091743123E-2</v>
      </c>
      <c r="C14" s="4">
        <v>3.2097798165137616E-2</v>
      </c>
      <c r="D14" s="4">
        <v>5.9499999999999997E-2</v>
      </c>
      <c r="F14" s="5" t="s">
        <v>22</v>
      </c>
      <c r="G14" s="6">
        <v>55305</v>
      </c>
      <c r="H14" s="5">
        <v>1.02</v>
      </c>
      <c r="W14" s="5">
        <v>30</v>
      </c>
      <c r="X14" s="5">
        <v>5025</v>
      </c>
      <c r="Y14" s="7">
        <v>45700</v>
      </c>
      <c r="Z14" s="5" t="s">
        <v>8</v>
      </c>
      <c r="AA14" s="5" t="s">
        <v>7</v>
      </c>
      <c r="AB14" s="5">
        <v>9.1999999999999993</v>
      </c>
      <c r="AC14" s="5" t="s">
        <v>47</v>
      </c>
      <c r="AD14" s="5">
        <v>53</v>
      </c>
    </row>
    <row r="15" spans="1:30" ht="15.75" customHeight="1" thickBot="1">
      <c r="A15" s="5">
        <v>10</v>
      </c>
      <c r="B15" s="4">
        <v>2.9137981651376148E-2</v>
      </c>
      <c r="C15" s="4">
        <v>3.2097798165137616E-2</v>
      </c>
      <c r="D15" s="4">
        <v>6.13E-2</v>
      </c>
      <c r="F15" s="5" t="s">
        <v>21</v>
      </c>
      <c r="G15" s="6">
        <v>53983</v>
      </c>
      <c r="H15" s="5">
        <v>0.99</v>
      </c>
      <c r="W15" s="5">
        <v>35</v>
      </c>
      <c r="X15" s="5">
        <v>5006</v>
      </c>
      <c r="Y15" s="7">
        <v>45751</v>
      </c>
      <c r="Z15" s="5" t="s">
        <v>8</v>
      </c>
      <c r="AA15" s="5" t="s">
        <v>1</v>
      </c>
      <c r="AB15" s="5">
        <v>9.1999999999999993</v>
      </c>
      <c r="AC15" s="5" t="s">
        <v>2</v>
      </c>
      <c r="AD15" s="5">
        <v>50</v>
      </c>
    </row>
    <row r="16" spans="1:30" ht="23.25" thickBot="1">
      <c r="A16" s="5">
        <v>11</v>
      </c>
      <c r="B16" s="4">
        <v>3.0992660550458719E-2</v>
      </c>
      <c r="C16" s="4">
        <v>3.2712110091743116E-2</v>
      </c>
      <c r="D16" s="4">
        <v>6.3799999999999996E-2</v>
      </c>
      <c r="F16" s="5" t="s">
        <v>20</v>
      </c>
      <c r="G16" s="6">
        <v>55079</v>
      </c>
      <c r="H16" s="5">
        <v>1.01</v>
      </c>
      <c r="W16" s="5">
        <v>40</v>
      </c>
      <c r="X16" s="5">
        <v>4987</v>
      </c>
      <c r="Y16" s="7">
        <v>45714</v>
      </c>
      <c r="Z16" s="5" t="s">
        <v>46</v>
      </c>
      <c r="AA16" s="5" t="s">
        <v>7</v>
      </c>
      <c r="AB16" s="5">
        <v>9.1999999999999993</v>
      </c>
      <c r="AC16" s="5" t="s">
        <v>2</v>
      </c>
      <c r="AD16" s="5">
        <v>51</v>
      </c>
    </row>
    <row r="17" spans="1:30" ht="15.75" thickBot="1">
      <c r="A17" s="5">
        <v>12</v>
      </c>
      <c r="B17" s="4">
        <v>3.3188990825688075E-2</v>
      </c>
      <c r="C17" s="4">
        <v>3.3377614678899083E-2</v>
      </c>
      <c r="D17" s="4">
        <v>6.6699999999999995E-2</v>
      </c>
      <c r="W17" s="5">
        <v>45</v>
      </c>
      <c r="X17" s="5">
        <v>4975</v>
      </c>
      <c r="Y17" s="7">
        <v>45709</v>
      </c>
      <c r="Z17" s="5" t="s">
        <v>46</v>
      </c>
      <c r="AA17" s="5" t="s">
        <v>1</v>
      </c>
      <c r="AB17" s="5">
        <v>9.1</v>
      </c>
      <c r="AC17" s="5" t="s">
        <v>47</v>
      </c>
      <c r="AD17" s="5">
        <v>51</v>
      </c>
    </row>
    <row r="18" spans="1:30" ht="23.25" thickBot="1">
      <c r="A18" s="5">
        <v>13</v>
      </c>
      <c r="B18" s="4">
        <v>3.3140183486238532E-2</v>
      </c>
      <c r="C18" s="4">
        <v>3.2507339449541289E-2</v>
      </c>
      <c r="D18" s="4">
        <v>6.5699999999999995E-2</v>
      </c>
      <c r="W18" s="5">
        <v>50</v>
      </c>
      <c r="X18" s="5">
        <v>4965</v>
      </c>
      <c r="Y18" s="7">
        <v>45686</v>
      </c>
      <c r="Z18" s="5" t="s">
        <v>46</v>
      </c>
      <c r="AA18" s="5" t="s">
        <v>7</v>
      </c>
      <c r="AB18" s="5">
        <v>9.1</v>
      </c>
      <c r="AC18" s="5" t="s">
        <v>47</v>
      </c>
      <c r="AD18" s="5">
        <v>50</v>
      </c>
    </row>
    <row r="19" spans="1:30" ht="17.25" customHeight="1" thickBot="1">
      <c r="A19" s="5">
        <v>14</v>
      </c>
      <c r="B19" s="4">
        <v>3.411633027522936E-2</v>
      </c>
      <c r="C19" s="4">
        <v>3.3838348623853209E-2</v>
      </c>
      <c r="D19" s="4">
        <v>6.8000000000000005E-2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4901</v>
      </c>
      <c r="Y19" s="7">
        <v>45981</v>
      </c>
      <c r="Z19" s="5" t="s">
        <v>4</v>
      </c>
      <c r="AA19" s="5" t="s">
        <v>5</v>
      </c>
      <c r="AB19" s="5">
        <v>9</v>
      </c>
      <c r="AC19" s="5" t="s">
        <v>47</v>
      </c>
      <c r="AD19" s="5">
        <v>51</v>
      </c>
    </row>
    <row r="20" spans="1:30" ht="17.25" customHeight="1" thickBot="1">
      <c r="A20" s="5">
        <v>15</v>
      </c>
      <c r="B20" s="4">
        <v>3.6507889908256881E-2</v>
      </c>
      <c r="C20" s="4">
        <v>3.5732477064220183E-2</v>
      </c>
      <c r="D20" s="4">
        <v>7.22E-2</v>
      </c>
      <c r="F20" s="5" t="s">
        <v>14</v>
      </c>
      <c r="G20" s="6">
        <v>36984</v>
      </c>
      <c r="H20" s="5">
        <v>0.68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4840</v>
      </c>
      <c r="Y20" s="7">
        <v>46002</v>
      </c>
      <c r="Z20" s="5" t="s">
        <v>8</v>
      </c>
      <c r="AA20" s="5" t="s">
        <v>5</v>
      </c>
      <c r="AB20" s="5">
        <v>8.9</v>
      </c>
      <c r="AC20" s="5" t="s">
        <v>47</v>
      </c>
      <c r="AD20" s="5">
        <v>51</v>
      </c>
    </row>
    <row r="21" spans="1:30" ht="17.25" customHeight="1" thickBot="1">
      <c r="A21" s="5">
        <v>16</v>
      </c>
      <c r="B21" s="4">
        <v>3.8069724770642202E-2</v>
      </c>
      <c r="C21" s="4">
        <v>3.772899082568807E-2</v>
      </c>
      <c r="D21" s="4">
        <v>7.5800000000000006E-2</v>
      </c>
      <c r="F21" s="5" t="s">
        <v>6</v>
      </c>
      <c r="G21" s="6">
        <v>56447</v>
      </c>
      <c r="H21" s="5">
        <v>1.04</v>
      </c>
      <c r="J21" s="2">
        <v>5</v>
      </c>
      <c r="K21" s="2">
        <f>X6</f>
        <v>5191</v>
      </c>
      <c r="L21" s="3"/>
      <c r="M21" s="2"/>
      <c r="N21" s="21">
        <f t="shared" ref="N21:N28" si="0">K21/$F$2</f>
        <v>9.5247706422018352E-2</v>
      </c>
      <c r="W21" s="5">
        <v>125</v>
      </c>
      <c r="X21" s="5">
        <v>4808</v>
      </c>
      <c r="Y21" s="7">
        <v>45757</v>
      </c>
      <c r="Z21" s="5" t="s">
        <v>8</v>
      </c>
      <c r="AA21" s="5" t="s">
        <v>5</v>
      </c>
      <c r="AB21" s="5">
        <v>8.8000000000000007</v>
      </c>
      <c r="AC21" s="5" t="s">
        <v>47</v>
      </c>
      <c r="AD21" s="5">
        <v>51</v>
      </c>
    </row>
    <row r="22" spans="1:30" ht="17.25" customHeight="1" thickBot="1">
      <c r="A22" s="5">
        <v>17</v>
      </c>
      <c r="B22" s="4">
        <v>3.7581651376146788E-2</v>
      </c>
      <c r="C22" s="4">
        <v>3.5834862385321103E-2</v>
      </c>
      <c r="D22" s="4">
        <v>7.3400000000000007E-2</v>
      </c>
      <c r="F22" s="5" t="s">
        <v>3</v>
      </c>
      <c r="G22" s="6">
        <v>59560</v>
      </c>
      <c r="H22" s="5">
        <v>1.1000000000000001</v>
      </c>
      <c r="J22" s="2">
        <v>10</v>
      </c>
      <c r="K22" s="2">
        <f>X11</f>
        <v>5094</v>
      </c>
      <c r="L22" s="3"/>
      <c r="M22" s="2"/>
      <c r="N22" s="21">
        <f t="shared" si="0"/>
        <v>9.3467889908256885E-2</v>
      </c>
      <c r="W22" s="5">
        <v>150</v>
      </c>
      <c r="X22" s="5">
        <v>4762</v>
      </c>
      <c r="Y22" s="7">
        <v>45721</v>
      </c>
      <c r="Z22" s="5" t="s">
        <v>46</v>
      </c>
      <c r="AA22" s="5" t="s">
        <v>7</v>
      </c>
      <c r="AB22" s="5">
        <v>8.6999999999999993</v>
      </c>
      <c r="AC22" s="5" t="s">
        <v>47</v>
      </c>
      <c r="AD22" s="5">
        <v>51</v>
      </c>
    </row>
    <row r="23" spans="1:30" ht="17.25" customHeight="1" thickBot="1">
      <c r="A23" s="5">
        <v>18</v>
      </c>
      <c r="B23" s="4">
        <v>3.2017614678899083E-2</v>
      </c>
      <c r="C23" s="4">
        <v>2.5442752293577984E-2</v>
      </c>
      <c r="D23" s="4">
        <v>5.74E-2</v>
      </c>
      <c r="F23" s="5" t="s">
        <v>7</v>
      </c>
      <c r="G23" s="6">
        <v>60068</v>
      </c>
      <c r="H23" s="5">
        <v>1.1100000000000001</v>
      </c>
      <c r="J23" s="2">
        <v>20</v>
      </c>
      <c r="K23" s="2">
        <f>X12</f>
        <v>5054</v>
      </c>
      <c r="L23" s="3"/>
      <c r="M23" s="2"/>
      <c r="N23" s="21">
        <f t="shared" si="0"/>
        <v>9.2733944954128442E-2</v>
      </c>
      <c r="W23" s="5">
        <v>175</v>
      </c>
      <c r="X23" s="5">
        <v>4733</v>
      </c>
      <c r="Y23" s="7">
        <v>45978</v>
      </c>
      <c r="Z23" s="5" t="s">
        <v>8</v>
      </c>
      <c r="AA23" s="5" t="s">
        <v>6</v>
      </c>
      <c r="AB23" s="5">
        <v>8.6999999999999993</v>
      </c>
      <c r="AC23" s="5" t="s">
        <v>47</v>
      </c>
      <c r="AD23" s="5">
        <v>50</v>
      </c>
    </row>
    <row r="24" spans="1:30" ht="17.25" customHeight="1" thickBot="1">
      <c r="A24" s="5">
        <v>19</v>
      </c>
      <c r="B24" s="4">
        <v>2.2256146788990825E-2</v>
      </c>
      <c r="C24" s="4">
        <v>1.9453211009174312E-2</v>
      </c>
      <c r="D24" s="4">
        <v>4.1700000000000001E-2</v>
      </c>
      <c r="F24" s="5" t="s">
        <v>5</v>
      </c>
      <c r="G24" s="6">
        <v>59285</v>
      </c>
      <c r="H24" s="5">
        <v>1.0900000000000001</v>
      </c>
      <c r="J24" s="2">
        <v>30</v>
      </c>
      <c r="K24" s="2">
        <f>X14</f>
        <v>5025</v>
      </c>
      <c r="L24" s="3"/>
      <c r="M24" s="2"/>
      <c r="N24" s="21">
        <f t="shared" si="0"/>
        <v>9.2201834862385326E-2</v>
      </c>
      <c r="W24" s="5">
        <v>200</v>
      </c>
      <c r="X24" s="5">
        <v>4697</v>
      </c>
      <c r="Y24" s="7">
        <v>45775</v>
      </c>
      <c r="Z24" s="5" t="s">
        <v>4</v>
      </c>
      <c r="AA24" s="5" t="s">
        <v>6</v>
      </c>
      <c r="AB24" s="5">
        <v>8.6</v>
      </c>
      <c r="AC24" s="5" t="s">
        <v>2</v>
      </c>
      <c r="AD24" s="5">
        <v>52</v>
      </c>
    </row>
    <row r="25" spans="1:30" ht="17.25" customHeight="1" thickBot="1">
      <c r="A25" s="5">
        <v>20</v>
      </c>
      <c r="B25" s="4">
        <v>1.7521834862385323E-2</v>
      </c>
      <c r="C25" s="4">
        <v>1.5204220183486239E-2</v>
      </c>
      <c r="D25" s="4">
        <v>3.2800000000000003E-2</v>
      </c>
      <c r="F25" s="5" t="s">
        <v>1</v>
      </c>
      <c r="G25" s="6">
        <v>60450</v>
      </c>
      <c r="H25" s="5">
        <v>1.1100000000000001</v>
      </c>
      <c r="J25" s="2">
        <v>50</v>
      </c>
      <c r="K25" s="2">
        <f>X18</f>
        <v>4965</v>
      </c>
      <c r="L25" s="3"/>
      <c r="M25" s="2"/>
      <c r="N25" s="21">
        <f t="shared" si="0"/>
        <v>9.1100917431192655E-2</v>
      </c>
    </row>
    <row r="26" spans="1:30" ht="17.25" customHeight="1" thickBot="1">
      <c r="A26" s="5">
        <v>21</v>
      </c>
      <c r="B26" s="4">
        <v>1.3861284403669726E-2</v>
      </c>
      <c r="C26" s="4">
        <v>1.1262385321100916E-2</v>
      </c>
      <c r="D26" s="4">
        <v>2.5100000000000001E-2</v>
      </c>
      <c r="F26" s="5" t="s">
        <v>0</v>
      </c>
      <c r="G26" s="6">
        <v>47289</v>
      </c>
      <c r="H26" s="5">
        <v>0.87</v>
      </c>
      <c r="J26" s="2">
        <v>100</v>
      </c>
      <c r="K26" s="2">
        <f>X20</f>
        <v>4840</v>
      </c>
      <c r="L26" s="3"/>
      <c r="M26" s="2"/>
      <c r="N26" s="21">
        <f t="shared" si="0"/>
        <v>8.8807339449541278E-2</v>
      </c>
    </row>
    <row r="27" spans="1:30" ht="17.25" customHeight="1" thickBot="1">
      <c r="A27" s="5">
        <v>22</v>
      </c>
      <c r="B27" s="4">
        <v>9.9078899082568807E-3</v>
      </c>
      <c r="C27" s="4">
        <v>7.6277064220183479E-3</v>
      </c>
      <c r="D27" s="4">
        <v>1.7500000000000002E-2</v>
      </c>
      <c r="J27" s="2">
        <v>150</v>
      </c>
      <c r="K27" s="2">
        <f>X22</f>
        <v>4762</v>
      </c>
      <c r="L27" s="3"/>
      <c r="M27" s="2"/>
      <c r="N27" s="21">
        <f t="shared" si="0"/>
        <v>8.7376146788990819E-2</v>
      </c>
    </row>
    <row r="28" spans="1:30" ht="17.25" customHeight="1" thickBot="1">
      <c r="A28" s="5">
        <v>23</v>
      </c>
      <c r="B28" s="4">
        <v>6.2473394495412846E-3</v>
      </c>
      <c r="C28" s="4">
        <v>4.4025688073394496E-3</v>
      </c>
      <c r="D28" s="4">
        <v>1.06E-2</v>
      </c>
      <c r="J28" s="2">
        <v>200</v>
      </c>
      <c r="K28" s="2">
        <f>X24</f>
        <v>4697</v>
      </c>
      <c r="L28" s="3"/>
      <c r="M28" s="2"/>
      <c r="N28" s="21">
        <f t="shared" si="0"/>
        <v>8.6183486238532114E-2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7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BA8A2-92A3-402D-AA4F-3B3F7B57BE50}">
  <sheetPr codeName="Sheet26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18700</v>
      </c>
      <c r="H2" s="18" t="s">
        <v>37</v>
      </c>
      <c r="W2" s="5">
        <v>1</v>
      </c>
      <c r="X2" s="5">
        <v>2119</v>
      </c>
      <c r="Y2" s="7">
        <v>45912</v>
      </c>
      <c r="Z2" s="5" t="s">
        <v>56</v>
      </c>
      <c r="AA2" s="5" t="s">
        <v>1</v>
      </c>
      <c r="AB2" s="5">
        <v>11.3</v>
      </c>
      <c r="AC2" s="5" t="s">
        <v>55</v>
      </c>
      <c r="AD2" s="5">
        <v>52</v>
      </c>
    </row>
    <row r="3" spans="1:30" ht="15.75" thickBot="1">
      <c r="W3" s="5">
        <v>2</v>
      </c>
      <c r="X3" s="5">
        <v>2109</v>
      </c>
      <c r="Y3" s="7">
        <v>45911</v>
      </c>
      <c r="Z3" s="5" t="s">
        <v>49</v>
      </c>
      <c r="AA3" s="5" t="s">
        <v>5</v>
      </c>
      <c r="AB3" s="5">
        <v>11.3</v>
      </c>
      <c r="AC3" s="5" t="s">
        <v>55</v>
      </c>
      <c r="AD3" s="5">
        <v>51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2035</v>
      </c>
      <c r="Y4" s="7">
        <v>45692</v>
      </c>
      <c r="Z4" s="5" t="s">
        <v>8</v>
      </c>
      <c r="AA4" s="5" t="s">
        <v>3</v>
      </c>
      <c r="AB4" s="5">
        <v>10.9</v>
      </c>
      <c r="AC4" s="5" t="s">
        <v>57</v>
      </c>
      <c r="AD4" s="5">
        <v>56</v>
      </c>
    </row>
    <row r="5" spans="1:30" ht="18.75" customHeight="1" thickBot="1">
      <c r="A5" s="5">
        <v>0</v>
      </c>
      <c r="B5" s="4">
        <v>1.727272727272727E-3</v>
      </c>
      <c r="C5" s="4">
        <v>2.3614973262032083E-3</v>
      </c>
      <c r="D5" s="4">
        <v>4.1000000000000003E-3</v>
      </c>
      <c r="F5" s="5" t="s">
        <v>33</v>
      </c>
      <c r="G5" s="6">
        <v>18922</v>
      </c>
      <c r="H5" s="5">
        <v>1.01</v>
      </c>
      <c r="J5" s="80" t="s">
        <v>9</v>
      </c>
      <c r="K5" s="81"/>
      <c r="L5" s="81"/>
      <c r="M5" s="81"/>
      <c r="N5" s="82"/>
      <c r="W5" s="5">
        <v>4</v>
      </c>
      <c r="X5" s="5">
        <v>2015</v>
      </c>
      <c r="Y5" s="7">
        <v>45771</v>
      </c>
      <c r="Z5" s="5" t="s">
        <v>8</v>
      </c>
      <c r="AA5" s="5" t="s">
        <v>5</v>
      </c>
      <c r="AB5" s="5">
        <v>10.8</v>
      </c>
      <c r="AC5" s="5" t="s">
        <v>57</v>
      </c>
      <c r="AD5" s="5">
        <v>57</v>
      </c>
    </row>
    <row r="6" spans="1:30" ht="17.25" customHeight="1" thickBot="1">
      <c r="A6" s="5">
        <v>1</v>
      </c>
      <c r="B6" s="4">
        <v>1.0668449197860962E-3</v>
      </c>
      <c r="C6" s="4">
        <v>1.7219251336898398E-3</v>
      </c>
      <c r="D6" s="4">
        <v>2.8E-3</v>
      </c>
      <c r="F6" s="5" t="s">
        <v>32</v>
      </c>
      <c r="G6" s="6">
        <v>20182</v>
      </c>
      <c r="H6" s="5">
        <v>1.08</v>
      </c>
      <c r="J6" s="13" t="s">
        <v>31</v>
      </c>
      <c r="K6" s="22">
        <f>MAX(K8,K9)</f>
        <v>0.65220021170421905</v>
      </c>
      <c r="L6" s="23"/>
      <c r="M6" s="23"/>
      <c r="N6" s="22" t="str">
        <f>_xlfn.XLOOKUP(K6,$K$8:$K$9,$N$8:$N$9)</f>
        <v>EB</v>
      </c>
      <c r="W6" s="5">
        <v>5</v>
      </c>
      <c r="X6" s="5">
        <v>2013</v>
      </c>
      <c r="Y6" s="7">
        <v>45748</v>
      </c>
      <c r="Z6" s="5" t="s">
        <v>8</v>
      </c>
      <c r="AA6" s="5" t="s">
        <v>3</v>
      </c>
      <c r="AB6" s="5">
        <v>10.8</v>
      </c>
      <c r="AC6" s="5" t="s">
        <v>57</v>
      </c>
      <c r="AD6" s="5">
        <v>57</v>
      </c>
    </row>
    <row r="7" spans="1:30" ht="17.25" customHeight="1" thickBot="1">
      <c r="A7" s="5">
        <v>2</v>
      </c>
      <c r="B7" s="4">
        <v>9.1443850267379663E-4</v>
      </c>
      <c r="C7" s="4">
        <v>1.1807486631016041E-3</v>
      </c>
      <c r="D7" s="4">
        <v>2.0999999999999999E-3</v>
      </c>
      <c r="F7" s="5" t="s">
        <v>30</v>
      </c>
      <c r="G7" s="6">
        <v>19721</v>
      </c>
      <c r="H7" s="5">
        <v>1.05</v>
      </c>
      <c r="J7" s="12" t="s">
        <v>29</v>
      </c>
      <c r="K7" s="22">
        <f>MAX(K10,K11)</f>
        <v>0.56598789806342065</v>
      </c>
      <c r="L7" s="23"/>
      <c r="M7" s="23"/>
      <c r="N7" s="22" t="str">
        <f>_xlfn.XLOOKUP(K7,$K$10:$K$11,$N$10:$N$11)</f>
        <v>WB</v>
      </c>
      <c r="W7" s="5">
        <v>6</v>
      </c>
      <c r="X7" s="5">
        <v>2012</v>
      </c>
      <c r="Y7" s="7">
        <v>45762</v>
      </c>
      <c r="Z7" s="5" t="s">
        <v>8</v>
      </c>
      <c r="AA7" s="5" t="s">
        <v>3</v>
      </c>
      <c r="AB7" s="5">
        <v>10.8</v>
      </c>
      <c r="AC7" s="5" t="s">
        <v>57</v>
      </c>
      <c r="AD7" s="5">
        <v>56</v>
      </c>
    </row>
    <row r="8" spans="1:30" ht="17.25" customHeight="1" thickBot="1">
      <c r="A8" s="5">
        <v>3</v>
      </c>
      <c r="B8" s="4">
        <v>1.1176470588235294E-3</v>
      </c>
      <c r="C8" s="4">
        <v>9.3475935828877003E-4</v>
      </c>
      <c r="D8" s="4">
        <v>2E-3</v>
      </c>
      <c r="F8" s="5" t="s">
        <v>28</v>
      </c>
      <c r="G8" s="6">
        <v>20239</v>
      </c>
      <c r="H8" s="5">
        <v>1.08</v>
      </c>
      <c r="K8" s="10">
        <f>LARGE(B11:C11,1)/(B11+C11)</f>
        <v>0.65220021170421905</v>
      </c>
      <c r="L8" s="10"/>
      <c r="M8" s="10"/>
      <c r="N8" s="10" t="str">
        <f>IF(B11&gt;C11,$B$4,$C$4)</f>
        <v>EB</v>
      </c>
      <c r="W8" s="5">
        <v>7</v>
      </c>
      <c r="X8" s="5">
        <v>1999</v>
      </c>
      <c r="Y8" s="7">
        <v>45707</v>
      </c>
      <c r="Z8" s="5" t="s">
        <v>8</v>
      </c>
      <c r="AA8" s="5" t="s">
        <v>7</v>
      </c>
      <c r="AB8" s="5">
        <v>10.7</v>
      </c>
      <c r="AC8" s="5" t="s">
        <v>57</v>
      </c>
      <c r="AD8" s="5">
        <v>57</v>
      </c>
    </row>
    <row r="9" spans="1:30" ht="17.25" customHeight="1" thickBot="1">
      <c r="A9" s="5">
        <v>4</v>
      </c>
      <c r="B9" s="4">
        <v>2.1844919786096258E-3</v>
      </c>
      <c r="C9" s="4">
        <v>1.1315508021390375E-3</v>
      </c>
      <c r="D9" s="4">
        <v>3.3E-3</v>
      </c>
      <c r="F9" s="5" t="s">
        <v>27</v>
      </c>
      <c r="G9" s="6">
        <v>19002</v>
      </c>
      <c r="H9" s="5">
        <v>1.02</v>
      </c>
      <c r="K9" s="10">
        <f>LARGE(B12:C12,1)/(B12+C12)</f>
        <v>0.63378236394543297</v>
      </c>
      <c r="L9" s="10"/>
      <c r="M9" s="10"/>
      <c r="N9" s="10" t="str">
        <f>IF(B12&gt;C12,$B$4,$C$4)</f>
        <v>EB</v>
      </c>
      <c r="W9" s="5">
        <v>8</v>
      </c>
      <c r="X9" s="5">
        <v>1996</v>
      </c>
      <c r="Y9" s="7">
        <v>45701</v>
      </c>
      <c r="Z9" s="5" t="s">
        <v>8</v>
      </c>
      <c r="AA9" s="5" t="s">
        <v>5</v>
      </c>
      <c r="AB9" s="5">
        <v>10.7</v>
      </c>
      <c r="AC9" s="5" t="s">
        <v>57</v>
      </c>
      <c r="AD9" s="5">
        <v>56</v>
      </c>
    </row>
    <row r="10" spans="1:30" ht="17.25" customHeight="1" thickBot="1">
      <c r="A10" s="5">
        <v>5</v>
      </c>
      <c r="B10" s="4">
        <v>5.9946524064171123E-3</v>
      </c>
      <c r="C10" s="4">
        <v>3.6406417112299465E-3</v>
      </c>
      <c r="D10" s="4">
        <v>9.7000000000000003E-3</v>
      </c>
      <c r="F10" s="5" t="s">
        <v>26</v>
      </c>
      <c r="G10" s="6">
        <v>17485</v>
      </c>
      <c r="H10" s="5">
        <v>0.93</v>
      </c>
      <c r="K10" s="10">
        <f>LARGE(B20:C20,1)/(B20+C20)</f>
        <v>0.54204606320299942</v>
      </c>
      <c r="L10" s="10"/>
      <c r="M10" s="10"/>
      <c r="N10" s="10" t="str">
        <f>IF(B20&gt;C20,$B$4,$C$4)</f>
        <v>WB</v>
      </c>
      <c r="W10" s="5">
        <v>9</v>
      </c>
      <c r="X10" s="5">
        <v>1991</v>
      </c>
      <c r="Y10" s="7">
        <v>45699</v>
      </c>
      <c r="Z10" s="5" t="s">
        <v>8</v>
      </c>
      <c r="AA10" s="5" t="s">
        <v>3</v>
      </c>
      <c r="AB10" s="5">
        <v>10.6</v>
      </c>
      <c r="AC10" s="5" t="s">
        <v>57</v>
      </c>
      <c r="AD10" s="5">
        <v>56</v>
      </c>
    </row>
    <row r="11" spans="1:30" ht="17.25" customHeight="1" thickBot="1">
      <c r="A11" s="5">
        <v>6</v>
      </c>
      <c r="B11" s="4">
        <v>2.3064171122994654E-2</v>
      </c>
      <c r="C11" s="4">
        <v>1.229946524064171E-2</v>
      </c>
      <c r="D11" s="4">
        <v>3.5400000000000001E-2</v>
      </c>
      <c r="F11" s="5" t="s">
        <v>25</v>
      </c>
      <c r="G11" s="6">
        <v>17444</v>
      </c>
      <c r="H11" s="5">
        <v>0.93</v>
      </c>
      <c r="K11" s="10">
        <f>LARGE(B21:C21,1)/(B21+C21)</f>
        <v>0.56598789806342065</v>
      </c>
      <c r="L11" s="10"/>
      <c r="M11" s="10"/>
      <c r="N11" s="10" t="str">
        <f>IF(B21&gt;C21,$B$4,$C$4)</f>
        <v>WB</v>
      </c>
      <c r="W11" s="5">
        <v>10</v>
      </c>
      <c r="X11" s="5">
        <v>1989</v>
      </c>
      <c r="Y11" s="7">
        <v>45769</v>
      </c>
      <c r="Z11" s="5" t="s">
        <v>8</v>
      </c>
      <c r="AA11" s="5" t="s">
        <v>3</v>
      </c>
      <c r="AB11" s="5">
        <v>10.6</v>
      </c>
      <c r="AC11" s="5" t="s">
        <v>57</v>
      </c>
      <c r="AD11" s="5">
        <v>58</v>
      </c>
    </row>
    <row r="12" spans="1:30" ht="17.25" customHeight="1" thickBot="1">
      <c r="A12" s="5">
        <v>7</v>
      </c>
      <c r="B12" s="4">
        <v>3.9676470588235299E-2</v>
      </c>
      <c r="C12" s="4">
        <v>2.2926203208556151E-2</v>
      </c>
      <c r="D12" s="4">
        <v>6.2700000000000006E-2</v>
      </c>
      <c r="F12" s="5" t="s">
        <v>24</v>
      </c>
      <c r="G12" s="6">
        <v>17862</v>
      </c>
      <c r="H12" s="5">
        <v>0.95</v>
      </c>
      <c r="W12" s="5">
        <v>20</v>
      </c>
      <c r="X12" s="5">
        <v>1968</v>
      </c>
      <c r="Y12" s="7">
        <v>45777</v>
      </c>
      <c r="Z12" s="5" t="s">
        <v>8</v>
      </c>
      <c r="AA12" s="5" t="s">
        <v>7</v>
      </c>
      <c r="AB12" s="5">
        <v>10.5</v>
      </c>
      <c r="AC12" s="5" t="s">
        <v>57</v>
      </c>
      <c r="AD12" s="5">
        <v>58</v>
      </c>
    </row>
    <row r="13" spans="1:30" ht="17.25" customHeight="1" thickBot="1">
      <c r="A13" s="5">
        <v>8</v>
      </c>
      <c r="B13" s="4">
        <v>4.054010695187165E-2</v>
      </c>
      <c r="C13" s="4">
        <v>2.5386096256684493E-2</v>
      </c>
      <c r="D13" s="4">
        <v>6.6000000000000003E-2</v>
      </c>
      <c r="F13" s="5" t="s">
        <v>23</v>
      </c>
      <c r="G13" s="6">
        <v>18306</v>
      </c>
      <c r="H13" s="5">
        <v>0.98</v>
      </c>
      <c r="W13" s="5">
        <v>25</v>
      </c>
      <c r="X13" s="5">
        <v>1963</v>
      </c>
      <c r="Y13" s="7">
        <v>45713</v>
      </c>
      <c r="Z13" s="5" t="s">
        <v>8</v>
      </c>
      <c r="AA13" s="5" t="s">
        <v>3</v>
      </c>
      <c r="AB13" s="5">
        <v>10.5</v>
      </c>
      <c r="AC13" s="5" t="s">
        <v>57</v>
      </c>
      <c r="AD13" s="5">
        <v>57</v>
      </c>
    </row>
    <row r="14" spans="1:30" ht="23.25" thickBot="1">
      <c r="A14" s="5">
        <v>9</v>
      </c>
      <c r="B14" s="4">
        <v>3.7949197860962569E-2</v>
      </c>
      <c r="C14" s="4">
        <v>2.7944385026737972E-2</v>
      </c>
      <c r="D14" s="4">
        <v>6.6000000000000003E-2</v>
      </c>
      <c r="F14" s="5" t="s">
        <v>22</v>
      </c>
      <c r="G14" s="6">
        <v>18944</v>
      </c>
      <c r="H14" s="5">
        <v>1.01</v>
      </c>
      <c r="W14" s="5">
        <v>30</v>
      </c>
      <c r="X14" s="5">
        <v>1952</v>
      </c>
      <c r="Y14" s="7">
        <v>45770</v>
      </c>
      <c r="Z14" s="5" t="s">
        <v>8</v>
      </c>
      <c r="AA14" s="5" t="s">
        <v>7</v>
      </c>
      <c r="AB14" s="5">
        <v>10.4</v>
      </c>
      <c r="AC14" s="5" t="s">
        <v>57</v>
      </c>
      <c r="AD14" s="5">
        <v>59</v>
      </c>
    </row>
    <row r="15" spans="1:30" ht="15.75" customHeight="1" thickBot="1">
      <c r="A15" s="5">
        <v>10</v>
      </c>
      <c r="B15" s="4">
        <v>3.6272727272727276E-2</v>
      </c>
      <c r="C15" s="4">
        <v>2.9764705882352943E-2</v>
      </c>
      <c r="D15" s="4">
        <v>6.6000000000000003E-2</v>
      </c>
      <c r="F15" s="5" t="s">
        <v>21</v>
      </c>
      <c r="G15" s="6">
        <v>17813</v>
      </c>
      <c r="H15" s="5">
        <v>0.95</v>
      </c>
      <c r="W15" s="5">
        <v>35</v>
      </c>
      <c r="X15" s="5">
        <v>1946</v>
      </c>
      <c r="Y15" s="7">
        <v>45671</v>
      </c>
      <c r="Z15" s="5" t="s">
        <v>8</v>
      </c>
      <c r="AA15" s="5" t="s">
        <v>3</v>
      </c>
      <c r="AB15" s="5">
        <v>10.4</v>
      </c>
      <c r="AC15" s="5" t="s">
        <v>57</v>
      </c>
      <c r="AD15" s="5">
        <v>58</v>
      </c>
    </row>
    <row r="16" spans="1:30" ht="15.75" thickBot="1">
      <c r="A16" s="5">
        <v>11</v>
      </c>
      <c r="B16" s="4">
        <v>3.6120320855614972E-2</v>
      </c>
      <c r="C16" s="4">
        <v>3.2765775401069522E-2</v>
      </c>
      <c r="D16" s="4">
        <v>6.8900000000000003E-2</v>
      </c>
      <c r="F16" s="5" t="s">
        <v>20</v>
      </c>
      <c r="G16" s="6">
        <v>18684</v>
      </c>
      <c r="H16" s="5">
        <v>1</v>
      </c>
      <c r="W16" s="5">
        <v>40</v>
      </c>
      <c r="X16" s="5">
        <v>1936</v>
      </c>
      <c r="Y16" s="7">
        <v>45694</v>
      </c>
      <c r="Z16" s="5" t="s">
        <v>8</v>
      </c>
      <c r="AA16" s="5" t="s">
        <v>5</v>
      </c>
      <c r="AB16" s="5">
        <v>10.4</v>
      </c>
      <c r="AC16" s="5" t="s">
        <v>57</v>
      </c>
      <c r="AD16" s="5">
        <v>56</v>
      </c>
    </row>
    <row r="17" spans="1:30" ht="15.75" thickBot="1">
      <c r="A17" s="5">
        <v>12</v>
      </c>
      <c r="B17" s="4">
        <v>3.652673796791444E-2</v>
      </c>
      <c r="C17" s="4">
        <v>3.458609625668449E-2</v>
      </c>
      <c r="D17" s="4">
        <v>7.1099999999999997E-2</v>
      </c>
      <c r="W17" s="5">
        <v>45</v>
      </c>
      <c r="X17" s="5">
        <v>1930</v>
      </c>
      <c r="Y17" s="7">
        <v>46007</v>
      </c>
      <c r="Z17" s="5" t="s">
        <v>8</v>
      </c>
      <c r="AA17" s="5" t="s">
        <v>3</v>
      </c>
      <c r="AB17" s="5">
        <v>10.3</v>
      </c>
      <c r="AC17" s="5" t="s">
        <v>57</v>
      </c>
      <c r="AD17" s="5">
        <v>56</v>
      </c>
    </row>
    <row r="18" spans="1:30" ht="15.75" thickBot="1">
      <c r="A18" s="5">
        <v>13</v>
      </c>
      <c r="B18" s="4">
        <v>3.5917112299465238E-2</v>
      </c>
      <c r="C18" s="4">
        <v>3.502887700534759E-2</v>
      </c>
      <c r="D18" s="4">
        <v>7.0999999999999994E-2</v>
      </c>
      <c r="W18" s="5">
        <v>50</v>
      </c>
      <c r="X18" s="5">
        <v>1920</v>
      </c>
      <c r="Y18" s="7">
        <v>45659</v>
      </c>
      <c r="Z18" s="5" t="s">
        <v>8</v>
      </c>
      <c r="AA18" s="5" t="s">
        <v>5</v>
      </c>
      <c r="AB18" s="5">
        <v>10.3</v>
      </c>
      <c r="AC18" s="5" t="s">
        <v>55</v>
      </c>
      <c r="AD18" s="5">
        <v>54</v>
      </c>
    </row>
    <row r="19" spans="1:30" ht="17.25" customHeight="1" thickBot="1">
      <c r="A19" s="5">
        <v>14</v>
      </c>
      <c r="B19" s="4">
        <v>3.5866310160427801E-2</v>
      </c>
      <c r="C19" s="4">
        <v>3.8029946524064169E-2</v>
      </c>
      <c r="D19" s="4">
        <v>7.3899999999999993E-2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1896</v>
      </c>
      <c r="Y19" s="7">
        <v>45799</v>
      </c>
      <c r="Z19" s="5" t="s">
        <v>8</v>
      </c>
      <c r="AA19" s="5" t="s">
        <v>5</v>
      </c>
      <c r="AB19" s="5">
        <v>10.1</v>
      </c>
      <c r="AC19" s="5" t="s">
        <v>57</v>
      </c>
      <c r="AD19" s="5">
        <v>58</v>
      </c>
    </row>
    <row r="20" spans="1:30" ht="17.25" customHeight="1" thickBot="1">
      <c r="A20" s="5">
        <v>15</v>
      </c>
      <c r="B20" s="4">
        <v>3.5205882352941177E-2</v>
      </c>
      <c r="C20" s="4">
        <v>4.1670588235294119E-2</v>
      </c>
      <c r="D20" s="4">
        <v>7.6799999999999993E-2</v>
      </c>
      <c r="F20" s="5" t="s">
        <v>14</v>
      </c>
      <c r="G20" s="6">
        <v>10783</v>
      </c>
      <c r="H20" s="5">
        <v>0.57999999999999996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1868</v>
      </c>
      <c r="Y20" s="7">
        <v>45748</v>
      </c>
      <c r="Z20" s="5" t="s">
        <v>4</v>
      </c>
      <c r="AA20" s="5" t="s">
        <v>3</v>
      </c>
      <c r="AB20" s="5">
        <v>10</v>
      </c>
      <c r="AC20" s="5" t="s">
        <v>57</v>
      </c>
      <c r="AD20" s="5">
        <v>59</v>
      </c>
    </row>
    <row r="21" spans="1:30" ht="17.25" customHeight="1" thickBot="1">
      <c r="A21" s="5">
        <v>16</v>
      </c>
      <c r="B21" s="4">
        <v>3.4443850267379679E-2</v>
      </c>
      <c r="C21" s="4">
        <v>4.4917647058823534E-2</v>
      </c>
      <c r="D21" s="4">
        <v>7.9299999999999995E-2</v>
      </c>
      <c r="F21" s="5" t="s">
        <v>6</v>
      </c>
      <c r="G21" s="6">
        <v>20810</v>
      </c>
      <c r="H21" s="5">
        <v>1.1100000000000001</v>
      </c>
      <c r="J21" s="2">
        <v>5</v>
      </c>
      <c r="K21" s="2">
        <f>X6</f>
        <v>2013</v>
      </c>
      <c r="L21" s="3"/>
      <c r="M21" s="2"/>
      <c r="N21" s="21">
        <f t="shared" ref="N21:N28" si="0">K21/$F$2</f>
        <v>0.10764705882352942</v>
      </c>
      <c r="W21" s="5">
        <v>125</v>
      </c>
      <c r="X21" s="5">
        <v>1846</v>
      </c>
      <c r="Y21" s="7">
        <v>45964</v>
      </c>
      <c r="Z21" s="5" t="s">
        <v>8</v>
      </c>
      <c r="AA21" s="5" t="s">
        <v>6</v>
      </c>
      <c r="AB21" s="5">
        <v>9.9</v>
      </c>
      <c r="AC21" s="5" t="s">
        <v>57</v>
      </c>
      <c r="AD21" s="5">
        <v>58</v>
      </c>
    </row>
    <row r="22" spans="1:30" ht="17.25" customHeight="1" thickBot="1">
      <c r="A22" s="5">
        <v>17</v>
      </c>
      <c r="B22" s="4">
        <v>3.0938502673796796E-2</v>
      </c>
      <c r="C22" s="4">
        <v>4.2457754010695188E-2</v>
      </c>
      <c r="D22" s="4">
        <v>7.3400000000000007E-2</v>
      </c>
      <c r="F22" s="5" t="s">
        <v>3</v>
      </c>
      <c r="G22" s="6">
        <v>21729</v>
      </c>
      <c r="H22" s="5">
        <v>1.1599999999999999</v>
      </c>
      <c r="J22" s="2">
        <v>10</v>
      </c>
      <c r="K22" s="2">
        <f>X11</f>
        <v>1989</v>
      </c>
      <c r="L22" s="3"/>
      <c r="M22" s="2"/>
      <c r="N22" s="21">
        <f t="shared" si="0"/>
        <v>0.10636363636363637</v>
      </c>
      <c r="W22" s="5">
        <v>150</v>
      </c>
      <c r="X22" s="5">
        <v>1832</v>
      </c>
      <c r="Y22" s="7">
        <v>45945</v>
      </c>
      <c r="Z22" s="5" t="s">
        <v>8</v>
      </c>
      <c r="AA22" s="5" t="s">
        <v>7</v>
      </c>
      <c r="AB22" s="5">
        <v>9.8000000000000007</v>
      </c>
      <c r="AC22" s="5" t="s">
        <v>57</v>
      </c>
      <c r="AD22" s="5">
        <v>58</v>
      </c>
    </row>
    <row r="23" spans="1:30" ht="17.25" customHeight="1" thickBot="1">
      <c r="A23" s="5">
        <v>18</v>
      </c>
      <c r="B23" s="4">
        <v>2.5096256684491978E-2</v>
      </c>
      <c r="C23" s="4">
        <v>2.9026737967914436E-2</v>
      </c>
      <c r="D23" s="4">
        <v>5.4100000000000002E-2</v>
      </c>
      <c r="F23" s="5" t="s">
        <v>7</v>
      </c>
      <c r="G23" s="6">
        <v>21351</v>
      </c>
      <c r="H23" s="5">
        <v>1.1399999999999999</v>
      </c>
      <c r="J23" s="2">
        <v>20</v>
      </c>
      <c r="K23" s="2">
        <f>X12</f>
        <v>1968</v>
      </c>
      <c r="L23" s="3"/>
      <c r="M23" s="2"/>
      <c r="N23" s="21">
        <f t="shared" si="0"/>
        <v>0.10524064171122995</v>
      </c>
      <c r="W23" s="5">
        <v>175</v>
      </c>
      <c r="X23" s="5">
        <v>1820</v>
      </c>
      <c r="Y23" s="7">
        <v>45769</v>
      </c>
      <c r="Z23" s="5" t="s">
        <v>4</v>
      </c>
      <c r="AA23" s="5" t="s">
        <v>3</v>
      </c>
      <c r="AB23" s="5">
        <v>9.6999999999999993</v>
      </c>
      <c r="AC23" s="5" t="s">
        <v>57</v>
      </c>
      <c r="AD23" s="5">
        <v>61</v>
      </c>
    </row>
    <row r="24" spans="1:30" ht="17.25" customHeight="1" thickBot="1">
      <c r="A24" s="5">
        <v>19</v>
      </c>
      <c r="B24" s="4">
        <v>1.6967914438502676E-2</v>
      </c>
      <c r="C24" s="4">
        <v>2.3614973262032088E-2</v>
      </c>
      <c r="D24" s="4">
        <v>4.0599999999999997E-2</v>
      </c>
      <c r="F24" s="5" t="s">
        <v>5</v>
      </c>
      <c r="G24" s="6">
        <v>21085</v>
      </c>
      <c r="H24" s="5">
        <v>1.1299999999999999</v>
      </c>
      <c r="J24" s="2">
        <v>30</v>
      </c>
      <c r="K24" s="2">
        <f>X14</f>
        <v>1952</v>
      </c>
      <c r="L24" s="3"/>
      <c r="M24" s="2"/>
      <c r="N24" s="21">
        <f t="shared" si="0"/>
        <v>0.10438502673796791</v>
      </c>
      <c r="W24" s="5">
        <v>200</v>
      </c>
      <c r="X24" s="5">
        <v>1812</v>
      </c>
      <c r="Y24" s="7">
        <v>45792</v>
      </c>
      <c r="Z24" s="5" t="s">
        <v>8</v>
      </c>
      <c r="AA24" s="5" t="s">
        <v>5</v>
      </c>
      <c r="AB24" s="5">
        <v>9.6999999999999993</v>
      </c>
      <c r="AC24" s="5" t="s">
        <v>57</v>
      </c>
      <c r="AD24" s="5">
        <v>57</v>
      </c>
    </row>
    <row r="25" spans="1:30" ht="17.25" customHeight="1" thickBot="1">
      <c r="A25" s="5">
        <v>20</v>
      </c>
      <c r="B25" s="4">
        <v>1.2802139037433156E-2</v>
      </c>
      <c r="C25" s="4">
        <v>1.6924064171122997E-2</v>
      </c>
      <c r="D25" s="4">
        <v>2.9700000000000001E-2</v>
      </c>
      <c r="F25" s="5" t="s">
        <v>1</v>
      </c>
      <c r="G25" s="6">
        <v>21472</v>
      </c>
      <c r="H25" s="5">
        <v>1.1499999999999999</v>
      </c>
      <c r="J25" s="2">
        <v>50</v>
      </c>
      <c r="K25" s="2">
        <f>X18</f>
        <v>1920</v>
      </c>
      <c r="L25" s="3"/>
      <c r="M25" s="2"/>
      <c r="N25" s="21">
        <f t="shared" si="0"/>
        <v>0.10267379679144385</v>
      </c>
    </row>
    <row r="26" spans="1:30" ht="17.25" customHeight="1" thickBot="1">
      <c r="A26" s="5">
        <v>21</v>
      </c>
      <c r="B26" s="4">
        <v>8.9411764705882354E-3</v>
      </c>
      <c r="C26" s="4">
        <v>1.1463101604278075E-2</v>
      </c>
      <c r="D26" s="4">
        <v>2.0400000000000001E-2</v>
      </c>
      <c r="F26" s="5" t="s">
        <v>0</v>
      </c>
      <c r="G26" s="6">
        <v>13674</v>
      </c>
      <c r="H26" s="5">
        <v>0.73</v>
      </c>
      <c r="J26" s="2">
        <v>100</v>
      </c>
      <c r="K26" s="2">
        <f>X20</f>
        <v>1868</v>
      </c>
      <c r="L26" s="3"/>
      <c r="M26" s="2"/>
      <c r="N26" s="21">
        <f t="shared" si="0"/>
        <v>9.9893048128342252E-2</v>
      </c>
    </row>
    <row r="27" spans="1:30" ht="17.25" customHeight="1" thickBot="1">
      <c r="A27" s="5">
        <v>22</v>
      </c>
      <c r="B27" s="4">
        <v>5.5882352941176473E-3</v>
      </c>
      <c r="C27" s="4">
        <v>7.4780748663101602E-3</v>
      </c>
      <c r="D27" s="4">
        <v>1.3100000000000001E-2</v>
      </c>
      <c r="J27" s="2">
        <v>150</v>
      </c>
      <c r="K27" s="2">
        <f>X22</f>
        <v>1832</v>
      </c>
      <c r="L27" s="3"/>
      <c r="M27" s="2"/>
      <c r="N27" s="21">
        <f t="shared" si="0"/>
        <v>9.7967914438502668E-2</v>
      </c>
    </row>
    <row r="28" spans="1:30" ht="17.25" customHeight="1" thickBot="1">
      <c r="A28" s="5">
        <v>23</v>
      </c>
      <c r="B28" s="4">
        <v>3.0481283422459891E-3</v>
      </c>
      <c r="C28" s="4">
        <v>4.7229946524064165E-3</v>
      </c>
      <c r="D28" s="4">
        <v>7.7999999999999996E-3</v>
      </c>
      <c r="J28" s="2">
        <v>200</v>
      </c>
      <c r="K28" s="2">
        <f>X24</f>
        <v>1812</v>
      </c>
      <c r="L28" s="3"/>
      <c r="M28" s="2"/>
      <c r="N28" s="21">
        <f t="shared" si="0"/>
        <v>9.6898395721925129E-2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9E94E-6B35-491A-B097-BF4D28782627}">
  <sheetPr codeName="Sheet27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119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37700</v>
      </c>
      <c r="H2" s="18" t="s">
        <v>37</v>
      </c>
      <c r="W2" s="5">
        <v>1</v>
      </c>
      <c r="X2" s="5">
        <v>3240</v>
      </c>
      <c r="Y2" s="7">
        <v>45674</v>
      </c>
      <c r="Z2" s="5" t="s">
        <v>45</v>
      </c>
      <c r="AA2" s="5" t="s">
        <v>1</v>
      </c>
      <c r="AB2" s="5">
        <v>8.6</v>
      </c>
      <c r="AC2" s="5" t="s">
        <v>57</v>
      </c>
      <c r="AD2" s="5">
        <v>52</v>
      </c>
    </row>
    <row r="3" spans="1:30" ht="15.75" thickBot="1">
      <c r="W3" s="5">
        <v>2</v>
      </c>
      <c r="X3" s="5">
        <v>3239</v>
      </c>
      <c r="Y3" s="7">
        <v>45673</v>
      </c>
      <c r="Z3" s="5" t="s">
        <v>45</v>
      </c>
      <c r="AA3" s="5" t="s">
        <v>5</v>
      </c>
      <c r="AB3" s="5">
        <v>8.6</v>
      </c>
      <c r="AC3" s="5" t="s">
        <v>57</v>
      </c>
      <c r="AD3" s="5">
        <v>51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3211</v>
      </c>
      <c r="Y4" s="7">
        <v>45664</v>
      </c>
      <c r="Z4" s="5" t="s">
        <v>8</v>
      </c>
      <c r="AA4" s="5" t="s">
        <v>3</v>
      </c>
      <c r="AB4" s="5">
        <v>8.5</v>
      </c>
      <c r="AC4" s="5" t="s">
        <v>57</v>
      </c>
      <c r="AD4" s="5">
        <v>53</v>
      </c>
    </row>
    <row r="5" spans="1:30" ht="18.75" customHeight="1" thickBot="1">
      <c r="A5" s="5">
        <v>0</v>
      </c>
      <c r="B5" s="4">
        <v>2.7644562334217504E-3</v>
      </c>
      <c r="C5" s="4">
        <v>3.0748010610079576E-3</v>
      </c>
      <c r="D5" s="4">
        <v>5.8999999999999999E-3</v>
      </c>
      <c r="F5" s="5" t="s">
        <v>33</v>
      </c>
      <c r="G5" s="6">
        <v>39355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3190</v>
      </c>
      <c r="Y5" s="7">
        <v>45702</v>
      </c>
      <c r="Z5" s="5" t="s">
        <v>45</v>
      </c>
      <c r="AA5" s="5" t="s">
        <v>1</v>
      </c>
      <c r="AB5" s="5">
        <v>8.5</v>
      </c>
      <c r="AC5" s="5" t="s">
        <v>57</v>
      </c>
      <c r="AD5" s="5">
        <v>51</v>
      </c>
    </row>
    <row r="6" spans="1:30" ht="17.25" customHeight="1" thickBot="1">
      <c r="A6" s="5">
        <v>1</v>
      </c>
      <c r="B6" s="4">
        <v>1.6893899204244031E-3</v>
      </c>
      <c r="C6" s="4">
        <v>1.8058355437665782E-3</v>
      </c>
      <c r="D6" s="4">
        <v>3.5000000000000001E-3</v>
      </c>
      <c r="F6" s="5" t="s">
        <v>32</v>
      </c>
      <c r="G6" s="6">
        <v>40040</v>
      </c>
      <c r="H6" s="5">
        <v>1.06</v>
      </c>
      <c r="J6" s="13" t="s">
        <v>31</v>
      </c>
      <c r="K6" s="22">
        <f>MAX(K8,K9)</f>
        <v>0.60709939613803876</v>
      </c>
      <c r="L6" s="23"/>
      <c r="M6" s="23"/>
      <c r="N6" s="22" t="str">
        <f>_xlfn.XLOOKUP(K6,$K$8:$K$9,$N$8:$N$9)</f>
        <v>EB</v>
      </c>
      <c r="W6" s="5">
        <v>5</v>
      </c>
      <c r="X6" s="5">
        <v>3188</v>
      </c>
      <c r="Y6" s="7">
        <v>45674</v>
      </c>
      <c r="Z6" s="5" t="s">
        <v>46</v>
      </c>
      <c r="AA6" s="5" t="s">
        <v>1</v>
      </c>
      <c r="AB6" s="5">
        <v>8.5</v>
      </c>
      <c r="AC6" s="5" t="s">
        <v>57</v>
      </c>
      <c r="AD6" s="5">
        <v>52</v>
      </c>
    </row>
    <row r="7" spans="1:30" ht="17.25" customHeight="1" thickBot="1">
      <c r="A7" s="5">
        <v>2</v>
      </c>
      <c r="B7" s="4">
        <v>1.2286472148541113E-3</v>
      </c>
      <c r="C7" s="4">
        <v>1.3177718832891247E-3</v>
      </c>
      <c r="D7" s="4">
        <v>2.5999999999999999E-3</v>
      </c>
      <c r="F7" s="5" t="s">
        <v>30</v>
      </c>
      <c r="G7" s="6">
        <v>39159</v>
      </c>
      <c r="H7" s="5">
        <v>1.04</v>
      </c>
      <c r="J7" s="12" t="s">
        <v>29</v>
      </c>
      <c r="K7" s="22">
        <f>MAX(K10,K11)</f>
        <v>0.52527541330630134</v>
      </c>
      <c r="L7" s="23"/>
      <c r="M7" s="23"/>
      <c r="N7" s="22" t="str">
        <f>_xlfn.XLOOKUP(K7,$K$10:$K$11,$N$10:$N$11)</f>
        <v>WB</v>
      </c>
      <c r="W7" s="5">
        <v>6</v>
      </c>
      <c r="X7" s="5">
        <v>3183</v>
      </c>
      <c r="Y7" s="7">
        <v>45681</v>
      </c>
      <c r="Z7" s="5" t="s">
        <v>8</v>
      </c>
      <c r="AA7" s="5" t="s">
        <v>1</v>
      </c>
      <c r="AB7" s="5">
        <v>8.4</v>
      </c>
      <c r="AC7" s="5" t="s">
        <v>57</v>
      </c>
      <c r="AD7" s="5">
        <v>53</v>
      </c>
    </row>
    <row r="8" spans="1:30" ht="17.25" customHeight="1" thickBot="1">
      <c r="A8" s="5">
        <v>3</v>
      </c>
      <c r="B8" s="4">
        <v>1.4846153846153846E-3</v>
      </c>
      <c r="C8" s="4">
        <v>1.1713527851458885E-3</v>
      </c>
      <c r="D8" s="4">
        <v>2.7000000000000001E-3</v>
      </c>
      <c r="F8" s="5" t="s">
        <v>28</v>
      </c>
      <c r="G8" s="6">
        <v>39233</v>
      </c>
      <c r="H8" s="5">
        <v>1.04</v>
      </c>
      <c r="K8" s="10">
        <f>LARGE(B11:C11,1)/(B11+C11)</f>
        <v>0.60709939613803876</v>
      </c>
      <c r="L8" s="10"/>
      <c r="M8" s="10"/>
      <c r="N8" s="10" t="str">
        <f>IF(B11&gt;C11,$B$4,$C$4)</f>
        <v>EB</v>
      </c>
      <c r="W8" s="5">
        <v>7</v>
      </c>
      <c r="X8" s="5">
        <v>3158</v>
      </c>
      <c r="Y8" s="7">
        <v>45672</v>
      </c>
      <c r="Z8" s="5" t="s">
        <v>8</v>
      </c>
      <c r="AA8" s="5" t="s">
        <v>7</v>
      </c>
      <c r="AB8" s="5">
        <v>8.4</v>
      </c>
      <c r="AC8" s="5" t="s">
        <v>57</v>
      </c>
      <c r="AD8" s="5">
        <v>52</v>
      </c>
    </row>
    <row r="9" spans="1:30" ht="17.25" customHeight="1" thickBot="1">
      <c r="A9" s="5">
        <v>4</v>
      </c>
      <c r="B9" s="4">
        <v>3.2763925729442974E-3</v>
      </c>
      <c r="C9" s="4">
        <v>1.8546419098143237E-3</v>
      </c>
      <c r="D9" s="4">
        <v>5.1000000000000004E-3</v>
      </c>
      <c r="F9" s="5" t="s">
        <v>27</v>
      </c>
      <c r="G9" s="6">
        <v>38032</v>
      </c>
      <c r="H9" s="5">
        <v>1.01</v>
      </c>
      <c r="K9" s="10">
        <f>LARGE(B12:C12,1)/(B12+C12)</f>
        <v>0.57988033646935511</v>
      </c>
      <c r="L9" s="10"/>
      <c r="M9" s="10"/>
      <c r="N9" s="10" t="str">
        <f>IF(B12&gt;C12,$B$4,$C$4)</f>
        <v>EB</v>
      </c>
      <c r="W9" s="5">
        <v>8</v>
      </c>
      <c r="X9" s="5">
        <v>3157</v>
      </c>
      <c r="Y9" s="7">
        <v>45665</v>
      </c>
      <c r="Z9" s="5" t="s">
        <v>8</v>
      </c>
      <c r="AA9" s="5" t="s">
        <v>7</v>
      </c>
      <c r="AB9" s="5">
        <v>8.4</v>
      </c>
      <c r="AC9" s="5" t="s">
        <v>57</v>
      </c>
      <c r="AD9" s="5">
        <v>53</v>
      </c>
    </row>
    <row r="10" spans="1:30" ht="17.25" customHeight="1" thickBot="1">
      <c r="A10" s="5">
        <v>5</v>
      </c>
      <c r="B10" s="4">
        <v>7.9350132625994694E-3</v>
      </c>
      <c r="C10" s="4">
        <v>4.9782493368700264E-3</v>
      </c>
      <c r="D10" s="4">
        <v>1.29E-2</v>
      </c>
      <c r="F10" s="5" t="s">
        <v>26</v>
      </c>
      <c r="G10" s="6">
        <v>35341</v>
      </c>
      <c r="H10" s="5">
        <v>0.94</v>
      </c>
      <c r="K10" s="10">
        <f>LARGE(B20:C20,1)/(B20+C20)</f>
        <v>0.51413758664157971</v>
      </c>
      <c r="L10" s="10"/>
      <c r="M10" s="10"/>
      <c r="N10" s="10" t="str">
        <f>IF(B20&gt;C20,$B$4,$C$4)</f>
        <v>WB</v>
      </c>
      <c r="W10" s="5">
        <v>9</v>
      </c>
      <c r="X10" s="5">
        <v>3155</v>
      </c>
      <c r="Y10" s="7">
        <v>45673</v>
      </c>
      <c r="Z10" s="5" t="s">
        <v>8</v>
      </c>
      <c r="AA10" s="5" t="s">
        <v>5</v>
      </c>
      <c r="AB10" s="5">
        <v>8.4</v>
      </c>
      <c r="AC10" s="5" t="s">
        <v>57</v>
      </c>
      <c r="AD10" s="5">
        <v>52</v>
      </c>
    </row>
    <row r="11" spans="1:30" ht="17.25" customHeight="1" thickBot="1">
      <c r="A11" s="5">
        <v>6</v>
      </c>
      <c r="B11" s="4">
        <v>2.1040583554376654E-2</v>
      </c>
      <c r="C11" s="4">
        <v>1.3616976127320955E-2</v>
      </c>
      <c r="D11" s="4">
        <v>3.4700000000000002E-2</v>
      </c>
      <c r="F11" s="5" t="s">
        <v>25</v>
      </c>
      <c r="G11" s="6">
        <v>35474</v>
      </c>
      <c r="H11" s="5">
        <v>0.94</v>
      </c>
      <c r="K11" s="10">
        <f>LARGE(B21:C21,1)/(B21+C21)</f>
        <v>0.52527541330630134</v>
      </c>
      <c r="L11" s="10"/>
      <c r="M11" s="10"/>
      <c r="N11" s="10" t="str">
        <f>IF(B21&gt;C21,$B$4,$C$4)</f>
        <v>WB</v>
      </c>
      <c r="W11" s="5">
        <v>10</v>
      </c>
      <c r="X11" s="5">
        <v>3150</v>
      </c>
      <c r="Y11" s="7">
        <v>45679</v>
      </c>
      <c r="Z11" s="5" t="s">
        <v>8</v>
      </c>
      <c r="AA11" s="5" t="s">
        <v>7</v>
      </c>
      <c r="AB11" s="5">
        <v>8.4</v>
      </c>
      <c r="AC11" s="5" t="s">
        <v>57</v>
      </c>
      <c r="AD11" s="5">
        <v>54</v>
      </c>
    </row>
    <row r="12" spans="1:30" ht="17.25" customHeight="1" thickBot="1">
      <c r="A12" s="5">
        <v>7</v>
      </c>
      <c r="B12" s="4">
        <v>2.9641114058355438E-2</v>
      </c>
      <c r="C12" s="4">
        <v>2.1474801061007954E-2</v>
      </c>
      <c r="D12" s="4">
        <v>5.11E-2</v>
      </c>
      <c r="F12" s="5" t="s">
        <v>24</v>
      </c>
      <c r="G12" s="6">
        <v>36573</v>
      </c>
      <c r="H12" s="5">
        <v>0.97</v>
      </c>
      <c r="W12" s="5">
        <v>20</v>
      </c>
      <c r="X12" s="5">
        <v>3123</v>
      </c>
      <c r="Y12" s="7">
        <v>45695</v>
      </c>
      <c r="Z12" s="5" t="s">
        <v>46</v>
      </c>
      <c r="AA12" s="5" t="s">
        <v>1</v>
      </c>
      <c r="AB12" s="5">
        <v>8.3000000000000007</v>
      </c>
      <c r="AC12" s="5" t="s">
        <v>57</v>
      </c>
      <c r="AD12" s="5">
        <v>50</v>
      </c>
    </row>
    <row r="13" spans="1:30" ht="17.25" customHeight="1" thickBot="1">
      <c r="A13" s="5">
        <v>8</v>
      </c>
      <c r="B13" s="4">
        <v>3.0664986737400528E-2</v>
      </c>
      <c r="C13" s="4">
        <v>2.4891246684350131E-2</v>
      </c>
      <c r="D13" s="4">
        <v>5.5599999999999997E-2</v>
      </c>
      <c r="F13" s="5" t="s">
        <v>23</v>
      </c>
      <c r="G13" s="6">
        <v>35867</v>
      </c>
      <c r="H13" s="5">
        <v>0.95</v>
      </c>
      <c r="W13" s="5">
        <v>25</v>
      </c>
      <c r="X13" s="5">
        <v>3107</v>
      </c>
      <c r="Y13" s="7">
        <v>45669</v>
      </c>
      <c r="Z13" s="5" t="s">
        <v>50</v>
      </c>
      <c r="AA13" s="5" t="s">
        <v>14</v>
      </c>
      <c r="AB13" s="5">
        <v>8.1999999999999993</v>
      </c>
      <c r="AC13" s="5" t="s">
        <v>57</v>
      </c>
      <c r="AD13" s="5">
        <v>50</v>
      </c>
    </row>
    <row r="14" spans="1:30" ht="15.75" thickBot="1">
      <c r="A14" s="5">
        <v>9</v>
      </c>
      <c r="B14" s="4">
        <v>3.3071087533156504E-2</v>
      </c>
      <c r="C14" s="4">
        <v>2.6453050397877983E-2</v>
      </c>
      <c r="D14" s="4">
        <v>5.9499999999999997E-2</v>
      </c>
      <c r="F14" s="5" t="s">
        <v>22</v>
      </c>
      <c r="G14" s="6" t="s">
        <v>19</v>
      </c>
      <c r="H14" s="5"/>
      <c r="W14" s="5">
        <v>30</v>
      </c>
      <c r="X14" s="5">
        <v>3103</v>
      </c>
      <c r="Y14" s="7">
        <v>45660</v>
      </c>
      <c r="Z14" s="5" t="s">
        <v>8</v>
      </c>
      <c r="AA14" s="5" t="s">
        <v>1</v>
      </c>
      <c r="AB14" s="5">
        <v>8.1999999999999993</v>
      </c>
      <c r="AC14" s="5" t="s">
        <v>57</v>
      </c>
      <c r="AD14" s="5">
        <v>54</v>
      </c>
    </row>
    <row r="15" spans="1:30" ht="15.75" customHeight="1" thickBot="1">
      <c r="A15" s="5">
        <v>10</v>
      </c>
      <c r="B15" s="4">
        <v>3.4146153846153847E-2</v>
      </c>
      <c r="C15" s="4">
        <v>2.9625464190981429E-2</v>
      </c>
      <c r="D15" s="4">
        <v>6.3700000000000007E-2</v>
      </c>
      <c r="F15" s="5" t="s">
        <v>21</v>
      </c>
      <c r="G15" s="6" t="s">
        <v>19</v>
      </c>
      <c r="H15" s="5"/>
      <c r="W15" s="5">
        <v>35</v>
      </c>
      <c r="X15" s="5">
        <v>3097</v>
      </c>
      <c r="Y15" s="7">
        <v>45672</v>
      </c>
      <c r="Z15" s="5" t="s">
        <v>46</v>
      </c>
      <c r="AA15" s="5" t="s">
        <v>7</v>
      </c>
      <c r="AB15" s="5">
        <v>8.1999999999999993</v>
      </c>
      <c r="AC15" s="5" t="s">
        <v>57</v>
      </c>
      <c r="AD15" s="5">
        <v>54</v>
      </c>
    </row>
    <row r="16" spans="1:30" ht="23.25" thickBot="1">
      <c r="A16" s="5">
        <v>11</v>
      </c>
      <c r="B16" s="4">
        <v>3.563076923076923E-2</v>
      </c>
      <c r="C16" s="4">
        <v>3.2895490716180371E-2</v>
      </c>
      <c r="D16" s="4">
        <v>6.8500000000000005E-2</v>
      </c>
      <c r="F16" s="5" t="s">
        <v>20</v>
      </c>
      <c r="G16" s="6" t="s">
        <v>19</v>
      </c>
      <c r="H16" s="5"/>
      <c r="W16" s="5">
        <v>40</v>
      </c>
      <c r="X16" s="5">
        <v>3087</v>
      </c>
      <c r="Y16" s="7">
        <v>45714</v>
      </c>
      <c r="Z16" s="5" t="s">
        <v>4</v>
      </c>
      <c r="AA16" s="5" t="s">
        <v>7</v>
      </c>
      <c r="AB16" s="5">
        <v>8.1999999999999993</v>
      </c>
      <c r="AC16" s="5" t="s">
        <v>57</v>
      </c>
      <c r="AD16" s="5">
        <v>51</v>
      </c>
    </row>
    <row r="17" spans="1:30" ht="15.75" thickBot="1">
      <c r="A17" s="5">
        <v>12</v>
      </c>
      <c r="B17" s="4">
        <v>3.624509283819629E-2</v>
      </c>
      <c r="C17" s="4">
        <v>3.5433421750663129E-2</v>
      </c>
      <c r="D17" s="4">
        <v>7.1599999999999997E-2</v>
      </c>
      <c r="W17" s="5">
        <v>45</v>
      </c>
      <c r="X17" s="5">
        <v>3080</v>
      </c>
      <c r="Y17" s="7">
        <v>45709</v>
      </c>
      <c r="Z17" s="5" t="s">
        <v>4</v>
      </c>
      <c r="AA17" s="5" t="s">
        <v>1</v>
      </c>
      <c r="AB17" s="5">
        <v>8.1999999999999993</v>
      </c>
      <c r="AC17" s="5" t="s">
        <v>57</v>
      </c>
      <c r="AD17" s="5">
        <v>53</v>
      </c>
    </row>
    <row r="18" spans="1:30" ht="15.75" thickBot="1">
      <c r="A18" s="5">
        <v>13</v>
      </c>
      <c r="B18" s="4">
        <v>3.5323607427055703E-2</v>
      </c>
      <c r="C18" s="4">
        <v>3.470132625994695E-2</v>
      </c>
      <c r="D18" s="4">
        <v>7.0000000000000007E-2</v>
      </c>
      <c r="W18" s="5">
        <v>50</v>
      </c>
      <c r="X18" s="5">
        <v>3070</v>
      </c>
      <c r="Y18" s="7">
        <v>45702</v>
      </c>
      <c r="Z18" s="5" t="s">
        <v>4</v>
      </c>
      <c r="AA18" s="5" t="s">
        <v>1</v>
      </c>
      <c r="AB18" s="5">
        <v>8.1</v>
      </c>
      <c r="AC18" s="5" t="s">
        <v>57</v>
      </c>
      <c r="AD18" s="5">
        <v>52</v>
      </c>
    </row>
    <row r="19" spans="1:30" ht="17.25" customHeight="1" thickBot="1">
      <c r="A19" s="5">
        <v>14</v>
      </c>
      <c r="B19" s="4">
        <v>3.5118832891246676E-2</v>
      </c>
      <c r="C19" s="4">
        <v>3.5775066312997351E-2</v>
      </c>
      <c r="D19" s="4">
        <v>7.0900000000000005E-2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3045</v>
      </c>
      <c r="Y19" s="7">
        <v>45684</v>
      </c>
      <c r="Z19" s="5" t="s">
        <v>46</v>
      </c>
      <c r="AA19" s="5" t="s">
        <v>6</v>
      </c>
      <c r="AB19" s="5">
        <v>8.1</v>
      </c>
      <c r="AC19" s="5" t="s">
        <v>57</v>
      </c>
      <c r="AD19" s="5">
        <v>52</v>
      </c>
    </row>
    <row r="20" spans="1:30" ht="17.25" customHeight="1" thickBot="1">
      <c r="A20" s="5">
        <v>15</v>
      </c>
      <c r="B20" s="4">
        <v>3.4453315649867373E-2</v>
      </c>
      <c r="C20" s="4">
        <v>3.6458355437665783E-2</v>
      </c>
      <c r="D20" s="4">
        <v>7.0900000000000005E-2</v>
      </c>
      <c r="F20" s="5" t="s">
        <v>14</v>
      </c>
      <c r="G20" s="6">
        <v>30503</v>
      </c>
      <c r="H20" s="5">
        <v>0.81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3023</v>
      </c>
      <c r="Y20" s="7">
        <v>45685</v>
      </c>
      <c r="Z20" s="5" t="s">
        <v>8</v>
      </c>
      <c r="AA20" s="5" t="s">
        <v>3</v>
      </c>
      <c r="AB20" s="5">
        <v>8</v>
      </c>
      <c r="AC20" s="5" t="s">
        <v>57</v>
      </c>
      <c r="AD20" s="5">
        <v>50</v>
      </c>
    </row>
    <row r="21" spans="1:30" ht="17.25" customHeight="1" thickBot="1">
      <c r="A21" s="5">
        <v>16</v>
      </c>
      <c r="B21" s="4">
        <v>3.3787798408488064E-2</v>
      </c>
      <c r="C21" s="4">
        <v>3.7385676392572946E-2</v>
      </c>
      <c r="D21" s="4">
        <v>7.1300000000000002E-2</v>
      </c>
      <c r="F21" s="5" t="s">
        <v>6</v>
      </c>
      <c r="G21" s="6">
        <v>37916</v>
      </c>
      <c r="H21" s="5">
        <v>1</v>
      </c>
      <c r="J21" s="2">
        <v>5</v>
      </c>
      <c r="K21" s="2">
        <f>X6</f>
        <v>3188</v>
      </c>
      <c r="L21" s="3"/>
      <c r="M21" s="2"/>
      <c r="N21" s="21">
        <f t="shared" ref="N21:N28" si="0">K21/$F$2</f>
        <v>8.4562334217506627E-2</v>
      </c>
      <c r="W21" s="5">
        <v>125</v>
      </c>
      <c r="X21" s="5">
        <v>3004</v>
      </c>
      <c r="Y21" s="7">
        <v>45720</v>
      </c>
      <c r="Z21" s="5" t="s">
        <v>4</v>
      </c>
      <c r="AA21" s="5" t="s">
        <v>3</v>
      </c>
      <c r="AB21" s="5">
        <v>8</v>
      </c>
      <c r="AC21" s="5" t="s">
        <v>57</v>
      </c>
      <c r="AD21" s="5">
        <v>52</v>
      </c>
    </row>
    <row r="22" spans="1:30" ht="17.25" customHeight="1" thickBot="1">
      <c r="A22" s="5">
        <v>17</v>
      </c>
      <c r="B22" s="4">
        <v>3.3736604774535814E-2</v>
      </c>
      <c r="C22" s="4">
        <v>3.6799999999999999E-2</v>
      </c>
      <c r="D22" s="4">
        <v>7.0599999999999996E-2</v>
      </c>
      <c r="F22" s="5" t="s">
        <v>3</v>
      </c>
      <c r="G22" s="6">
        <v>39465</v>
      </c>
      <c r="H22" s="5">
        <v>1.05</v>
      </c>
      <c r="J22" s="2">
        <v>10</v>
      </c>
      <c r="K22" s="2">
        <f>X11</f>
        <v>3150</v>
      </c>
      <c r="L22" s="3"/>
      <c r="M22" s="2"/>
      <c r="N22" s="21">
        <f t="shared" si="0"/>
        <v>8.3554376657824933E-2</v>
      </c>
      <c r="W22" s="5">
        <v>150</v>
      </c>
      <c r="X22" s="5">
        <v>2991</v>
      </c>
      <c r="Y22" s="7">
        <v>45779</v>
      </c>
      <c r="Z22" s="5" t="s">
        <v>4</v>
      </c>
      <c r="AA22" s="5" t="s">
        <v>1</v>
      </c>
      <c r="AB22" s="5">
        <v>7.9</v>
      </c>
      <c r="AC22" s="5" t="s">
        <v>57</v>
      </c>
      <c r="AD22" s="5">
        <v>54</v>
      </c>
    </row>
    <row r="23" spans="1:30" ht="17.25" customHeight="1" thickBot="1">
      <c r="A23" s="5">
        <v>18</v>
      </c>
      <c r="B23" s="4">
        <v>2.9436339522546418E-2</v>
      </c>
      <c r="C23" s="4">
        <v>3.3041909814323603E-2</v>
      </c>
      <c r="D23" s="4">
        <v>6.2399999999999997E-2</v>
      </c>
      <c r="F23" s="5" t="s">
        <v>7</v>
      </c>
      <c r="G23" s="6">
        <v>39345</v>
      </c>
      <c r="H23" s="5">
        <v>1.04</v>
      </c>
      <c r="J23" s="2">
        <v>20</v>
      </c>
      <c r="K23" s="2">
        <f>X12</f>
        <v>3123</v>
      </c>
      <c r="L23" s="3"/>
      <c r="M23" s="2"/>
      <c r="N23" s="21">
        <f t="shared" si="0"/>
        <v>8.2838196286472154E-2</v>
      </c>
      <c r="W23" s="5">
        <v>175</v>
      </c>
      <c r="X23" s="5">
        <v>2975</v>
      </c>
      <c r="Y23" s="7">
        <v>45726</v>
      </c>
      <c r="Z23" s="5" t="s">
        <v>4</v>
      </c>
      <c r="AA23" s="5" t="s">
        <v>6</v>
      </c>
      <c r="AB23" s="5">
        <v>7.9</v>
      </c>
      <c r="AC23" s="5" t="s">
        <v>57</v>
      </c>
      <c r="AD23" s="5">
        <v>54</v>
      </c>
    </row>
    <row r="24" spans="1:30" ht="17.25" customHeight="1" thickBot="1">
      <c r="A24" s="5">
        <v>19</v>
      </c>
      <c r="B24" s="4">
        <v>2.3907427055702916E-2</v>
      </c>
      <c r="C24" s="4">
        <v>2.6209018567639256E-2</v>
      </c>
      <c r="D24" s="4">
        <v>5.0099999999999999E-2</v>
      </c>
      <c r="F24" s="5" t="s">
        <v>5</v>
      </c>
      <c r="G24" s="6">
        <v>39918</v>
      </c>
      <c r="H24" s="5">
        <v>1.06</v>
      </c>
      <c r="J24" s="2">
        <v>30</v>
      </c>
      <c r="K24" s="2">
        <f>X14</f>
        <v>3103</v>
      </c>
      <c r="L24" s="3"/>
      <c r="M24" s="2"/>
      <c r="N24" s="21">
        <f t="shared" si="0"/>
        <v>8.2307692307692304E-2</v>
      </c>
      <c r="W24" s="5">
        <v>200</v>
      </c>
      <c r="X24" s="5">
        <v>2964</v>
      </c>
      <c r="Y24" s="7">
        <v>45760</v>
      </c>
      <c r="Z24" s="5" t="s">
        <v>50</v>
      </c>
      <c r="AA24" s="5" t="s">
        <v>14</v>
      </c>
      <c r="AB24" s="5">
        <v>7.9</v>
      </c>
      <c r="AC24" s="5" t="s">
        <v>55</v>
      </c>
      <c r="AD24" s="5">
        <v>51</v>
      </c>
    </row>
    <row r="25" spans="1:30" ht="17.25" customHeight="1" thickBot="1">
      <c r="A25" s="5">
        <v>20</v>
      </c>
      <c r="B25" s="4">
        <v>1.9402387267904511E-2</v>
      </c>
      <c r="C25" s="4">
        <v>1.9961803713527852E-2</v>
      </c>
      <c r="D25" s="4">
        <v>3.9399999999999998E-2</v>
      </c>
      <c r="F25" s="5" t="s">
        <v>1</v>
      </c>
      <c r="G25" s="6">
        <v>41420</v>
      </c>
      <c r="H25" s="5">
        <v>1.1000000000000001</v>
      </c>
      <c r="J25" s="2">
        <v>50</v>
      </c>
      <c r="K25" s="2">
        <f>X18</f>
        <v>3070</v>
      </c>
      <c r="L25" s="3"/>
      <c r="M25" s="2"/>
      <c r="N25" s="21">
        <f t="shared" si="0"/>
        <v>8.1432360742705573E-2</v>
      </c>
    </row>
    <row r="26" spans="1:30" ht="17.25" customHeight="1" thickBot="1">
      <c r="A26" s="5">
        <v>21</v>
      </c>
      <c r="B26" s="4">
        <v>1.4129442970822279E-2</v>
      </c>
      <c r="C26" s="4">
        <v>1.4349071618037137E-2</v>
      </c>
      <c r="D26" s="4">
        <v>2.8500000000000001E-2</v>
      </c>
      <c r="F26" s="5" t="s">
        <v>0</v>
      </c>
      <c r="G26" s="6">
        <v>35885</v>
      </c>
      <c r="H26" s="5">
        <v>0.95</v>
      </c>
      <c r="J26" s="2">
        <v>100</v>
      </c>
      <c r="K26" s="2">
        <f>X20</f>
        <v>3023</v>
      </c>
      <c r="L26" s="3"/>
      <c r="M26" s="2"/>
      <c r="N26" s="21">
        <f t="shared" si="0"/>
        <v>8.0185676392572944E-2</v>
      </c>
    </row>
    <row r="27" spans="1:30" ht="17.25" customHeight="1" thickBot="1">
      <c r="A27" s="5">
        <v>22</v>
      </c>
      <c r="B27" s="4">
        <v>8.7029177718832892E-3</v>
      </c>
      <c r="C27" s="4">
        <v>9.2244031830238729E-3</v>
      </c>
      <c r="D27" s="4">
        <v>1.7899999999999999E-2</v>
      </c>
      <c r="J27" s="2">
        <v>150</v>
      </c>
      <c r="K27" s="2">
        <f>X22</f>
        <v>2991</v>
      </c>
      <c r="L27" s="3"/>
      <c r="M27" s="2"/>
      <c r="N27" s="21">
        <f t="shared" si="0"/>
        <v>7.9336870026525202E-2</v>
      </c>
    </row>
    <row r="28" spans="1:30" ht="17.25" customHeight="1" thickBot="1">
      <c r="A28" s="5">
        <v>23</v>
      </c>
      <c r="B28" s="4">
        <v>5.1705570291777185E-3</v>
      </c>
      <c r="C28" s="4">
        <v>5.4663129973474799E-3</v>
      </c>
      <c r="D28" s="4">
        <v>1.06E-2</v>
      </c>
      <c r="J28" s="2">
        <v>200</v>
      </c>
      <c r="K28" s="2">
        <f>X24</f>
        <v>2964</v>
      </c>
      <c r="L28" s="3"/>
      <c r="M28" s="2"/>
      <c r="N28" s="21">
        <f t="shared" si="0"/>
        <v>7.862068965517241E-2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D806C-FEB5-4B88-8596-772A15CC16B0}">
  <sheetPr codeName="Sheet28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24400</v>
      </c>
      <c r="H2" s="18" t="s">
        <v>37</v>
      </c>
      <c r="W2" s="5">
        <v>1</v>
      </c>
      <c r="X2" s="5">
        <v>2781</v>
      </c>
      <c r="Y2" s="7">
        <v>45702</v>
      </c>
      <c r="Z2" s="5" t="s">
        <v>49</v>
      </c>
      <c r="AA2" s="5" t="s">
        <v>1</v>
      </c>
      <c r="AB2" s="5">
        <v>11.4</v>
      </c>
      <c r="AC2" s="5" t="s">
        <v>57</v>
      </c>
      <c r="AD2" s="5">
        <v>50</v>
      </c>
    </row>
    <row r="3" spans="1:30" ht="15.75" thickBot="1">
      <c r="W3" s="5">
        <v>2</v>
      </c>
      <c r="X3" s="5">
        <v>2581</v>
      </c>
      <c r="Y3" s="7">
        <v>45702</v>
      </c>
      <c r="Z3" s="5" t="s">
        <v>8</v>
      </c>
      <c r="AA3" s="5" t="s">
        <v>1</v>
      </c>
      <c r="AB3" s="5">
        <v>10.6</v>
      </c>
      <c r="AC3" s="5" t="s">
        <v>57</v>
      </c>
      <c r="AD3" s="5">
        <v>55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2554</v>
      </c>
      <c r="Y4" s="7">
        <v>45698</v>
      </c>
      <c r="Z4" s="5" t="s">
        <v>49</v>
      </c>
      <c r="AA4" s="5" t="s">
        <v>6</v>
      </c>
      <c r="AB4" s="5">
        <v>10.5</v>
      </c>
      <c r="AC4" s="5" t="s">
        <v>57</v>
      </c>
      <c r="AD4" s="5">
        <v>52</v>
      </c>
    </row>
    <row r="5" spans="1:30" ht="18.75" customHeight="1" thickBot="1">
      <c r="A5" s="5">
        <v>0</v>
      </c>
      <c r="B5" s="4">
        <v>1.819672131147541E-3</v>
      </c>
      <c r="C5" s="4">
        <v>3.404918032786885E-3</v>
      </c>
      <c r="D5" s="4">
        <v>5.1999999999999998E-3</v>
      </c>
      <c r="F5" s="5" t="s">
        <v>33</v>
      </c>
      <c r="G5" s="6">
        <v>25457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2515</v>
      </c>
      <c r="Y5" s="7">
        <v>45730</v>
      </c>
      <c r="Z5" s="5" t="s">
        <v>8</v>
      </c>
      <c r="AA5" s="5" t="s">
        <v>1</v>
      </c>
      <c r="AB5" s="5">
        <v>10.3</v>
      </c>
      <c r="AC5" s="5" t="s">
        <v>57</v>
      </c>
      <c r="AD5" s="5">
        <v>58</v>
      </c>
    </row>
    <row r="6" spans="1:30" ht="17.25" customHeight="1" thickBot="1">
      <c r="A6" s="5">
        <v>1</v>
      </c>
      <c r="B6" s="4">
        <v>1.0327868852459017E-3</v>
      </c>
      <c r="C6" s="4">
        <v>2.1344262295081968E-3</v>
      </c>
      <c r="D6" s="4">
        <v>3.0999999999999999E-3</v>
      </c>
      <c r="F6" s="5" t="s">
        <v>32</v>
      </c>
      <c r="G6" s="6">
        <v>28023</v>
      </c>
      <c r="H6" s="5">
        <v>1.1499999999999999</v>
      </c>
      <c r="J6" s="13" t="s">
        <v>31</v>
      </c>
      <c r="K6" s="22">
        <f>MAX(K8,K9)</f>
        <v>0.73991711311028008</v>
      </c>
      <c r="L6" s="23"/>
      <c r="M6" s="23"/>
      <c r="N6" s="22" t="str">
        <f>_xlfn.XLOOKUP(K6,$K$8:$K$9,$N$8:$N$9)</f>
        <v>EB</v>
      </c>
      <c r="W6" s="5">
        <v>5</v>
      </c>
      <c r="X6" s="5">
        <v>2482</v>
      </c>
      <c r="Y6" s="7">
        <v>45716</v>
      </c>
      <c r="Z6" s="5" t="s">
        <v>8</v>
      </c>
      <c r="AA6" s="5" t="s">
        <v>1</v>
      </c>
      <c r="AB6" s="5">
        <v>10.199999999999999</v>
      </c>
      <c r="AC6" s="5" t="s">
        <v>57</v>
      </c>
      <c r="AD6" s="5">
        <v>55</v>
      </c>
    </row>
    <row r="7" spans="1:30" ht="17.25" customHeight="1" thickBot="1">
      <c r="A7" s="5">
        <v>2</v>
      </c>
      <c r="B7" s="4">
        <v>8.3606557377049172E-4</v>
      </c>
      <c r="C7" s="4">
        <v>1.4737704918032788E-3</v>
      </c>
      <c r="D7" s="4">
        <v>2.3E-3</v>
      </c>
      <c r="F7" s="5" t="s">
        <v>30</v>
      </c>
      <c r="G7" s="6">
        <v>27788</v>
      </c>
      <c r="H7" s="5">
        <v>1.1399999999999999</v>
      </c>
      <c r="J7" s="12" t="s">
        <v>29</v>
      </c>
      <c r="K7" s="22">
        <f>MAX(K10,K11)</f>
        <v>0.5837069296784938</v>
      </c>
      <c r="L7" s="23"/>
      <c r="M7" s="23"/>
      <c r="N7" s="22" t="str">
        <f>_xlfn.XLOOKUP(K7,$K$10:$K$11,$N$10:$N$11)</f>
        <v>WB</v>
      </c>
      <c r="W7" s="5">
        <v>6</v>
      </c>
      <c r="X7" s="5">
        <v>2476</v>
      </c>
      <c r="Y7" s="7">
        <v>45672</v>
      </c>
      <c r="Z7" s="5" t="s">
        <v>8</v>
      </c>
      <c r="AA7" s="5" t="s">
        <v>7</v>
      </c>
      <c r="AB7" s="5">
        <v>10.1</v>
      </c>
      <c r="AC7" s="5" t="s">
        <v>57</v>
      </c>
      <c r="AD7" s="5">
        <v>59</v>
      </c>
    </row>
    <row r="8" spans="1:30" ht="17.25" customHeight="1" thickBot="1">
      <c r="A8" s="5">
        <v>3</v>
      </c>
      <c r="B8" s="4">
        <v>1.1311475409836065E-3</v>
      </c>
      <c r="C8" s="4">
        <v>1.1688524590163934E-3</v>
      </c>
      <c r="D8" s="4">
        <v>2.3E-3</v>
      </c>
      <c r="F8" s="5" t="s">
        <v>28</v>
      </c>
      <c r="G8" s="6">
        <v>26619</v>
      </c>
      <c r="H8" s="5">
        <v>1.0900000000000001</v>
      </c>
      <c r="K8" s="10">
        <f>LARGE(B11:C11,1)/(B11+C11)</f>
        <v>0.73991711311028008</v>
      </c>
      <c r="L8" s="10"/>
      <c r="M8" s="10"/>
      <c r="N8" s="10" t="str">
        <f>IF(B11&gt;C11,$B$4,$C$4)</f>
        <v>EB</v>
      </c>
      <c r="W8" s="5">
        <v>7</v>
      </c>
      <c r="X8" s="5">
        <v>2476</v>
      </c>
      <c r="Y8" s="7">
        <v>45723</v>
      </c>
      <c r="Z8" s="5" t="s">
        <v>8</v>
      </c>
      <c r="AA8" s="5" t="s">
        <v>1</v>
      </c>
      <c r="AB8" s="5">
        <v>10.1</v>
      </c>
      <c r="AC8" s="5" t="s">
        <v>57</v>
      </c>
      <c r="AD8" s="5">
        <v>56</v>
      </c>
    </row>
    <row r="9" spans="1:30" ht="17.25" customHeight="1" thickBot="1">
      <c r="A9" s="5">
        <v>4</v>
      </c>
      <c r="B9" s="4">
        <v>2.9508196721311475E-3</v>
      </c>
      <c r="C9" s="4">
        <v>1.2196721311475409E-3</v>
      </c>
      <c r="D9" s="4">
        <v>4.1999999999999997E-3</v>
      </c>
      <c r="F9" s="5" t="s">
        <v>27</v>
      </c>
      <c r="G9" s="6">
        <v>24053</v>
      </c>
      <c r="H9" s="5">
        <v>0.99</v>
      </c>
      <c r="K9" s="10">
        <f>LARGE(B12:C12,1)/(B12+C12)</f>
        <v>0.67570452604611442</v>
      </c>
      <c r="L9" s="10"/>
      <c r="M9" s="10"/>
      <c r="N9" s="10" t="str">
        <f>IF(B12&gt;C12,$B$4,$C$4)</f>
        <v>EB</v>
      </c>
      <c r="W9" s="5">
        <v>8</v>
      </c>
      <c r="X9" s="5">
        <v>2470</v>
      </c>
      <c r="Y9" s="7">
        <v>45790</v>
      </c>
      <c r="Z9" s="5" t="s">
        <v>8</v>
      </c>
      <c r="AA9" s="5" t="s">
        <v>3</v>
      </c>
      <c r="AB9" s="5">
        <v>10.1</v>
      </c>
      <c r="AC9" s="5" t="s">
        <v>57</v>
      </c>
      <c r="AD9" s="5">
        <v>61</v>
      </c>
    </row>
    <row r="10" spans="1:30" ht="17.25" customHeight="1" thickBot="1">
      <c r="A10" s="5">
        <v>5</v>
      </c>
      <c r="B10" s="4">
        <v>8.8524590163934422E-3</v>
      </c>
      <c r="C10" s="4">
        <v>2.3885245901639346E-3</v>
      </c>
      <c r="D10" s="4">
        <v>1.1299999999999999E-2</v>
      </c>
      <c r="F10" s="5" t="s">
        <v>26</v>
      </c>
      <c r="G10" s="6">
        <v>21850</v>
      </c>
      <c r="H10" s="5">
        <v>0.9</v>
      </c>
      <c r="K10" s="10">
        <f>LARGE(B20:C20,1)/(B20+C20)</f>
        <v>0.57355129600426447</v>
      </c>
      <c r="L10" s="10"/>
      <c r="M10" s="10"/>
      <c r="N10" s="10" t="str">
        <f>IF(B20&gt;C20,$B$4,$C$4)</f>
        <v>WB</v>
      </c>
      <c r="W10" s="5">
        <v>9</v>
      </c>
      <c r="X10" s="5">
        <v>2462</v>
      </c>
      <c r="Y10" s="7">
        <v>45702</v>
      </c>
      <c r="Z10" s="5" t="s">
        <v>4</v>
      </c>
      <c r="AA10" s="5" t="s">
        <v>1</v>
      </c>
      <c r="AB10" s="5">
        <v>10.1</v>
      </c>
      <c r="AC10" s="5" t="s">
        <v>57</v>
      </c>
      <c r="AD10" s="5">
        <v>57</v>
      </c>
    </row>
    <row r="11" spans="1:30" ht="17.25" customHeight="1" thickBot="1">
      <c r="A11" s="5">
        <v>6</v>
      </c>
      <c r="B11" s="4">
        <v>2.4E-2</v>
      </c>
      <c r="C11" s="4">
        <v>8.4360655737704925E-3</v>
      </c>
      <c r="D11" s="4">
        <v>3.2599999999999997E-2</v>
      </c>
      <c r="F11" s="5" t="s">
        <v>25</v>
      </c>
      <c r="G11" s="6">
        <v>21790</v>
      </c>
      <c r="H11" s="5">
        <v>0.89</v>
      </c>
      <c r="K11" s="10">
        <f>LARGE(B21:C21,1)/(B21+C21)</f>
        <v>0.5837069296784938</v>
      </c>
      <c r="L11" s="10"/>
      <c r="M11" s="10"/>
      <c r="N11" s="10" t="str">
        <f>IF(B21&gt;C21,$B$4,$C$4)</f>
        <v>WB</v>
      </c>
      <c r="W11" s="5">
        <v>10</v>
      </c>
      <c r="X11" s="5">
        <v>2461</v>
      </c>
      <c r="Y11" s="7">
        <v>45702</v>
      </c>
      <c r="Z11" s="5" t="s">
        <v>46</v>
      </c>
      <c r="AA11" s="5" t="s">
        <v>1</v>
      </c>
      <c r="AB11" s="5">
        <v>10.1</v>
      </c>
      <c r="AC11" s="5" t="s">
        <v>57</v>
      </c>
      <c r="AD11" s="5">
        <v>56</v>
      </c>
    </row>
    <row r="12" spans="1:30" ht="17.25" customHeight="1" thickBot="1">
      <c r="A12" s="5">
        <v>7</v>
      </c>
      <c r="B12" s="4">
        <v>3.1131147540983603E-2</v>
      </c>
      <c r="C12" s="4">
        <v>1.4940983606557377E-2</v>
      </c>
      <c r="D12" s="4">
        <v>4.6300000000000001E-2</v>
      </c>
      <c r="F12" s="5" t="s">
        <v>24</v>
      </c>
      <c r="G12" s="6">
        <v>22114</v>
      </c>
      <c r="H12" s="5">
        <v>0.91</v>
      </c>
      <c r="W12" s="5">
        <v>20</v>
      </c>
      <c r="X12" s="5">
        <v>2422</v>
      </c>
      <c r="Y12" s="7">
        <v>45702</v>
      </c>
      <c r="Z12" s="5" t="s">
        <v>45</v>
      </c>
      <c r="AA12" s="5" t="s">
        <v>1</v>
      </c>
      <c r="AB12" s="5">
        <v>9.9</v>
      </c>
      <c r="AC12" s="5" t="s">
        <v>57</v>
      </c>
      <c r="AD12" s="5">
        <v>55</v>
      </c>
    </row>
    <row r="13" spans="1:30" ht="17.25" customHeight="1" thickBot="1">
      <c r="A13" s="5">
        <v>8</v>
      </c>
      <c r="B13" s="4">
        <v>3.4278688524590165E-2</v>
      </c>
      <c r="C13" s="4">
        <v>2.1750819672131147E-2</v>
      </c>
      <c r="D13" s="4">
        <v>5.62E-2</v>
      </c>
      <c r="F13" s="5" t="s">
        <v>23</v>
      </c>
      <c r="G13" s="6">
        <v>22094</v>
      </c>
      <c r="H13" s="5">
        <v>0.91</v>
      </c>
      <c r="W13" s="5">
        <v>25</v>
      </c>
      <c r="X13" s="5">
        <v>2410</v>
      </c>
      <c r="Y13" s="7">
        <v>45741</v>
      </c>
      <c r="Z13" s="5" t="s">
        <v>4</v>
      </c>
      <c r="AA13" s="5" t="s">
        <v>3</v>
      </c>
      <c r="AB13" s="5">
        <v>9.9</v>
      </c>
      <c r="AC13" s="5" t="s">
        <v>57</v>
      </c>
      <c r="AD13" s="5">
        <v>62</v>
      </c>
    </row>
    <row r="14" spans="1:30" ht="15.75" thickBot="1">
      <c r="A14" s="5">
        <v>9</v>
      </c>
      <c r="B14" s="4">
        <v>3.7426229508196726E-2</v>
      </c>
      <c r="C14" s="4">
        <v>2.5308196721311474E-2</v>
      </c>
      <c r="D14" s="4">
        <v>6.2799999999999995E-2</v>
      </c>
      <c r="F14" s="5" t="s">
        <v>22</v>
      </c>
      <c r="G14" s="6">
        <v>23979</v>
      </c>
      <c r="H14" s="5">
        <v>0.98</v>
      </c>
      <c r="W14" s="5">
        <v>30</v>
      </c>
      <c r="X14" s="5">
        <v>2392</v>
      </c>
      <c r="Y14" s="7">
        <v>45713</v>
      </c>
      <c r="Z14" s="5" t="s">
        <v>8</v>
      </c>
      <c r="AA14" s="5" t="s">
        <v>3</v>
      </c>
      <c r="AB14" s="5">
        <v>9.8000000000000007</v>
      </c>
      <c r="AC14" s="5" t="s">
        <v>57</v>
      </c>
      <c r="AD14" s="5">
        <v>59</v>
      </c>
    </row>
    <row r="15" spans="1:30" ht="15.75" customHeight="1" thickBot="1">
      <c r="A15" s="5">
        <v>10</v>
      </c>
      <c r="B15" s="4">
        <v>3.7229508196721314E-2</v>
      </c>
      <c r="C15" s="4">
        <v>2.917049180327869E-2</v>
      </c>
      <c r="D15" s="4">
        <v>6.6400000000000001E-2</v>
      </c>
      <c r="F15" s="5" t="s">
        <v>21</v>
      </c>
      <c r="G15" s="6">
        <v>23715</v>
      </c>
      <c r="H15" s="5">
        <v>0.97</v>
      </c>
      <c r="W15" s="5">
        <v>35</v>
      </c>
      <c r="X15" s="5">
        <v>2385</v>
      </c>
      <c r="Y15" s="7">
        <v>45708</v>
      </c>
      <c r="Z15" s="5" t="s">
        <v>8</v>
      </c>
      <c r="AA15" s="5" t="s">
        <v>5</v>
      </c>
      <c r="AB15" s="5">
        <v>9.8000000000000007</v>
      </c>
      <c r="AC15" s="5" t="s">
        <v>57</v>
      </c>
      <c r="AD15" s="5">
        <v>57</v>
      </c>
    </row>
    <row r="16" spans="1:30" ht="15.75" thickBot="1">
      <c r="A16" s="5">
        <v>11</v>
      </c>
      <c r="B16" s="4">
        <v>3.6344262295081968E-2</v>
      </c>
      <c r="C16" s="4">
        <v>3.3032786885245899E-2</v>
      </c>
      <c r="D16" s="4">
        <v>6.93E-2</v>
      </c>
      <c r="F16" s="5" t="s">
        <v>20</v>
      </c>
      <c r="G16" s="6">
        <v>25036</v>
      </c>
      <c r="H16" s="5">
        <v>1.03</v>
      </c>
      <c r="W16" s="5">
        <v>40</v>
      </c>
      <c r="X16" s="5">
        <v>2377</v>
      </c>
      <c r="Y16" s="7">
        <v>45694</v>
      </c>
      <c r="Z16" s="5" t="s">
        <v>46</v>
      </c>
      <c r="AA16" s="5" t="s">
        <v>5</v>
      </c>
      <c r="AB16" s="5">
        <v>9.6999999999999993</v>
      </c>
      <c r="AC16" s="5" t="s">
        <v>57</v>
      </c>
      <c r="AD16" s="5">
        <v>55</v>
      </c>
    </row>
    <row r="17" spans="1:30" ht="15.75" thickBot="1">
      <c r="A17" s="5">
        <v>12</v>
      </c>
      <c r="B17" s="4">
        <v>3.5557377049180328E-2</v>
      </c>
      <c r="C17" s="4">
        <v>3.648852459016394E-2</v>
      </c>
      <c r="D17" s="4">
        <v>7.2099999999999997E-2</v>
      </c>
      <c r="W17" s="5">
        <v>45</v>
      </c>
      <c r="X17" s="5">
        <v>2372</v>
      </c>
      <c r="Y17" s="7">
        <v>45729</v>
      </c>
      <c r="Z17" s="5" t="s">
        <v>4</v>
      </c>
      <c r="AA17" s="5" t="s">
        <v>5</v>
      </c>
      <c r="AB17" s="5">
        <v>9.6999999999999993</v>
      </c>
      <c r="AC17" s="5" t="s">
        <v>57</v>
      </c>
      <c r="AD17" s="5">
        <v>61</v>
      </c>
    </row>
    <row r="18" spans="1:30" ht="15.75" thickBot="1">
      <c r="A18" s="5">
        <v>13</v>
      </c>
      <c r="B18" s="4">
        <v>3.3639344262295083E-2</v>
      </c>
      <c r="C18" s="4">
        <v>3.643770491803279E-2</v>
      </c>
      <c r="D18" s="4">
        <v>7.0000000000000007E-2</v>
      </c>
      <c r="W18" s="5">
        <v>50</v>
      </c>
      <c r="X18" s="5">
        <v>2366</v>
      </c>
      <c r="Y18" s="7">
        <v>45713</v>
      </c>
      <c r="Z18" s="5" t="s">
        <v>4</v>
      </c>
      <c r="AA18" s="5" t="s">
        <v>3</v>
      </c>
      <c r="AB18" s="5">
        <v>9.6999999999999993</v>
      </c>
      <c r="AC18" s="5" t="s">
        <v>57</v>
      </c>
      <c r="AD18" s="5">
        <v>61</v>
      </c>
    </row>
    <row r="19" spans="1:30" ht="17.25" customHeight="1" thickBot="1">
      <c r="A19" s="5">
        <v>14</v>
      </c>
      <c r="B19" s="4">
        <v>3.3098360655737707E-2</v>
      </c>
      <c r="C19" s="4">
        <v>3.9131147540983603E-2</v>
      </c>
      <c r="D19" s="4">
        <v>7.22E-2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2316</v>
      </c>
      <c r="Y19" s="7">
        <v>46021</v>
      </c>
      <c r="Z19" s="5" t="s">
        <v>8</v>
      </c>
      <c r="AA19" s="5" t="s">
        <v>3</v>
      </c>
      <c r="AB19" s="5">
        <v>9.5</v>
      </c>
      <c r="AC19" s="5" t="s">
        <v>57</v>
      </c>
      <c r="AD19" s="5">
        <v>60</v>
      </c>
    </row>
    <row r="20" spans="1:30" ht="17.25" customHeight="1" thickBot="1">
      <c r="A20" s="5">
        <v>15</v>
      </c>
      <c r="B20" s="4">
        <v>3.1475409836065574E-2</v>
      </c>
      <c r="C20" s="4">
        <v>4.2332786885245902E-2</v>
      </c>
      <c r="D20" s="4">
        <v>7.3700000000000002E-2</v>
      </c>
      <c r="F20" s="5" t="s">
        <v>14</v>
      </c>
      <c r="G20" s="6">
        <v>17150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2285</v>
      </c>
      <c r="Y20" s="7">
        <v>45750</v>
      </c>
      <c r="Z20" s="5" t="s">
        <v>46</v>
      </c>
      <c r="AA20" s="5" t="s">
        <v>5</v>
      </c>
      <c r="AB20" s="5">
        <v>9.4</v>
      </c>
      <c r="AC20" s="5" t="s">
        <v>57</v>
      </c>
      <c r="AD20" s="5">
        <v>58</v>
      </c>
    </row>
    <row r="21" spans="1:30" ht="17.25" customHeight="1" thickBot="1">
      <c r="A21" s="5">
        <v>16</v>
      </c>
      <c r="B21" s="4">
        <v>3.1967213114754096E-2</v>
      </c>
      <c r="C21" s="4">
        <v>4.4822950819672136E-2</v>
      </c>
      <c r="D21" s="4">
        <v>7.6700000000000004E-2</v>
      </c>
      <c r="F21" s="5" t="s">
        <v>6</v>
      </c>
      <c r="G21" s="6">
        <v>24924</v>
      </c>
      <c r="H21" s="5">
        <v>1.02</v>
      </c>
      <c r="J21" s="2">
        <v>5</v>
      </c>
      <c r="K21" s="2">
        <f>X6</f>
        <v>2482</v>
      </c>
      <c r="L21" s="3"/>
      <c r="M21" s="2"/>
      <c r="N21" s="21">
        <f t="shared" ref="N21:N28" si="0">K21/$F$2</f>
        <v>0.10172131147540983</v>
      </c>
      <c r="W21" s="5">
        <v>125</v>
      </c>
      <c r="X21" s="5">
        <v>2263</v>
      </c>
      <c r="Y21" s="7">
        <v>45664</v>
      </c>
      <c r="Z21" s="5" t="s">
        <v>8</v>
      </c>
      <c r="AA21" s="5" t="s">
        <v>3</v>
      </c>
      <c r="AB21" s="5">
        <v>9.3000000000000007</v>
      </c>
      <c r="AC21" s="5" t="s">
        <v>57</v>
      </c>
      <c r="AD21" s="5">
        <v>59</v>
      </c>
    </row>
    <row r="22" spans="1:30" ht="17.25" customHeight="1" thickBot="1">
      <c r="A22" s="5">
        <v>17</v>
      </c>
      <c r="B22" s="4">
        <v>3.0393442622950819E-2</v>
      </c>
      <c r="C22" s="4">
        <v>4.5178688524590171E-2</v>
      </c>
      <c r="D22" s="4">
        <v>7.5499999999999998E-2</v>
      </c>
      <c r="F22" s="5" t="s">
        <v>3</v>
      </c>
      <c r="G22" s="6">
        <v>26549</v>
      </c>
      <c r="H22" s="5">
        <v>1.0900000000000001</v>
      </c>
      <c r="J22" s="2">
        <v>10</v>
      </c>
      <c r="K22" s="2">
        <f>X11</f>
        <v>2461</v>
      </c>
      <c r="L22" s="3"/>
      <c r="M22" s="2"/>
      <c r="N22" s="21">
        <f t="shared" si="0"/>
        <v>0.10086065573770492</v>
      </c>
      <c r="W22" s="5">
        <v>150</v>
      </c>
      <c r="X22" s="5">
        <v>2249</v>
      </c>
      <c r="Y22" s="7">
        <v>45665</v>
      </c>
      <c r="Z22" s="5" t="s">
        <v>8</v>
      </c>
      <c r="AA22" s="5" t="s">
        <v>7</v>
      </c>
      <c r="AB22" s="5">
        <v>9.1999999999999993</v>
      </c>
      <c r="AC22" s="5" t="s">
        <v>57</v>
      </c>
      <c r="AD22" s="5">
        <v>59</v>
      </c>
    </row>
    <row r="23" spans="1:30" ht="17.25" customHeight="1" thickBot="1">
      <c r="A23" s="5">
        <v>18</v>
      </c>
      <c r="B23" s="4">
        <v>2.5131147540983608E-2</v>
      </c>
      <c r="C23" s="4">
        <v>3.633606557377049E-2</v>
      </c>
      <c r="D23" s="4">
        <v>6.1400000000000003E-2</v>
      </c>
      <c r="F23" s="5" t="s">
        <v>7</v>
      </c>
      <c r="G23" s="6">
        <v>26487</v>
      </c>
      <c r="H23" s="5">
        <v>1.0900000000000001</v>
      </c>
      <c r="J23" s="2">
        <v>20</v>
      </c>
      <c r="K23" s="2">
        <f>X12</f>
        <v>2422</v>
      </c>
      <c r="L23" s="3"/>
      <c r="M23" s="2"/>
      <c r="N23" s="21">
        <f t="shared" si="0"/>
        <v>9.9262295081967211E-2</v>
      </c>
      <c r="W23" s="5">
        <v>175</v>
      </c>
      <c r="X23" s="5">
        <v>2231</v>
      </c>
      <c r="Y23" s="7">
        <v>45721</v>
      </c>
      <c r="Z23" s="5" t="s">
        <v>4</v>
      </c>
      <c r="AA23" s="5" t="s">
        <v>7</v>
      </c>
      <c r="AB23" s="5">
        <v>9.1</v>
      </c>
      <c r="AC23" s="5" t="s">
        <v>57</v>
      </c>
      <c r="AD23" s="5">
        <v>62</v>
      </c>
    </row>
    <row r="24" spans="1:30" ht="17.25" customHeight="1" thickBot="1">
      <c r="A24" s="5">
        <v>19</v>
      </c>
      <c r="B24" s="4">
        <v>1.873770491803279E-2</v>
      </c>
      <c r="C24" s="4">
        <v>2.7645901639344259E-2</v>
      </c>
      <c r="D24" s="4">
        <v>4.6300000000000001E-2</v>
      </c>
      <c r="F24" s="5" t="s">
        <v>5</v>
      </c>
      <c r="G24" s="6">
        <v>26317</v>
      </c>
      <c r="H24" s="5">
        <v>1.08</v>
      </c>
      <c r="J24" s="2">
        <v>30</v>
      </c>
      <c r="K24" s="2">
        <f>X14</f>
        <v>2392</v>
      </c>
      <c r="L24" s="3"/>
      <c r="M24" s="2"/>
      <c r="N24" s="21">
        <f t="shared" si="0"/>
        <v>9.8032786885245901E-2</v>
      </c>
      <c r="W24" s="5">
        <v>200</v>
      </c>
      <c r="X24" s="5">
        <v>2215</v>
      </c>
      <c r="Y24" s="7">
        <v>45758</v>
      </c>
      <c r="Z24" s="5" t="s">
        <v>8</v>
      </c>
      <c r="AA24" s="5" t="s">
        <v>1</v>
      </c>
      <c r="AB24" s="5">
        <v>9.1</v>
      </c>
      <c r="AC24" s="5" t="s">
        <v>57</v>
      </c>
      <c r="AD24" s="5">
        <v>55</v>
      </c>
    </row>
    <row r="25" spans="1:30" ht="17.25" customHeight="1" thickBot="1">
      <c r="A25" s="5">
        <v>20</v>
      </c>
      <c r="B25" s="4">
        <v>1.4459016393442624E-2</v>
      </c>
      <c r="C25" s="4">
        <v>2.2157377049180329E-2</v>
      </c>
      <c r="D25" s="4">
        <v>3.6600000000000001E-2</v>
      </c>
      <c r="F25" s="5" t="s">
        <v>1</v>
      </c>
      <c r="G25" s="6">
        <v>27438</v>
      </c>
      <c r="H25" s="5">
        <v>1.1299999999999999</v>
      </c>
      <c r="J25" s="2">
        <v>50</v>
      </c>
      <c r="K25" s="2">
        <f>X18</f>
        <v>2366</v>
      </c>
      <c r="L25" s="3"/>
      <c r="M25" s="2"/>
      <c r="N25" s="21">
        <f t="shared" si="0"/>
        <v>9.6967213114754092E-2</v>
      </c>
    </row>
    <row r="26" spans="1:30" ht="17.25" customHeight="1" thickBot="1">
      <c r="A26" s="5">
        <v>21</v>
      </c>
      <c r="B26" s="4">
        <v>1.0327868852459017E-2</v>
      </c>
      <c r="C26" s="4">
        <v>1.6262295081967214E-2</v>
      </c>
      <c r="D26" s="4">
        <v>2.6599999999999999E-2</v>
      </c>
      <c r="F26" s="5" t="s">
        <v>0</v>
      </c>
      <c r="G26" s="6">
        <v>21700</v>
      </c>
      <c r="H26" s="5">
        <v>0.89</v>
      </c>
      <c r="J26" s="2">
        <v>100</v>
      </c>
      <c r="K26" s="2">
        <f>X20</f>
        <v>2285</v>
      </c>
      <c r="L26" s="3"/>
      <c r="M26" s="2"/>
      <c r="N26" s="21">
        <f t="shared" si="0"/>
        <v>9.3647540983606559E-2</v>
      </c>
    </row>
    <row r="27" spans="1:30" ht="17.25" customHeight="1" thickBot="1">
      <c r="A27" s="5">
        <v>22</v>
      </c>
      <c r="B27" s="4">
        <v>6.4918032786885245E-3</v>
      </c>
      <c r="C27" s="4">
        <v>1.057049180327869E-2</v>
      </c>
      <c r="D27" s="4">
        <v>1.7100000000000001E-2</v>
      </c>
      <c r="J27" s="2">
        <v>150</v>
      </c>
      <c r="K27" s="2">
        <f>X22</f>
        <v>2249</v>
      </c>
      <c r="L27" s="3"/>
      <c r="M27" s="2"/>
      <c r="N27" s="21">
        <f t="shared" si="0"/>
        <v>9.2172131147540984E-2</v>
      </c>
    </row>
    <row r="28" spans="1:30" ht="17.25" customHeight="1" thickBot="1">
      <c r="A28" s="5">
        <v>23</v>
      </c>
      <c r="B28" s="4">
        <v>3.4426229508196723E-3</v>
      </c>
      <c r="C28" s="4">
        <v>6.4032786885245907E-3</v>
      </c>
      <c r="D28" s="4">
        <v>9.7999999999999997E-3</v>
      </c>
      <c r="J28" s="2">
        <v>200</v>
      </c>
      <c r="K28" s="2">
        <f>X24</f>
        <v>2215</v>
      </c>
      <c r="L28" s="3"/>
      <c r="M28" s="2"/>
      <c r="N28" s="21">
        <f t="shared" si="0"/>
        <v>9.0778688524590159E-2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2F8D-0549-4213-9199-899B113D6D56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N11" sqref="N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19000</v>
      </c>
      <c r="H2" s="18" t="s">
        <v>37</v>
      </c>
      <c r="W2" s="5">
        <v>1</v>
      </c>
      <c r="X2" s="5">
        <v>2923</v>
      </c>
      <c r="Y2" s="7">
        <v>45709</v>
      </c>
      <c r="Z2" s="5" t="s">
        <v>8</v>
      </c>
      <c r="AA2" s="5" t="s">
        <v>1</v>
      </c>
      <c r="AB2" s="5">
        <v>15.4</v>
      </c>
      <c r="AC2" s="5" t="s">
        <v>55</v>
      </c>
      <c r="AD2" s="5">
        <v>58</v>
      </c>
    </row>
    <row r="3" spans="1:30" ht="15.75" thickBot="1">
      <c r="W3" s="5">
        <v>2</v>
      </c>
      <c r="X3" s="5">
        <v>2783</v>
      </c>
      <c r="Y3" s="7">
        <v>45709</v>
      </c>
      <c r="Z3" s="5" t="s">
        <v>46</v>
      </c>
      <c r="AA3" s="5" t="s">
        <v>1</v>
      </c>
      <c r="AB3" s="5">
        <v>14.6</v>
      </c>
      <c r="AC3" s="5" t="s">
        <v>55</v>
      </c>
      <c r="AD3" s="5">
        <v>60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2120</v>
      </c>
      <c r="Y4" s="7">
        <v>45709</v>
      </c>
      <c r="Z4" s="5" t="s">
        <v>4</v>
      </c>
      <c r="AA4" s="5" t="s">
        <v>1</v>
      </c>
      <c r="AB4" s="5">
        <v>11.2</v>
      </c>
      <c r="AC4" s="5" t="s">
        <v>55</v>
      </c>
      <c r="AD4" s="5">
        <v>62</v>
      </c>
    </row>
    <row r="5" spans="1:30" ht="18.75" customHeight="1" thickBot="1">
      <c r="A5" s="5">
        <v>0</v>
      </c>
      <c r="B5" s="4">
        <v>2.8694736842105259E-3</v>
      </c>
      <c r="C5" s="4">
        <v>2.9810526315789472E-3</v>
      </c>
      <c r="D5" s="4">
        <v>5.8999999999999999E-3</v>
      </c>
      <c r="F5" s="5" t="s">
        <v>33</v>
      </c>
      <c r="G5" s="6">
        <v>19192</v>
      </c>
      <c r="H5" s="5">
        <v>1</v>
      </c>
      <c r="J5" s="80" t="s">
        <v>9</v>
      </c>
      <c r="K5" s="81"/>
      <c r="L5" s="81"/>
      <c r="M5" s="81"/>
      <c r="N5" s="82"/>
      <c r="W5" s="5">
        <v>4</v>
      </c>
      <c r="X5" s="5">
        <v>1996</v>
      </c>
      <c r="Y5" s="7">
        <v>45681</v>
      </c>
      <c r="Z5" s="5" t="s">
        <v>46</v>
      </c>
      <c r="AA5" s="5" t="s">
        <v>1</v>
      </c>
      <c r="AB5" s="5">
        <v>10.5</v>
      </c>
      <c r="AC5" s="5" t="s">
        <v>55</v>
      </c>
      <c r="AD5" s="5">
        <v>58</v>
      </c>
    </row>
    <row r="6" spans="1:30" ht="17.25" customHeight="1" thickBot="1">
      <c r="A6" s="5">
        <v>1</v>
      </c>
      <c r="B6" s="4">
        <v>2.2263157894736839E-3</v>
      </c>
      <c r="C6" s="4">
        <v>2.2736842105263158E-3</v>
      </c>
      <c r="D6" s="4">
        <v>4.4999999999999997E-3</v>
      </c>
      <c r="F6" s="5" t="s">
        <v>32</v>
      </c>
      <c r="G6" s="6">
        <v>20374</v>
      </c>
      <c r="H6" s="5">
        <v>1.06</v>
      </c>
      <c r="J6" s="13" t="s">
        <v>31</v>
      </c>
      <c r="K6" s="22">
        <f>MAX(K8,K9)</f>
        <v>0.51506397028477091</v>
      </c>
      <c r="L6" s="23"/>
      <c r="M6" s="23"/>
      <c r="N6" s="22" t="str">
        <f>_xlfn.XLOOKUP(K6,$K$8:$K$9,$N$8:$N$9)</f>
        <v>WB</v>
      </c>
      <c r="W6" s="5">
        <v>5</v>
      </c>
      <c r="X6" s="5">
        <v>1980</v>
      </c>
      <c r="Y6" s="7">
        <v>45758</v>
      </c>
      <c r="Z6" s="5" t="s">
        <v>46</v>
      </c>
      <c r="AA6" s="5" t="s">
        <v>1</v>
      </c>
      <c r="AB6" s="5">
        <v>10.4</v>
      </c>
      <c r="AC6" s="5" t="s">
        <v>55</v>
      </c>
      <c r="AD6" s="5">
        <v>60</v>
      </c>
    </row>
    <row r="7" spans="1:30" ht="17.25" customHeight="1" thickBot="1">
      <c r="A7" s="5">
        <v>2</v>
      </c>
      <c r="B7" s="4">
        <v>1.8305263157894739E-3</v>
      </c>
      <c r="C7" s="4">
        <v>1.8694736842105265E-3</v>
      </c>
      <c r="D7" s="4">
        <v>3.7000000000000002E-3</v>
      </c>
      <c r="F7" s="5" t="s">
        <v>30</v>
      </c>
      <c r="G7" s="6">
        <v>19941</v>
      </c>
      <c r="H7" s="5">
        <v>1.04</v>
      </c>
      <c r="J7" s="12" t="s">
        <v>29</v>
      </c>
      <c r="K7" s="22">
        <f>MAX(K10,K11)</f>
        <v>0.50714022237445322</v>
      </c>
      <c r="L7" s="23"/>
      <c r="M7" s="23"/>
      <c r="N7" s="22" t="str">
        <f>_xlfn.XLOOKUP(K7,$K$10:$K$11,$N$10:$N$11)</f>
        <v>WB</v>
      </c>
      <c r="W7" s="5">
        <v>6</v>
      </c>
      <c r="X7" s="5">
        <v>1962</v>
      </c>
      <c r="Y7" s="7">
        <v>45667</v>
      </c>
      <c r="Z7" s="5" t="s">
        <v>8</v>
      </c>
      <c r="AA7" s="5" t="s">
        <v>1</v>
      </c>
      <c r="AB7" s="5">
        <v>10.3</v>
      </c>
      <c r="AC7" s="5" t="s">
        <v>55</v>
      </c>
      <c r="AD7" s="5">
        <v>56</v>
      </c>
    </row>
    <row r="8" spans="1:30" ht="17.25" customHeight="1" thickBot="1">
      <c r="A8" s="5">
        <v>3</v>
      </c>
      <c r="B8" s="4">
        <v>1.7810526315789471E-3</v>
      </c>
      <c r="C8" s="4">
        <v>1.8189473684210528E-3</v>
      </c>
      <c r="D8" s="4">
        <v>3.5999999999999999E-3</v>
      </c>
      <c r="F8" s="5" t="s">
        <v>28</v>
      </c>
      <c r="G8" s="6">
        <v>20543</v>
      </c>
      <c r="H8" s="5">
        <v>1.07</v>
      </c>
      <c r="K8" s="10">
        <f>LARGE(B11:C11,1)/(B11+C11)</f>
        <v>0.51506397028477091</v>
      </c>
      <c r="L8" s="10"/>
      <c r="M8" s="10"/>
      <c r="N8" s="10" t="str">
        <f>IF(B11&gt;C11,$B$4,$C$4)</f>
        <v>WB</v>
      </c>
      <c r="W8" s="5">
        <v>7</v>
      </c>
      <c r="X8" s="5">
        <v>1960</v>
      </c>
      <c r="Y8" s="7">
        <v>45707</v>
      </c>
      <c r="Z8" s="5" t="s">
        <v>52</v>
      </c>
      <c r="AA8" s="5" t="s">
        <v>7</v>
      </c>
      <c r="AB8" s="5">
        <v>10.3</v>
      </c>
      <c r="AC8" s="5" t="s">
        <v>57</v>
      </c>
      <c r="AD8" s="5">
        <v>66</v>
      </c>
    </row>
    <row r="9" spans="1:30" ht="17.25" customHeight="1" thickBot="1">
      <c r="A9" s="5">
        <v>4</v>
      </c>
      <c r="B9" s="4">
        <v>3.364210526315789E-3</v>
      </c>
      <c r="C9" s="4">
        <v>3.3347368421052632E-3</v>
      </c>
      <c r="D9" s="4">
        <v>6.7000000000000002E-3</v>
      </c>
      <c r="F9" s="5" t="s">
        <v>27</v>
      </c>
      <c r="G9" s="6">
        <v>19401</v>
      </c>
      <c r="H9" s="5">
        <v>1.01</v>
      </c>
      <c r="K9" s="10">
        <f>LARGE(B12:C12,1)/(B12+C12)</f>
        <v>0.50142302716688236</v>
      </c>
      <c r="L9" s="10"/>
      <c r="M9" s="10"/>
      <c r="N9" s="10" t="str">
        <f>IF(B12&gt;C12,$B$4,$C$4)</f>
        <v>WB</v>
      </c>
      <c r="W9" s="5">
        <v>8</v>
      </c>
      <c r="X9" s="5">
        <v>1958</v>
      </c>
      <c r="Y9" s="7">
        <v>45744</v>
      </c>
      <c r="Z9" s="5" t="s">
        <v>46</v>
      </c>
      <c r="AA9" s="5" t="s">
        <v>1</v>
      </c>
      <c r="AB9" s="5">
        <v>10.3</v>
      </c>
      <c r="AC9" s="5" t="s">
        <v>55</v>
      </c>
      <c r="AD9" s="5">
        <v>60</v>
      </c>
    </row>
    <row r="10" spans="1:30" ht="17.25" customHeight="1" thickBot="1">
      <c r="A10" s="5">
        <v>5</v>
      </c>
      <c r="B10" s="4">
        <v>8.7568421052631584E-3</v>
      </c>
      <c r="C10" s="4">
        <v>8.3873684210526329E-3</v>
      </c>
      <c r="D10" s="4">
        <v>1.72E-2</v>
      </c>
      <c r="F10" s="5" t="s">
        <v>26</v>
      </c>
      <c r="G10" s="6">
        <v>17611</v>
      </c>
      <c r="H10" s="5">
        <v>0.92</v>
      </c>
      <c r="K10" s="10">
        <f>LARGE(B20:C20,1)/(B20+C20)</f>
        <v>0.50301538794385703</v>
      </c>
      <c r="L10" s="10"/>
      <c r="M10" s="10"/>
      <c r="N10" s="10" t="str">
        <f>IF(B20&gt;C20,$B$4,$C$4)</f>
        <v>WB</v>
      </c>
      <c r="W10" s="5">
        <v>9</v>
      </c>
      <c r="X10" s="5">
        <v>1949</v>
      </c>
      <c r="Y10" s="7">
        <v>45714</v>
      </c>
      <c r="Z10" s="5" t="s">
        <v>8</v>
      </c>
      <c r="AA10" s="5" t="s">
        <v>7</v>
      </c>
      <c r="AB10" s="5">
        <v>10.3</v>
      </c>
      <c r="AC10" s="5" t="s">
        <v>55</v>
      </c>
      <c r="AD10" s="5">
        <v>60</v>
      </c>
    </row>
    <row r="11" spans="1:30" ht="17.25" customHeight="1" thickBot="1">
      <c r="A11" s="5">
        <v>6</v>
      </c>
      <c r="B11" s="4">
        <v>2.5973684210526315E-2</v>
      </c>
      <c r="C11" s="4">
        <v>2.7587368421052635E-2</v>
      </c>
      <c r="D11" s="4">
        <v>5.3800000000000001E-2</v>
      </c>
      <c r="F11" s="5" t="s">
        <v>25</v>
      </c>
      <c r="G11" s="6">
        <v>17055</v>
      </c>
      <c r="H11" s="5">
        <v>0.89</v>
      </c>
      <c r="K11" s="10">
        <f>LARGE(B21:C21,1)/(B21+C21)</f>
        <v>0.50714022237445322</v>
      </c>
      <c r="L11" s="10"/>
      <c r="M11" s="10"/>
      <c r="N11" s="10" t="str">
        <f>IF(B21&gt;C21,$B$4,$C$4)</f>
        <v>WB</v>
      </c>
      <c r="W11" s="5">
        <v>10</v>
      </c>
      <c r="X11" s="5">
        <v>1948</v>
      </c>
      <c r="Y11" s="7">
        <v>45708</v>
      </c>
      <c r="Z11" s="5" t="s">
        <v>52</v>
      </c>
      <c r="AA11" s="5" t="s">
        <v>5</v>
      </c>
      <c r="AB11" s="5">
        <v>10.3</v>
      </c>
      <c r="AC11" s="5" t="s">
        <v>57</v>
      </c>
      <c r="AD11" s="5">
        <v>64</v>
      </c>
    </row>
    <row r="12" spans="1:30" ht="17.25" customHeight="1" thickBot="1">
      <c r="A12" s="5">
        <v>7</v>
      </c>
      <c r="B12" s="4">
        <v>3.2454736842105265E-2</v>
      </c>
      <c r="C12" s="4">
        <v>3.2640000000000002E-2</v>
      </c>
      <c r="D12" s="4">
        <v>6.54E-2</v>
      </c>
      <c r="F12" s="5" t="s">
        <v>24</v>
      </c>
      <c r="G12" s="6">
        <v>18708</v>
      </c>
      <c r="H12" s="5">
        <v>0.98</v>
      </c>
      <c r="W12" s="5">
        <v>20</v>
      </c>
      <c r="X12" s="5">
        <v>1930</v>
      </c>
      <c r="Y12" s="7">
        <v>45707</v>
      </c>
      <c r="Z12" s="5" t="s">
        <v>8</v>
      </c>
      <c r="AA12" s="5" t="s">
        <v>7</v>
      </c>
      <c r="AB12" s="5">
        <v>10.199999999999999</v>
      </c>
      <c r="AC12" s="5" t="s">
        <v>55</v>
      </c>
      <c r="AD12" s="5">
        <v>61</v>
      </c>
    </row>
    <row r="13" spans="1:30" ht="17.25" customHeight="1" thickBot="1">
      <c r="A13" s="5">
        <v>8</v>
      </c>
      <c r="B13" s="4">
        <v>2.9139999999999999E-2</v>
      </c>
      <c r="C13" s="4">
        <v>2.9456842105263156E-2</v>
      </c>
      <c r="D13" s="4">
        <v>5.8799999999999998E-2</v>
      </c>
      <c r="F13" s="5" t="s">
        <v>23</v>
      </c>
      <c r="G13" s="6">
        <v>19058</v>
      </c>
      <c r="H13" s="5">
        <v>1</v>
      </c>
      <c r="W13" s="5">
        <v>25</v>
      </c>
      <c r="X13" s="5">
        <v>1926</v>
      </c>
      <c r="Y13" s="7">
        <v>45792</v>
      </c>
      <c r="Z13" s="5" t="s">
        <v>52</v>
      </c>
      <c r="AA13" s="5" t="s">
        <v>5</v>
      </c>
      <c r="AB13" s="5">
        <v>10.1</v>
      </c>
      <c r="AC13" s="5" t="s">
        <v>57</v>
      </c>
      <c r="AD13" s="5">
        <v>59</v>
      </c>
    </row>
    <row r="14" spans="1:30" ht="15.75" thickBot="1">
      <c r="A14" s="5">
        <v>9</v>
      </c>
      <c r="B14" s="4">
        <v>2.6369473684210526E-2</v>
      </c>
      <c r="C14" s="4">
        <v>2.6526315789473683E-2</v>
      </c>
      <c r="D14" s="4">
        <v>5.2999999999999999E-2</v>
      </c>
      <c r="F14" s="5" t="s">
        <v>22</v>
      </c>
      <c r="G14" s="6">
        <v>19661</v>
      </c>
      <c r="H14" s="5">
        <v>1.03</v>
      </c>
      <c r="W14" s="5">
        <v>30</v>
      </c>
      <c r="X14" s="5">
        <v>1913</v>
      </c>
      <c r="Y14" s="7">
        <v>45757</v>
      </c>
      <c r="Z14" s="5" t="s">
        <v>8</v>
      </c>
      <c r="AA14" s="5" t="s">
        <v>5</v>
      </c>
      <c r="AB14" s="5">
        <v>10.1</v>
      </c>
      <c r="AC14" s="5" t="s">
        <v>55</v>
      </c>
      <c r="AD14" s="5">
        <v>58</v>
      </c>
    </row>
    <row r="15" spans="1:30" ht="15.75" customHeight="1" thickBot="1">
      <c r="A15" s="5">
        <v>10</v>
      </c>
      <c r="B15" s="4">
        <v>2.671578947368421E-2</v>
      </c>
      <c r="C15" s="4">
        <v>2.7536842105263162E-2</v>
      </c>
      <c r="D15" s="4">
        <v>5.4300000000000001E-2</v>
      </c>
      <c r="F15" s="5" t="s">
        <v>21</v>
      </c>
      <c r="G15" s="6">
        <v>19235</v>
      </c>
      <c r="H15" s="5">
        <v>1</v>
      </c>
      <c r="W15" s="5">
        <v>35</v>
      </c>
      <c r="X15" s="5">
        <v>1907</v>
      </c>
      <c r="Y15" s="7">
        <v>45687</v>
      </c>
      <c r="Z15" s="5" t="s">
        <v>52</v>
      </c>
      <c r="AA15" s="5" t="s">
        <v>5</v>
      </c>
      <c r="AB15" s="5">
        <v>10</v>
      </c>
      <c r="AC15" s="5" t="s">
        <v>57</v>
      </c>
      <c r="AD15" s="5">
        <v>65</v>
      </c>
    </row>
    <row r="16" spans="1:30" ht="15.75" thickBot="1">
      <c r="A16" s="5">
        <v>11</v>
      </c>
      <c r="B16" s="4">
        <v>2.8595789473684206E-2</v>
      </c>
      <c r="C16" s="4">
        <v>2.9507368421052629E-2</v>
      </c>
      <c r="D16" s="4">
        <v>5.8000000000000003E-2</v>
      </c>
      <c r="F16" s="5" t="s">
        <v>20</v>
      </c>
      <c r="G16" s="6">
        <v>17119</v>
      </c>
      <c r="H16" s="5">
        <v>0.89</v>
      </c>
      <c r="W16" s="5">
        <v>40</v>
      </c>
      <c r="X16" s="5">
        <v>1900</v>
      </c>
      <c r="Y16" s="7">
        <v>45701</v>
      </c>
      <c r="Z16" s="5" t="s">
        <v>52</v>
      </c>
      <c r="AA16" s="5" t="s">
        <v>5</v>
      </c>
      <c r="AB16" s="5">
        <v>10</v>
      </c>
      <c r="AC16" s="5" t="s">
        <v>57</v>
      </c>
      <c r="AD16" s="5">
        <v>64</v>
      </c>
    </row>
    <row r="17" spans="1:30" ht="15.75" thickBot="1">
      <c r="A17" s="5">
        <v>12</v>
      </c>
      <c r="B17" s="4">
        <v>3.0822105263157894E-2</v>
      </c>
      <c r="C17" s="4">
        <v>3.1730526315789473E-2</v>
      </c>
      <c r="D17" s="4">
        <v>6.2300000000000001E-2</v>
      </c>
      <c r="W17" s="5">
        <v>45</v>
      </c>
      <c r="X17" s="5">
        <v>1896</v>
      </c>
      <c r="Y17" s="7">
        <v>45755</v>
      </c>
      <c r="Z17" s="5" t="s">
        <v>52</v>
      </c>
      <c r="AA17" s="5" t="s">
        <v>3</v>
      </c>
      <c r="AB17" s="5">
        <v>10</v>
      </c>
      <c r="AC17" s="5" t="s">
        <v>57</v>
      </c>
      <c r="AD17" s="5">
        <v>65</v>
      </c>
    </row>
    <row r="18" spans="1:30" ht="15.75" thickBot="1">
      <c r="A18" s="5">
        <v>13</v>
      </c>
      <c r="B18" s="4">
        <v>3.2405263157894743E-2</v>
      </c>
      <c r="C18" s="4">
        <v>3.2741052631578942E-2</v>
      </c>
      <c r="D18" s="4">
        <v>6.4799999999999996E-2</v>
      </c>
      <c r="W18" s="5">
        <v>50</v>
      </c>
      <c r="X18" s="5">
        <v>1893</v>
      </c>
      <c r="Y18" s="7">
        <v>45722</v>
      </c>
      <c r="Z18" s="5" t="s">
        <v>52</v>
      </c>
      <c r="AA18" s="5" t="s">
        <v>5</v>
      </c>
      <c r="AB18" s="5">
        <v>10</v>
      </c>
      <c r="AC18" s="5" t="s">
        <v>57</v>
      </c>
      <c r="AD18" s="5">
        <v>67</v>
      </c>
    </row>
    <row r="19" spans="1:30" ht="17.25" customHeight="1" thickBot="1">
      <c r="A19" s="5">
        <v>14</v>
      </c>
      <c r="B19" s="4">
        <v>3.5571578947368419E-2</v>
      </c>
      <c r="C19" s="4">
        <v>3.6025263157894741E-2</v>
      </c>
      <c r="D19" s="4">
        <v>7.1199999999999999E-2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1878</v>
      </c>
      <c r="Y19" s="7">
        <v>45685</v>
      </c>
      <c r="Z19" s="5" t="s">
        <v>52</v>
      </c>
      <c r="AA19" s="5" t="s">
        <v>3</v>
      </c>
      <c r="AB19" s="5">
        <v>9.9</v>
      </c>
      <c r="AC19" s="5" t="s">
        <v>57</v>
      </c>
      <c r="AD19" s="5">
        <v>63</v>
      </c>
    </row>
    <row r="20" spans="1:30" ht="17.25" customHeight="1" thickBot="1">
      <c r="A20" s="5">
        <v>15</v>
      </c>
      <c r="B20" s="4">
        <v>3.868842105263158E-2</v>
      </c>
      <c r="C20" s="4">
        <v>3.9157894736842107E-2</v>
      </c>
      <c r="D20" s="4">
        <v>7.7600000000000002E-2</v>
      </c>
      <c r="F20" s="5" t="s">
        <v>14</v>
      </c>
      <c r="G20" s="6">
        <v>13098</v>
      </c>
      <c r="H20" s="5">
        <v>0.68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1864</v>
      </c>
      <c r="Y20" s="7">
        <v>45723</v>
      </c>
      <c r="Z20" s="5" t="s">
        <v>46</v>
      </c>
      <c r="AA20" s="5" t="s">
        <v>1</v>
      </c>
      <c r="AB20" s="5">
        <v>9.8000000000000007</v>
      </c>
      <c r="AC20" s="5" t="s">
        <v>55</v>
      </c>
      <c r="AD20" s="5">
        <v>60</v>
      </c>
    </row>
    <row r="21" spans="1:30" ht="17.25" customHeight="1" thickBot="1">
      <c r="A21" s="5">
        <v>16</v>
      </c>
      <c r="B21" s="4">
        <v>3.9381052631578949E-2</v>
      </c>
      <c r="C21" s="4">
        <v>4.0522105263157894E-2</v>
      </c>
      <c r="D21" s="4">
        <v>7.9799999999999996E-2</v>
      </c>
      <c r="F21" s="5" t="s">
        <v>6</v>
      </c>
      <c r="G21" s="6">
        <v>19544</v>
      </c>
      <c r="H21" s="5">
        <v>1.02</v>
      </c>
      <c r="J21" s="2">
        <v>5</v>
      </c>
      <c r="K21" s="2">
        <f>X6</f>
        <v>1980</v>
      </c>
      <c r="L21" s="3"/>
      <c r="M21" s="2"/>
      <c r="N21" s="21">
        <f t="shared" ref="N21:N28" si="0">K21/$F$2</f>
        <v>0.10421052631578948</v>
      </c>
      <c r="W21" s="5">
        <v>125</v>
      </c>
      <c r="X21" s="5">
        <v>1850</v>
      </c>
      <c r="Y21" s="7">
        <v>45763</v>
      </c>
      <c r="Z21" s="5" t="s">
        <v>52</v>
      </c>
      <c r="AA21" s="5" t="s">
        <v>7</v>
      </c>
      <c r="AB21" s="5">
        <v>9.6999999999999993</v>
      </c>
      <c r="AC21" s="5" t="s">
        <v>57</v>
      </c>
      <c r="AD21" s="5">
        <v>65</v>
      </c>
    </row>
    <row r="22" spans="1:30" ht="17.25" customHeight="1" thickBot="1">
      <c r="A22" s="5">
        <v>17</v>
      </c>
      <c r="B22" s="4">
        <v>3.6758947368421058E-2</v>
      </c>
      <c r="C22" s="4">
        <v>3.7945263157894739E-2</v>
      </c>
      <c r="D22" s="4">
        <v>7.46E-2</v>
      </c>
      <c r="F22" s="5" t="s">
        <v>3</v>
      </c>
      <c r="G22" s="6">
        <v>21033</v>
      </c>
      <c r="H22" s="5">
        <v>1.1000000000000001</v>
      </c>
      <c r="J22" s="2">
        <v>10</v>
      </c>
      <c r="K22" s="2">
        <f>X11</f>
        <v>1948</v>
      </c>
      <c r="L22" s="3"/>
      <c r="M22" s="2"/>
      <c r="N22" s="21">
        <f t="shared" si="0"/>
        <v>0.10252631578947369</v>
      </c>
      <c r="W22" s="5">
        <v>150</v>
      </c>
      <c r="X22" s="5">
        <v>1837</v>
      </c>
      <c r="Y22" s="7">
        <v>45723</v>
      </c>
      <c r="Z22" s="5" t="s">
        <v>52</v>
      </c>
      <c r="AA22" s="5" t="s">
        <v>1</v>
      </c>
      <c r="AB22" s="5">
        <v>9.6999999999999993</v>
      </c>
      <c r="AC22" s="5" t="s">
        <v>57</v>
      </c>
      <c r="AD22" s="5">
        <v>63</v>
      </c>
    </row>
    <row r="23" spans="1:30" ht="17.25" customHeight="1" thickBot="1">
      <c r="A23" s="5">
        <v>18</v>
      </c>
      <c r="B23" s="4">
        <v>2.7556842105263161E-2</v>
      </c>
      <c r="C23" s="4">
        <v>2.8345263157894734E-2</v>
      </c>
      <c r="D23" s="4">
        <v>5.6000000000000001E-2</v>
      </c>
      <c r="F23" s="5" t="s">
        <v>7</v>
      </c>
      <c r="G23" s="6">
        <v>21305</v>
      </c>
      <c r="H23" s="5">
        <v>1.1100000000000001</v>
      </c>
      <c r="J23" s="2">
        <v>20</v>
      </c>
      <c r="K23" s="2">
        <f>X12</f>
        <v>1930</v>
      </c>
      <c r="L23" s="3"/>
      <c r="M23" s="2"/>
      <c r="N23" s="21">
        <f t="shared" si="0"/>
        <v>0.10157894736842105</v>
      </c>
      <c r="W23" s="5">
        <v>175</v>
      </c>
      <c r="X23" s="5">
        <v>1823</v>
      </c>
      <c r="Y23" s="7">
        <v>45762</v>
      </c>
      <c r="Z23" s="5" t="s">
        <v>46</v>
      </c>
      <c r="AA23" s="5" t="s">
        <v>3</v>
      </c>
      <c r="AB23" s="5">
        <v>9.6</v>
      </c>
      <c r="AC23" s="5" t="s">
        <v>55</v>
      </c>
      <c r="AD23" s="5">
        <v>63</v>
      </c>
    </row>
    <row r="24" spans="1:30" ht="17.25" customHeight="1" thickBot="1">
      <c r="A24" s="5">
        <v>19</v>
      </c>
      <c r="B24" s="4">
        <v>2.1669473684210523E-2</v>
      </c>
      <c r="C24" s="4">
        <v>2.2130526315789472E-2</v>
      </c>
      <c r="D24" s="4">
        <v>4.3900000000000002E-2</v>
      </c>
      <c r="F24" s="5" t="s">
        <v>5</v>
      </c>
      <c r="G24" s="6">
        <v>21318</v>
      </c>
      <c r="H24" s="5">
        <v>1.1100000000000001</v>
      </c>
      <c r="J24" s="2">
        <v>30</v>
      </c>
      <c r="K24" s="2">
        <f>X14</f>
        <v>1913</v>
      </c>
      <c r="L24" s="3"/>
      <c r="M24" s="2"/>
      <c r="N24" s="21">
        <f t="shared" si="0"/>
        <v>0.10068421052631579</v>
      </c>
      <c r="W24" s="5">
        <v>200</v>
      </c>
      <c r="X24" s="5">
        <v>1813</v>
      </c>
      <c r="Y24" s="7">
        <v>45741</v>
      </c>
      <c r="Z24" s="5" t="s">
        <v>4</v>
      </c>
      <c r="AA24" s="5" t="s">
        <v>3</v>
      </c>
      <c r="AB24" s="5">
        <v>9.5</v>
      </c>
      <c r="AC24" s="5" t="s">
        <v>55</v>
      </c>
      <c r="AD24" s="5">
        <v>63</v>
      </c>
    </row>
    <row r="25" spans="1:30" ht="17.25" customHeight="1" thickBot="1">
      <c r="A25" s="5">
        <v>20</v>
      </c>
      <c r="B25" s="4">
        <v>1.6722105263157892E-2</v>
      </c>
      <c r="C25" s="4">
        <v>1.7027368421052631E-2</v>
      </c>
      <c r="D25" s="4">
        <v>3.39E-2</v>
      </c>
      <c r="F25" s="5" t="s">
        <v>1</v>
      </c>
      <c r="G25" s="6">
        <v>22048</v>
      </c>
      <c r="H25" s="5">
        <v>1.1499999999999999</v>
      </c>
      <c r="J25" s="2">
        <v>50</v>
      </c>
      <c r="K25" s="2">
        <f>X18</f>
        <v>1893</v>
      </c>
      <c r="L25" s="3"/>
      <c r="M25" s="2"/>
      <c r="N25" s="21">
        <f t="shared" si="0"/>
        <v>9.9631578947368418E-2</v>
      </c>
    </row>
    <row r="26" spans="1:30" ht="17.25" customHeight="1" thickBot="1">
      <c r="A26" s="5">
        <v>21</v>
      </c>
      <c r="B26" s="4">
        <v>1.2318947368421051E-2</v>
      </c>
      <c r="C26" s="4">
        <v>1.2581052631578948E-2</v>
      </c>
      <c r="D26" s="4">
        <v>2.5100000000000001E-2</v>
      </c>
      <c r="F26" s="5" t="s">
        <v>0</v>
      </c>
      <c r="G26" s="6">
        <v>16047</v>
      </c>
      <c r="H26" s="5">
        <v>0.84</v>
      </c>
      <c r="J26" s="2">
        <v>100</v>
      </c>
      <c r="K26" s="2">
        <f>X20</f>
        <v>1864</v>
      </c>
      <c r="L26" s="3"/>
      <c r="M26" s="2"/>
      <c r="N26" s="21">
        <f t="shared" si="0"/>
        <v>9.8105263157894737E-2</v>
      </c>
    </row>
    <row r="27" spans="1:30" ht="17.25" customHeight="1" thickBot="1">
      <c r="A27" s="5">
        <v>22</v>
      </c>
      <c r="B27" s="4">
        <v>7.6684210526315787E-3</v>
      </c>
      <c r="C27" s="4">
        <v>7.983157894736843E-3</v>
      </c>
      <c r="D27" s="4">
        <v>1.5800000000000002E-2</v>
      </c>
      <c r="J27" s="2">
        <v>150</v>
      </c>
      <c r="K27" s="2">
        <f>X22</f>
        <v>1837</v>
      </c>
      <c r="L27" s="3"/>
      <c r="M27" s="2"/>
      <c r="N27" s="21">
        <f t="shared" si="0"/>
        <v>9.6684210526315789E-2</v>
      </c>
    </row>
    <row r="28" spans="1:30" ht="17.25" customHeight="1" thickBot="1">
      <c r="A28" s="5">
        <v>23</v>
      </c>
      <c r="B28" s="4">
        <v>4.9473684210526317E-3</v>
      </c>
      <c r="C28" s="4">
        <v>5.1536842105263155E-3</v>
      </c>
      <c r="D28" s="4">
        <v>1.0200000000000001E-2</v>
      </c>
      <c r="J28" s="2">
        <v>200</v>
      </c>
      <c r="K28" s="2">
        <f>X24</f>
        <v>1813</v>
      </c>
      <c r="L28" s="3"/>
      <c r="M28" s="2"/>
      <c r="N28" s="21">
        <f t="shared" si="0"/>
        <v>9.5421052631578948E-2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F55C-7390-4E06-8551-C6837C20162A}">
  <sheetPr codeName="Sheet30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22400</v>
      </c>
      <c r="H2" s="18" t="s">
        <v>37</v>
      </c>
      <c r="W2" s="5">
        <v>1</v>
      </c>
      <c r="X2" s="5">
        <v>2617</v>
      </c>
      <c r="Y2" s="7">
        <v>45741</v>
      </c>
      <c r="Z2" s="5" t="s">
        <v>46</v>
      </c>
      <c r="AA2" s="5" t="s">
        <v>3</v>
      </c>
      <c r="AB2" s="5">
        <v>11.7</v>
      </c>
      <c r="AC2" s="5" t="s">
        <v>57</v>
      </c>
      <c r="AD2" s="5">
        <v>61</v>
      </c>
    </row>
    <row r="3" spans="1:30" ht="15.75" thickBot="1">
      <c r="W3" s="5">
        <v>2</v>
      </c>
      <c r="X3" s="5">
        <v>2597</v>
      </c>
      <c r="Y3" s="7">
        <v>45726</v>
      </c>
      <c r="Z3" s="5" t="s">
        <v>46</v>
      </c>
      <c r="AA3" s="5" t="s">
        <v>6</v>
      </c>
      <c r="AB3" s="5">
        <v>11.6</v>
      </c>
      <c r="AC3" s="5" t="s">
        <v>57</v>
      </c>
      <c r="AD3" s="5">
        <v>61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2438</v>
      </c>
      <c r="Y4" s="7">
        <v>45931</v>
      </c>
      <c r="Z4" s="5" t="s">
        <v>52</v>
      </c>
      <c r="AA4" s="5" t="s">
        <v>7</v>
      </c>
      <c r="AB4" s="5">
        <v>10.9</v>
      </c>
      <c r="AC4" s="5" t="s">
        <v>55</v>
      </c>
      <c r="AD4" s="5">
        <v>73</v>
      </c>
    </row>
    <row r="5" spans="1:30" ht="18.75" customHeight="1" thickBot="1">
      <c r="A5" s="5">
        <v>0</v>
      </c>
      <c r="B5" s="4">
        <v>2.0691964285714285E-3</v>
      </c>
      <c r="C5" s="4">
        <v>4.7535714285714291E-3</v>
      </c>
      <c r="D5" s="4">
        <v>6.7999999999999996E-3</v>
      </c>
      <c r="F5" s="5" t="s">
        <v>33</v>
      </c>
      <c r="G5" s="6">
        <v>22451</v>
      </c>
      <c r="H5" s="5">
        <v>1</v>
      </c>
      <c r="J5" s="80" t="s">
        <v>9</v>
      </c>
      <c r="K5" s="81"/>
      <c r="L5" s="81"/>
      <c r="M5" s="81"/>
      <c r="N5" s="82"/>
      <c r="W5" s="5">
        <v>4</v>
      </c>
      <c r="X5" s="5">
        <v>2415</v>
      </c>
      <c r="Y5" s="7">
        <v>45729</v>
      </c>
      <c r="Z5" s="5" t="s">
        <v>8</v>
      </c>
      <c r="AA5" s="5" t="s">
        <v>5</v>
      </c>
      <c r="AB5" s="5">
        <v>10.8</v>
      </c>
      <c r="AC5" s="5" t="s">
        <v>57</v>
      </c>
      <c r="AD5" s="5">
        <v>65</v>
      </c>
    </row>
    <row r="6" spans="1:30" ht="17.25" customHeight="1" thickBot="1">
      <c r="A6" s="5">
        <v>1</v>
      </c>
      <c r="B6" s="4">
        <v>1.4254464285714285E-3</v>
      </c>
      <c r="C6" s="4">
        <v>3.2410714285714291E-3</v>
      </c>
      <c r="D6" s="4">
        <v>4.7000000000000002E-3</v>
      </c>
      <c r="F6" s="5" t="s">
        <v>32</v>
      </c>
      <c r="G6" s="6">
        <v>23779</v>
      </c>
      <c r="H6" s="5">
        <v>1.06</v>
      </c>
      <c r="J6" s="13" t="s">
        <v>31</v>
      </c>
      <c r="K6" s="22">
        <f>MAX(K8,K9)</f>
        <v>0.72323658083461517</v>
      </c>
      <c r="L6" s="23"/>
      <c r="M6" s="23"/>
      <c r="N6" s="22" t="str">
        <f>_xlfn.XLOOKUP(K6,$K$8:$K$9,$N$8:$N$9)</f>
        <v>EB</v>
      </c>
      <c r="W6" s="5">
        <v>5</v>
      </c>
      <c r="X6" s="5">
        <v>2393</v>
      </c>
      <c r="Y6" s="7">
        <v>45758</v>
      </c>
      <c r="Z6" s="5" t="s">
        <v>8</v>
      </c>
      <c r="AA6" s="5" t="s">
        <v>1</v>
      </c>
      <c r="AB6" s="5">
        <v>10.7</v>
      </c>
      <c r="AC6" s="5" t="s">
        <v>57</v>
      </c>
      <c r="AD6" s="5">
        <v>64</v>
      </c>
    </row>
    <row r="7" spans="1:30" ht="17.25" customHeight="1" thickBot="1">
      <c r="A7" s="5">
        <v>2</v>
      </c>
      <c r="B7" s="4">
        <v>1.2875E-3</v>
      </c>
      <c r="C7" s="4">
        <v>2.8629464285714282E-3</v>
      </c>
      <c r="D7" s="4">
        <v>4.1999999999999997E-3</v>
      </c>
      <c r="F7" s="5" t="s">
        <v>30</v>
      </c>
      <c r="G7" s="6">
        <v>23691</v>
      </c>
      <c r="H7" s="5">
        <v>1.06</v>
      </c>
      <c r="J7" s="12" t="s">
        <v>29</v>
      </c>
      <c r="K7" s="22">
        <f>MAX(K10,K11)</f>
        <v>0.63974296404750286</v>
      </c>
      <c r="L7" s="23"/>
      <c r="M7" s="23"/>
      <c r="N7" s="22" t="str">
        <f>_xlfn.XLOOKUP(K7,$K$10:$K$11,$N$10:$N$11)</f>
        <v>WB</v>
      </c>
      <c r="W7" s="5">
        <v>6</v>
      </c>
      <c r="X7" s="5">
        <v>2391</v>
      </c>
      <c r="Y7" s="7">
        <v>45702</v>
      </c>
      <c r="Z7" s="5" t="s">
        <v>8</v>
      </c>
      <c r="AA7" s="5" t="s">
        <v>1</v>
      </c>
      <c r="AB7" s="5">
        <v>10.7</v>
      </c>
      <c r="AC7" s="5" t="s">
        <v>57</v>
      </c>
      <c r="AD7" s="5">
        <v>64</v>
      </c>
    </row>
    <row r="8" spans="1:30" ht="17.25" customHeight="1" thickBot="1">
      <c r="A8" s="5">
        <v>3</v>
      </c>
      <c r="B8" s="4">
        <v>1.8392857142857143E-3</v>
      </c>
      <c r="C8" s="4">
        <v>1.7285714285714285E-3</v>
      </c>
      <c r="D8" s="4">
        <v>3.5999999999999999E-3</v>
      </c>
      <c r="F8" s="5" t="s">
        <v>28</v>
      </c>
      <c r="G8" s="6">
        <v>23974</v>
      </c>
      <c r="H8" s="5">
        <v>1.07</v>
      </c>
      <c r="K8" s="10">
        <f>LARGE(B11:C11,1)/(B11+C11)</f>
        <v>0.72323658083461517</v>
      </c>
      <c r="L8" s="10"/>
      <c r="M8" s="10"/>
      <c r="N8" s="10" t="str">
        <f>IF(B11&gt;C11,$B$4,$C$4)</f>
        <v>EB</v>
      </c>
      <c r="W8" s="5">
        <v>7</v>
      </c>
      <c r="X8" s="5">
        <v>2389</v>
      </c>
      <c r="Y8" s="7">
        <v>45748</v>
      </c>
      <c r="Z8" s="5" t="s">
        <v>8</v>
      </c>
      <c r="AA8" s="5" t="s">
        <v>3</v>
      </c>
      <c r="AB8" s="5">
        <v>10.7</v>
      </c>
      <c r="AC8" s="5" t="s">
        <v>57</v>
      </c>
      <c r="AD8" s="5">
        <v>65</v>
      </c>
    </row>
    <row r="9" spans="1:30" ht="17.25" customHeight="1" thickBot="1">
      <c r="A9" s="5">
        <v>4</v>
      </c>
      <c r="B9" s="4">
        <v>4.138392857142857E-3</v>
      </c>
      <c r="C9" s="4">
        <v>1.9986607142857145E-3</v>
      </c>
      <c r="D9" s="4">
        <v>6.1000000000000004E-3</v>
      </c>
      <c r="F9" s="5" t="s">
        <v>27</v>
      </c>
      <c r="G9" s="6">
        <v>22469</v>
      </c>
      <c r="H9" s="5">
        <v>1</v>
      </c>
      <c r="K9" s="10">
        <f>LARGE(B12:C12,1)/(B12+C12)</f>
        <v>0.71840567870554084</v>
      </c>
      <c r="L9" s="10"/>
      <c r="M9" s="10"/>
      <c r="N9" s="10" t="str">
        <f>IF(B12&gt;C12,$B$4,$C$4)</f>
        <v>EB</v>
      </c>
      <c r="W9" s="5">
        <v>8</v>
      </c>
      <c r="X9" s="5">
        <v>2389</v>
      </c>
      <c r="Y9" s="7">
        <v>45756</v>
      </c>
      <c r="Z9" s="5" t="s">
        <v>4</v>
      </c>
      <c r="AA9" s="5" t="s">
        <v>7</v>
      </c>
      <c r="AB9" s="5">
        <v>10.7</v>
      </c>
      <c r="AC9" s="5" t="s">
        <v>57</v>
      </c>
      <c r="AD9" s="5">
        <v>67</v>
      </c>
    </row>
    <row r="10" spans="1:30" ht="17.25" customHeight="1" thickBot="1">
      <c r="A10" s="5">
        <v>5</v>
      </c>
      <c r="B10" s="4">
        <v>1.2185267857142856E-2</v>
      </c>
      <c r="C10" s="4">
        <v>4.7535714285714291E-3</v>
      </c>
      <c r="D10" s="4">
        <v>1.6899999999999998E-2</v>
      </c>
      <c r="F10" s="5" t="s">
        <v>26</v>
      </c>
      <c r="G10" s="6">
        <v>21083</v>
      </c>
      <c r="H10" s="5">
        <v>0.94</v>
      </c>
      <c r="K10" s="10">
        <f>LARGE(B20:C20,1)/(B20+C20)</f>
        <v>0.61144351060656577</v>
      </c>
      <c r="L10" s="10"/>
      <c r="M10" s="10"/>
      <c r="N10" s="10" t="str">
        <f>IF(B20&gt;C20,$B$4,$C$4)</f>
        <v>WB</v>
      </c>
      <c r="W10" s="5">
        <v>9</v>
      </c>
      <c r="X10" s="5">
        <v>2388</v>
      </c>
      <c r="Y10" s="7">
        <v>45667</v>
      </c>
      <c r="Z10" s="5" t="s">
        <v>8</v>
      </c>
      <c r="AA10" s="5" t="s">
        <v>1</v>
      </c>
      <c r="AB10" s="5">
        <v>10.7</v>
      </c>
      <c r="AC10" s="5" t="s">
        <v>57</v>
      </c>
      <c r="AD10" s="5">
        <v>61</v>
      </c>
    </row>
    <row r="11" spans="1:30" ht="17.25" customHeight="1" thickBot="1">
      <c r="A11" s="5">
        <v>6</v>
      </c>
      <c r="B11" s="4">
        <v>3.2325446428571429E-2</v>
      </c>
      <c r="C11" s="4">
        <v>1.2370089285714285E-2</v>
      </c>
      <c r="D11" s="4">
        <v>4.4699999999999997E-2</v>
      </c>
      <c r="F11" s="5" t="s">
        <v>25</v>
      </c>
      <c r="G11" s="6">
        <v>20916</v>
      </c>
      <c r="H11" s="5">
        <v>0.93</v>
      </c>
      <c r="K11" s="10">
        <f>LARGE(B21:C21,1)/(B21+C21)</f>
        <v>0.63974296404750286</v>
      </c>
      <c r="L11" s="10"/>
      <c r="M11" s="10"/>
      <c r="N11" s="10" t="str">
        <f>IF(B21&gt;C21,$B$4,$C$4)</f>
        <v>WB</v>
      </c>
      <c r="W11" s="5">
        <v>10</v>
      </c>
      <c r="X11" s="5">
        <v>2388</v>
      </c>
      <c r="Y11" s="7">
        <v>46008</v>
      </c>
      <c r="Z11" s="5" t="s">
        <v>4</v>
      </c>
      <c r="AA11" s="5" t="s">
        <v>7</v>
      </c>
      <c r="AB11" s="5">
        <v>10.7</v>
      </c>
      <c r="AC11" s="5" t="s">
        <v>57</v>
      </c>
      <c r="AD11" s="5">
        <v>66</v>
      </c>
    </row>
    <row r="12" spans="1:30" ht="17.25" customHeight="1" thickBot="1">
      <c r="A12" s="5">
        <v>7</v>
      </c>
      <c r="B12" s="4">
        <v>4.6717857142857144E-2</v>
      </c>
      <c r="C12" s="4">
        <v>1.8312053571428573E-2</v>
      </c>
      <c r="D12" s="4">
        <v>6.4899999999999999E-2</v>
      </c>
      <c r="F12" s="5" t="s">
        <v>24</v>
      </c>
      <c r="G12" s="6">
        <v>21587</v>
      </c>
      <c r="H12" s="5">
        <v>0.96</v>
      </c>
      <c r="W12" s="5">
        <v>20</v>
      </c>
      <c r="X12" s="5">
        <v>2349</v>
      </c>
      <c r="Y12" s="7">
        <v>45728</v>
      </c>
      <c r="Z12" s="5" t="s">
        <v>8</v>
      </c>
      <c r="AA12" s="5" t="s">
        <v>7</v>
      </c>
      <c r="AB12" s="5">
        <v>10.5</v>
      </c>
      <c r="AC12" s="5" t="s">
        <v>57</v>
      </c>
      <c r="AD12" s="5">
        <v>64</v>
      </c>
    </row>
    <row r="13" spans="1:30" ht="17.25" customHeight="1" thickBot="1">
      <c r="A13" s="5">
        <v>8</v>
      </c>
      <c r="B13" s="4">
        <v>3.7199553571428567E-2</v>
      </c>
      <c r="C13" s="4">
        <v>2.2795535714285716E-2</v>
      </c>
      <c r="D13" s="4">
        <v>0.06</v>
      </c>
      <c r="F13" s="5" t="s">
        <v>23</v>
      </c>
      <c r="G13" s="6">
        <v>21894</v>
      </c>
      <c r="H13" s="5">
        <v>0.98</v>
      </c>
      <c r="W13" s="5">
        <v>25</v>
      </c>
      <c r="X13" s="5">
        <v>2340</v>
      </c>
      <c r="Y13" s="7">
        <v>46007</v>
      </c>
      <c r="Z13" s="5" t="s">
        <v>4</v>
      </c>
      <c r="AA13" s="5" t="s">
        <v>3</v>
      </c>
      <c r="AB13" s="5">
        <v>10.4</v>
      </c>
      <c r="AC13" s="5" t="s">
        <v>57</v>
      </c>
      <c r="AD13" s="5">
        <v>66</v>
      </c>
    </row>
    <row r="14" spans="1:30" ht="15.75" thickBot="1">
      <c r="A14" s="5">
        <v>9</v>
      </c>
      <c r="B14" s="4">
        <v>2.8508928571428574E-2</v>
      </c>
      <c r="C14" s="4">
        <v>2.4362053571428573E-2</v>
      </c>
      <c r="D14" s="4">
        <v>5.28E-2</v>
      </c>
      <c r="F14" s="5" t="s">
        <v>22</v>
      </c>
      <c r="G14" s="6">
        <v>22940</v>
      </c>
      <c r="H14" s="5">
        <v>1.02</v>
      </c>
      <c r="W14" s="5">
        <v>30</v>
      </c>
      <c r="X14" s="5">
        <v>2330</v>
      </c>
      <c r="Y14" s="7">
        <v>46007</v>
      </c>
      <c r="Z14" s="5" t="s">
        <v>8</v>
      </c>
      <c r="AA14" s="5" t="s">
        <v>3</v>
      </c>
      <c r="AB14" s="5">
        <v>10.4</v>
      </c>
      <c r="AC14" s="5" t="s">
        <v>57</v>
      </c>
      <c r="AD14" s="5">
        <v>65</v>
      </c>
    </row>
    <row r="15" spans="1:30" ht="15.75" customHeight="1" thickBot="1">
      <c r="A15" s="5">
        <v>10</v>
      </c>
      <c r="B15" s="4">
        <v>2.6761607142857146E-2</v>
      </c>
      <c r="C15" s="4">
        <v>2.6576785714285716E-2</v>
      </c>
      <c r="D15" s="4">
        <v>5.33E-2</v>
      </c>
      <c r="F15" s="5" t="s">
        <v>21</v>
      </c>
      <c r="G15" s="6">
        <v>21891</v>
      </c>
      <c r="H15" s="5">
        <v>0.98</v>
      </c>
      <c r="W15" s="5">
        <v>35</v>
      </c>
      <c r="X15" s="5">
        <v>2323</v>
      </c>
      <c r="Y15" s="7">
        <v>45716</v>
      </c>
      <c r="Z15" s="5" t="s">
        <v>8</v>
      </c>
      <c r="AA15" s="5" t="s">
        <v>1</v>
      </c>
      <c r="AB15" s="5">
        <v>10.4</v>
      </c>
      <c r="AC15" s="5" t="s">
        <v>57</v>
      </c>
      <c r="AD15" s="5">
        <v>63</v>
      </c>
    </row>
    <row r="16" spans="1:30" ht="23.25" thickBot="1">
      <c r="A16" s="5">
        <v>11</v>
      </c>
      <c r="B16" s="4">
        <v>2.7037499999999999E-2</v>
      </c>
      <c r="C16" s="4">
        <v>2.9439732142857146E-2</v>
      </c>
      <c r="D16" s="4">
        <v>5.6500000000000002E-2</v>
      </c>
      <c r="F16" s="5" t="s">
        <v>20</v>
      </c>
      <c r="G16" s="6">
        <v>22357</v>
      </c>
      <c r="H16" s="5">
        <v>1</v>
      </c>
      <c r="W16" s="5">
        <v>40</v>
      </c>
      <c r="X16" s="5">
        <v>2312</v>
      </c>
      <c r="Y16" s="7">
        <v>45889</v>
      </c>
      <c r="Z16" s="5" t="s">
        <v>8</v>
      </c>
      <c r="AA16" s="5" t="s">
        <v>7</v>
      </c>
      <c r="AB16" s="5">
        <v>10.3</v>
      </c>
      <c r="AC16" s="5" t="s">
        <v>57</v>
      </c>
      <c r="AD16" s="5">
        <v>66</v>
      </c>
    </row>
    <row r="17" spans="1:30" ht="23.25" thickBot="1">
      <c r="A17" s="5">
        <v>12</v>
      </c>
      <c r="B17" s="4">
        <v>2.7819196428571429E-2</v>
      </c>
      <c r="C17" s="4">
        <v>3.4031249999999999E-2</v>
      </c>
      <c r="D17" s="4">
        <v>6.1800000000000001E-2</v>
      </c>
      <c r="W17" s="5">
        <v>45</v>
      </c>
      <c r="X17" s="5">
        <v>2309</v>
      </c>
      <c r="Y17" s="7">
        <v>45665</v>
      </c>
      <c r="Z17" s="5" t="s">
        <v>8</v>
      </c>
      <c r="AA17" s="5" t="s">
        <v>7</v>
      </c>
      <c r="AB17" s="5">
        <v>10.3</v>
      </c>
      <c r="AC17" s="5" t="s">
        <v>57</v>
      </c>
      <c r="AD17" s="5">
        <v>65</v>
      </c>
    </row>
    <row r="18" spans="1:30" ht="15.75" thickBot="1">
      <c r="A18" s="5">
        <v>13</v>
      </c>
      <c r="B18" s="4">
        <v>2.6807589285714285E-2</v>
      </c>
      <c r="C18" s="4">
        <v>3.6462053571428572E-2</v>
      </c>
      <c r="D18" s="4">
        <v>6.3200000000000006E-2</v>
      </c>
      <c r="W18" s="5">
        <v>50</v>
      </c>
      <c r="X18" s="5">
        <v>2302</v>
      </c>
      <c r="Y18" s="7">
        <v>45744</v>
      </c>
      <c r="Z18" s="5" t="s">
        <v>8</v>
      </c>
      <c r="AA18" s="5" t="s">
        <v>1</v>
      </c>
      <c r="AB18" s="5">
        <v>10.3</v>
      </c>
      <c r="AC18" s="5" t="s">
        <v>57</v>
      </c>
      <c r="AD18" s="5">
        <v>64</v>
      </c>
    </row>
    <row r="19" spans="1:30" ht="17.25" customHeight="1" thickBot="1">
      <c r="A19" s="5">
        <v>14</v>
      </c>
      <c r="B19" s="4">
        <v>2.7727232142857144E-2</v>
      </c>
      <c r="C19" s="4">
        <v>4.0027232142857146E-2</v>
      </c>
      <c r="D19" s="4">
        <v>6.7799999999999999E-2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2276</v>
      </c>
      <c r="Y19" s="7">
        <v>46001</v>
      </c>
      <c r="Z19" s="5" t="s">
        <v>8</v>
      </c>
      <c r="AA19" s="5" t="s">
        <v>7</v>
      </c>
      <c r="AB19" s="5">
        <v>10.199999999999999</v>
      </c>
      <c r="AC19" s="5" t="s">
        <v>57</v>
      </c>
      <c r="AD19" s="5">
        <v>64</v>
      </c>
    </row>
    <row r="20" spans="1:30" ht="17.25" customHeight="1" thickBot="1">
      <c r="A20" s="5">
        <v>15</v>
      </c>
      <c r="B20" s="4">
        <v>2.9658482142857143E-2</v>
      </c>
      <c r="C20" s="4">
        <v>4.6671428571428572E-2</v>
      </c>
      <c r="D20" s="4">
        <v>7.6399999999999996E-2</v>
      </c>
      <c r="F20" s="5" t="s">
        <v>14</v>
      </c>
      <c r="G20" s="6">
        <v>15089</v>
      </c>
      <c r="H20" s="5">
        <v>0.67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2253</v>
      </c>
      <c r="Y20" s="7">
        <v>45918</v>
      </c>
      <c r="Z20" s="5" t="s">
        <v>8</v>
      </c>
      <c r="AA20" s="5" t="s">
        <v>5</v>
      </c>
      <c r="AB20" s="5">
        <v>10.1</v>
      </c>
      <c r="AC20" s="5" t="s">
        <v>57</v>
      </c>
      <c r="AD20" s="5">
        <v>66</v>
      </c>
    </row>
    <row r="21" spans="1:30" ht="17.25" customHeight="1" thickBot="1">
      <c r="A21" s="5">
        <v>16</v>
      </c>
      <c r="B21" s="4">
        <v>2.9658482142857143E-2</v>
      </c>
      <c r="C21" s="4">
        <v>5.2667410714285712E-2</v>
      </c>
      <c r="D21" s="4">
        <v>8.2400000000000001E-2</v>
      </c>
      <c r="F21" s="5" t="s">
        <v>6</v>
      </c>
      <c r="G21" s="6">
        <v>23343</v>
      </c>
      <c r="H21" s="5">
        <v>1.04</v>
      </c>
      <c r="J21" s="2">
        <v>5</v>
      </c>
      <c r="K21" s="2">
        <f>X6</f>
        <v>2393</v>
      </c>
      <c r="L21" s="3"/>
      <c r="M21" s="2"/>
      <c r="N21" s="21">
        <f t="shared" ref="N21:N28" si="0">K21/$F$2</f>
        <v>0.10683035714285714</v>
      </c>
      <c r="W21" s="5">
        <v>125</v>
      </c>
      <c r="X21" s="5">
        <v>2230</v>
      </c>
      <c r="Y21" s="7">
        <v>45733</v>
      </c>
      <c r="Z21" s="5" t="s">
        <v>8</v>
      </c>
      <c r="AA21" s="5" t="s">
        <v>6</v>
      </c>
      <c r="AB21" s="5">
        <v>10</v>
      </c>
      <c r="AC21" s="5" t="s">
        <v>57</v>
      </c>
      <c r="AD21" s="5">
        <v>66</v>
      </c>
    </row>
    <row r="22" spans="1:30" ht="17.25" customHeight="1" thickBot="1">
      <c r="A22" s="5">
        <v>17</v>
      </c>
      <c r="B22" s="4">
        <v>2.7635267857142855E-2</v>
      </c>
      <c r="C22" s="4">
        <v>5.3207589285714292E-2</v>
      </c>
      <c r="D22" s="4">
        <v>8.09E-2</v>
      </c>
      <c r="F22" s="5" t="s">
        <v>3</v>
      </c>
      <c r="G22" s="6">
        <v>24800</v>
      </c>
      <c r="H22" s="5">
        <v>1.1100000000000001</v>
      </c>
      <c r="J22" s="2">
        <v>10</v>
      </c>
      <c r="K22" s="2">
        <f>X11</f>
        <v>2388</v>
      </c>
      <c r="L22" s="3"/>
      <c r="M22" s="2"/>
      <c r="N22" s="21">
        <f t="shared" si="0"/>
        <v>0.10660714285714286</v>
      </c>
      <c r="W22" s="5">
        <v>150</v>
      </c>
      <c r="X22" s="5">
        <v>2217</v>
      </c>
      <c r="Y22" s="7">
        <v>45671</v>
      </c>
      <c r="Z22" s="5" t="s">
        <v>4</v>
      </c>
      <c r="AA22" s="5" t="s">
        <v>3</v>
      </c>
      <c r="AB22" s="5">
        <v>9.9</v>
      </c>
      <c r="AC22" s="5" t="s">
        <v>57</v>
      </c>
      <c r="AD22" s="5">
        <v>68</v>
      </c>
    </row>
    <row r="23" spans="1:30" ht="17.25" customHeight="1" thickBot="1">
      <c r="A23" s="5">
        <v>18</v>
      </c>
      <c r="B23" s="4">
        <v>2.1841517857142858E-2</v>
      </c>
      <c r="C23" s="4">
        <v>3.8676785714285712E-2</v>
      </c>
      <c r="D23" s="4">
        <v>6.0499999999999998E-2</v>
      </c>
      <c r="F23" s="5" t="s">
        <v>7</v>
      </c>
      <c r="G23" s="6">
        <v>24941</v>
      </c>
      <c r="H23" s="5">
        <v>1.1100000000000001</v>
      </c>
      <c r="J23" s="2">
        <v>20</v>
      </c>
      <c r="K23" s="2">
        <f>X12</f>
        <v>2349</v>
      </c>
      <c r="L23" s="3"/>
      <c r="M23" s="2"/>
      <c r="N23" s="21">
        <f t="shared" si="0"/>
        <v>0.10486607142857143</v>
      </c>
      <c r="W23" s="5">
        <v>175</v>
      </c>
      <c r="X23" s="5">
        <v>2205</v>
      </c>
      <c r="Y23" s="7">
        <v>45954</v>
      </c>
      <c r="Z23" s="5" t="s">
        <v>8</v>
      </c>
      <c r="AA23" s="5" t="s">
        <v>1</v>
      </c>
      <c r="AB23" s="5">
        <v>9.8000000000000007</v>
      </c>
      <c r="AC23" s="5" t="s">
        <v>57</v>
      </c>
      <c r="AD23" s="5">
        <v>67</v>
      </c>
    </row>
    <row r="24" spans="1:30" ht="17.25" customHeight="1" thickBot="1">
      <c r="A24" s="5">
        <v>19</v>
      </c>
      <c r="B24" s="4">
        <v>1.6415625000000003E-2</v>
      </c>
      <c r="C24" s="4">
        <v>2.7441071428571426E-2</v>
      </c>
      <c r="D24" s="4">
        <v>4.3799999999999999E-2</v>
      </c>
      <c r="F24" s="5" t="s">
        <v>5</v>
      </c>
      <c r="G24" s="6">
        <v>24583</v>
      </c>
      <c r="H24" s="5">
        <v>1.1000000000000001</v>
      </c>
      <c r="J24" s="2">
        <v>30</v>
      </c>
      <c r="K24" s="2">
        <f>X14</f>
        <v>2330</v>
      </c>
      <c r="L24" s="3"/>
      <c r="M24" s="2"/>
      <c r="N24" s="21">
        <f t="shared" si="0"/>
        <v>0.10401785714285715</v>
      </c>
      <c r="W24" s="5">
        <v>200</v>
      </c>
      <c r="X24" s="5">
        <v>2190</v>
      </c>
      <c r="Y24" s="7">
        <v>45833</v>
      </c>
      <c r="Z24" s="5" t="s">
        <v>4</v>
      </c>
      <c r="AA24" s="5" t="s">
        <v>7</v>
      </c>
      <c r="AB24" s="5">
        <v>9.8000000000000007</v>
      </c>
      <c r="AC24" s="5" t="s">
        <v>57</v>
      </c>
      <c r="AD24" s="5">
        <v>67</v>
      </c>
    </row>
    <row r="25" spans="1:30" ht="17.25" customHeight="1" thickBot="1">
      <c r="A25" s="5">
        <v>20</v>
      </c>
      <c r="B25" s="4">
        <v>1.2507142857142856E-2</v>
      </c>
      <c r="C25" s="4">
        <v>2.1661160714285713E-2</v>
      </c>
      <c r="D25" s="4">
        <v>3.4099999999999998E-2</v>
      </c>
      <c r="F25" s="5" t="s">
        <v>1</v>
      </c>
      <c r="G25" s="6">
        <v>25506</v>
      </c>
      <c r="H25" s="5">
        <v>1.1399999999999999</v>
      </c>
      <c r="J25" s="2">
        <v>50</v>
      </c>
      <c r="K25" s="2">
        <f>X18</f>
        <v>2302</v>
      </c>
      <c r="L25" s="3"/>
      <c r="M25" s="2"/>
      <c r="N25" s="21">
        <f t="shared" si="0"/>
        <v>0.10276785714285715</v>
      </c>
    </row>
    <row r="26" spans="1:30" ht="17.25" customHeight="1" thickBot="1">
      <c r="A26" s="5">
        <v>21</v>
      </c>
      <c r="B26" s="4">
        <v>8.9665178571428569E-3</v>
      </c>
      <c r="C26" s="4">
        <v>1.6691517857142856E-2</v>
      </c>
      <c r="D26" s="4">
        <v>2.5600000000000001E-2</v>
      </c>
      <c r="F26" s="5" t="s">
        <v>0</v>
      </c>
      <c r="G26" s="6">
        <v>18607</v>
      </c>
      <c r="H26" s="5">
        <v>0.83</v>
      </c>
      <c r="J26" s="2">
        <v>100</v>
      </c>
      <c r="K26" s="2">
        <f>X20</f>
        <v>2253</v>
      </c>
      <c r="L26" s="3"/>
      <c r="M26" s="2"/>
      <c r="N26" s="21">
        <f t="shared" si="0"/>
        <v>0.10058035714285714</v>
      </c>
    </row>
    <row r="27" spans="1:30" ht="17.25" customHeight="1" thickBot="1">
      <c r="A27" s="5">
        <v>22</v>
      </c>
      <c r="B27" s="4">
        <v>5.7017857142857139E-3</v>
      </c>
      <c r="C27" s="4">
        <v>1.1775892857142856E-2</v>
      </c>
      <c r="D27" s="4">
        <v>1.7500000000000002E-2</v>
      </c>
      <c r="J27" s="2">
        <v>150</v>
      </c>
      <c r="K27" s="2">
        <f>X22</f>
        <v>2217</v>
      </c>
      <c r="L27" s="3"/>
      <c r="M27" s="2"/>
      <c r="N27" s="21">
        <f t="shared" si="0"/>
        <v>9.8973214285714289E-2</v>
      </c>
    </row>
    <row r="28" spans="1:30" ht="17.25" customHeight="1" thickBot="1">
      <c r="A28" s="5">
        <v>23</v>
      </c>
      <c r="B28" s="4">
        <v>3.5866071428571431E-3</v>
      </c>
      <c r="C28" s="4">
        <v>7.7245535714285714E-3</v>
      </c>
      <c r="D28" s="4">
        <v>1.1299999999999999E-2</v>
      </c>
      <c r="J28" s="2">
        <v>200</v>
      </c>
      <c r="K28" s="2">
        <f>X24</f>
        <v>2190</v>
      </c>
      <c r="L28" s="3"/>
      <c r="M28" s="2"/>
      <c r="N28" s="21">
        <f t="shared" si="0"/>
        <v>9.7767857142857142E-2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D5AB-0909-4E26-ADCE-B56B27DF3D97}">
  <sheetPr codeName="Sheet3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19600</v>
      </c>
      <c r="H2" s="18" t="s">
        <v>37</v>
      </c>
      <c r="W2" s="5">
        <v>1</v>
      </c>
      <c r="X2" s="5">
        <v>1996</v>
      </c>
      <c r="Y2" s="7">
        <v>45681</v>
      </c>
      <c r="Z2" s="5" t="s">
        <v>8</v>
      </c>
      <c r="AA2" s="5" t="s">
        <v>1</v>
      </c>
      <c r="AB2" s="5">
        <v>10.199999999999999</v>
      </c>
      <c r="AC2" s="5" t="s">
        <v>55</v>
      </c>
      <c r="AD2" s="5">
        <v>61</v>
      </c>
    </row>
    <row r="3" spans="1:30" ht="15.75" thickBot="1">
      <c r="W3" s="5">
        <v>2</v>
      </c>
      <c r="X3" s="5">
        <v>1986</v>
      </c>
      <c r="Y3" s="7">
        <v>45673</v>
      </c>
      <c r="Z3" s="5" t="s">
        <v>8</v>
      </c>
      <c r="AA3" s="5" t="s">
        <v>5</v>
      </c>
      <c r="AB3" s="5">
        <v>10.1</v>
      </c>
      <c r="AC3" s="5" t="s">
        <v>55</v>
      </c>
      <c r="AD3" s="5">
        <v>63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1978</v>
      </c>
      <c r="Y4" s="7">
        <v>45672</v>
      </c>
      <c r="Z4" s="5" t="s">
        <v>4</v>
      </c>
      <c r="AA4" s="5" t="s">
        <v>7</v>
      </c>
      <c r="AB4" s="5">
        <v>10.1</v>
      </c>
      <c r="AC4" s="5" t="s">
        <v>55</v>
      </c>
      <c r="AD4" s="5">
        <v>62</v>
      </c>
    </row>
    <row r="5" spans="1:30" ht="18.75" customHeight="1" thickBot="1">
      <c r="A5" s="5">
        <v>0</v>
      </c>
      <c r="B5" s="4">
        <v>4.3622448979591839E-3</v>
      </c>
      <c r="C5" s="4">
        <v>3.7102040816326528E-3</v>
      </c>
      <c r="D5" s="4">
        <v>8.0999999999999996E-3</v>
      </c>
      <c r="F5" s="5" t="s">
        <v>33</v>
      </c>
      <c r="G5" s="6">
        <v>20469</v>
      </c>
      <c r="H5" s="5">
        <v>1.05</v>
      </c>
      <c r="J5" s="80" t="s">
        <v>9</v>
      </c>
      <c r="K5" s="81"/>
      <c r="L5" s="81"/>
      <c r="M5" s="81"/>
      <c r="N5" s="82"/>
      <c r="W5" s="5">
        <v>4</v>
      </c>
      <c r="X5" s="5">
        <v>1960</v>
      </c>
      <c r="Y5" s="7">
        <v>45663</v>
      </c>
      <c r="Z5" s="5" t="s">
        <v>8</v>
      </c>
      <c r="AA5" s="5" t="s">
        <v>6</v>
      </c>
      <c r="AB5" s="5">
        <v>10</v>
      </c>
      <c r="AC5" s="5" t="s">
        <v>55</v>
      </c>
      <c r="AD5" s="5">
        <v>62</v>
      </c>
    </row>
    <row r="6" spans="1:30" ht="17.25" customHeight="1" thickBot="1">
      <c r="A6" s="5">
        <v>1</v>
      </c>
      <c r="B6" s="4">
        <v>3.1505102040816327E-3</v>
      </c>
      <c r="C6" s="4">
        <v>2.6795918367346935E-3</v>
      </c>
      <c r="D6" s="4">
        <v>5.7999999999999996E-3</v>
      </c>
      <c r="F6" s="5" t="s">
        <v>32</v>
      </c>
      <c r="G6" s="6">
        <v>21144</v>
      </c>
      <c r="H6" s="5">
        <v>1.08</v>
      </c>
      <c r="J6" s="13" t="s">
        <v>31</v>
      </c>
      <c r="K6" s="22">
        <f>MAX(K8,K9)</f>
        <v>0.68445742260981812</v>
      </c>
      <c r="L6" s="23"/>
      <c r="M6" s="23"/>
      <c r="N6" s="22" t="str">
        <f>_xlfn.XLOOKUP(K6,$K$8:$K$9,$N$8:$N$9)</f>
        <v>WB</v>
      </c>
      <c r="W6" s="5">
        <v>5</v>
      </c>
      <c r="X6" s="5">
        <v>1956</v>
      </c>
      <c r="Y6" s="7">
        <v>45667</v>
      </c>
      <c r="Z6" s="5" t="s">
        <v>8</v>
      </c>
      <c r="AA6" s="5" t="s">
        <v>1</v>
      </c>
      <c r="AB6" s="5">
        <v>10</v>
      </c>
      <c r="AC6" s="5" t="s">
        <v>55</v>
      </c>
      <c r="AD6" s="5">
        <v>59</v>
      </c>
    </row>
    <row r="7" spans="1:30" ht="17.25" customHeight="1" thickBot="1">
      <c r="A7" s="5">
        <v>2</v>
      </c>
      <c r="B7" s="4">
        <v>2.811224489795918E-3</v>
      </c>
      <c r="C7" s="4">
        <v>2.5765306122448981E-3</v>
      </c>
      <c r="D7" s="4">
        <v>5.4000000000000003E-3</v>
      </c>
      <c r="F7" s="5" t="s">
        <v>30</v>
      </c>
      <c r="G7" s="6">
        <v>20903</v>
      </c>
      <c r="H7" s="5">
        <v>1.07</v>
      </c>
      <c r="J7" s="12" t="s">
        <v>29</v>
      </c>
      <c r="K7" s="22">
        <f>MAX(K10,K11)</f>
        <v>0.58069297514969864</v>
      </c>
      <c r="L7" s="23"/>
      <c r="M7" s="23"/>
      <c r="N7" s="22" t="str">
        <f>_xlfn.XLOOKUP(K7,$K$10:$K$11,$N$10:$N$11)</f>
        <v>EB</v>
      </c>
      <c r="W7" s="5">
        <v>6</v>
      </c>
      <c r="X7" s="5">
        <v>1955</v>
      </c>
      <c r="Y7" s="7">
        <v>45709</v>
      </c>
      <c r="Z7" s="5" t="s">
        <v>8</v>
      </c>
      <c r="AA7" s="5" t="s">
        <v>1</v>
      </c>
      <c r="AB7" s="5">
        <v>10</v>
      </c>
      <c r="AC7" s="5" t="s">
        <v>55</v>
      </c>
      <c r="AD7" s="5">
        <v>58</v>
      </c>
    </row>
    <row r="8" spans="1:30" ht="17.25" customHeight="1" thickBot="1">
      <c r="A8" s="5">
        <v>3</v>
      </c>
      <c r="B8" s="4">
        <v>1.7933673469387754E-3</v>
      </c>
      <c r="C8" s="4">
        <v>1.8035714285714287E-3</v>
      </c>
      <c r="D8" s="4">
        <v>3.5999999999999999E-3</v>
      </c>
      <c r="F8" s="5" t="s">
        <v>28</v>
      </c>
      <c r="G8" s="6">
        <v>20654</v>
      </c>
      <c r="H8" s="5">
        <v>1.06</v>
      </c>
      <c r="K8" s="10">
        <f>LARGE(B11:C11,1)/(B11+C11)</f>
        <v>0.66993051168667084</v>
      </c>
      <c r="L8" s="10"/>
      <c r="M8" s="10"/>
      <c r="N8" s="10" t="str">
        <f>IF(B11&gt;C11,$B$4,$C$4)</f>
        <v>WB</v>
      </c>
      <c r="W8" s="5">
        <v>7</v>
      </c>
      <c r="X8" s="5">
        <v>1952</v>
      </c>
      <c r="Y8" s="7">
        <v>45665</v>
      </c>
      <c r="Z8" s="5" t="s">
        <v>8</v>
      </c>
      <c r="AA8" s="5" t="s">
        <v>7</v>
      </c>
      <c r="AB8" s="5">
        <v>10</v>
      </c>
      <c r="AC8" s="5" t="s">
        <v>55</v>
      </c>
      <c r="AD8" s="5">
        <v>62</v>
      </c>
    </row>
    <row r="9" spans="1:30" ht="17.25" customHeight="1" thickBot="1">
      <c r="A9" s="5">
        <v>4</v>
      </c>
      <c r="B9" s="4">
        <v>2.9566326530612247E-3</v>
      </c>
      <c r="C9" s="4">
        <v>3.4525510204081633E-3</v>
      </c>
      <c r="D9" s="4">
        <v>6.4000000000000003E-3</v>
      </c>
      <c r="F9" s="5" t="s">
        <v>27</v>
      </c>
      <c r="G9" s="6">
        <v>19577</v>
      </c>
      <c r="H9" s="5">
        <v>1</v>
      </c>
      <c r="K9" s="10">
        <f>LARGE(B12:C12,1)/(B12+C12)</f>
        <v>0.68445742260981812</v>
      </c>
      <c r="L9" s="10"/>
      <c r="M9" s="10"/>
      <c r="N9" s="10" t="str">
        <f>IF(B12&gt;C12,$B$4,$C$4)</f>
        <v>WB</v>
      </c>
      <c r="W9" s="5">
        <v>8</v>
      </c>
      <c r="X9" s="5">
        <v>1947</v>
      </c>
      <c r="Y9" s="7">
        <v>45707</v>
      </c>
      <c r="Z9" s="5" t="s">
        <v>8</v>
      </c>
      <c r="AA9" s="5" t="s">
        <v>7</v>
      </c>
      <c r="AB9" s="5">
        <v>9.9</v>
      </c>
      <c r="AC9" s="5" t="s">
        <v>55</v>
      </c>
      <c r="AD9" s="5">
        <v>60</v>
      </c>
    </row>
    <row r="10" spans="1:30" ht="17.25" customHeight="1" thickBot="1">
      <c r="A10" s="5">
        <v>5</v>
      </c>
      <c r="B10" s="4">
        <v>8.3852040816326523E-3</v>
      </c>
      <c r="C10" s="4">
        <v>1.0460714285714285E-2</v>
      </c>
      <c r="D10" s="4">
        <v>1.8800000000000001E-2</v>
      </c>
      <c r="F10" s="5" t="s">
        <v>26</v>
      </c>
      <c r="G10" s="6">
        <v>18413</v>
      </c>
      <c r="H10" s="5">
        <v>0.94</v>
      </c>
      <c r="K10" s="10">
        <f>LARGE(B20:C20,1)/(B20+C20)</f>
        <v>0.54266805990943912</v>
      </c>
      <c r="L10" s="10"/>
      <c r="M10" s="10"/>
      <c r="N10" s="10" t="str">
        <f>IF(B20&gt;C20,$B$4,$C$4)</f>
        <v>EB</v>
      </c>
      <c r="W10" s="5">
        <v>9</v>
      </c>
      <c r="X10" s="5">
        <v>1945</v>
      </c>
      <c r="Y10" s="7">
        <v>45686</v>
      </c>
      <c r="Z10" s="5" t="s">
        <v>4</v>
      </c>
      <c r="AA10" s="5" t="s">
        <v>7</v>
      </c>
      <c r="AB10" s="5">
        <v>9.9</v>
      </c>
      <c r="AC10" s="5" t="s">
        <v>55</v>
      </c>
      <c r="AD10" s="5">
        <v>60</v>
      </c>
    </row>
    <row r="11" spans="1:30" ht="17.25" customHeight="1" thickBot="1">
      <c r="A11" s="5">
        <v>6</v>
      </c>
      <c r="B11" s="4">
        <v>1.6528061224489795E-2</v>
      </c>
      <c r="C11" s="4">
        <v>3.3546428571428574E-2</v>
      </c>
      <c r="D11" s="4">
        <v>5.0099999999999999E-2</v>
      </c>
      <c r="F11" s="5" t="s">
        <v>25</v>
      </c>
      <c r="G11" s="6">
        <v>18518</v>
      </c>
      <c r="H11" s="5">
        <v>0.95</v>
      </c>
      <c r="K11" s="10">
        <f>LARGE(B21:C21,1)/(B21+C21)</f>
        <v>0.58069297514969864</v>
      </c>
      <c r="L11" s="10"/>
      <c r="M11" s="10"/>
      <c r="N11" s="10" t="str">
        <f>IF(B21&gt;C21,$B$4,$C$4)</f>
        <v>EB</v>
      </c>
      <c r="W11" s="5">
        <v>10</v>
      </c>
      <c r="X11" s="5">
        <v>1938</v>
      </c>
      <c r="Y11" s="7">
        <v>45695</v>
      </c>
      <c r="Z11" s="5" t="s">
        <v>8</v>
      </c>
      <c r="AA11" s="5" t="s">
        <v>1</v>
      </c>
      <c r="AB11" s="5">
        <v>9.9</v>
      </c>
      <c r="AC11" s="5" t="s">
        <v>55</v>
      </c>
      <c r="AD11" s="5">
        <v>58</v>
      </c>
    </row>
    <row r="12" spans="1:30" ht="17.25" customHeight="1" thickBot="1">
      <c r="A12" s="5">
        <v>7</v>
      </c>
      <c r="B12" s="4">
        <v>2.0454081632653064E-2</v>
      </c>
      <c r="C12" s="4">
        <v>4.4367857142857146E-2</v>
      </c>
      <c r="D12" s="4">
        <v>6.4799999999999996E-2</v>
      </c>
      <c r="F12" s="5" t="s">
        <v>24</v>
      </c>
      <c r="G12" s="6">
        <v>18930</v>
      </c>
      <c r="H12" s="5">
        <v>0.97</v>
      </c>
      <c r="W12" s="5">
        <v>20</v>
      </c>
      <c r="X12" s="5">
        <v>1913</v>
      </c>
      <c r="Y12" s="7">
        <v>45693</v>
      </c>
      <c r="Z12" s="5" t="s">
        <v>4</v>
      </c>
      <c r="AA12" s="5" t="s">
        <v>7</v>
      </c>
      <c r="AB12" s="5">
        <v>9.8000000000000007</v>
      </c>
      <c r="AC12" s="5" t="s">
        <v>55</v>
      </c>
      <c r="AD12" s="5">
        <v>63</v>
      </c>
    </row>
    <row r="13" spans="1:30" ht="17.25" customHeight="1" thickBot="1">
      <c r="A13" s="5">
        <v>8</v>
      </c>
      <c r="B13" s="4">
        <v>2.1762755102040818E-2</v>
      </c>
      <c r="C13" s="4">
        <v>3.5916836734693876E-2</v>
      </c>
      <c r="D13" s="4">
        <v>5.7700000000000001E-2</v>
      </c>
      <c r="F13" s="5" t="s">
        <v>23</v>
      </c>
      <c r="G13" s="6">
        <v>18943</v>
      </c>
      <c r="H13" s="5">
        <v>0.97</v>
      </c>
      <c r="W13" s="5">
        <v>25</v>
      </c>
      <c r="X13" s="5">
        <v>1901</v>
      </c>
      <c r="Y13" s="7">
        <v>45671</v>
      </c>
      <c r="Z13" s="5" t="s">
        <v>4</v>
      </c>
      <c r="AA13" s="5" t="s">
        <v>3</v>
      </c>
      <c r="AB13" s="5">
        <v>9.6999999999999993</v>
      </c>
      <c r="AC13" s="5" t="s">
        <v>55</v>
      </c>
      <c r="AD13" s="5">
        <v>63</v>
      </c>
    </row>
    <row r="14" spans="1:30" ht="15.75" thickBot="1">
      <c r="A14" s="5">
        <v>9</v>
      </c>
      <c r="B14" s="4">
        <v>2.2102040816326531E-2</v>
      </c>
      <c r="C14" s="4">
        <v>2.8960204081632652E-2</v>
      </c>
      <c r="D14" s="4">
        <v>5.11E-2</v>
      </c>
      <c r="F14" s="5" t="s">
        <v>22</v>
      </c>
      <c r="G14" s="6">
        <v>19618</v>
      </c>
      <c r="H14" s="5">
        <v>1</v>
      </c>
      <c r="W14" s="5">
        <v>30</v>
      </c>
      <c r="X14" s="5">
        <v>1897</v>
      </c>
      <c r="Y14" s="7">
        <v>45684</v>
      </c>
      <c r="Z14" s="5" t="s">
        <v>4</v>
      </c>
      <c r="AA14" s="5" t="s">
        <v>6</v>
      </c>
      <c r="AB14" s="5">
        <v>9.6999999999999993</v>
      </c>
      <c r="AC14" s="5" t="s">
        <v>55</v>
      </c>
      <c r="AD14" s="5">
        <v>64</v>
      </c>
    </row>
    <row r="15" spans="1:30" ht="15.75" customHeight="1" thickBot="1">
      <c r="A15" s="5">
        <v>10</v>
      </c>
      <c r="B15" s="4">
        <v>2.3459183673469389E-2</v>
      </c>
      <c r="C15" s="4">
        <v>2.8857142857142859E-2</v>
      </c>
      <c r="D15" s="4">
        <v>5.2299999999999999E-2</v>
      </c>
      <c r="F15" s="5" t="s">
        <v>21</v>
      </c>
      <c r="G15" s="6">
        <v>18728</v>
      </c>
      <c r="H15" s="5">
        <v>0.96</v>
      </c>
      <c r="W15" s="5">
        <v>35</v>
      </c>
      <c r="X15" s="5">
        <v>1890</v>
      </c>
      <c r="Y15" s="7">
        <v>45678</v>
      </c>
      <c r="Z15" s="5" t="s">
        <v>4</v>
      </c>
      <c r="AA15" s="5" t="s">
        <v>3</v>
      </c>
      <c r="AB15" s="5">
        <v>9.6</v>
      </c>
      <c r="AC15" s="5" t="s">
        <v>55</v>
      </c>
      <c r="AD15" s="5">
        <v>61</v>
      </c>
    </row>
    <row r="16" spans="1:30" ht="15.75" thickBot="1">
      <c r="A16" s="5">
        <v>11</v>
      </c>
      <c r="B16" s="4">
        <v>2.6270408163265306E-2</v>
      </c>
      <c r="C16" s="4">
        <v>2.957857142857143E-2</v>
      </c>
      <c r="D16" s="4">
        <v>5.5899999999999998E-2</v>
      </c>
      <c r="F16" s="5" t="s">
        <v>20</v>
      </c>
      <c r="G16" s="6">
        <v>18831</v>
      </c>
      <c r="H16" s="5">
        <v>0.96</v>
      </c>
      <c r="W16" s="5">
        <v>40</v>
      </c>
      <c r="X16" s="5">
        <v>1888</v>
      </c>
      <c r="Y16" s="7">
        <v>45723</v>
      </c>
      <c r="Z16" s="5" t="s">
        <v>8</v>
      </c>
      <c r="AA16" s="5" t="s">
        <v>1</v>
      </c>
      <c r="AB16" s="5">
        <v>9.6</v>
      </c>
      <c r="AC16" s="5" t="s">
        <v>55</v>
      </c>
      <c r="AD16" s="5">
        <v>59</v>
      </c>
    </row>
    <row r="17" spans="1:30" ht="15.75" thickBot="1">
      <c r="A17" s="5">
        <v>12</v>
      </c>
      <c r="B17" s="4">
        <v>2.9420918367346938E-2</v>
      </c>
      <c r="C17" s="4">
        <v>3.1124489795918371E-2</v>
      </c>
      <c r="D17" s="4">
        <v>6.0600000000000001E-2</v>
      </c>
      <c r="W17" s="5">
        <v>45</v>
      </c>
      <c r="X17" s="5">
        <v>1882</v>
      </c>
      <c r="Y17" s="7">
        <v>45663</v>
      </c>
      <c r="Z17" s="5" t="s">
        <v>4</v>
      </c>
      <c r="AA17" s="5" t="s">
        <v>6</v>
      </c>
      <c r="AB17" s="5">
        <v>9.6</v>
      </c>
      <c r="AC17" s="5" t="s">
        <v>55</v>
      </c>
      <c r="AD17" s="5">
        <v>64</v>
      </c>
    </row>
    <row r="18" spans="1:30" ht="23.25" thickBot="1">
      <c r="A18" s="5">
        <v>13</v>
      </c>
      <c r="B18" s="4">
        <v>2.9954081632653062E-2</v>
      </c>
      <c r="C18" s="4">
        <v>3.1227551020408167E-2</v>
      </c>
      <c r="D18" s="4">
        <v>6.1199999999999997E-2</v>
      </c>
      <c r="W18" s="5">
        <v>50</v>
      </c>
      <c r="X18" s="5">
        <v>1875</v>
      </c>
      <c r="Y18" s="7">
        <v>45714</v>
      </c>
      <c r="Z18" s="5" t="s">
        <v>4</v>
      </c>
      <c r="AA18" s="5" t="s">
        <v>7</v>
      </c>
      <c r="AB18" s="5">
        <v>9.6</v>
      </c>
      <c r="AC18" s="5" t="s">
        <v>55</v>
      </c>
      <c r="AD18" s="5">
        <v>60</v>
      </c>
    </row>
    <row r="19" spans="1:30" ht="17.25" customHeight="1" thickBot="1">
      <c r="A19" s="5">
        <v>14</v>
      </c>
      <c r="B19" s="4">
        <v>3.2522959183673469E-2</v>
      </c>
      <c r="C19" s="4">
        <v>3.2206632653061222E-2</v>
      </c>
      <c r="D19" s="4">
        <v>6.4699999999999994E-2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1858</v>
      </c>
      <c r="Y19" s="7">
        <v>45708</v>
      </c>
      <c r="Z19" s="5" t="s">
        <v>4</v>
      </c>
      <c r="AA19" s="5" t="s">
        <v>5</v>
      </c>
      <c r="AB19" s="5">
        <v>9.5</v>
      </c>
      <c r="AC19" s="5" t="s">
        <v>55</v>
      </c>
      <c r="AD19" s="5">
        <v>58</v>
      </c>
    </row>
    <row r="20" spans="1:30" ht="17.25" customHeight="1" thickBot="1">
      <c r="A20" s="5">
        <v>15</v>
      </c>
      <c r="B20" s="4">
        <v>3.9744897959183671E-2</v>
      </c>
      <c r="C20" s="4">
        <v>3.3494897959183673E-2</v>
      </c>
      <c r="D20" s="4">
        <v>7.3200000000000001E-2</v>
      </c>
      <c r="F20" s="5" t="s">
        <v>14</v>
      </c>
      <c r="G20" s="6">
        <v>14783</v>
      </c>
      <c r="H20" s="5">
        <v>0.76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1844</v>
      </c>
      <c r="Y20" s="7">
        <v>45762</v>
      </c>
      <c r="Z20" s="5" t="s">
        <v>4</v>
      </c>
      <c r="AA20" s="5" t="s">
        <v>3</v>
      </c>
      <c r="AB20" s="5">
        <v>9.4</v>
      </c>
      <c r="AC20" s="5" t="s">
        <v>55</v>
      </c>
      <c r="AD20" s="5">
        <v>62</v>
      </c>
    </row>
    <row r="21" spans="1:30" ht="17.25" customHeight="1" thickBot="1">
      <c r="A21" s="5">
        <v>16</v>
      </c>
      <c r="B21" s="4">
        <v>4.5173469387755107E-2</v>
      </c>
      <c r="C21" s="4">
        <v>3.2618877551020407E-2</v>
      </c>
      <c r="D21" s="4">
        <v>7.7799999999999994E-2</v>
      </c>
      <c r="F21" s="5" t="s">
        <v>6</v>
      </c>
      <c r="G21" s="6">
        <v>20010</v>
      </c>
      <c r="H21" s="5">
        <v>1.02</v>
      </c>
      <c r="J21" s="2">
        <v>5</v>
      </c>
      <c r="K21" s="2">
        <f>X6</f>
        <v>1956</v>
      </c>
      <c r="L21" s="3"/>
      <c r="M21" s="2"/>
      <c r="N21" s="21">
        <f t="shared" ref="N21:N28" si="0">K21/$F$2</f>
        <v>9.9795918367346942E-2</v>
      </c>
      <c r="W21" s="5">
        <v>125</v>
      </c>
      <c r="X21" s="5">
        <v>1829</v>
      </c>
      <c r="Y21" s="7">
        <v>45975</v>
      </c>
      <c r="Z21" s="5" t="s">
        <v>4</v>
      </c>
      <c r="AA21" s="5" t="s">
        <v>1</v>
      </c>
      <c r="AB21" s="5">
        <v>9.3000000000000007</v>
      </c>
      <c r="AC21" s="5" t="s">
        <v>55</v>
      </c>
      <c r="AD21" s="5">
        <v>63</v>
      </c>
    </row>
    <row r="22" spans="1:30" ht="17.25" customHeight="1" thickBot="1">
      <c r="A22" s="5">
        <v>17</v>
      </c>
      <c r="B22" s="4">
        <v>4.5076530612244897E-2</v>
      </c>
      <c r="C22" s="4">
        <v>3.2258163265306124E-2</v>
      </c>
      <c r="D22" s="4">
        <v>7.7299999999999994E-2</v>
      </c>
      <c r="F22" s="5" t="s">
        <v>3</v>
      </c>
      <c r="G22" s="6">
        <v>20719</v>
      </c>
      <c r="H22" s="5">
        <v>1.06</v>
      </c>
      <c r="J22" s="2">
        <v>10</v>
      </c>
      <c r="K22" s="2">
        <f>X11</f>
        <v>1938</v>
      </c>
      <c r="L22" s="3"/>
      <c r="M22" s="2"/>
      <c r="N22" s="21">
        <f t="shared" si="0"/>
        <v>9.8877551020408169E-2</v>
      </c>
      <c r="W22" s="5">
        <v>150</v>
      </c>
      <c r="X22" s="5">
        <v>1814</v>
      </c>
      <c r="Y22" s="7">
        <v>45741</v>
      </c>
      <c r="Z22" s="5" t="s">
        <v>4</v>
      </c>
      <c r="AA22" s="5" t="s">
        <v>3</v>
      </c>
      <c r="AB22" s="5">
        <v>9.3000000000000007</v>
      </c>
      <c r="AC22" s="5" t="s">
        <v>55</v>
      </c>
      <c r="AD22" s="5">
        <v>62</v>
      </c>
    </row>
    <row r="23" spans="1:30" ht="17.25" customHeight="1" thickBot="1">
      <c r="A23" s="5">
        <v>18</v>
      </c>
      <c r="B23" s="4">
        <v>3.0826530612244902E-2</v>
      </c>
      <c r="C23" s="4">
        <v>2.8599489795918365E-2</v>
      </c>
      <c r="D23" s="4">
        <v>5.9400000000000001E-2</v>
      </c>
      <c r="F23" s="5" t="s">
        <v>7</v>
      </c>
      <c r="G23" s="6">
        <v>20762</v>
      </c>
      <c r="H23" s="5">
        <v>1.06</v>
      </c>
      <c r="J23" s="2">
        <v>20</v>
      </c>
      <c r="K23" s="2">
        <f>X12</f>
        <v>1913</v>
      </c>
      <c r="L23" s="3"/>
      <c r="M23" s="2"/>
      <c r="N23" s="21">
        <f t="shared" si="0"/>
        <v>9.7602040816326535E-2</v>
      </c>
      <c r="W23" s="5">
        <v>175</v>
      </c>
      <c r="X23" s="5">
        <v>1802</v>
      </c>
      <c r="Y23" s="7">
        <v>45769</v>
      </c>
      <c r="Z23" s="5" t="s">
        <v>8</v>
      </c>
      <c r="AA23" s="5" t="s">
        <v>3</v>
      </c>
      <c r="AB23" s="5">
        <v>9.1999999999999993</v>
      </c>
      <c r="AC23" s="5" t="s">
        <v>55</v>
      </c>
      <c r="AD23" s="5">
        <v>60</v>
      </c>
    </row>
    <row r="24" spans="1:30" ht="17.25" customHeight="1" thickBot="1">
      <c r="A24" s="5">
        <v>19</v>
      </c>
      <c r="B24" s="4">
        <v>2.3653061224489798E-2</v>
      </c>
      <c r="C24" s="4">
        <v>2.2879591836734693E-2</v>
      </c>
      <c r="D24" s="4">
        <v>4.65E-2</v>
      </c>
      <c r="F24" s="5" t="s">
        <v>5</v>
      </c>
      <c r="G24" s="6">
        <v>20689</v>
      </c>
      <c r="H24" s="5">
        <v>1.06</v>
      </c>
      <c r="J24" s="2">
        <v>30</v>
      </c>
      <c r="K24" s="2">
        <f>X14</f>
        <v>1897</v>
      </c>
      <c r="L24" s="3"/>
      <c r="M24" s="2"/>
      <c r="N24" s="21">
        <f t="shared" si="0"/>
        <v>9.678571428571428E-2</v>
      </c>
      <c r="W24" s="5">
        <v>200</v>
      </c>
      <c r="X24" s="5">
        <v>1787</v>
      </c>
      <c r="Y24" s="7">
        <v>45740</v>
      </c>
      <c r="Z24" s="5" t="s">
        <v>4</v>
      </c>
      <c r="AA24" s="5" t="s">
        <v>6</v>
      </c>
      <c r="AB24" s="5">
        <v>9.1</v>
      </c>
      <c r="AC24" s="5" t="s">
        <v>55</v>
      </c>
      <c r="AD24" s="5">
        <v>61</v>
      </c>
    </row>
    <row r="25" spans="1:30" ht="17.25" customHeight="1" thickBot="1">
      <c r="A25" s="5">
        <v>20</v>
      </c>
      <c r="B25" s="4">
        <v>1.9339285714285712E-2</v>
      </c>
      <c r="C25" s="4">
        <v>1.6953571428571425E-2</v>
      </c>
      <c r="D25" s="4">
        <v>3.6299999999999999E-2</v>
      </c>
      <c r="F25" s="5" t="s">
        <v>1</v>
      </c>
      <c r="G25" s="6">
        <v>22087</v>
      </c>
      <c r="H25" s="5">
        <v>1.1299999999999999</v>
      </c>
      <c r="J25" s="2">
        <v>50</v>
      </c>
      <c r="K25" s="2">
        <f>X18</f>
        <v>1875</v>
      </c>
      <c r="L25" s="3"/>
      <c r="M25" s="2"/>
      <c r="N25" s="21">
        <f t="shared" si="0"/>
        <v>9.5663265306122444E-2</v>
      </c>
    </row>
    <row r="26" spans="1:30" ht="17.25" customHeight="1" thickBot="1">
      <c r="A26" s="5">
        <v>21</v>
      </c>
      <c r="B26" s="4">
        <v>1.6528061224489795E-2</v>
      </c>
      <c r="C26" s="4">
        <v>1.3191836734693877E-2</v>
      </c>
      <c r="D26" s="4">
        <v>2.9700000000000001E-2</v>
      </c>
      <c r="F26" s="5" t="s">
        <v>0</v>
      </c>
      <c r="G26" s="6">
        <v>17790</v>
      </c>
      <c r="H26" s="5">
        <v>0.91</v>
      </c>
      <c r="J26" s="2">
        <v>100</v>
      </c>
      <c r="K26" s="2">
        <f>X20</f>
        <v>1844</v>
      </c>
      <c r="L26" s="3"/>
      <c r="M26" s="2"/>
      <c r="N26" s="21">
        <f t="shared" si="0"/>
        <v>9.4081632653061228E-2</v>
      </c>
    </row>
    <row r="27" spans="1:30" ht="17.25" customHeight="1" thickBot="1">
      <c r="A27" s="5">
        <v>22</v>
      </c>
      <c r="B27" s="4">
        <v>1.1051020408163265E-2</v>
      </c>
      <c r="C27" s="4">
        <v>9.1209183673469398E-3</v>
      </c>
      <c r="D27" s="4">
        <v>2.0199999999999999E-2</v>
      </c>
      <c r="J27" s="2">
        <v>150</v>
      </c>
      <c r="K27" s="2">
        <f>X22</f>
        <v>1814</v>
      </c>
      <c r="L27" s="3"/>
      <c r="M27" s="2"/>
      <c r="N27" s="21">
        <f t="shared" si="0"/>
        <v>9.2551020408163265E-2</v>
      </c>
    </row>
    <row r="28" spans="1:30" ht="17.25" customHeight="1" thickBot="1">
      <c r="A28" s="5">
        <v>23</v>
      </c>
      <c r="B28" s="4">
        <v>7.3188775510204087E-3</v>
      </c>
      <c r="C28" s="4">
        <v>5.7198979591836733E-3</v>
      </c>
      <c r="D28" s="4">
        <v>1.3100000000000001E-2</v>
      </c>
      <c r="J28" s="2">
        <v>200</v>
      </c>
      <c r="K28" s="2">
        <f>X24</f>
        <v>1787</v>
      </c>
      <c r="L28" s="3"/>
      <c r="M28" s="2"/>
      <c r="N28" s="21">
        <f t="shared" si="0"/>
        <v>9.1173469387755099E-2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10A7-9726-4B42-BB37-86027FFDF005}">
  <sheetPr codeName="Sheet32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36800</v>
      </c>
      <c r="H2" s="18" t="s">
        <v>37</v>
      </c>
      <c r="W2" s="5">
        <v>1</v>
      </c>
      <c r="X2" s="5">
        <v>3884</v>
      </c>
      <c r="Y2" s="7">
        <v>45995</v>
      </c>
      <c r="Z2" s="5" t="s">
        <v>92</v>
      </c>
      <c r="AA2" s="5" t="s">
        <v>5</v>
      </c>
      <c r="AB2" s="5">
        <v>10.6</v>
      </c>
      <c r="AC2" s="5" t="s">
        <v>55</v>
      </c>
      <c r="AD2" s="5">
        <v>63</v>
      </c>
    </row>
    <row r="3" spans="1:30" ht="15.75" thickBot="1">
      <c r="W3" s="5">
        <v>2</v>
      </c>
      <c r="X3" s="5">
        <v>3613</v>
      </c>
      <c r="Y3" s="7">
        <v>45895</v>
      </c>
      <c r="Z3" s="5" t="s">
        <v>45</v>
      </c>
      <c r="AA3" s="5" t="s">
        <v>3</v>
      </c>
      <c r="AB3" s="5">
        <v>9.8000000000000007</v>
      </c>
      <c r="AC3" s="5" t="s">
        <v>55</v>
      </c>
      <c r="AD3" s="5">
        <v>53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3575</v>
      </c>
      <c r="Y4" s="7">
        <v>45780</v>
      </c>
      <c r="Z4" s="5" t="s">
        <v>8</v>
      </c>
      <c r="AA4" s="5" t="s">
        <v>0</v>
      </c>
      <c r="AB4" s="5">
        <v>9.6999999999999993</v>
      </c>
      <c r="AC4" s="5" t="s">
        <v>55</v>
      </c>
      <c r="AD4" s="5">
        <v>54</v>
      </c>
    </row>
    <row r="5" spans="1:30" ht="18.75" customHeight="1" thickBot="1">
      <c r="A5" s="5">
        <v>0</v>
      </c>
      <c r="B5" s="4">
        <v>3.8918478260869566E-3</v>
      </c>
      <c r="C5" s="4">
        <v>2.2750000000000001E-3</v>
      </c>
      <c r="D5" s="4">
        <v>6.1999999999999998E-3</v>
      </c>
      <c r="F5" s="5" t="s">
        <v>33</v>
      </c>
      <c r="G5" s="6">
        <v>36860</v>
      </c>
      <c r="H5" s="5">
        <v>1</v>
      </c>
      <c r="J5" s="80" t="s">
        <v>9</v>
      </c>
      <c r="K5" s="81"/>
      <c r="L5" s="81"/>
      <c r="M5" s="81"/>
      <c r="N5" s="82"/>
      <c r="W5" s="5">
        <v>4</v>
      </c>
      <c r="X5" s="5">
        <v>3507</v>
      </c>
      <c r="Y5" s="7">
        <v>45995</v>
      </c>
      <c r="Z5" s="5" t="s">
        <v>8</v>
      </c>
      <c r="AA5" s="5" t="s">
        <v>5</v>
      </c>
      <c r="AB5" s="5">
        <v>9.5</v>
      </c>
      <c r="AC5" s="5" t="s">
        <v>55</v>
      </c>
      <c r="AD5" s="5">
        <v>63</v>
      </c>
    </row>
    <row r="6" spans="1:30" ht="17.25" customHeight="1" thickBot="1">
      <c r="A6" s="5">
        <v>1</v>
      </c>
      <c r="B6" s="4">
        <v>2.5271739130434782E-3</v>
      </c>
      <c r="C6" s="4">
        <v>1.5331521739130433E-3</v>
      </c>
      <c r="D6" s="4">
        <v>4.1000000000000003E-3</v>
      </c>
      <c r="F6" s="5" t="s">
        <v>32</v>
      </c>
      <c r="G6" s="6">
        <v>38749</v>
      </c>
      <c r="H6" s="5">
        <v>1.05</v>
      </c>
      <c r="J6" s="13" t="s">
        <v>31</v>
      </c>
      <c r="K6" s="22">
        <f>MAX(K8,K9)</f>
        <v>0.67336452981209149</v>
      </c>
      <c r="L6" s="23"/>
      <c r="M6" s="23"/>
      <c r="N6" s="22" t="str">
        <f>_xlfn.XLOOKUP(K6,$K$8:$K$9,$N$8:$N$9)</f>
        <v>WB</v>
      </c>
      <c r="W6" s="5">
        <v>5</v>
      </c>
      <c r="X6" s="5">
        <v>3459</v>
      </c>
      <c r="Y6" s="7">
        <v>45820</v>
      </c>
      <c r="Z6" s="5" t="s">
        <v>51</v>
      </c>
      <c r="AA6" s="5" t="s">
        <v>5</v>
      </c>
      <c r="AB6" s="5">
        <v>9.4</v>
      </c>
      <c r="AC6" s="5" t="s">
        <v>57</v>
      </c>
      <c r="AD6" s="5">
        <v>60</v>
      </c>
    </row>
    <row r="7" spans="1:30" ht="17.25" customHeight="1" thickBot="1">
      <c r="A7" s="5">
        <v>2</v>
      </c>
      <c r="B7" s="4">
        <v>2.1228260869565214E-3</v>
      </c>
      <c r="C7" s="4">
        <v>1.6320652173913044E-3</v>
      </c>
      <c r="D7" s="4">
        <v>3.8E-3</v>
      </c>
      <c r="F7" s="5" t="s">
        <v>30</v>
      </c>
      <c r="G7" s="6">
        <v>39215</v>
      </c>
      <c r="H7" s="5">
        <v>1.07</v>
      </c>
      <c r="J7" s="12" t="s">
        <v>29</v>
      </c>
      <c r="K7" s="22">
        <f>MAX(K10,K11)</f>
        <v>0.60268378508346754</v>
      </c>
      <c r="L7" s="23"/>
      <c r="M7" s="23"/>
      <c r="N7" s="22" t="str">
        <f>_xlfn.XLOOKUP(K7,$K$10:$K$11,$N$10:$N$11)</f>
        <v>EB</v>
      </c>
      <c r="W7" s="5">
        <v>6</v>
      </c>
      <c r="X7" s="5">
        <v>3144</v>
      </c>
      <c r="Y7" s="7">
        <v>45954</v>
      </c>
      <c r="Z7" s="5" t="s">
        <v>4</v>
      </c>
      <c r="AA7" s="5" t="s">
        <v>1</v>
      </c>
      <c r="AB7" s="5">
        <v>8.5</v>
      </c>
      <c r="AC7" s="5" t="s">
        <v>55</v>
      </c>
      <c r="AD7" s="5">
        <v>62</v>
      </c>
    </row>
    <row r="8" spans="1:30" ht="17.25" customHeight="1" thickBot="1">
      <c r="A8" s="5">
        <v>3</v>
      </c>
      <c r="B8" s="4">
        <v>2.0722826086956524E-3</v>
      </c>
      <c r="C8" s="4">
        <v>2.5717391304347827E-3</v>
      </c>
      <c r="D8" s="4">
        <v>4.7000000000000002E-3</v>
      </c>
      <c r="F8" s="5" t="s">
        <v>28</v>
      </c>
      <c r="G8" s="6">
        <v>38167</v>
      </c>
      <c r="H8" s="5">
        <v>1.04</v>
      </c>
      <c r="K8" s="10">
        <f>LARGE(B11:C11,1)/(B11+C11)</f>
        <v>0.67336452981209149</v>
      </c>
      <c r="L8" s="10"/>
      <c r="M8" s="10"/>
      <c r="N8" s="10" t="str">
        <f>IF(B11&gt;C11,$B$4,$C$4)</f>
        <v>WB</v>
      </c>
      <c r="W8" s="5">
        <v>7</v>
      </c>
      <c r="X8" s="5">
        <v>3127</v>
      </c>
      <c r="Y8" s="7">
        <v>45715</v>
      </c>
      <c r="Z8" s="5" t="s">
        <v>4</v>
      </c>
      <c r="AA8" s="5" t="s">
        <v>5</v>
      </c>
      <c r="AB8" s="5">
        <v>8.5</v>
      </c>
      <c r="AC8" s="5" t="s">
        <v>55</v>
      </c>
      <c r="AD8" s="5">
        <v>63</v>
      </c>
    </row>
    <row r="9" spans="1:30" ht="17.25" customHeight="1" thickBot="1">
      <c r="A9" s="5">
        <v>4</v>
      </c>
      <c r="B9" s="4">
        <v>3.4369565217391303E-3</v>
      </c>
      <c r="C9" s="4">
        <v>7.2206521739130438E-3</v>
      </c>
      <c r="D9" s="4">
        <v>1.0699999999999999E-2</v>
      </c>
      <c r="F9" s="5" t="s">
        <v>27</v>
      </c>
      <c r="G9" s="6">
        <v>36747</v>
      </c>
      <c r="H9" s="5">
        <v>1</v>
      </c>
      <c r="K9" s="10">
        <f>LARGE(B12:C12,1)/(B12+C12)</f>
        <v>0.62508245986953015</v>
      </c>
      <c r="L9" s="10"/>
      <c r="M9" s="10"/>
      <c r="N9" s="10" t="str">
        <f>IF(B12&gt;C12,$B$4,$C$4)</f>
        <v>WB</v>
      </c>
      <c r="W9" s="5">
        <v>8</v>
      </c>
      <c r="X9" s="5">
        <v>3117</v>
      </c>
      <c r="Y9" s="7">
        <v>45729</v>
      </c>
      <c r="Z9" s="5" t="s">
        <v>49</v>
      </c>
      <c r="AA9" s="5" t="s">
        <v>5</v>
      </c>
      <c r="AB9" s="5">
        <v>8.5</v>
      </c>
      <c r="AC9" s="5" t="s">
        <v>55</v>
      </c>
      <c r="AD9" s="5">
        <v>52</v>
      </c>
    </row>
    <row r="10" spans="1:30" ht="17.25" customHeight="1" thickBot="1">
      <c r="A10" s="5">
        <v>5</v>
      </c>
      <c r="B10" s="4">
        <v>7.5815217391304347E-3</v>
      </c>
      <c r="C10" s="4">
        <v>2.3096195652173912E-2</v>
      </c>
      <c r="D10" s="4">
        <v>3.0700000000000002E-2</v>
      </c>
      <c r="F10" s="5" t="s">
        <v>26</v>
      </c>
      <c r="G10" s="6">
        <v>35491</v>
      </c>
      <c r="H10" s="5">
        <v>0.97</v>
      </c>
      <c r="K10" s="10">
        <f>LARGE(B20:C20,1)/(B20+C20)</f>
        <v>0.57901912725495919</v>
      </c>
      <c r="L10" s="10"/>
      <c r="M10" s="10"/>
      <c r="N10" s="10" t="str">
        <f>IF(B20&gt;C20,$B$4,$C$4)</f>
        <v>EB</v>
      </c>
      <c r="W10" s="5">
        <v>9</v>
      </c>
      <c r="X10" s="5">
        <v>3117</v>
      </c>
      <c r="Y10" s="7">
        <v>46003</v>
      </c>
      <c r="Z10" s="5" t="s">
        <v>4</v>
      </c>
      <c r="AA10" s="5" t="s">
        <v>1</v>
      </c>
      <c r="AB10" s="5">
        <v>8.5</v>
      </c>
      <c r="AC10" s="5" t="s">
        <v>55</v>
      </c>
      <c r="AD10" s="5">
        <v>61</v>
      </c>
    </row>
    <row r="11" spans="1:30" ht="17.25" customHeight="1" thickBot="1">
      <c r="A11" s="5">
        <v>6</v>
      </c>
      <c r="B11" s="4">
        <v>1.7033152173913046E-2</v>
      </c>
      <c r="C11" s="4">
        <v>3.5114130434782606E-2</v>
      </c>
      <c r="D11" s="4">
        <v>5.2200000000000003E-2</v>
      </c>
      <c r="F11" s="5" t="s">
        <v>25</v>
      </c>
      <c r="G11" s="6">
        <v>35235</v>
      </c>
      <c r="H11" s="5">
        <v>0.96</v>
      </c>
      <c r="K11" s="10">
        <f>LARGE(B21:C21,1)/(B21+C21)</f>
        <v>0.60268378508346754</v>
      </c>
      <c r="L11" s="10"/>
      <c r="M11" s="10"/>
      <c r="N11" s="10" t="str">
        <f>IF(B21&gt;C21,$B$4,$C$4)</f>
        <v>EB</v>
      </c>
      <c r="W11" s="5">
        <v>10</v>
      </c>
      <c r="X11" s="5">
        <v>3112</v>
      </c>
      <c r="Y11" s="7">
        <v>45751</v>
      </c>
      <c r="Z11" s="5" t="s">
        <v>4</v>
      </c>
      <c r="AA11" s="5" t="s">
        <v>1</v>
      </c>
      <c r="AB11" s="5">
        <v>8.5</v>
      </c>
      <c r="AC11" s="5" t="s">
        <v>55</v>
      </c>
      <c r="AD11" s="5">
        <v>62</v>
      </c>
    </row>
    <row r="12" spans="1:30" ht="17.25" customHeight="1" thickBot="1">
      <c r="A12" s="5">
        <v>7</v>
      </c>
      <c r="B12" s="4">
        <v>1.9459239130434784E-2</v>
      </c>
      <c r="C12" s="4">
        <v>3.2443478260869567E-2</v>
      </c>
      <c r="D12" s="4">
        <v>5.1900000000000002E-2</v>
      </c>
      <c r="F12" s="5" t="s">
        <v>24</v>
      </c>
      <c r="G12" s="6">
        <v>35437</v>
      </c>
      <c r="H12" s="5">
        <v>0.96</v>
      </c>
      <c r="W12" s="5">
        <v>20</v>
      </c>
      <c r="X12" s="5">
        <v>3068</v>
      </c>
      <c r="Y12" s="7">
        <v>45723</v>
      </c>
      <c r="Z12" s="5" t="s">
        <v>8</v>
      </c>
      <c r="AA12" s="5" t="s">
        <v>1</v>
      </c>
      <c r="AB12" s="5">
        <v>8.3000000000000007</v>
      </c>
      <c r="AC12" s="5" t="s">
        <v>55</v>
      </c>
      <c r="AD12" s="5">
        <v>58</v>
      </c>
    </row>
    <row r="13" spans="1:30" ht="17.25" customHeight="1" thickBot="1">
      <c r="A13" s="5">
        <v>8</v>
      </c>
      <c r="B13" s="4">
        <v>2.3957608695652173E-2</v>
      </c>
      <c r="C13" s="4">
        <v>3.4619565217391311E-2</v>
      </c>
      <c r="D13" s="4">
        <v>5.8599999999999999E-2</v>
      </c>
      <c r="F13" s="5" t="s">
        <v>23</v>
      </c>
      <c r="G13" s="6">
        <v>35329</v>
      </c>
      <c r="H13" s="5">
        <v>0.96</v>
      </c>
      <c r="W13" s="5">
        <v>25</v>
      </c>
      <c r="X13" s="5">
        <v>3055</v>
      </c>
      <c r="Y13" s="7">
        <v>45982</v>
      </c>
      <c r="Z13" s="5" t="s">
        <v>4</v>
      </c>
      <c r="AA13" s="5" t="s">
        <v>1</v>
      </c>
      <c r="AB13" s="5">
        <v>8.3000000000000007</v>
      </c>
      <c r="AC13" s="5" t="s">
        <v>55</v>
      </c>
      <c r="AD13" s="5">
        <v>61</v>
      </c>
    </row>
    <row r="14" spans="1:30" ht="23.25" thickBot="1">
      <c r="A14" s="5">
        <v>9</v>
      </c>
      <c r="B14" s="4">
        <v>2.4816847826086955E-2</v>
      </c>
      <c r="C14" s="4">
        <v>3.3086413043478258E-2</v>
      </c>
      <c r="D14" s="4">
        <v>5.7799999999999997E-2</v>
      </c>
      <c r="F14" s="5" t="s">
        <v>22</v>
      </c>
      <c r="G14" s="6">
        <v>37093</v>
      </c>
      <c r="H14" s="5">
        <v>1.01</v>
      </c>
      <c r="W14" s="5">
        <v>30</v>
      </c>
      <c r="X14" s="5">
        <v>3045</v>
      </c>
      <c r="Y14" s="7">
        <v>45707</v>
      </c>
      <c r="Z14" s="5" t="s">
        <v>4</v>
      </c>
      <c r="AA14" s="5" t="s">
        <v>7</v>
      </c>
      <c r="AB14" s="5">
        <v>8.3000000000000007</v>
      </c>
      <c r="AC14" s="5" t="s">
        <v>55</v>
      </c>
      <c r="AD14" s="5">
        <v>64</v>
      </c>
    </row>
    <row r="15" spans="1:30" ht="15.75" customHeight="1" thickBot="1">
      <c r="A15" s="5">
        <v>10</v>
      </c>
      <c r="B15" s="4">
        <v>2.6939673913043478E-2</v>
      </c>
      <c r="C15" s="4">
        <v>3.4075543478260868E-2</v>
      </c>
      <c r="D15" s="4">
        <v>6.0999999999999999E-2</v>
      </c>
      <c r="F15" s="5" t="s">
        <v>21</v>
      </c>
      <c r="G15" s="6">
        <v>36144</v>
      </c>
      <c r="H15" s="5">
        <v>0.98</v>
      </c>
      <c r="W15" s="5">
        <v>35</v>
      </c>
      <c r="X15" s="5">
        <v>3039</v>
      </c>
      <c r="Y15" s="7">
        <v>45702</v>
      </c>
      <c r="Z15" s="5" t="s">
        <v>8</v>
      </c>
      <c r="AA15" s="5" t="s">
        <v>1</v>
      </c>
      <c r="AB15" s="5">
        <v>8.3000000000000007</v>
      </c>
      <c r="AC15" s="5" t="s">
        <v>55</v>
      </c>
      <c r="AD15" s="5">
        <v>59</v>
      </c>
    </row>
    <row r="16" spans="1:30" ht="15.75" thickBot="1">
      <c r="A16" s="5">
        <v>11</v>
      </c>
      <c r="B16" s="4">
        <v>2.9466847826086953E-2</v>
      </c>
      <c r="C16" s="4">
        <v>3.2789673913043473E-2</v>
      </c>
      <c r="D16" s="4">
        <v>6.2199999999999998E-2</v>
      </c>
      <c r="F16" s="5" t="s">
        <v>20</v>
      </c>
      <c r="G16" s="6">
        <v>36931</v>
      </c>
      <c r="H16" s="5">
        <v>1</v>
      </c>
      <c r="W16" s="5">
        <v>40</v>
      </c>
      <c r="X16" s="5">
        <v>3026</v>
      </c>
      <c r="Y16" s="7">
        <v>45695</v>
      </c>
      <c r="Z16" s="5" t="s">
        <v>4</v>
      </c>
      <c r="AA16" s="5" t="s">
        <v>1</v>
      </c>
      <c r="AB16" s="5">
        <v>8.1999999999999993</v>
      </c>
      <c r="AC16" s="5" t="s">
        <v>55</v>
      </c>
      <c r="AD16" s="5">
        <v>63</v>
      </c>
    </row>
    <row r="17" spans="1:30" ht="23.25" thickBot="1">
      <c r="A17" s="5">
        <v>12</v>
      </c>
      <c r="B17" s="4">
        <v>3.239836956521739E-2</v>
      </c>
      <c r="C17" s="4">
        <v>3.2839130434782607E-2</v>
      </c>
      <c r="D17" s="4">
        <v>6.5299999999999997E-2</v>
      </c>
      <c r="W17" s="5">
        <v>45</v>
      </c>
      <c r="X17" s="5">
        <v>3020</v>
      </c>
      <c r="Y17" s="7">
        <v>45672</v>
      </c>
      <c r="Z17" s="5" t="s">
        <v>4</v>
      </c>
      <c r="AA17" s="5" t="s">
        <v>7</v>
      </c>
      <c r="AB17" s="5">
        <v>8.1999999999999993</v>
      </c>
      <c r="AC17" s="5" t="s">
        <v>55</v>
      </c>
      <c r="AD17" s="5">
        <v>64</v>
      </c>
    </row>
    <row r="18" spans="1:30" ht="15.75" thickBot="1">
      <c r="A18" s="5">
        <v>13</v>
      </c>
      <c r="B18" s="4">
        <v>3.3004891304347826E-2</v>
      </c>
      <c r="C18" s="4">
        <v>3.0613586956521738E-2</v>
      </c>
      <c r="D18" s="4">
        <v>6.3600000000000004E-2</v>
      </c>
      <c r="W18" s="5">
        <v>50</v>
      </c>
      <c r="X18" s="5">
        <v>3013</v>
      </c>
      <c r="Y18" s="7">
        <v>45996</v>
      </c>
      <c r="Z18" s="5" t="s">
        <v>8</v>
      </c>
      <c r="AA18" s="5" t="s">
        <v>1</v>
      </c>
      <c r="AB18" s="5">
        <v>8.1999999999999993</v>
      </c>
      <c r="AC18" s="5" t="s">
        <v>55</v>
      </c>
      <c r="AD18" s="5">
        <v>61</v>
      </c>
    </row>
    <row r="19" spans="1:30" ht="17.25" customHeight="1" thickBot="1">
      <c r="A19" s="5">
        <v>14</v>
      </c>
      <c r="B19" s="4">
        <v>3.3763043478260868E-2</v>
      </c>
      <c r="C19" s="4">
        <v>3.0564130434782608E-2</v>
      </c>
      <c r="D19" s="4">
        <v>6.4299999999999996E-2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2991</v>
      </c>
      <c r="Y19" s="7">
        <v>45933</v>
      </c>
      <c r="Z19" s="5" t="s">
        <v>4</v>
      </c>
      <c r="AA19" s="5" t="s">
        <v>1</v>
      </c>
      <c r="AB19" s="5">
        <v>8.1</v>
      </c>
      <c r="AC19" s="5" t="s">
        <v>55</v>
      </c>
      <c r="AD19" s="5">
        <v>61</v>
      </c>
    </row>
    <row r="20" spans="1:30" ht="17.25" customHeight="1" thickBot="1">
      <c r="A20" s="5">
        <v>15</v>
      </c>
      <c r="B20" s="4">
        <v>3.992934782608696E-2</v>
      </c>
      <c r="C20" s="4">
        <v>2.9030978260869568E-2</v>
      </c>
      <c r="D20" s="4">
        <v>6.9000000000000006E-2</v>
      </c>
      <c r="F20" s="5" t="s">
        <v>14</v>
      </c>
      <c r="G20" s="6">
        <v>29163</v>
      </c>
      <c r="H20" s="5">
        <v>0.79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2969</v>
      </c>
      <c r="Y20" s="7">
        <v>45698</v>
      </c>
      <c r="Z20" s="5" t="s">
        <v>4</v>
      </c>
      <c r="AA20" s="5" t="s">
        <v>6</v>
      </c>
      <c r="AB20" s="5">
        <v>8.1</v>
      </c>
      <c r="AC20" s="5" t="s">
        <v>55</v>
      </c>
      <c r="AD20" s="5">
        <v>65</v>
      </c>
    </row>
    <row r="21" spans="1:30" ht="17.25" customHeight="1" thickBot="1">
      <c r="A21" s="5">
        <v>16</v>
      </c>
      <c r="B21" s="4">
        <v>4.2911413043478265E-2</v>
      </c>
      <c r="C21" s="4">
        <v>2.8289130434782608E-2</v>
      </c>
      <c r="D21" s="4">
        <v>7.1199999999999999E-2</v>
      </c>
      <c r="F21" s="5" t="s">
        <v>6</v>
      </c>
      <c r="G21" s="6">
        <v>37187</v>
      </c>
      <c r="H21" s="5">
        <v>1.01</v>
      </c>
      <c r="J21" s="2">
        <v>5</v>
      </c>
      <c r="K21" s="2">
        <f>X6</f>
        <v>3459</v>
      </c>
      <c r="L21" s="3"/>
      <c r="M21" s="2"/>
      <c r="N21" s="21">
        <f t="shared" ref="N21:N28" si="0">K21/$F$2</f>
        <v>9.3994565217391302E-2</v>
      </c>
      <c r="W21" s="5">
        <v>125</v>
      </c>
      <c r="X21" s="5">
        <v>2953</v>
      </c>
      <c r="Y21" s="7">
        <v>45828</v>
      </c>
      <c r="Z21" s="5" t="s">
        <v>8</v>
      </c>
      <c r="AA21" s="5" t="s">
        <v>1</v>
      </c>
      <c r="AB21" s="5">
        <v>8</v>
      </c>
      <c r="AC21" s="5" t="s">
        <v>55</v>
      </c>
      <c r="AD21" s="5">
        <v>61</v>
      </c>
    </row>
    <row r="22" spans="1:30" ht="17.25" customHeight="1" thickBot="1">
      <c r="A22" s="5">
        <v>17</v>
      </c>
      <c r="B22" s="4">
        <v>4.412445652173913E-2</v>
      </c>
      <c r="C22" s="4">
        <v>2.7349456521739132E-2</v>
      </c>
      <c r="D22" s="4">
        <v>7.1499999999999994E-2</v>
      </c>
      <c r="F22" s="5" t="s">
        <v>3</v>
      </c>
      <c r="G22" s="6">
        <v>38277</v>
      </c>
      <c r="H22" s="5">
        <v>1.04</v>
      </c>
      <c r="J22" s="2">
        <v>10</v>
      </c>
      <c r="K22" s="2">
        <f>X11</f>
        <v>3112</v>
      </c>
      <c r="L22" s="3"/>
      <c r="M22" s="2"/>
      <c r="N22" s="21">
        <f t="shared" si="0"/>
        <v>8.4565217391304348E-2</v>
      </c>
      <c r="W22" s="5">
        <v>150</v>
      </c>
      <c r="X22" s="5">
        <v>2940</v>
      </c>
      <c r="Y22" s="7">
        <v>45742</v>
      </c>
      <c r="Z22" s="5" t="s">
        <v>8</v>
      </c>
      <c r="AA22" s="5" t="s">
        <v>7</v>
      </c>
      <c r="AB22" s="5">
        <v>8</v>
      </c>
      <c r="AC22" s="5" t="s">
        <v>55</v>
      </c>
      <c r="AD22" s="5">
        <v>61</v>
      </c>
    </row>
    <row r="23" spans="1:30" ht="17.25" customHeight="1" thickBot="1">
      <c r="A23" s="5">
        <v>18</v>
      </c>
      <c r="B23" s="4">
        <v>3.5329891304347827E-2</v>
      </c>
      <c r="C23" s="4">
        <v>2.4728260869565217E-2</v>
      </c>
      <c r="D23" s="4">
        <v>6.0100000000000001E-2</v>
      </c>
      <c r="F23" s="5" t="s">
        <v>7</v>
      </c>
      <c r="G23" s="6">
        <v>38495</v>
      </c>
      <c r="H23" s="5">
        <v>1.05</v>
      </c>
      <c r="J23" s="2">
        <v>20</v>
      </c>
      <c r="K23" s="2">
        <f>X12</f>
        <v>3068</v>
      </c>
      <c r="L23" s="3"/>
      <c r="M23" s="2"/>
      <c r="N23" s="21">
        <f t="shared" si="0"/>
        <v>8.3369565217391306E-2</v>
      </c>
      <c r="W23" s="5">
        <v>175</v>
      </c>
      <c r="X23" s="5">
        <v>2926</v>
      </c>
      <c r="Y23" s="7">
        <v>45947</v>
      </c>
      <c r="Z23" s="5" t="s">
        <v>8</v>
      </c>
      <c r="AA23" s="5" t="s">
        <v>1</v>
      </c>
      <c r="AB23" s="5">
        <v>8</v>
      </c>
      <c r="AC23" s="5" t="s">
        <v>55</v>
      </c>
      <c r="AD23" s="5">
        <v>63</v>
      </c>
    </row>
    <row r="24" spans="1:30" ht="17.25" customHeight="1" thickBot="1">
      <c r="A24" s="5">
        <v>19</v>
      </c>
      <c r="B24" s="4">
        <v>2.5928804347826087E-2</v>
      </c>
      <c r="C24" s="4">
        <v>1.8002173913043477E-2</v>
      </c>
      <c r="D24" s="4">
        <v>4.3900000000000002E-2</v>
      </c>
      <c r="F24" s="5" t="s">
        <v>5</v>
      </c>
      <c r="G24" s="6">
        <v>38625</v>
      </c>
      <c r="H24" s="5">
        <v>1.05</v>
      </c>
      <c r="J24" s="2">
        <v>30</v>
      </c>
      <c r="K24" s="2">
        <f>X14</f>
        <v>3045</v>
      </c>
      <c r="L24" s="3"/>
      <c r="M24" s="2"/>
      <c r="N24" s="21">
        <f t="shared" si="0"/>
        <v>8.2744565217391305E-2</v>
      </c>
      <c r="W24" s="5">
        <v>200</v>
      </c>
      <c r="X24" s="5">
        <v>2909</v>
      </c>
      <c r="Y24" s="7">
        <v>45777</v>
      </c>
      <c r="Z24" s="5" t="s">
        <v>4</v>
      </c>
      <c r="AA24" s="5" t="s">
        <v>7</v>
      </c>
      <c r="AB24" s="5">
        <v>7.9</v>
      </c>
      <c r="AC24" s="5" t="s">
        <v>55</v>
      </c>
      <c r="AD24" s="5">
        <v>65</v>
      </c>
    </row>
    <row r="25" spans="1:30" ht="17.25" customHeight="1" thickBot="1">
      <c r="A25" s="5">
        <v>20</v>
      </c>
      <c r="B25" s="4">
        <v>2.1430434782608695E-2</v>
      </c>
      <c r="C25" s="4">
        <v>1.3254347826086955E-2</v>
      </c>
      <c r="D25" s="4">
        <v>3.4700000000000002E-2</v>
      </c>
      <c r="F25" s="5" t="s">
        <v>1</v>
      </c>
      <c r="G25" s="6">
        <v>41029</v>
      </c>
      <c r="H25" s="5">
        <v>1.1200000000000001</v>
      </c>
      <c r="J25" s="2">
        <v>50</v>
      </c>
      <c r="K25" s="2">
        <f>X18</f>
        <v>3013</v>
      </c>
      <c r="L25" s="3"/>
      <c r="M25" s="2"/>
      <c r="N25" s="21">
        <f t="shared" si="0"/>
        <v>8.1875000000000003E-2</v>
      </c>
    </row>
    <row r="26" spans="1:30" ht="17.25" customHeight="1" thickBot="1">
      <c r="A26" s="5">
        <v>21</v>
      </c>
      <c r="B26" s="4">
        <v>1.6123369565217389E-2</v>
      </c>
      <c r="C26" s="4">
        <v>9.4461956521739131E-3</v>
      </c>
      <c r="D26" s="4">
        <v>2.5600000000000001E-2</v>
      </c>
      <c r="F26" s="5" t="s">
        <v>0</v>
      </c>
      <c r="G26" s="6">
        <v>34599</v>
      </c>
      <c r="H26" s="5">
        <v>0.94</v>
      </c>
      <c r="J26" s="2">
        <v>100</v>
      </c>
      <c r="K26" s="2">
        <f>X20</f>
        <v>2969</v>
      </c>
      <c r="L26" s="3"/>
      <c r="M26" s="2"/>
      <c r="N26" s="21">
        <f t="shared" si="0"/>
        <v>8.0679347826086961E-2</v>
      </c>
    </row>
    <row r="27" spans="1:30" ht="17.25" customHeight="1" thickBot="1">
      <c r="A27" s="5">
        <v>22</v>
      </c>
      <c r="B27" s="4">
        <v>1.0765760869565218E-2</v>
      </c>
      <c r="C27" s="4">
        <v>6.1820652173913042E-3</v>
      </c>
      <c r="D27" s="4">
        <v>1.6899999999999998E-2</v>
      </c>
      <c r="J27" s="2">
        <v>150</v>
      </c>
      <c r="K27" s="2">
        <f>X22</f>
        <v>2940</v>
      </c>
      <c r="L27" s="3"/>
      <c r="M27" s="2"/>
      <c r="N27" s="21">
        <f t="shared" si="0"/>
        <v>7.9891304347826084E-2</v>
      </c>
    </row>
    <row r="28" spans="1:30" ht="17.25" customHeight="1" thickBot="1">
      <c r="A28" s="5">
        <v>23</v>
      </c>
      <c r="B28" s="4">
        <v>6.3684782608695659E-3</v>
      </c>
      <c r="C28" s="4">
        <v>3.7586956521739128E-3</v>
      </c>
      <c r="D28" s="4">
        <v>1.0200000000000001E-2</v>
      </c>
      <c r="J28" s="2">
        <v>200</v>
      </c>
      <c r="K28" s="2">
        <f>X24</f>
        <v>2909</v>
      </c>
      <c r="L28" s="3"/>
      <c r="M28" s="2"/>
      <c r="N28" s="21">
        <f t="shared" si="0"/>
        <v>7.9048913043478261E-2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C5EF-14D1-4AFC-93D1-48D8C6250BD8}">
  <sheetPr codeName="Sheet3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16500</v>
      </c>
      <c r="H2" s="18" t="s">
        <v>37</v>
      </c>
      <c r="W2" s="5">
        <v>1</v>
      </c>
      <c r="X2" s="5">
        <v>2034</v>
      </c>
      <c r="Y2" s="7">
        <v>45703</v>
      </c>
      <c r="Z2" s="5" t="s">
        <v>8</v>
      </c>
      <c r="AA2" s="5" t="s">
        <v>0</v>
      </c>
      <c r="AB2" s="5">
        <v>12.3</v>
      </c>
      <c r="AC2" s="5" t="s">
        <v>47</v>
      </c>
      <c r="AD2" s="5">
        <v>74</v>
      </c>
    </row>
    <row r="3" spans="1:30" ht="15.75" thickBot="1">
      <c r="W3" s="5">
        <v>2</v>
      </c>
      <c r="X3" s="5">
        <v>2003</v>
      </c>
      <c r="Y3" s="7">
        <v>45703</v>
      </c>
      <c r="Z3" s="5" t="s">
        <v>4</v>
      </c>
      <c r="AA3" s="5" t="s">
        <v>0</v>
      </c>
      <c r="AB3" s="5">
        <v>12.1</v>
      </c>
      <c r="AC3" s="5" t="s">
        <v>47</v>
      </c>
      <c r="AD3" s="5">
        <v>77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1859</v>
      </c>
      <c r="Y4" s="7">
        <v>45703</v>
      </c>
      <c r="Z4" s="5" t="s">
        <v>92</v>
      </c>
      <c r="AA4" s="5" t="s">
        <v>0</v>
      </c>
      <c r="AB4" s="5">
        <v>11.3</v>
      </c>
      <c r="AC4" s="5" t="s">
        <v>47</v>
      </c>
      <c r="AD4" s="5">
        <v>75</v>
      </c>
    </row>
    <row r="5" spans="1:30" ht="18.75" customHeight="1" thickBot="1">
      <c r="A5" s="5">
        <v>0</v>
      </c>
      <c r="B5" s="4">
        <v>2.7654545454545458E-3</v>
      </c>
      <c r="C5" s="4">
        <v>6.2618181818181826E-3</v>
      </c>
      <c r="D5" s="4">
        <v>9.1000000000000004E-3</v>
      </c>
      <c r="F5" s="5" t="s">
        <v>33</v>
      </c>
      <c r="G5" s="6">
        <v>17383</v>
      </c>
      <c r="H5" s="5">
        <v>1.05</v>
      </c>
      <c r="J5" s="80" t="s">
        <v>9</v>
      </c>
      <c r="K5" s="81"/>
      <c r="L5" s="81"/>
      <c r="M5" s="81"/>
      <c r="N5" s="82"/>
      <c r="W5" s="5">
        <v>4</v>
      </c>
      <c r="X5" s="5">
        <v>1721</v>
      </c>
      <c r="Y5" s="7">
        <v>45982</v>
      </c>
      <c r="Z5" s="5" t="s">
        <v>52</v>
      </c>
      <c r="AA5" s="5" t="s">
        <v>1</v>
      </c>
      <c r="AB5" s="5">
        <v>10.4</v>
      </c>
      <c r="AC5" s="5" t="s">
        <v>47</v>
      </c>
      <c r="AD5" s="5">
        <v>91</v>
      </c>
    </row>
    <row r="6" spans="1:30" ht="17.25" customHeight="1" thickBot="1">
      <c r="A6" s="5">
        <v>1</v>
      </c>
      <c r="B6" s="4">
        <v>1.9854545454545455E-3</v>
      </c>
      <c r="C6" s="4">
        <v>4.8872727272727271E-3</v>
      </c>
      <c r="D6" s="4">
        <v>6.8999999999999999E-3</v>
      </c>
      <c r="F6" s="5" t="s">
        <v>32</v>
      </c>
      <c r="G6" s="6">
        <v>17999</v>
      </c>
      <c r="H6" s="5">
        <v>1.0900000000000001</v>
      </c>
      <c r="J6" s="13" t="s">
        <v>31</v>
      </c>
      <c r="K6" s="22">
        <f>MAX(K8,K9)</f>
        <v>0.92010700600101225</v>
      </c>
      <c r="L6" s="23"/>
      <c r="M6" s="23"/>
      <c r="N6" s="22" t="str">
        <f>_xlfn.XLOOKUP(K6,$K$8:$K$9,$N$8:$N$9)</f>
        <v>SB</v>
      </c>
      <c r="W6" s="5">
        <v>5</v>
      </c>
      <c r="X6" s="5">
        <v>1719</v>
      </c>
      <c r="Y6" s="7">
        <v>45665</v>
      </c>
      <c r="Z6" s="5" t="s">
        <v>52</v>
      </c>
      <c r="AA6" s="5" t="s">
        <v>7</v>
      </c>
      <c r="AB6" s="5">
        <v>10.4</v>
      </c>
      <c r="AC6" s="5" t="s">
        <v>47</v>
      </c>
      <c r="AD6" s="5">
        <v>91</v>
      </c>
    </row>
    <row r="7" spans="1:30" ht="17.25" customHeight="1" thickBot="1">
      <c r="A7" s="5">
        <v>2</v>
      </c>
      <c r="B7" s="4">
        <v>1.4654545454545454E-3</v>
      </c>
      <c r="C7" s="4">
        <v>4.8872727272727271E-3</v>
      </c>
      <c r="D7" s="4">
        <v>6.4000000000000003E-3</v>
      </c>
      <c r="F7" s="5" t="s">
        <v>30</v>
      </c>
      <c r="G7" s="6">
        <v>17194</v>
      </c>
      <c r="H7" s="5">
        <v>1.04</v>
      </c>
      <c r="J7" s="12" t="s">
        <v>29</v>
      </c>
      <c r="K7" s="22">
        <f>MAX(K10,K11)</f>
        <v>0.6915180074049142</v>
      </c>
      <c r="L7" s="23"/>
      <c r="M7" s="23"/>
      <c r="N7" s="22" t="str">
        <f>_xlfn.XLOOKUP(K7,$K$10:$K$11,$N$10:$N$11)</f>
        <v>SB</v>
      </c>
      <c r="W7" s="5">
        <v>6</v>
      </c>
      <c r="X7" s="5">
        <v>1713</v>
      </c>
      <c r="Y7" s="7">
        <v>45978</v>
      </c>
      <c r="Z7" s="5" t="s">
        <v>52</v>
      </c>
      <c r="AA7" s="5" t="s">
        <v>6</v>
      </c>
      <c r="AB7" s="5">
        <v>10.4</v>
      </c>
      <c r="AC7" s="5" t="s">
        <v>47</v>
      </c>
      <c r="AD7" s="5">
        <v>92</v>
      </c>
    </row>
    <row r="8" spans="1:30" ht="17.25" customHeight="1" thickBot="1">
      <c r="A8" s="5">
        <v>3</v>
      </c>
      <c r="B8" s="4">
        <v>7.0909090909090911E-4</v>
      </c>
      <c r="C8" s="4">
        <v>4.3527272727272729E-3</v>
      </c>
      <c r="D8" s="4">
        <v>5.1000000000000004E-3</v>
      </c>
      <c r="F8" s="5" t="s">
        <v>28</v>
      </c>
      <c r="G8" s="6">
        <v>16990</v>
      </c>
      <c r="H8" s="5">
        <v>1.03</v>
      </c>
      <c r="K8" s="10">
        <f>LARGE(B11:C11,1)/(B11+C11)</f>
        <v>0.92010700600101225</v>
      </c>
      <c r="L8" s="10"/>
      <c r="M8" s="10"/>
      <c r="N8" s="10" t="str">
        <f>IF(B11&gt;C11,$B$4,$C$4)</f>
        <v>SB</v>
      </c>
      <c r="W8" s="5">
        <v>7</v>
      </c>
      <c r="X8" s="5">
        <v>1672</v>
      </c>
      <c r="Y8" s="7">
        <v>45666</v>
      </c>
      <c r="Z8" s="5" t="s">
        <v>52</v>
      </c>
      <c r="AA8" s="5" t="s">
        <v>5</v>
      </c>
      <c r="AB8" s="5">
        <v>10.1</v>
      </c>
      <c r="AC8" s="5" t="s">
        <v>47</v>
      </c>
      <c r="AD8" s="5">
        <v>91</v>
      </c>
    </row>
    <row r="9" spans="1:30" ht="17.25" customHeight="1" thickBot="1">
      <c r="A9" s="5">
        <v>4</v>
      </c>
      <c r="B9" s="4">
        <v>7.563636363636364E-4</v>
      </c>
      <c r="C9" s="4">
        <v>7.6363636363636364E-3</v>
      </c>
      <c r="D9" s="4">
        <v>8.3999999999999995E-3</v>
      </c>
      <c r="F9" s="5" t="s">
        <v>27</v>
      </c>
      <c r="G9" s="6">
        <v>16311</v>
      </c>
      <c r="H9" s="5">
        <v>0.99</v>
      </c>
      <c r="K9" s="10">
        <f>LARGE(B12:C12,1)/(B12+C12)</f>
        <v>0.89257979825894695</v>
      </c>
      <c r="L9" s="10"/>
      <c r="M9" s="10"/>
      <c r="N9" s="10" t="str">
        <f>IF(B12&gt;C12,$B$4,$C$4)</f>
        <v>SB</v>
      </c>
      <c r="W9" s="5">
        <v>8</v>
      </c>
      <c r="X9" s="5">
        <v>1670</v>
      </c>
      <c r="Y9" s="7">
        <v>45978</v>
      </c>
      <c r="Z9" s="5" t="s">
        <v>51</v>
      </c>
      <c r="AA9" s="5" t="s">
        <v>6</v>
      </c>
      <c r="AB9" s="5">
        <v>10.1</v>
      </c>
      <c r="AC9" s="5" t="s">
        <v>47</v>
      </c>
      <c r="AD9" s="5">
        <v>89</v>
      </c>
    </row>
    <row r="10" spans="1:30" ht="17.25" customHeight="1" thickBot="1">
      <c r="A10" s="5">
        <v>5</v>
      </c>
      <c r="B10" s="4">
        <v>1.4890909090909091E-3</v>
      </c>
      <c r="C10" s="4">
        <v>1.9930909090909093E-2</v>
      </c>
      <c r="D10" s="4">
        <v>2.1499999999999998E-2</v>
      </c>
      <c r="F10" s="5" t="s">
        <v>26</v>
      </c>
      <c r="G10" s="6">
        <v>15719</v>
      </c>
      <c r="H10" s="5">
        <v>0.95</v>
      </c>
      <c r="K10" s="10">
        <f>LARGE(B20:C20,1)/(B20+C20)</f>
        <v>0.6915180074049142</v>
      </c>
      <c r="L10" s="10"/>
      <c r="M10" s="10"/>
      <c r="N10" s="10" t="str">
        <f>IF(B20&gt;C20,$B$4,$C$4)</f>
        <v>SB</v>
      </c>
      <c r="W10" s="5">
        <v>9</v>
      </c>
      <c r="X10" s="5">
        <v>1667</v>
      </c>
      <c r="Y10" s="7">
        <v>45664</v>
      </c>
      <c r="Z10" s="5" t="s">
        <v>52</v>
      </c>
      <c r="AA10" s="5" t="s">
        <v>3</v>
      </c>
      <c r="AB10" s="5">
        <v>10.1</v>
      </c>
      <c r="AC10" s="5" t="s">
        <v>47</v>
      </c>
      <c r="AD10" s="5">
        <v>91</v>
      </c>
    </row>
    <row r="11" spans="1:30" ht="17.25" customHeight="1" thickBot="1">
      <c r="A11" s="5">
        <v>6</v>
      </c>
      <c r="B11" s="4">
        <v>4.0181818181818192E-3</v>
      </c>
      <c r="C11" s="4">
        <v>4.6276363636363643E-2</v>
      </c>
      <c r="D11" s="4">
        <v>5.04E-2</v>
      </c>
      <c r="F11" s="5" t="s">
        <v>25</v>
      </c>
      <c r="G11" s="6">
        <v>15580</v>
      </c>
      <c r="H11" s="5">
        <v>0.95</v>
      </c>
      <c r="K11" s="10">
        <f>LARGE(B21:C21,1)/(B21+C21)</f>
        <v>0.67088147257112485</v>
      </c>
      <c r="L11" s="10"/>
      <c r="M11" s="10"/>
      <c r="N11" s="10" t="str">
        <f>IF(B21&gt;C21,$B$4,$C$4)</f>
        <v>SB</v>
      </c>
      <c r="W11" s="5">
        <v>10</v>
      </c>
      <c r="X11" s="5">
        <v>1664</v>
      </c>
      <c r="Y11" s="7">
        <v>45670</v>
      </c>
      <c r="Z11" s="5" t="s">
        <v>52</v>
      </c>
      <c r="AA11" s="5" t="s">
        <v>6</v>
      </c>
      <c r="AB11" s="5">
        <v>10.1</v>
      </c>
      <c r="AC11" s="5" t="s">
        <v>47</v>
      </c>
      <c r="AD11" s="5">
        <v>91</v>
      </c>
    </row>
    <row r="12" spans="1:30" ht="17.25" customHeight="1" thickBot="1">
      <c r="A12" s="5">
        <v>7</v>
      </c>
      <c r="B12" s="4">
        <v>7.0672727272727276E-3</v>
      </c>
      <c r="C12" s="4">
        <v>5.872363636363636E-2</v>
      </c>
      <c r="D12" s="4">
        <v>6.59E-2</v>
      </c>
      <c r="F12" s="5" t="s">
        <v>24</v>
      </c>
      <c r="G12" s="6">
        <v>15733</v>
      </c>
      <c r="H12" s="5">
        <v>0.95</v>
      </c>
      <c r="W12" s="5">
        <v>20</v>
      </c>
      <c r="X12" s="5">
        <v>1607</v>
      </c>
      <c r="Y12" s="7">
        <v>45964</v>
      </c>
      <c r="Z12" s="5" t="s">
        <v>52</v>
      </c>
      <c r="AA12" s="5" t="s">
        <v>6</v>
      </c>
      <c r="AB12" s="5">
        <v>9.6999999999999993</v>
      </c>
      <c r="AC12" s="5" t="s">
        <v>47</v>
      </c>
      <c r="AD12" s="5">
        <v>91</v>
      </c>
    </row>
    <row r="13" spans="1:30" ht="17.25" customHeight="1" thickBot="1">
      <c r="A13" s="5">
        <v>8</v>
      </c>
      <c r="B13" s="4">
        <v>9.0290909090909085E-3</v>
      </c>
      <c r="C13" s="4">
        <v>5.6280000000000004E-2</v>
      </c>
      <c r="D13" s="4">
        <v>6.5299999999999997E-2</v>
      </c>
      <c r="F13" s="5" t="s">
        <v>23</v>
      </c>
      <c r="G13" s="6">
        <v>16036</v>
      </c>
      <c r="H13" s="5">
        <v>0.97</v>
      </c>
      <c r="W13" s="5">
        <v>25</v>
      </c>
      <c r="X13" s="5">
        <v>1580</v>
      </c>
      <c r="Y13" s="7">
        <v>46002</v>
      </c>
      <c r="Z13" s="5" t="s">
        <v>52</v>
      </c>
      <c r="AA13" s="5" t="s">
        <v>5</v>
      </c>
      <c r="AB13" s="5">
        <v>9.6</v>
      </c>
      <c r="AC13" s="5" t="s">
        <v>47</v>
      </c>
      <c r="AD13" s="5">
        <v>91</v>
      </c>
    </row>
    <row r="14" spans="1:30" ht="15.75" thickBot="1">
      <c r="A14" s="5">
        <v>9</v>
      </c>
      <c r="B14" s="4">
        <v>1.1132727272727273E-2</v>
      </c>
      <c r="C14" s="4">
        <v>5.04E-2</v>
      </c>
      <c r="D14" s="4">
        <v>6.1600000000000002E-2</v>
      </c>
      <c r="F14" s="5" t="s">
        <v>22</v>
      </c>
      <c r="G14" s="6">
        <v>16716</v>
      </c>
      <c r="H14" s="5">
        <v>1.01</v>
      </c>
      <c r="W14" s="5">
        <v>30</v>
      </c>
      <c r="X14" s="5">
        <v>1552</v>
      </c>
      <c r="Y14" s="7">
        <v>45936</v>
      </c>
      <c r="Z14" s="5" t="s">
        <v>52</v>
      </c>
      <c r="AA14" s="5" t="s">
        <v>6</v>
      </c>
      <c r="AB14" s="5">
        <v>9.4</v>
      </c>
      <c r="AC14" s="5" t="s">
        <v>47</v>
      </c>
      <c r="AD14" s="5">
        <v>90</v>
      </c>
    </row>
    <row r="15" spans="1:30" ht="15.75" customHeight="1" thickBot="1">
      <c r="A15" s="5">
        <v>10</v>
      </c>
      <c r="B15" s="4">
        <v>1.3070909090909091E-2</v>
      </c>
      <c r="C15" s="4">
        <v>4.9330909090909092E-2</v>
      </c>
      <c r="D15" s="4">
        <v>6.2399999999999997E-2</v>
      </c>
      <c r="F15" s="5" t="s">
        <v>21</v>
      </c>
      <c r="G15" s="6">
        <v>16160</v>
      </c>
      <c r="H15" s="5">
        <v>0.98</v>
      </c>
      <c r="W15" s="5">
        <v>35</v>
      </c>
      <c r="X15" s="5">
        <v>1546</v>
      </c>
      <c r="Y15" s="7">
        <v>45953</v>
      </c>
      <c r="Z15" s="5" t="s">
        <v>52</v>
      </c>
      <c r="AA15" s="5" t="s">
        <v>5</v>
      </c>
      <c r="AB15" s="5">
        <v>9.4</v>
      </c>
      <c r="AC15" s="5" t="s">
        <v>47</v>
      </c>
      <c r="AD15" s="5">
        <v>93</v>
      </c>
    </row>
    <row r="16" spans="1:30" ht="15.75" thickBot="1">
      <c r="A16" s="5">
        <v>11</v>
      </c>
      <c r="B16" s="4">
        <v>1.5269090909090911E-2</v>
      </c>
      <c r="C16" s="4">
        <v>4.9254545454545461E-2</v>
      </c>
      <c r="D16" s="4">
        <v>6.4500000000000002E-2</v>
      </c>
      <c r="F16" s="5" t="s">
        <v>20</v>
      </c>
      <c r="G16" s="6">
        <v>16083</v>
      </c>
      <c r="H16" s="5">
        <v>0.98</v>
      </c>
      <c r="W16" s="5">
        <v>40</v>
      </c>
      <c r="X16" s="5">
        <v>1530</v>
      </c>
      <c r="Y16" s="7">
        <v>45663</v>
      </c>
      <c r="Z16" s="5" t="s">
        <v>51</v>
      </c>
      <c r="AA16" s="5" t="s">
        <v>6</v>
      </c>
      <c r="AB16" s="5">
        <v>9.3000000000000007</v>
      </c>
      <c r="AC16" s="5" t="s">
        <v>47</v>
      </c>
      <c r="AD16" s="5">
        <v>87</v>
      </c>
    </row>
    <row r="17" spans="1:30" ht="15.75" thickBot="1">
      <c r="A17" s="5">
        <v>12</v>
      </c>
      <c r="B17" s="4">
        <v>1.7230909090909092E-2</v>
      </c>
      <c r="C17" s="4">
        <v>5.0934545454545455E-2</v>
      </c>
      <c r="D17" s="4">
        <v>6.8099999999999994E-2</v>
      </c>
      <c r="W17" s="5">
        <v>45</v>
      </c>
      <c r="X17" s="5">
        <v>1521</v>
      </c>
      <c r="Y17" s="7">
        <v>45929</v>
      </c>
      <c r="Z17" s="5" t="s">
        <v>52</v>
      </c>
      <c r="AA17" s="5" t="s">
        <v>6</v>
      </c>
      <c r="AB17" s="5">
        <v>9.1999999999999993</v>
      </c>
      <c r="AC17" s="5" t="s">
        <v>47</v>
      </c>
      <c r="AD17" s="5">
        <v>90</v>
      </c>
    </row>
    <row r="18" spans="1:30" ht="15.75" thickBot="1">
      <c r="A18" s="5">
        <v>13</v>
      </c>
      <c r="B18" s="4">
        <v>1.7916363636363637E-2</v>
      </c>
      <c r="C18" s="4">
        <v>4.9712727272727276E-2</v>
      </c>
      <c r="D18" s="4">
        <v>6.7599999999999993E-2</v>
      </c>
      <c r="W18" s="5">
        <v>50</v>
      </c>
      <c r="X18" s="5">
        <v>1512</v>
      </c>
      <c r="Y18" s="7">
        <v>45922</v>
      </c>
      <c r="Z18" s="5" t="s">
        <v>51</v>
      </c>
      <c r="AA18" s="5" t="s">
        <v>6</v>
      </c>
      <c r="AB18" s="5">
        <v>9.1999999999999993</v>
      </c>
      <c r="AC18" s="5" t="s">
        <v>47</v>
      </c>
      <c r="AD18" s="5">
        <v>87</v>
      </c>
    </row>
    <row r="19" spans="1:30" ht="17.25" customHeight="1" thickBot="1">
      <c r="A19" s="5">
        <v>14</v>
      </c>
      <c r="B19" s="4">
        <v>1.8341818181818181E-2</v>
      </c>
      <c r="C19" s="4">
        <v>4.7727272727272729E-2</v>
      </c>
      <c r="D19" s="4">
        <v>6.6000000000000003E-2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1482</v>
      </c>
      <c r="Y19" s="7">
        <v>45763</v>
      </c>
      <c r="Z19" s="5" t="s">
        <v>52</v>
      </c>
      <c r="AA19" s="5" t="s">
        <v>7</v>
      </c>
      <c r="AB19" s="5">
        <v>9</v>
      </c>
      <c r="AC19" s="5" t="s">
        <v>47</v>
      </c>
      <c r="AD19" s="5">
        <v>89</v>
      </c>
    </row>
    <row r="20" spans="1:30" ht="17.25" customHeight="1" thickBot="1">
      <c r="A20" s="5">
        <v>15</v>
      </c>
      <c r="B20" s="4">
        <v>1.9996363636363635E-2</v>
      </c>
      <c r="C20" s="4">
        <v>4.4825454545454543E-2</v>
      </c>
      <c r="D20" s="4">
        <v>6.4799999999999996E-2</v>
      </c>
      <c r="F20" s="5" t="s">
        <v>14</v>
      </c>
      <c r="G20" s="6">
        <v>11165</v>
      </c>
      <c r="H20" s="5">
        <v>0.68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1467</v>
      </c>
      <c r="Y20" s="7">
        <v>45950</v>
      </c>
      <c r="Z20" s="5" t="s">
        <v>52</v>
      </c>
      <c r="AA20" s="5" t="s">
        <v>6</v>
      </c>
      <c r="AB20" s="5">
        <v>8.9</v>
      </c>
      <c r="AC20" s="5" t="s">
        <v>47</v>
      </c>
      <c r="AD20" s="5">
        <v>91</v>
      </c>
    </row>
    <row r="21" spans="1:30" ht="17.25" customHeight="1" thickBot="1">
      <c r="A21" s="5">
        <v>16</v>
      </c>
      <c r="B21" s="4">
        <v>2.1390909090909089E-2</v>
      </c>
      <c r="C21" s="4">
        <v>4.3603636363636358E-2</v>
      </c>
      <c r="D21" s="4">
        <v>6.4899999999999999E-2</v>
      </c>
      <c r="F21" s="5" t="s">
        <v>6</v>
      </c>
      <c r="G21" s="6">
        <v>17203</v>
      </c>
      <c r="H21" s="5">
        <v>1.04</v>
      </c>
      <c r="J21" s="2">
        <v>5</v>
      </c>
      <c r="K21" s="2">
        <f>X6</f>
        <v>1719</v>
      </c>
      <c r="L21" s="3"/>
      <c r="M21" s="2"/>
      <c r="N21" s="21">
        <f t="shared" ref="N21:N28" si="0">K21/$F$2</f>
        <v>0.10418181818181818</v>
      </c>
      <c r="W21" s="5">
        <v>125</v>
      </c>
      <c r="X21" s="5">
        <v>1454</v>
      </c>
      <c r="Y21" s="7">
        <v>45881</v>
      </c>
      <c r="Z21" s="5" t="s">
        <v>52</v>
      </c>
      <c r="AA21" s="5" t="s">
        <v>3</v>
      </c>
      <c r="AB21" s="5">
        <v>8.8000000000000007</v>
      </c>
      <c r="AC21" s="5" t="s">
        <v>47</v>
      </c>
      <c r="AD21" s="5">
        <v>91</v>
      </c>
    </row>
    <row r="22" spans="1:30" ht="17.25" customHeight="1" thickBot="1">
      <c r="A22" s="5">
        <v>17</v>
      </c>
      <c r="B22" s="4">
        <v>2.0634545454545457E-2</v>
      </c>
      <c r="C22" s="4">
        <v>4.1770909090909095E-2</v>
      </c>
      <c r="D22" s="4">
        <v>6.2300000000000001E-2</v>
      </c>
      <c r="F22" s="5" t="s">
        <v>3</v>
      </c>
      <c r="G22" s="6">
        <v>17962</v>
      </c>
      <c r="H22" s="5">
        <v>1.0900000000000001</v>
      </c>
      <c r="J22" s="2">
        <v>10</v>
      </c>
      <c r="K22" s="2">
        <f>X11</f>
        <v>1664</v>
      </c>
      <c r="L22" s="3"/>
      <c r="M22" s="2"/>
      <c r="N22" s="21">
        <f t="shared" si="0"/>
        <v>0.10084848484848485</v>
      </c>
      <c r="W22" s="5">
        <v>150</v>
      </c>
      <c r="X22" s="5">
        <v>1440</v>
      </c>
      <c r="Y22" s="7">
        <v>45708</v>
      </c>
      <c r="Z22" s="5" t="s">
        <v>51</v>
      </c>
      <c r="AA22" s="5" t="s">
        <v>5</v>
      </c>
      <c r="AB22" s="5">
        <v>8.6999999999999993</v>
      </c>
      <c r="AC22" s="5" t="s">
        <v>47</v>
      </c>
      <c r="AD22" s="5">
        <v>87</v>
      </c>
    </row>
    <row r="23" spans="1:30" ht="17.25" customHeight="1" thickBot="1">
      <c r="A23" s="5">
        <v>18</v>
      </c>
      <c r="B23" s="4">
        <v>1.470181818181818E-2</v>
      </c>
      <c r="C23" s="4">
        <v>3.6425454545454546E-2</v>
      </c>
      <c r="D23" s="4">
        <v>5.11E-2</v>
      </c>
      <c r="F23" s="5" t="s">
        <v>7</v>
      </c>
      <c r="G23" s="6">
        <v>17877</v>
      </c>
      <c r="H23" s="5">
        <v>1.08</v>
      </c>
      <c r="J23" s="2">
        <v>20</v>
      </c>
      <c r="K23" s="2">
        <f>X12</f>
        <v>1607</v>
      </c>
      <c r="L23" s="3"/>
      <c r="M23" s="2"/>
      <c r="N23" s="21">
        <f t="shared" si="0"/>
        <v>9.7393939393939394E-2</v>
      </c>
      <c r="W23" s="5">
        <v>175</v>
      </c>
      <c r="X23" s="5">
        <v>1425</v>
      </c>
      <c r="Y23" s="7">
        <v>45757</v>
      </c>
      <c r="Z23" s="5" t="s">
        <v>51</v>
      </c>
      <c r="AA23" s="5" t="s">
        <v>5</v>
      </c>
      <c r="AB23" s="5">
        <v>8.6</v>
      </c>
      <c r="AC23" s="5" t="s">
        <v>47</v>
      </c>
      <c r="AD23" s="5">
        <v>86</v>
      </c>
    </row>
    <row r="24" spans="1:30" ht="17.25" customHeight="1" thickBot="1">
      <c r="A24" s="5">
        <v>19</v>
      </c>
      <c r="B24" s="4">
        <v>1.17E-2</v>
      </c>
      <c r="C24" s="4">
        <v>2.7643636363636367E-2</v>
      </c>
      <c r="D24" s="4">
        <v>3.9300000000000002E-2</v>
      </c>
      <c r="F24" s="5" t="s">
        <v>5</v>
      </c>
      <c r="G24" s="6">
        <v>17855</v>
      </c>
      <c r="H24" s="5">
        <v>1.08</v>
      </c>
      <c r="J24" s="2">
        <v>30</v>
      </c>
      <c r="K24" s="2">
        <f>X14</f>
        <v>1552</v>
      </c>
      <c r="L24" s="3"/>
      <c r="M24" s="2"/>
      <c r="N24" s="21">
        <f t="shared" si="0"/>
        <v>9.4060606060606067E-2</v>
      </c>
      <c r="W24" s="5">
        <v>200</v>
      </c>
      <c r="X24" s="5">
        <v>1408</v>
      </c>
      <c r="Y24" s="7">
        <v>45742</v>
      </c>
      <c r="Z24" s="5" t="s">
        <v>52</v>
      </c>
      <c r="AA24" s="5" t="s">
        <v>7</v>
      </c>
      <c r="AB24" s="5">
        <v>8.5</v>
      </c>
      <c r="AC24" s="5" t="s">
        <v>47</v>
      </c>
      <c r="AD24" s="5">
        <v>89</v>
      </c>
    </row>
    <row r="25" spans="1:30" ht="17.25" customHeight="1" thickBot="1">
      <c r="A25" s="5">
        <v>20</v>
      </c>
      <c r="B25" s="4">
        <v>8.9581818181818183E-3</v>
      </c>
      <c r="C25" s="4">
        <v>2.1687272727272729E-2</v>
      </c>
      <c r="D25" s="4">
        <v>3.0599999999999999E-2</v>
      </c>
      <c r="F25" s="5" t="s">
        <v>1</v>
      </c>
      <c r="G25" s="6">
        <v>18752</v>
      </c>
      <c r="H25" s="5">
        <v>1.1399999999999999</v>
      </c>
      <c r="J25" s="2">
        <v>50</v>
      </c>
      <c r="K25" s="2">
        <f>X18</f>
        <v>1512</v>
      </c>
      <c r="L25" s="3"/>
      <c r="M25" s="2"/>
      <c r="N25" s="21">
        <f t="shared" si="0"/>
        <v>9.1636363636363641E-2</v>
      </c>
    </row>
    <row r="26" spans="1:30" ht="17.25" customHeight="1" thickBot="1">
      <c r="A26" s="5">
        <v>21</v>
      </c>
      <c r="B26" s="4">
        <v>7.7054545454545448E-3</v>
      </c>
      <c r="C26" s="4">
        <v>1.7869090909090911E-2</v>
      </c>
      <c r="D26" s="4">
        <v>2.5600000000000001E-2</v>
      </c>
      <c r="F26" s="5" t="s">
        <v>0</v>
      </c>
      <c r="G26" s="6">
        <v>14442</v>
      </c>
      <c r="H26" s="5">
        <v>0.88</v>
      </c>
      <c r="J26" s="2">
        <v>100</v>
      </c>
      <c r="K26" s="2">
        <f>X20</f>
        <v>1467</v>
      </c>
      <c r="L26" s="3"/>
      <c r="M26" s="2"/>
      <c r="N26" s="21">
        <f t="shared" si="0"/>
        <v>8.890909090909091E-2</v>
      </c>
    </row>
    <row r="27" spans="1:30" ht="17.25" customHeight="1" thickBot="1">
      <c r="A27" s="5">
        <v>22</v>
      </c>
      <c r="B27" s="4">
        <v>5.3890909090909093E-3</v>
      </c>
      <c r="C27" s="4">
        <v>1.389818181818182E-2</v>
      </c>
      <c r="D27" s="4">
        <v>1.9300000000000001E-2</v>
      </c>
      <c r="J27" s="2">
        <v>150</v>
      </c>
      <c r="K27" s="2">
        <f>X22</f>
        <v>1440</v>
      </c>
      <c r="L27" s="3"/>
      <c r="M27" s="2"/>
      <c r="N27" s="21">
        <f t="shared" si="0"/>
        <v>8.727272727272728E-2</v>
      </c>
    </row>
    <row r="28" spans="1:30" ht="17.25" customHeight="1" thickBot="1">
      <c r="A28" s="5">
        <v>23</v>
      </c>
      <c r="B28" s="4">
        <v>3.687272727272727E-3</v>
      </c>
      <c r="C28" s="4">
        <v>9.3163636363636365E-3</v>
      </c>
      <c r="D28" s="4">
        <v>1.2999999999999999E-2</v>
      </c>
      <c r="J28" s="2">
        <v>200</v>
      </c>
      <c r="K28" s="2">
        <f>X24</f>
        <v>1408</v>
      </c>
      <c r="L28" s="3"/>
      <c r="M28" s="2"/>
      <c r="N28" s="21">
        <f t="shared" si="0"/>
        <v>8.533333333333333E-2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4D07-BF3D-4C32-A4D8-3CDB314D6910}">
  <sheetPr codeName="Sheet3">
    <pageSetUpPr fitToPage="1"/>
  </sheetPr>
  <dimension ref="A1:AD50"/>
  <sheetViews>
    <sheetView showWhiteSpace="0" view="pageBreakPreview" zoomScaleNormal="100" zoomScaleSheetLayoutView="100" workbookViewId="0">
      <selection activeCell="H18" sqref="H18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24500</v>
      </c>
      <c r="H2" s="18" t="s">
        <v>37</v>
      </c>
      <c r="W2" s="5">
        <v>1</v>
      </c>
      <c r="X2" s="5">
        <v>12502</v>
      </c>
      <c r="Y2" s="7">
        <v>45957</v>
      </c>
      <c r="Z2" s="5" t="s">
        <v>70</v>
      </c>
      <c r="AA2" s="5" t="s">
        <v>6</v>
      </c>
      <c r="AB2" s="5">
        <v>51</v>
      </c>
      <c r="AC2" s="5" t="s">
        <v>55</v>
      </c>
      <c r="AD2" s="5">
        <v>54</v>
      </c>
    </row>
    <row r="3" spans="1:30" ht="15.75" thickBot="1">
      <c r="W3" s="5">
        <v>2</v>
      </c>
      <c r="X3" s="5">
        <v>8349</v>
      </c>
      <c r="Y3" s="7">
        <v>45953</v>
      </c>
      <c r="Z3" s="5" t="s">
        <v>65</v>
      </c>
      <c r="AA3" s="5" t="s">
        <v>5</v>
      </c>
      <c r="AB3" s="5">
        <v>34.1</v>
      </c>
      <c r="AC3" s="5" t="s">
        <v>55</v>
      </c>
      <c r="AD3" s="5">
        <v>59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7814</v>
      </c>
      <c r="Y4" s="7">
        <v>45958</v>
      </c>
      <c r="Z4" s="5" t="s">
        <v>69</v>
      </c>
      <c r="AA4" s="5" t="s">
        <v>3</v>
      </c>
      <c r="AB4" s="5">
        <v>31.9</v>
      </c>
      <c r="AC4" s="5" t="s">
        <v>57</v>
      </c>
      <c r="AD4" s="5">
        <v>53</v>
      </c>
    </row>
    <row r="5" spans="1:30" ht="18.75" customHeight="1" thickBot="1">
      <c r="A5" s="5">
        <v>0</v>
      </c>
      <c r="B5" s="4">
        <v>3.2865306122448978E-3</v>
      </c>
      <c r="C5" s="4">
        <v>4.0665306122448976E-3</v>
      </c>
      <c r="D5" s="4">
        <v>7.4000000000000003E-3</v>
      </c>
      <c r="F5" s="5" t="s">
        <v>33</v>
      </c>
      <c r="G5" s="6">
        <v>25643</v>
      </c>
      <c r="H5" s="5">
        <v>1.07</v>
      </c>
      <c r="J5" s="80" t="s">
        <v>9</v>
      </c>
      <c r="K5" s="81"/>
      <c r="L5" s="81"/>
      <c r="M5" s="81"/>
      <c r="N5" s="82"/>
      <c r="W5" s="5">
        <v>4</v>
      </c>
      <c r="X5" s="5">
        <v>6971</v>
      </c>
      <c r="Y5" s="7">
        <v>45956</v>
      </c>
      <c r="Z5" s="5" t="s">
        <v>68</v>
      </c>
      <c r="AA5" s="5" t="s">
        <v>14</v>
      </c>
      <c r="AB5" s="5">
        <v>28.5</v>
      </c>
      <c r="AC5" s="5" t="s">
        <v>57</v>
      </c>
      <c r="AD5" s="5">
        <v>57</v>
      </c>
    </row>
    <row r="6" spans="1:30" ht="17.25" customHeight="1" thickBot="1">
      <c r="A6" s="5">
        <v>1</v>
      </c>
      <c r="B6" s="4">
        <v>2.489795918367347E-3</v>
      </c>
      <c r="C6" s="4">
        <v>3.4640816326530614E-3</v>
      </c>
      <c r="D6" s="4">
        <v>6.0000000000000001E-3</v>
      </c>
      <c r="F6" s="5" t="s">
        <v>32</v>
      </c>
      <c r="G6" s="6">
        <v>29481</v>
      </c>
      <c r="H6" s="5">
        <v>1.23</v>
      </c>
      <c r="J6" s="13" t="s">
        <v>31</v>
      </c>
      <c r="K6" s="22">
        <f>MAX(K8,K9)</f>
        <v>0.62353978399823673</v>
      </c>
      <c r="L6" s="23"/>
      <c r="M6" s="23"/>
      <c r="N6" s="22" t="str">
        <f>_xlfn.XLOOKUP(K6,$K$8:$K$9,$N$8:$N$9)</f>
        <v>WB</v>
      </c>
      <c r="W6" s="5">
        <v>5</v>
      </c>
      <c r="X6" s="5">
        <v>6583</v>
      </c>
      <c r="Y6" s="7">
        <v>45957</v>
      </c>
      <c r="Z6" s="5" t="s">
        <v>64</v>
      </c>
      <c r="AA6" s="5" t="s">
        <v>6</v>
      </c>
      <c r="AB6" s="5">
        <v>26.9</v>
      </c>
      <c r="AC6" s="5" t="s">
        <v>55</v>
      </c>
      <c r="AD6" s="5">
        <v>54</v>
      </c>
    </row>
    <row r="7" spans="1:30" ht="17.25" customHeight="1" thickBot="1">
      <c r="A7" s="5">
        <v>2</v>
      </c>
      <c r="B7" s="4">
        <v>2.7387755102040814E-3</v>
      </c>
      <c r="C7" s="4">
        <v>2.911836734693877E-3</v>
      </c>
      <c r="D7" s="4">
        <v>5.7000000000000002E-3</v>
      </c>
      <c r="F7" s="5" t="s">
        <v>30</v>
      </c>
      <c r="G7" s="6">
        <v>30711</v>
      </c>
      <c r="H7" s="5">
        <v>1.28</v>
      </c>
      <c r="J7" s="12" t="s">
        <v>29</v>
      </c>
      <c r="K7" s="22">
        <f>MAX(K10,K11)</f>
        <v>0.57247132429614189</v>
      </c>
      <c r="L7" s="23"/>
      <c r="M7" s="23"/>
      <c r="N7" s="22" t="str">
        <f>_xlfn.XLOOKUP(K7,$K$10:$K$11,$N$10:$N$11)</f>
        <v>EB</v>
      </c>
      <c r="W7" s="5">
        <v>6</v>
      </c>
      <c r="X7" s="5">
        <v>5436</v>
      </c>
      <c r="Y7" s="7">
        <v>45953</v>
      </c>
      <c r="Z7" s="5" t="s">
        <v>67</v>
      </c>
      <c r="AA7" s="5" t="s">
        <v>5</v>
      </c>
      <c r="AB7" s="5">
        <v>22.2</v>
      </c>
      <c r="AC7" s="5" t="s">
        <v>55</v>
      </c>
      <c r="AD7" s="5">
        <v>61</v>
      </c>
    </row>
    <row r="8" spans="1:30" ht="17.25" customHeight="1" thickBot="1">
      <c r="A8" s="5">
        <v>3</v>
      </c>
      <c r="B8" s="4">
        <v>2.5893877551020406E-3</v>
      </c>
      <c r="C8" s="4">
        <v>2.1085714285714284E-3</v>
      </c>
      <c r="D8" s="4">
        <v>4.7999999999999996E-3</v>
      </c>
      <c r="F8" s="5" t="s">
        <v>28</v>
      </c>
      <c r="G8" s="6">
        <v>27140</v>
      </c>
      <c r="H8" s="5">
        <v>1.1299999999999999</v>
      </c>
      <c r="K8" s="10">
        <f>LARGE(B11:C11,1)/(B11+C11)</f>
        <v>0.62353978399823673</v>
      </c>
      <c r="L8" s="10"/>
      <c r="M8" s="10"/>
      <c r="N8" s="10" t="str">
        <f>IF(B11&gt;C11,$B$4,$C$4)</f>
        <v>WB</v>
      </c>
      <c r="W8" s="5">
        <v>7</v>
      </c>
      <c r="X8" s="5">
        <v>4908</v>
      </c>
      <c r="Y8" s="7">
        <v>45957</v>
      </c>
      <c r="Z8" s="5" t="s">
        <v>66</v>
      </c>
      <c r="AA8" s="5" t="s">
        <v>6</v>
      </c>
      <c r="AB8" s="5">
        <v>20</v>
      </c>
      <c r="AC8" s="5" t="s">
        <v>55</v>
      </c>
      <c r="AD8" s="5">
        <v>61</v>
      </c>
    </row>
    <row r="9" spans="1:30" ht="17.25" customHeight="1" thickBot="1">
      <c r="A9" s="5">
        <v>4</v>
      </c>
      <c r="B9" s="4">
        <v>3.3363265306122452E-3</v>
      </c>
      <c r="C9" s="4">
        <v>3.6648979591836738E-3</v>
      </c>
      <c r="D9" s="4">
        <v>7.0000000000000001E-3</v>
      </c>
      <c r="F9" s="5" t="s">
        <v>27</v>
      </c>
      <c r="G9" s="6">
        <v>21327</v>
      </c>
      <c r="H9" s="5">
        <v>0.89</v>
      </c>
      <c r="K9" s="10">
        <f>LARGE(B12:C12,1)/(B12+C12)</f>
        <v>0.59080179005988132</v>
      </c>
      <c r="L9" s="10"/>
      <c r="M9" s="10"/>
      <c r="N9" s="10" t="str">
        <f>IF(B12&gt;C12,$B$4,$C$4)</f>
        <v>WB</v>
      </c>
      <c r="W9" s="5">
        <v>8</v>
      </c>
      <c r="X9" s="5">
        <v>4839</v>
      </c>
      <c r="Y9" s="7">
        <v>45957</v>
      </c>
      <c r="Z9" s="5" t="s">
        <v>65</v>
      </c>
      <c r="AA9" s="5" t="s">
        <v>6</v>
      </c>
      <c r="AB9" s="5">
        <v>19.8</v>
      </c>
      <c r="AC9" s="5" t="s">
        <v>57</v>
      </c>
      <c r="AD9" s="5">
        <v>54</v>
      </c>
    </row>
    <row r="10" spans="1:30" ht="17.25" customHeight="1" thickBot="1">
      <c r="A10" s="5">
        <v>5</v>
      </c>
      <c r="B10" s="4">
        <v>5.1289795918367347E-3</v>
      </c>
      <c r="C10" s="4">
        <v>5.9240816326530605E-3</v>
      </c>
      <c r="D10" s="4">
        <v>1.12E-2</v>
      </c>
      <c r="F10" s="5" t="s">
        <v>26</v>
      </c>
      <c r="G10" s="6">
        <v>19053</v>
      </c>
      <c r="H10" s="5">
        <v>0.8</v>
      </c>
      <c r="K10" s="10">
        <f>LARGE(B20:C20,1)/(B20+C20)</f>
        <v>0.57247132429614189</v>
      </c>
      <c r="L10" s="10"/>
      <c r="M10" s="10"/>
      <c r="N10" s="10" t="str">
        <f>IF(B20&gt;C20,$B$4,$C$4)</f>
        <v>EB</v>
      </c>
      <c r="W10" s="5">
        <v>9</v>
      </c>
      <c r="X10" s="5">
        <v>4722</v>
      </c>
      <c r="Y10" s="7">
        <v>45956</v>
      </c>
      <c r="Z10" s="5" t="s">
        <v>64</v>
      </c>
      <c r="AA10" s="5" t="s">
        <v>14</v>
      </c>
      <c r="AB10" s="5">
        <v>19.3</v>
      </c>
      <c r="AC10" s="5" t="s">
        <v>57</v>
      </c>
      <c r="AD10" s="5">
        <v>50</v>
      </c>
    </row>
    <row r="11" spans="1:30" ht="17.25" customHeight="1" thickBot="1">
      <c r="A11" s="5">
        <v>6</v>
      </c>
      <c r="B11" s="4">
        <v>9.7599999999999996E-3</v>
      </c>
      <c r="C11" s="4">
        <v>1.6165714285714287E-2</v>
      </c>
      <c r="D11" s="4">
        <v>2.6100000000000002E-2</v>
      </c>
      <c r="F11" s="5" t="s">
        <v>25</v>
      </c>
      <c r="G11" s="6">
        <v>19438</v>
      </c>
      <c r="H11" s="5">
        <v>0.81</v>
      </c>
      <c r="K11" s="10">
        <f>LARGE(B21:C21,1)/(B21+C21)</f>
        <v>0.56799085285408546</v>
      </c>
      <c r="L11" s="10"/>
      <c r="M11" s="10"/>
      <c r="N11" s="10" t="str">
        <f>IF(B21&gt;C21,$B$4,$C$4)</f>
        <v>EB</v>
      </c>
      <c r="W11" s="5">
        <v>10</v>
      </c>
      <c r="X11" s="5">
        <v>4679</v>
      </c>
      <c r="Y11" s="7">
        <v>45963</v>
      </c>
      <c r="Z11" s="5" t="s">
        <v>63</v>
      </c>
      <c r="AA11" s="5" t="s">
        <v>14</v>
      </c>
      <c r="AB11" s="5">
        <v>19.100000000000001</v>
      </c>
      <c r="AC11" s="5" t="s">
        <v>57</v>
      </c>
      <c r="AD11" s="5">
        <v>63</v>
      </c>
    </row>
    <row r="12" spans="1:30" ht="17.25" customHeight="1" thickBot="1">
      <c r="A12" s="5">
        <v>7</v>
      </c>
      <c r="B12" s="4">
        <v>1.8324897959183673E-2</v>
      </c>
      <c r="C12" s="4">
        <v>2.6457551020408161E-2</v>
      </c>
      <c r="D12" s="4">
        <v>4.5100000000000001E-2</v>
      </c>
      <c r="F12" s="5" t="s">
        <v>24</v>
      </c>
      <c r="G12" s="6">
        <v>17934</v>
      </c>
      <c r="H12" s="5">
        <v>0.75</v>
      </c>
      <c r="W12" s="5">
        <v>20</v>
      </c>
      <c r="X12" s="5">
        <v>3558</v>
      </c>
      <c r="Y12" s="7">
        <v>45958</v>
      </c>
      <c r="Z12" s="5" t="s">
        <v>52</v>
      </c>
      <c r="AA12" s="5" t="s">
        <v>3</v>
      </c>
      <c r="AB12" s="5">
        <v>14.5</v>
      </c>
      <c r="AC12" s="5" t="s">
        <v>57</v>
      </c>
      <c r="AD12" s="5">
        <v>58</v>
      </c>
    </row>
    <row r="13" spans="1:30" ht="17.25" customHeight="1" thickBot="1">
      <c r="A13" s="5">
        <v>8</v>
      </c>
      <c r="B13" s="4">
        <v>2.390204081632653E-2</v>
      </c>
      <c r="C13" s="4">
        <v>3.2482040816326531E-2</v>
      </c>
      <c r="D13" s="4">
        <v>5.6599999999999998E-2</v>
      </c>
      <c r="F13" s="5" t="s">
        <v>23</v>
      </c>
      <c r="G13" s="6">
        <v>17262</v>
      </c>
      <c r="H13" s="5">
        <v>0.72</v>
      </c>
      <c r="W13" s="5">
        <v>25</v>
      </c>
      <c r="X13" s="5">
        <v>3187</v>
      </c>
      <c r="Y13" s="7">
        <v>45963</v>
      </c>
      <c r="Z13" s="5" t="s">
        <v>62</v>
      </c>
      <c r="AA13" s="5" t="s">
        <v>14</v>
      </c>
      <c r="AB13" s="5">
        <v>13</v>
      </c>
      <c r="AC13" s="5" t="s">
        <v>57</v>
      </c>
      <c r="AD13" s="5">
        <v>54</v>
      </c>
    </row>
    <row r="14" spans="1:30" ht="15.75" thickBot="1">
      <c r="A14" s="5">
        <v>9</v>
      </c>
      <c r="B14" s="4">
        <v>2.9031020408163265E-2</v>
      </c>
      <c r="C14" s="4">
        <v>3.5293469387755107E-2</v>
      </c>
      <c r="D14" s="4">
        <v>6.4399999999999999E-2</v>
      </c>
      <c r="F14" s="5" t="s">
        <v>22</v>
      </c>
      <c r="G14" s="6">
        <v>31971</v>
      </c>
      <c r="H14" s="5">
        <v>1.34</v>
      </c>
      <c r="W14" s="5">
        <v>30</v>
      </c>
      <c r="X14" s="5">
        <v>3013</v>
      </c>
      <c r="Y14" s="7">
        <v>45947</v>
      </c>
      <c r="Z14" s="5" t="s">
        <v>62</v>
      </c>
      <c r="AA14" s="5" t="s">
        <v>1</v>
      </c>
      <c r="AB14" s="5">
        <v>12.3</v>
      </c>
      <c r="AC14" s="5" t="s">
        <v>55</v>
      </c>
      <c r="AD14" s="5">
        <v>51</v>
      </c>
    </row>
    <row r="15" spans="1:30" ht="15.75" customHeight="1" thickBot="1">
      <c r="A15" s="5">
        <v>10</v>
      </c>
      <c r="B15" s="4">
        <v>3.2267755102040815E-2</v>
      </c>
      <c r="C15" s="4">
        <v>3.7452244897959189E-2</v>
      </c>
      <c r="D15" s="4">
        <v>6.9800000000000001E-2</v>
      </c>
      <c r="F15" s="5" t="s">
        <v>21</v>
      </c>
      <c r="G15" s="6">
        <v>41270</v>
      </c>
      <c r="H15" s="5">
        <v>1.72</v>
      </c>
      <c r="W15" s="5">
        <v>35</v>
      </c>
      <c r="X15" s="5">
        <v>2875</v>
      </c>
      <c r="Y15" s="7">
        <v>45957</v>
      </c>
      <c r="Z15" s="5" t="s">
        <v>61</v>
      </c>
      <c r="AA15" s="5" t="s">
        <v>6</v>
      </c>
      <c r="AB15" s="5">
        <v>11.7</v>
      </c>
      <c r="AC15" s="5" t="s">
        <v>57</v>
      </c>
      <c r="AD15" s="5">
        <v>61</v>
      </c>
    </row>
    <row r="16" spans="1:30" ht="15.75" thickBot="1">
      <c r="A16" s="5">
        <v>11</v>
      </c>
      <c r="B16" s="4">
        <v>3.4757551020408166E-2</v>
      </c>
      <c r="C16" s="4">
        <v>3.9661224489795921E-2</v>
      </c>
      <c r="D16" s="4">
        <v>7.4499999999999997E-2</v>
      </c>
      <c r="F16" s="5" t="s">
        <v>20</v>
      </c>
      <c r="G16" s="6" t="s">
        <v>19</v>
      </c>
      <c r="H16" s="5"/>
      <c r="W16" s="5">
        <v>40</v>
      </c>
      <c r="X16" s="5">
        <v>2801</v>
      </c>
      <c r="Y16" s="7">
        <v>45730</v>
      </c>
      <c r="Z16" s="5" t="s">
        <v>53</v>
      </c>
      <c r="AA16" s="5" t="s">
        <v>1</v>
      </c>
      <c r="AB16" s="5">
        <v>11.4</v>
      </c>
      <c r="AC16" s="5" t="s">
        <v>57</v>
      </c>
      <c r="AD16" s="5">
        <v>56</v>
      </c>
    </row>
    <row r="17" spans="1:30" ht="15.75" thickBot="1">
      <c r="A17" s="5">
        <v>12</v>
      </c>
      <c r="B17" s="4">
        <v>3.605224489795919E-2</v>
      </c>
      <c r="C17" s="4">
        <v>3.9862040816326529E-2</v>
      </c>
      <c r="D17" s="4">
        <v>7.5999999999999998E-2</v>
      </c>
      <c r="W17" s="5">
        <v>45</v>
      </c>
      <c r="X17" s="5">
        <v>2768</v>
      </c>
      <c r="Y17" s="7">
        <v>45964</v>
      </c>
      <c r="Z17" s="5" t="s">
        <v>60</v>
      </c>
      <c r="AA17" s="5" t="s">
        <v>6</v>
      </c>
      <c r="AB17" s="5">
        <v>11.3</v>
      </c>
      <c r="AC17" s="5" t="s">
        <v>57</v>
      </c>
      <c r="AD17" s="5">
        <v>54</v>
      </c>
    </row>
    <row r="18" spans="1:30" ht="15.75" thickBot="1">
      <c r="A18" s="5">
        <v>13</v>
      </c>
      <c r="B18" s="4">
        <v>3.6351020408163265E-2</v>
      </c>
      <c r="C18" s="4">
        <v>3.5946122448979587E-2</v>
      </c>
      <c r="D18" s="4">
        <v>7.2400000000000006E-2</v>
      </c>
      <c r="W18" s="5">
        <v>50</v>
      </c>
      <c r="X18" s="5">
        <v>2743</v>
      </c>
      <c r="Y18" s="7">
        <v>45701</v>
      </c>
      <c r="Z18" s="5" t="s">
        <v>50</v>
      </c>
      <c r="AA18" s="5" t="s">
        <v>5</v>
      </c>
      <c r="AB18" s="5">
        <v>11.2</v>
      </c>
      <c r="AC18" s="5" t="s">
        <v>57</v>
      </c>
      <c r="AD18" s="5">
        <v>52</v>
      </c>
    </row>
    <row r="19" spans="1:30" ht="17.25" customHeight="1" thickBot="1">
      <c r="A19" s="5">
        <v>14</v>
      </c>
      <c r="B19" s="4">
        <v>3.839265306122449E-2</v>
      </c>
      <c r="C19" s="4">
        <v>3.3084489795918368E-2</v>
      </c>
      <c r="D19" s="4">
        <v>7.1599999999999997E-2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2661</v>
      </c>
      <c r="Y19" s="7">
        <v>45719</v>
      </c>
      <c r="Z19" s="5" t="s">
        <v>56</v>
      </c>
      <c r="AA19" s="5" t="s">
        <v>6</v>
      </c>
      <c r="AB19" s="5">
        <v>10.9</v>
      </c>
      <c r="AC19" s="5" t="s">
        <v>57</v>
      </c>
      <c r="AD19" s="5">
        <v>55</v>
      </c>
    </row>
    <row r="20" spans="1:30" ht="17.25" customHeight="1" thickBot="1">
      <c r="A20" s="5">
        <v>15</v>
      </c>
      <c r="B20" s="4">
        <v>4.1679183673469386E-2</v>
      </c>
      <c r="C20" s="4">
        <v>3.11265306122449E-2</v>
      </c>
      <c r="D20" s="4">
        <v>7.2900000000000006E-2</v>
      </c>
      <c r="F20" s="5" t="s">
        <v>14</v>
      </c>
      <c r="G20" s="6">
        <v>21572</v>
      </c>
      <c r="H20" s="5">
        <v>0.9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2580</v>
      </c>
      <c r="Y20" s="7">
        <v>45741</v>
      </c>
      <c r="Z20" s="5" t="s">
        <v>53</v>
      </c>
      <c r="AA20" s="5" t="s">
        <v>3</v>
      </c>
      <c r="AB20" s="5">
        <v>10.5</v>
      </c>
      <c r="AC20" s="5" t="s">
        <v>57</v>
      </c>
      <c r="AD20" s="5">
        <v>52</v>
      </c>
    </row>
    <row r="21" spans="1:30" ht="17.25" customHeight="1" thickBot="1">
      <c r="A21" s="5">
        <v>16</v>
      </c>
      <c r="B21" s="4">
        <v>3.953795918367347E-2</v>
      </c>
      <c r="C21" s="4">
        <v>3.0072244897959184E-2</v>
      </c>
      <c r="D21" s="4">
        <v>6.9699999999999998E-2</v>
      </c>
      <c r="F21" s="5" t="s">
        <v>6</v>
      </c>
      <c r="G21" s="6">
        <v>24655</v>
      </c>
      <c r="H21" s="5">
        <v>1.03</v>
      </c>
      <c r="J21" s="2">
        <v>5</v>
      </c>
      <c r="K21" s="2">
        <f>X6</f>
        <v>6583</v>
      </c>
      <c r="L21" s="3"/>
      <c r="M21" s="2"/>
      <c r="N21" s="21">
        <f t="shared" ref="N21:N28" si="0">K21/$F$2</f>
        <v>0.26869387755102042</v>
      </c>
      <c r="W21" s="5">
        <v>125</v>
      </c>
      <c r="X21" s="5">
        <v>2537</v>
      </c>
      <c r="Y21" s="7">
        <v>45702</v>
      </c>
      <c r="Z21" s="5" t="s">
        <v>45</v>
      </c>
      <c r="AA21" s="5" t="s">
        <v>1</v>
      </c>
      <c r="AB21" s="5">
        <v>10.4</v>
      </c>
      <c r="AC21" s="5" t="s">
        <v>55</v>
      </c>
      <c r="AD21" s="5">
        <v>54</v>
      </c>
    </row>
    <row r="22" spans="1:30" ht="17.25" customHeight="1" thickBot="1">
      <c r="A22" s="5">
        <v>17</v>
      </c>
      <c r="B22" s="4">
        <v>3.4558367346938776E-2</v>
      </c>
      <c r="C22" s="4">
        <v>3.0524081632653063E-2</v>
      </c>
      <c r="D22" s="4">
        <v>6.5100000000000005E-2</v>
      </c>
      <c r="F22" s="5" t="s">
        <v>3</v>
      </c>
      <c r="G22" s="6">
        <v>23765</v>
      </c>
      <c r="H22" s="5">
        <v>0.99</v>
      </c>
      <c r="J22" s="2">
        <v>10</v>
      </c>
      <c r="K22" s="2">
        <f>X11</f>
        <v>4679</v>
      </c>
      <c r="L22" s="3"/>
      <c r="M22" s="2"/>
      <c r="N22" s="21">
        <f t="shared" si="0"/>
        <v>0.19097959183673469</v>
      </c>
      <c r="W22" s="5">
        <v>150</v>
      </c>
      <c r="X22" s="5">
        <v>2493</v>
      </c>
      <c r="Y22" s="7">
        <v>45728</v>
      </c>
      <c r="Z22" s="5" t="s">
        <v>49</v>
      </c>
      <c r="AA22" s="5" t="s">
        <v>7</v>
      </c>
      <c r="AB22" s="5">
        <v>10.199999999999999</v>
      </c>
      <c r="AC22" s="5" t="s">
        <v>55</v>
      </c>
      <c r="AD22" s="5">
        <v>53</v>
      </c>
    </row>
    <row r="23" spans="1:30" ht="17.25" customHeight="1" thickBot="1">
      <c r="A23" s="5">
        <v>18</v>
      </c>
      <c r="B23" s="4">
        <v>2.8582857142857142E-2</v>
      </c>
      <c r="C23" s="4">
        <v>2.756204081632653E-2</v>
      </c>
      <c r="D23" s="4">
        <v>5.6000000000000001E-2</v>
      </c>
      <c r="F23" s="5" t="s">
        <v>7</v>
      </c>
      <c r="G23" s="6">
        <v>24084</v>
      </c>
      <c r="H23" s="5">
        <v>1.01</v>
      </c>
      <c r="J23" s="2">
        <v>20</v>
      </c>
      <c r="K23" s="2">
        <f>X12</f>
        <v>3558</v>
      </c>
      <c r="L23" s="3"/>
      <c r="M23" s="2"/>
      <c r="N23" s="21">
        <f t="shared" si="0"/>
        <v>0.14522448979591837</v>
      </c>
      <c r="W23" s="5">
        <v>175</v>
      </c>
      <c r="X23" s="5">
        <v>2461</v>
      </c>
      <c r="Y23" s="7">
        <v>45720</v>
      </c>
      <c r="Z23" s="5" t="s">
        <v>49</v>
      </c>
      <c r="AA23" s="5" t="s">
        <v>3</v>
      </c>
      <c r="AB23" s="5">
        <v>10</v>
      </c>
      <c r="AC23" s="5" t="s">
        <v>55</v>
      </c>
      <c r="AD23" s="5">
        <v>53</v>
      </c>
    </row>
    <row r="24" spans="1:30" ht="17.25" customHeight="1" thickBot="1">
      <c r="A24" s="5">
        <v>19</v>
      </c>
      <c r="B24" s="4">
        <v>2.5196734693877548E-2</v>
      </c>
      <c r="C24" s="4">
        <v>2.2943265306122451E-2</v>
      </c>
      <c r="D24" s="4">
        <v>4.7899999999999998E-2</v>
      </c>
      <c r="F24" s="5" t="s">
        <v>5</v>
      </c>
      <c r="G24" s="6">
        <v>24607</v>
      </c>
      <c r="H24" s="5">
        <v>1.03</v>
      </c>
      <c r="J24" s="2">
        <v>30</v>
      </c>
      <c r="K24" s="2">
        <f>X14</f>
        <v>3013</v>
      </c>
      <c r="L24" s="3"/>
      <c r="M24" s="2"/>
      <c r="N24" s="21">
        <f t="shared" si="0"/>
        <v>0.12297959183673469</v>
      </c>
      <c r="W24" s="5">
        <v>200</v>
      </c>
      <c r="X24" s="5">
        <v>2428</v>
      </c>
      <c r="Y24" s="7">
        <v>45688</v>
      </c>
      <c r="Z24" s="5" t="s">
        <v>50</v>
      </c>
      <c r="AA24" s="5" t="s">
        <v>1</v>
      </c>
      <c r="AB24" s="5">
        <v>9.9</v>
      </c>
      <c r="AC24" s="5" t="s">
        <v>57</v>
      </c>
      <c r="AD24" s="5">
        <v>54</v>
      </c>
    </row>
    <row r="25" spans="1:30" ht="17.25" customHeight="1" thickBot="1">
      <c r="A25" s="5">
        <v>20</v>
      </c>
      <c r="B25" s="4">
        <v>2.2906122448979594E-2</v>
      </c>
      <c r="C25" s="4">
        <v>1.621591836734694E-2</v>
      </c>
      <c r="D25" s="4">
        <v>3.8899999999999997E-2</v>
      </c>
      <c r="F25" s="5" t="s">
        <v>1</v>
      </c>
      <c r="G25" s="6">
        <v>25554</v>
      </c>
      <c r="H25" s="5">
        <v>1.07</v>
      </c>
      <c r="J25" s="2">
        <v>50</v>
      </c>
      <c r="K25" s="2">
        <f>X18</f>
        <v>2743</v>
      </c>
      <c r="L25" s="3"/>
      <c r="M25" s="2"/>
      <c r="N25" s="21">
        <f t="shared" si="0"/>
        <v>0.11195918367346938</v>
      </c>
    </row>
    <row r="26" spans="1:30" ht="17.25" customHeight="1" thickBot="1">
      <c r="A26" s="5">
        <v>21</v>
      </c>
      <c r="B26" s="4">
        <v>1.3594285714285715E-2</v>
      </c>
      <c r="C26" s="4">
        <v>1.1245714285714284E-2</v>
      </c>
      <c r="D26" s="4">
        <v>2.47E-2</v>
      </c>
      <c r="F26" s="5" t="s">
        <v>0</v>
      </c>
      <c r="G26" s="6">
        <v>23439</v>
      </c>
      <c r="H26" s="5">
        <v>0.98</v>
      </c>
      <c r="J26" s="2">
        <v>100</v>
      </c>
      <c r="K26" s="2">
        <f>X20</f>
        <v>2580</v>
      </c>
      <c r="L26" s="3"/>
      <c r="M26" s="2"/>
      <c r="N26" s="21">
        <f t="shared" si="0"/>
        <v>0.10530612244897959</v>
      </c>
    </row>
    <row r="27" spans="1:30" ht="17.25" customHeight="1" thickBot="1">
      <c r="A27" s="5">
        <v>22</v>
      </c>
      <c r="B27" s="4">
        <v>8.0171428571428564E-3</v>
      </c>
      <c r="C27" s="4">
        <v>7.5306122448979594E-3</v>
      </c>
      <c r="D27" s="4">
        <v>1.54E-2</v>
      </c>
      <c r="J27" s="2">
        <v>150</v>
      </c>
      <c r="K27" s="2">
        <f>X22</f>
        <v>2493</v>
      </c>
      <c r="L27" s="3"/>
      <c r="M27" s="2"/>
      <c r="N27" s="21">
        <f t="shared" si="0"/>
        <v>0.10175510204081632</v>
      </c>
    </row>
    <row r="28" spans="1:30" ht="17.25" customHeight="1" thickBot="1">
      <c r="A28" s="5">
        <v>23</v>
      </c>
      <c r="B28" s="4">
        <v>5.5273469387755111E-3</v>
      </c>
      <c r="C28" s="4">
        <v>6.175102040816326E-3</v>
      </c>
      <c r="D28" s="4">
        <v>1.09E-2</v>
      </c>
      <c r="J28" s="2">
        <v>200</v>
      </c>
      <c r="K28" s="2">
        <f>X24</f>
        <v>2428</v>
      </c>
      <c r="L28" s="3"/>
      <c r="M28" s="2"/>
      <c r="N28" s="21">
        <f t="shared" si="0"/>
        <v>9.9102040816326536E-2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941F-A8C2-47A6-BCF1-FA9027E856A4}">
  <sheetPr codeName="Sheet3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13900</v>
      </c>
      <c r="H2" s="18" t="s">
        <v>37</v>
      </c>
      <c r="W2" s="5">
        <v>1</v>
      </c>
      <c r="X2" s="5">
        <v>1622</v>
      </c>
      <c r="Y2" s="7">
        <v>46021</v>
      </c>
      <c r="Z2" s="5" t="s">
        <v>8</v>
      </c>
      <c r="AA2" s="5" t="s">
        <v>3</v>
      </c>
      <c r="AB2" s="5">
        <v>11.7</v>
      </c>
      <c r="AC2" s="5" t="s">
        <v>55</v>
      </c>
      <c r="AD2" s="5">
        <v>70</v>
      </c>
    </row>
    <row r="3" spans="1:30" ht="15.75" thickBot="1">
      <c r="W3" s="5">
        <v>2</v>
      </c>
      <c r="X3" s="5">
        <v>1608</v>
      </c>
      <c r="Y3" s="7">
        <v>45771</v>
      </c>
      <c r="Z3" s="5" t="s">
        <v>52</v>
      </c>
      <c r="AA3" s="5" t="s">
        <v>5</v>
      </c>
      <c r="AB3" s="5">
        <v>11.6</v>
      </c>
      <c r="AC3" s="5" t="s">
        <v>57</v>
      </c>
      <c r="AD3" s="5">
        <v>67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1588</v>
      </c>
      <c r="Y4" s="7">
        <v>45768</v>
      </c>
      <c r="Z4" s="5" t="s">
        <v>52</v>
      </c>
      <c r="AA4" s="5" t="s">
        <v>6</v>
      </c>
      <c r="AB4" s="5">
        <v>11.4</v>
      </c>
      <c r="AC4" s="5" t="s">
        <v>57</v>
      </c>
      <c r="AD4" s="5">
        <v>63</v>
      </c>
    </row>
    <row r="5" spans="1:30" ht="18.75" customHeight="1" thickBot="1">
      <c r="A5" s="5">
        <v>0</v>
      </c>
      <c r="B5" s="4">
        <v>1.4302158273381295E-3</v>
      </c>
      <c r="C5" s="4">
        <v>1.320863309352518E-3</v>
      </c>
      <c r="D5" s="4">
        <v>2.8E-3</v>
      </c>
      <c r="F5" s="5" t="s">
        <v>33</v>
      </c>
      <c r="G5" s="6">
        <v>11950</v>
      </c>
      <c r="H5" s="5">
        <v>0.85</v>
      </c>
      <c r="J5" s="80" t="s">
        <v>9</v>
      </c>
      <c r="K5" s="81"/>
      <c r="L5" s="81"/>
      <c r="M5" s="81"/>
      <c r="N5" s="82"/>
      <c r="W5" s="5">
        <v>4</v>
      </c>
      <c r="X5" s="5">
        <v>1579</v>
      </c>
      <c r="Y5" s="7">
        <v>46021</v>
      </c>
      <c r="Z5" s="5" t="s">
        <v>46</v>
      </c>
      <c r="AA5" s="5" t="s">
        <v>3</v>
      </c>
      <c r="AB5" s="5">
        <v>11.4</v>
      </c>
      <c r="AC5" s="5" t="s">
        <v>55</v>
      </c>
      <c r="AD5" s="5">
        <v>66</v>
      </c>
    </row>
    <row r="6" spans="1:30" ht="17.25" customHeight="1" thickBot="1">
      <c r="A6" s="5">
        <v>1</v>
      </c>
      <c r="B6" s="4">
        <v>7.1510791366906476E-4</v>
      </c>
      <c r="C6" s="4">
        <v>8.3165467625899274E-4</v>
      </c>
      <c r="D6" s="4">
        <v>1.6000000000000001E-3</v>
      </c>
      <c r="F6" s="5" t="s">
        <v>32</v>
      </c>
      <c r="G6" s="6">
        <v>12436</v>
      </c>
      <c r="H6" s="5">
        <v>0.89</v>
      </c>
      <c r="J6" s="13" t="s">
        <v>31</v>
      </c>
      <c r="K6" s="22">
        <f>MAX(K8,K9)</f>
        <v>0.8447706048844974</v>
      </c>
      <c r="L6" s="23"/>
      <c r="M6" s="23"/>
      <c r="N6" s="22" t="str">
        <f>_xlfn.XLOOKUP(K6,$K$8:$K$9,$N$8:$N$9)</f>
        <v>WB</v>
      </c>
      <c r="W6" s="5">
        <v>5</v>
      </c>
      <c r="X6" s="5">
        <v>1575</v>
      </c>
      <c r="Y6" s="7">
        <v>45769</v>
      </c>
      <c r="Z6" s="5" t="s">
        <v>52</v>
      </c>
      <c r="AA6" s="5" t="s">
        <v>3</v>
      </c>
      <c r="AB6" s="5">
        <v>11.3</v>
      </c>
      <c r="AC6" s="5" t="s">
        <v>57</v>
      </c>
      <c r="AD6" s="5">
        <v>68</v>
      </c>
    </row>
    <row r="7" spans="1:30" ht="17.25" customHeight="1" thickBot="1">
      <c r="A7" s="5">
        <v>2</v>
      </c>
      <c r="B7" s="4">
        <v>5.1079136690647484E-4</v>
      </c>
      <c r="C7" s="4">
        <v>4.8920863309352518E-4</v>
      </c>
      <c r="D7" s="4">
        <v>1E-3</v>
      </c>
      <c r="F7" s="5" t="s">
        <v>30</v>
      </c>
      <c r="G7" s="6">
        <v>13797</v>
      </c>
      <c r="H7" s="5">
        <v>0.99</v>
      </c>
      <c r="J7" s="12" t="s">
        <v>29</v>
      </c>
      <c r="K7" s="22">
        <f>MAX(K10,K11)</f>
        <v>0.67924528301886788</v>
      </c>
      <c r="L7" s="23"/>
      <c r="M7" s="23"/>
      <c r="N7" s="22" t="str">
        <f>_xlfn.XLOOKUP(K7,$K$10:$K$11,$N$10:$N$11)</f>
        <v>EB</v>
      </c>
      <c r="W7" s="5">
        <v>6</v>
      </c>
      <c r="X7" s="5">
        <v>1574</v>
      </c>
      <c r="Y7" s="7">
        <v>45770</v>
      </c>
      <c r="Z7" s="5" t="s">
        <v>52</v>
      </c>
      <c r="AA7" s="5" t="s">
        <v>7</v>
      </c>
      <c r="AB7" s="5">
        <v>11.3</v>
      </c>
      <c r="AC7" s="5" t="s">
        <v>57</v>
      </c>
      <c r="AD7" s="5">
        <v>67</v>
      </c>
    </row>
    <row r="8" spans="1:30" ht="17.25" customHeight="1" thickBot="1">
      <c r="A8" s="5">
        <v>3</v>
      </c>
      <c r="B8" s="4">
        <v>6.6402877697841725E-4</v>
      </c>
      <c r="C8" s="4">
        <v>5.8705035971223026E-4</v>
      </c>
      <c r="D8" s="4">
        <v>1.1999999999999999E-3</v>
      </c>
      <c r="F8" s="5" t="s">
        <v>28</v>
      </c>
      <c r="G8" s="6">
        <v>12711</v>
      </c>
      <c r="H8" s="5">
        <v>0.91</v>
      </c>
      <c r="K8" s="10">
        <f>LARGE(B11:C11,1)/(B11+C11)</f>
        <v>0.8447706048844974</v>
      </c>
      <c r="L8" s="10"/>
      <c r="M8" s="10"/>
      <c r="N8" s="10" t="str">
        <f>IF(B11&gt;C11,$B$4,$C$4)</f>
        <v>WB</v>
      </c>
      <c r="W8" s="5">
        <v>7</v>
      </c>
      <c r="X8" s="5">
        <v>1571</v>
      </c>
      <c r="Y8" s="7">
        <v>45769</v>
      </c>
      <c r="Z8" s="5" t="s">
        <v>51</v>
      </c>
      <c r="AA8" s="5" t="s">
        <v>3</v>
      </c>
      <c r="AB8" s="5">
        <v>11.3</v>
      </c>
      <c r="AC8" s="5" t="s">
        <v>57</v>
      </c>
      <c r="AD8" s="5">
        <v>70</v>
      </c>
    </row>
    <row r="9" spans="1:30" ht="17.25" customHeight="1" thickBot="1">
      <c r="A9" s="5">
        <v>4</v>
      </c>
      <c r="B9" s="4">
        <v>1.5834532374100717E-3</v>
      </c>
      <c r="C9" s="4">
        <v>2.5928057553956832E-3</v>
      </c>
      <c r="D9" s="4">
        <v>4.1999999999999997E-3</v>
      </c>
      <c r="F9" s="5" t="s">
        <v>27</v>
      </c>
      <c r="G9" s="6">
        <v>14199</v>
      </c>
      <c r="H9" s="5">
        <v>1.01</v>
      </c>
      <c r="K9" s="10">
        <f>LARGE(B12:C12,1)/(B12+C12)</f>
        <v>0.76830765991789174</v>
      </c>
      <c r="L9" s="10"/>
      <c r="M9" s="10"/>
      <c r="N9" s="10" t="str">
        <f>IF(B12&gt;C12,$B$4,$C$4)</f>
        <v>WB</v>
      </c>
      <c r="W9" s="5">
        <v>8</v>
      </c>
      <c r="X9" s="5">
        <v>1569</v>
      </c>
      <c r="Y9" s="7">
        <v>46018</v>
      </c>
      <c r="Z9" s="5" t="s">
        <v>45</v>
      </c>
      <c r="AA9" s="5" t="s">
        <v>0</v>
      </c>
      <c r="AB9" s="5">
        <v>11.3</v>
      </c>
      <c r="AC9" s="5" t="s">
        <v>55</v>
      </c>
      <c r="AD9" s="5">
        <v>56</v>
      </c>
    </row>
    <row r="10" spans="1:30" ht="17.25" customHeight="1" thickBot="1">
      <c r="A10" s="5">
        <v>5</v>
      </c>
      <c r="B10" s="4">
        <v>2.9115107913669064E-3</v>
      </c>
      <c r="C10" s="4">
        <v>1.0224460431654675E-2</v>
      </c>
      <c r="D10" s="4">
        <v>1.3100000000000001E-2</v>
      </c>
      <c r="F10" s="5" t="s">
        <v>26</v>
      </c>
      <c r="G10" s="6">
        <v>15594</v>
      </c>
      <c r="H10" s="5">
        <v>1.1100000000000001</v>
      </c>
      <c r="K10" s="10">
        <f>LARGE(B20:C20,1)/(B20+C20)</f>
        <v>0.66127902451679854</v>
      </c>
      <c r="L10" s="10"/>
      <c r="M10" s="10"/>
      <c r="N10" s="10" t="str">
        <f>IF(B20&gt;C20,$B$4,$C$4)</f>
        <v>EB</v>
      </c>
      <c r="W10" s="5">
        <v>9</v>
      </c>
      <c r="X10" s="5">
        <v>1569</v>
      </c>
      <c r="Y10" s="7">
        <v>46018</v>
      </c>
      <c r="Z10" s="5" t="s">
        <v>46</v>
      </c>
      <c r="AA10" s="5" t="s">
        <v>0</v>
      </c>
      <c r="AB10" s="5">
        <v>11.3</v>
      </c>
      <c r="AC10" s="5" t="s">
        <v>55</v>
      </c>
      <c r="AD10" s="5">
        <v>60</v>
      </c>
    </row>
    <row r="11" spans="1:30" ht="17.25" customHeight="1" thickBot="1">
      <c r="A11" s="5">
        <v>6</v>
      </c>
      <c r="B11" s="4">
        <v>6.5892086330935256E-3</v>
      </c>
      <c r="C11" s="4">
        <v>3.5858992805755399E-2</v>
      </c>
      <c r="D11" s="4">
        <v>4.2500000000000003E-2</v>
      </c>
      <c r="F11" s="5" t="s">
        <v>25</v>
      </c>
      <c r="G11" s="6">
        <v>15774</v>
      </c>
      <c r="H11" s="5">
        <v>1.1299999999999999</v>
      </c>
      <c r="K11" s="10">
        <f>LARGE(B21:C21,1)/(B21+C21)</f>
        <v>0.67924528301886788</v>
      </c>
      <c r="L11" s="10"/>
      <c r="M11" s="10"/>
      <c r="N11" s="10" t="str">
        <f>IF(B21&gt;C21,$B$4,$C$4)</f>
        <v>EB</v>
      </c>
      <c r="W11" s="5">
        <v>10</v>
      </c>
      <c r="X11" s="5">
        <v>1553</v>
      </c>
      <c r="Y11" s="7">
        <v>46020</v>
      </c>
      <c r="Z11" s="5" t="s">
        <v>46</v>
      </c>
      <c r="AA11" s="5" t="s">
        <v>6</v>
      </c>
      <c r="AB11" s="5">
        <v>11.2</v>
      </c>
      <c r="AC11" s="5" t="s">
        <v>55</v>
      </c>
      <c r="AD11" s="5">
        <v>64</v>
      </c>
    </row>
    <row r="12" spans="1:30" ht="17.25" customHeight="1" thickBot="1">
      <c r="A12" s="5">
        <v>7</v>
      </c>
      <c r="B12" s="4">
        <v>1.4251079136690648E-2</v>
      </c>
      <c r="C12" s="4">
        <v>4.7257553956834529E-2</v>
      </c>
      <c r="D12" s="4">
        <v>6.1800000000000001E-2</v>
      </c>
      <c r="F12" s="5" t="s">
        <v>24</v>
      </c>
      <c r="G12" s="6">
        <v>13822</v>
      </c>
      <c r="H12" s="5">
        <v>0.99</v>
      </c>
      <c r="W12" s="5">
        <v>20</v>
      </c>
      <c r="X12" s="5">
        <v>1516</v>
      </c>
      <c r="Y12" s="7">
        <v>46019</v>
      </c>
      <c r="Z12" s="5" t="s">
        <v>56</v>
      </c>
      <c r="AA12" s="5" t="s">
        <v>14</v>
      </c>
      <c r="AB12" s="5">
        <v>10.9</v>
      </c>
      <c r="AC12" s="5" t="s">
        <v>57</v>
      </c>
      <c r="AD12" s="5">
        <v>61</v>
      </c>
    </row>
    <row r="13" spans="1:30" ht="17.25" customHeight="1" thickBot="1">
      <c r="A13" s="5">
        <v>8</v>
      </c>
      <c r="B13" s="4">
        <v>1.874604316546763E-2</v>
      </c>
      <c r="C13" s="4">
        <v>4.7697841726618707E-2</v>
      </c>
      <c r="D13" s="4">
        <v>6.6799999999999998E-2</v>
      </c>
      <c r="F13" s="5" t="s">
        <v>23</v>
      </c>
      <c r="G13" s="6">
        <v>12510</v>
      </c>
      <c r="H13" s="5">
        <v>0.89</v>
      </c>
      <c r="W13" s="5">
        <v>25</v>
      </c>
      <c r="X13" s="5">
        <v>1502</v>
      </c>
      <c r="Y13" s="7">
        <v>45863</v>
      </c>
      <c r="Z13" s="5" t="s">
        <v>46</v>
      </c>
      <c r="AA13" s="5" t="s">
        <v>1</v>
      </c>
      <c r="AB13" s="5">
        <v>10.8</v>
      </c>
      <c r="AC13" s="5" t="s">
        <v>55</v>
      </c>
      <c r="AD13" s="5">
        <v>65</v>
      </c>
    </row>
    <row r="14" spans="1:30" ht="15.75" thickBot="1">
      <c r="A14" s="5">
        <v>9</v>
      </c>
      <c r="B14" s="4">
        <v>2.4620143884892084E-2</v>
      </c>
      <c r="C14" s="4">
        <v>4.4077697841726618E-2</v>
      </c>
      <c r="D14" s="4">
        <v>6.8699999999999997E-2</v>
      </c>
      <c r="F14" s="5" t="s">
        <v>22</v>
      </c>
      <c r="G14" s="6">
        <v>14125</v>
      </c>
      <c r="H14" s="5">
        <v>1.01</v>
      </c>
      <c r="W14" s="5">
        <v>30</v>
      </c>
      <c r="X14" s="5">
        <v>1492</v>
      </c>
      <c r="Y14" s="7">
        <v>45828</v>
      </c>
      <c r="Z14" s="5" t="s">
        <v>46</v>
      </c>
      <c r="AA14" s="5" t="s">
        <v>1</v>
      </c>
      <c r="AB14" s="5">
        <v>10.7</v>
      </c>
      <c r="AC14" s="5" t="s">
        <v>55</v>
      </c>
      <c r="AD14" s="5">
        <v>66</v>
      </c>
    </row>
    <row r="15" spans="1:30" ht="15.75" customHeight="1" thickBot="1">
      <c r="A15" s="5">
        <v>10</v>
      </c>
      <c r="B15" s="4">
        <v>3.0545323741007192E-2</v>
      </c>
      <c r="C15" s="4">
        <v>4.0164028776978423E-2</v>
      </c>
      <c r="D15" s="4">
        <v>7.0400000000000004E-2</v>
      </c>
      <c r="F15" s="5" t="s">
        <v>21</v>
      </c>
      <c r="G15" s="6">
        <v>14644</v>
      </c>
      <c r="H15" s="5">
        <v>1.05</v>
      </c>
      <c r="W15" s="5">
        <v>35</v>
      </c>
      <c r="X15" s="5">
        <v>1485</v>
      </c>
      <c r="Y15" s="7">
        <v>45772</v>
      </c>
      <c r="Z15" s="5" t="s">
        <v>52</v>
      </c>
      <c r="AA15" s="5" t="s">
        <v>1</v>
      </c>
      <c r="AB15" s="5">
        <v>10.7</v>
      </c>
      <c r="AC15" s="5" t="s">
        <v>57</v>
      </c>
      <c r="AD15" s="5">
        <v>70</v>
      </c>
    </row>
    <row r="16" spans="1:30" ht="15.75" thickBot="1">
      <c r="A16" s="5">
        <v>11</v>
      </c>
      <c r="B16" s="4">
        <v>3.4631654676258991E-2</v>
      </c>
      <c r="C16" s="4">
        <v>3.8256115107913671E-2</v>
      </c>
      <c r="D16" s="4">
        <v>7.2700000000000001E-2</v>
      </c>
      <c r="F16" s="5" t="s">
        <v>20</v>
      </c>
      <c r="G16" s="6">
        <v>15207</v>
      </c>
      <c r="H16" s="5">
        <v>1.0900000000000001</v>
      </c>
      <c r="W16" s="5">
        <v>40</v>
      </c>
      <c r="X16" s="5">
        <v>1481</v>
      </c>
      <c r="Y16" s="7">
        <v>46013</v>
      </c>
      <c r="Z16" s="5" t="s">
        <v>46</v>
      </c>
      <c r="AA16" s="5" t="s">
        <v>6</v>
      </c>
      <c r="AB16" s="5">
        <v>10.7</v>
      </c>
      <c r="AC16" s="5" t="s">
        <v>55</v>
      </c>
      <c r="AD16" s="5">
        <v>68</v>
      </c>
    </row>
    <row r="17" spans="1:30" ht="15.75" thickBot="1">
      <c r="A17" s="5">
        <v>12</v>
      </c>
      <c r="B17" s="4">
        <v>3.8156115107913668E-2</v>
      </c>
      <c r="C17" s="4">
        <v>3.4733812949640286E-2</v>
      </c>
      <c r="D17" s="4">
        <v>7.2599999999999998E-2</v>
      </c>
      <c r="W17" s="5">
        <v>45</v>
      </c>
      <c r="X17" s="5">
        <v>1472</v>
      </c>
      <c r="Y17" s="7">
        <v>45834</v>
      </c>
      <c r="Z17" s="5" t="s">
        <v>46</v>
      </c>
      <c r="AA17" s="5" t="s">
        <v>5</v>
      </c>
      <c r="AB17" s="5">
        <v>10.6</v>
      </c>
      <c r="AC17" s="5"/>
      <c r="AD17" s="5">
        <v>0</v>
      </c>
    </row>
    <row r="18" spans="1:30" ht="15.75" thickBot="1">
      <c r="A18" s="5">
        <v>13</v>
      </c>
      <c r="B18" s="4">
        <v>4.2242446043165467E-2</v>
      </c>
      <c r="C18" s="4">
        <v>3.2825899280575541E-2</v>
      </c>
      <c r="D18" s="4">
        <v>7.4899999999999994E-2</v>
      </c>
      <c r="W18" s="5">
        <v>50</v>
      </c>
      <c r="X18" s="5">
        <v>1461</v>
      </c>
      <c r="Y18" s="7">
        <v>45800</v>
      </c>
      <c r="Z18" s="5" t="s">
        <v>46</v>
      </c>
      <c r="AA18" s="5" t="s">
        <v>1</v>
      </c>
      <c r="AB18" s="5">
        <v>10.5</v>
      </c>
      <c r="AC18" s="5" t="s">
        <v>55</v>
      </c>
      <c r="AD18" s="5">
        <v>65</v>
      </c>
    </row>
    <row r="19" spans="1:30" ht="17.25" customHeight="1" thickBot="1">
      <c r="A19" s="5">
        <v>14</v>
      </c>
      <c r="B19" s="4">
        <v>4.9342446043165469E-2</v>
      </c>
      <c r="C19" s="4">
        <v>3.0330935251798564E-2</v>
      </c>
      <c r="D19" s="4">
        <v>7.9500000000000001E-2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1436</v>
      </c>
      <c r="Y19" s="7">
        <v>46019</v>
      </c>
      <c r="Z19" s="5" t="s">
        <v>46</v>
      </c>
      <c r="AA19" s="5" t="s">
        <v>14</v>
      </c>
      <c r="AB19" s="5">
        <v>10.3</v>
      </c>
      <c r="AC19" s="5" t="s">
        <v>55</v>
      </c>
      <c r="AD19" s="5">
        <v>64</v>
      </c>
    </row>
    <row r="20" spans="1:30" ht="17.25" customHeight="1" thickBot="1">
      <c r="A20" s="5">
        <v>15</v>
      </c>
      <c r="B20" s="4">
        <v>5.5012230215827344E-2</v>
      </c>
      <c r="C20" s="4">
        <v>2.8178417266187052E-2</v>
      </c>
      <c r="D20" s="4">
        <v>8.3500000000000005E-2</v>
      </c>
      <c r="F20" s="5" t="s">
        <v>14</v>
      </c>
      <c r="G20" s="6">
        <v>11061</v>
      </c>
      <c r="H20" s="5">
        <v>0.79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1406</v>
      </c>
      <c r="Y20" s="7">
        <v>45982</v>
      </c>
      <c r="Z20" s="5" t="s">
        <v>46</v>
      </c>
      <c r="AA20" s="5" t="s">
        <v>1</v>
      </c>
      <c r="AB20" s="5">
        <v>10.1</v>
      </c>
      <c r="AC20" s="5" t="s">
        <v>55</v>
      </c>
      <c r="AD20" s="5">
        <v>70</v>
      </c>
    </row>
    <row r="21" spans="1:30" ht="17.25" customHeight="1" thickBot="1">
      <c r="A21" s="5">
        <v>16</v>
      </c>
      <c r="B21" s="4">
        <v>5.148776978417266E-2</v>
      </c>
      <c r="C21" s="4">
        <v>2.4313669064748199E-2</v>
      </c>
      <c r="D21" s="4">
        <v>7.6100000000000001E-2</v>
      </c>
      <c r="F21" s="5" t="s">
        <v>6</v>
      </c>
      <c r="G21" s="6">
        <v>14090</v>
      </c>
      <c r="H21" s="5">
        <v>1.01</v>
      </c>
      <c r="J21" s="2">
        <v>5</v>
      </c>
      <c r="K21" s="2">
        <f>X6</f>
        <v>1575</v>
      </c>
      <c r="L21" s="3"/>
      <c r="M21" s="2"/>
      <c r="N21" s="21">
        <f t="shared" ref="N21:N28" si="0">K21/$F$2</f>
        <v>0.11330935251798561</v>
      </c>
      <c r="W21" s="5">
        <v>125</v>
      </c>
      <c r="X21" s="5">
        <v>1387</v>
      </c>
      <c r="Y21" s="7">
        <v>45818</v>
      </c>
      <c r="Z21" s="5" t="s">
        <v>46</v>
      </c>
      <c r="AA21" s="5" t="s">
        <v>3</v>
      </c>
      <c r="AB21" s="5">
        <v>10</v>
      </c>
      <c r="AC21" s="5" t="s">
        <v>55</v>
      </c>
      <c r="AD21" s="5">
        <v>70</v>
      </c>
    </row>
    <row r="22" spans="1:30" ht="17.25" customHeight="1" thickBot="1">
      <c r="A22" s="5">
        <v>17</v>
      </c>
      <c r="B22" s="4">
        <v>4.4387769784172665E-2</v>
      </c>
      <c r="C22" s="4">
        <v>2.0057553956834534E-2</v>
      </c>
      <c r="D22" s="4">
        <v>6.4500000000000002E-2</v>
      </c>
      <c r="F22" s="5" t="s">
        <v>3</v>
      </c>
      <c r="G22" s="6">
        <v>14458</v>
      </c>
      <c r="H22" s="5">
        <v>1.03</v>
      </c>
      <c r="J22" s="2">
        <v>10</v>
      </c>
      <c r="K22" s="2">
        <f>X11</f>
        <v>1553</v>
      </c>
      <c r="L22" s="3"/>
      <c r="M22" s="2"/>
      <c r="N22" s="21">
        <f t="shared" si="0"/>
        <v>0.11172661870503597</v>
      </c>
      <c r="W22" s="5">
        <v>150</v>
      </c>
      <c r="X22" s="5">
        <v>1372</v>
      </c>
      <c r="Y22" s="7">
        <v>45801</v>
      </c>
      <c r="Z22" s="5" t="s">
        <v>8</v>
      </c>
      <c r="AA22" s="5" t="s">
        <v>0</v>
      </c>
      <c r="AB22" s="5">
        <v>9.9</v>
      </c>
      <c r="AC22" s="5"/>
      <c r="AD22" s="5">
        <v>0</v>
      </c>
    </row>
    <row r="23" spans="1:30" ht="17.25" customHeight="1" thickBot="1">
      <c r="A23" s="5">
        <v>18</v>
      </c>
      <c r="B23" s="4">
        <v>3.0341007194244606E-2</v>
      </c>
      <c r="C23" s="4">
        <v>1.5850359712230214E-2</v>
      </c>
      <c r="D23" s="4">
        <v>4.6100000000000002E-2</v>
      </c>
      <c r="F23" s="5" t="s">
        <v>7</v>
      </c>
      <c r="G23" s="6">
        <v>14552</v>
      </c>
      <c r="H23" s="5">
        <v>1.04</v>
      </c>
      <c r="J23" s="2">
        <v>20</v>
      </c>
      <c r="K23" s="2">
        <f>X12</f>
        <v>1516</v>
      </c>
      <c r="L23" s="3"/>
      <c r="M23" s="2"/>
      <c r="N23" s="21">
        <f t="shared" si="0"/>
        <v>0.10906474820143885</v>
      </c>
      <c r="W23" s="5">
        <v>175</v>
      </c>
      <c r="X23" s="5">
        <v>1360</v>
      </c>
      <c r="Y23" s="7">
        <v>45845</v>
      </c>
      <c r="Z23" s="5" t="s">
        <v>46</v>
      </c>
      <c r="AA23" s="5" t="s">
        <v>6</v>
      </c>
      <c r="AB23" s="5">
        <v>9.8000000000000007</v>
      </c>
      <c r="AC23" s="5" t="s">
        <v>55</v>
      </c>
      <c r="AD23" s="5">
        <v>71</v>
      </c>
    </row>
    <row r="24" spans="1:30" ht="17.25" customHeight="1" thickBot="1">
      <c r="A24" s="5">
        <v>19</v>
      </c>
      <c r="B24" s="4">
        <v>1.8848201438848921E-2</v>
      </c>
      <c r="C24" s="4">
        <v>1.1936690647482016E-2</v>
      </c>
      <c r="D24" s="4">
        <v>3.09E-2</v>
      </c>
      <c r="F24" s="5" t="s">
        <v>5</v>
      </c>
      <c r="G24" s="6">
        <v>14532</v>
      </c>
      <c r="H24" s="5">
        <v>1.04</v>
      </c>
      <c r="J24" s="2">
        <v>30</v>
      </c>
      <c r="K24" s="2">
        <f>X14</f>
        <v>1492</v>
      </c>
      <c r="L24" s="3"/>
      <c r="M24" s="2"/>
      <c r="N24" s="21">
        <f t="shared" si="0"/>
        <v>0.10733812949640288</v>
      </c>
      <c r="W24" s="5">
        <v>200</v>
      </c>
      <c r="X24" s="5">
        <v>1347</v>
      </c>
      <c r="Y24" s="7">
        <v>45797</v>
      </c>
      <c r="Z24" s="5" t="s">
        <v>8</v>
      </c>
      <c r="AA24" s="5" t="s">
        <v>3</v>
      </c>
      <c r="AB24" s="5">
        <v>9.6999999999999993</v>
      </c>
      <c r="AC24" s="5" t="s">
        <v>55</v>
      </c>
      <c r="AD24" s="5">
        <v>76</v>
      </c>
    </row>
    <row r="25" spans="1:30" ht="17.25" customHeight="1" thickBot="1">
      <c r="A25" s="5">
        <v>20</v>
      </c>
      <c r="B25" s="4">
        <v>1.5885611510791368E-2</v>
      </c>
      <c r="C25" s="4">
        <v>9.0014388489208629E-3</v>
      </c>
      <c r="D25" s="4">
        <v>2.4799999999999999E-2</v>
      </c>
      <c r="F25" s="5" t="s">
        <v>1</v>
      </c>
      <c r="G25" s="6">
        <v>15281</v>
      </c>
      <c r="H25" s="5">
        <v>1.0900000000000001</v>
      </c>
      <c r="J25" s="2">
        <v>50</v>
      </c>
      <c r="K25" s="2">
        <f>X18</f>
        <v>1461</v>
      </c>
      <c r="L25" s="3"/>
      <c r="M25" s="2"/>
      <c r="N25" s="21">
        <f t="shared" si="0"/>
        <v>0.10510791366906475</v>
      </c>
    </row>
    <row r="26" spans="1:30" ht="17.25" customHeight="1" thickBot="1">
      <c r="A26" s="5">
        <v>21</v>
      </c>
      <c r="B26" s="4">
        <v>1.3689208633093525E-2</v>
      </c>
      <c r="C26" s="4">
        <v>6.3597122302158264E-3</v>
      </c>
      <c r="D26" s="4">
        <v>2.01E-2</v>
      </c>
      <c r="F26" s="5" t="s">
        <v>0</v>
      </c>
      <c r="G26" s="6">
        <v>14030</v>
      </c>
      <c r="H26" s="5">
        <v>1</v>
      </c>
      <c r="J26" s="2">
        <v>100</v>
      </c>
      <c r="K26" s="2">
        <f>X20</f>
        <v>1406</v>
      </c>
      <c r="L26" s="3"/>
      <c r="M26" s="2"/>
      <c r="N26" s="21">
        <f t="shared" si="0"/>
        <v>0.10115107913669065</v>
      </c>
    </row>
    <row r="27" spans="1:30" ht="17.25" customHeight="1" thickBot="1">
      <c r="A27" s="5">
        <v>22</v>
      </c>
      <c r="B27" s="4">
        <v>9.9604316546762581E-3</v>
      </c>
      <c r="C27" s="4">
        <v>4.158273381294964E-3</v>
      </c>
      <c r="D27" s="4">
        <v>1.4E-2</v>
      </c>
      <c r="J27" s="2">
        <v>150</v>
      </c>
      <c r="K27" s="2">
        <f>X22</f>
        <v>1372</v>
      </c>
      <c r="L27" s="3"/>
      <c r="M27" s="2"/>
      <c r="N27" s="21">
        <f t="shared" si="0"/>
        <v>9.8705035971223015E-2</v>
      </c>
    </row>
    <row r="28" spans="1:30" ht="17.25" customHeight="1" thickBot="1">
      <c r="A28" s="5">
        <v>23</v>
      </c>
      <c r="B28" s="4">
        <v>4.1884892086330935E-3</v>
      </c>
      <c r="C28" s="4">
        <v>2.1525179856115109E-3</v>
      </c>
      <c r="D28" s="4">
        <v>6.4000000000000003E-3</v>
      </c>
      <c r="J28" s="2">
        <v>200</v>
      </c>
      <c r="K28" s="2">
        <f>X24</f>
        <v>1347</v>
      </c>
      <c r="L28" s="3"/>
      <c r="M28" s="2"/>
      <c r="N28" s="21">
        <f t="shared" si="0"/>
        <v>9.690647482014389E-2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C695-72F2-4637-8FC0-705649B38E44}">
  <sheetPr codeName="Sheet3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55100</v>
      </c>
      <c r="H2" s="18" t="s">
        <v>37</v>
      </c>
      <c r="W2" s="5">
        <v>1</v>
      </c>
      <c r="X2" s="5">
        <v>5256</v>
      </c>
      <c r="Y2" s="7">
        <v>45910</v>
      </c>
      <c r="Z2" s="5" t="s">
        <v>48</v>
      </c>
      <c r="AA2" s="5" t="s">
        <v>7</v>
      </c>
      <c r="AB2" s="5">
        <v>9.5</v>
      </c>
      <c r="AC2" s="5"/>
      <c r="AD2" s="5">
        <v>0</v>
      </c>
    </row>
    <row r="3" spans="1:30" ht="23.25" thickBot="1">
      <c r="W3" s="5">
        <v>2</v>
      </c>
      <c r="X3" s="5">
        <v>5176</v>
      </c>
      <c r="Y3" s="7">
        <v>45945</v>
      </c>
      <c r="Z3" s="5" t="s">
        <v>48</v>
      </c>
      <c r="AA3" s="5" t="s">
        <v>7</v>
      </c>
      <c r="AB3" s="5">
        <v>9.4</v>
      </c>
      <c r="AC3" s="5"/>
      <c r="AD3" s="5">
        <v>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5130</v>
      </c>
      <c r="Y4" s="7">
        <v>45924</v>
      </c>
      <c r="Z4" s="5" t="s">
        <v>48</v>
      </c>
      <c r="AA4" s="5" t="s">
        <v>7</v>
      </c>
      <c r="AB4" s="5">
        <v>9.3000000000000007</v>
      </c>
      <c r="AC4" s="5"/>
      <c r="AD4" s="5">
        <v>0</v>
      </c>
    </row>
    <row r="5" spans="1:30" ht="18.75" customHeight="1" thickBot="1">
      <c r="A5" s="5">
        <v>0</v>
      </c>
      <c r="B5" s="4">
        <v>2.8847549909255896E-3</v>
      </c>
      <c r="C5" s="4">
        <v>4.1368421052631575E-3</v>
      </c>
      <c r="D5" s="4">
        <v>6.8999999999999999E-3</v>
      </c>
      <c r="F5" s="5" t="s">
        <v>33</v>
      </c>
      <c r="G5" s="6">
        <v>55497</v>
      </c>
      <c r="H5" s="5">
        <v>1.01</v>
      </c>
      <c r="J5" s="80" t="s">
        <v>9</v>
      </c>
      <c r="K5" s="81"/>
      <c r="L5" s="81"/>
      <c r="M5" s="81"/>
      <c r="N5" s="82"/>
      <c r="W5" s="5">
        <v>4</v>
      </c>
      <c r="X5" s="5">
        <v>5094</v>
      </c>
      <c r="Y5" s="7">
        <v>45896</v>
      </c>
      <c r="Z5" s="5" t="s">
        <v>48</v>
      </c>
      <c r="AA5" s="5" t="s">
        <v>7</v>
      </c>
      <c r="AB5" s="5">
        <v>9.1999999999999993</v>
      </c>
      <c r="AC5" s="5"/>
      <c r="AD5" s="5">
        <v>0</v>
      </c>
    </row>
    <row r="6" spans="1:30" ht="17.25" customHeight="1" thickBot="1">
      <c r="A6" s="5">
        <v>1</v>
      </c>
      <c r="B6" s="4">
        <v>1.9406533575317606E-3</v>
      </c>
      <c r="C6" s="4">
        <v>2.757894736842105E-3</v>
      </c>
      <c r="D6" s="4">
        <v>4.7000000000000002E-3</v>
      </c>
      <c r="F6" s="5" t="s">
        <v>32</v>
      </c>
      <c r="G6" s="6">
        <v>58042</v>
      </c>
      <c r="H6" s="5">
        <v>1.06</v>
      </c>
      <c r="J6" s="13" t="s">
        <v>31</v>
      </c>
      <c r="K6" s="22">
        <f>MAX(K8,K9)</f>
        <v>0.78375191604763594</v>
      </c>
      <c r="L6" s="23"/>
      <c r="M6" s="23"/>
      <c r="N6" s="22" t="str">
        <f>_xlfn.XLOOKUP(K6,$K$8:$K$9,$N$8:$N$9)</f>
        <v>EB</v>
      </c>
      <c r="W6" s="5">
        <v>5</v>
      </c>
      <c r="X6" s="5">
        <v>5086</v>
      </c>
      <c r="Y6" s="7">
        <v>45931</v>
      </c>
      <c r="Z6" s="5" t="s">
        <v>48</v>
      </c>
      <c r="AA6" s="5" t="s">
        <v>7</v>
      </c>
      <c r="AB6" s="5">
        <v>9.1999999999999993</v>
      </c>
      <c r="AC6" s="5"/>
      <c r="AD6" s="5">
        <v>0</v>
      </c>
    </row>
    <row r="7" spans="1:30" ht="17.25" customHeight="1" thickBot="1">
      <c r="A7" s="5">
        <v>2</v>
      </c>
      <c r="B7" s="4">
        <v>2.1504537205081671E-3</v>
      </c>
      <c r="C7" s="4">
        <v>2.2823956442831216E-3</v>
      </c>
      <c r="D7" s="4">
        <v>4.4000000000000003E-3</v>
      </c>
      <c r="F7" s="5" t="s">
        <v>30</v>
      </c>
      <c r="G7" s="6">
        <v>57514</v>
      </c>
      <c r="H7" s="5">
        <v>1.05</v>
      </c>
      <c r="J7" s="12" t="s">
        <v>29</v>
      </c>
      <c r="K7" s="22">
        <f>MAX(K10,K11)</f>
        <v>0.60623062661495575</v>
      </c>
      <c r="L7" s="23"/>
      <c r="M7" s="23"/>
      <c r="N7" s="22" t="str">
        <f>_xlfn.XLOOKUP(K7,$K$10:$K$11,$N$10:$N$11)</f>
        <v>WB</v>
      </c>
      <c r="W7" s="5">
        <v>6</v>
      </c>
      <c r="X7" s="5">
        <v>5074</v>
      </c>
      <c r="Y7" s="7">
        <v>45889</v>
      </c>
      <c r="Z7" s="5" t="s">
        <v>48</v>
      </c>
      <c r="AA7" s="5" t="s">
        <v>7</v>
      </c>
      <c r="AB7" s="5">
        <v>9.1999999999999993</v>
      </c>
      <c r="AC7" s="5"/>
      <c r="AD7" s="5">
        <v>0</v>
      </c>
    </row>
    <row r="8" spans="1:30" ht="17.25" customHeight="1" thickBot="1">
      <c r="A8" s="5">
        <v>3</v>
      </c>
      <c r="B8" s="4">
        <v>3.9862068965517243E-3</v>
      </c>
      <c r="C8" s="4">
        <v>1.5215970961887477E-3</v>
      </c>
      <c r="D8" s="4">
        <v>5.4999999999999997E-3</v>
      </c>
      <c r="F8" s="5" t="s">
        <v>28</v>
      </c>
      <c r="G8" s="6">
        <v>57168</v>
      </c>
      <c r="H8" s="5">
        <v>1.04</v>
      </c>
      <c r="K8" s="10">
        <f>LARGE(B11:C11,1)/(B11+C11)</f>
        <v>0.78375191604763594</v>
      </c>
      <c r="L8" s="10"/>
      <c r="M8" s="10"/>
      <c r="N8" s="10" t="str">
        <f>IF(B11&gt;C11,$B$4,$C$4)</f>
        <v>EB</v>
      </c>
      <c r="W8" s="5">
        <v>7</v>
      </c>
      <c r="X8" s="5">
        <v>5041</v>
      </c>
      <c r="Y8" s="7">
        <v>46000</v>
      </c>
      <c r="Z8" s="5" t="s">
        <v>8</v>
      </c>
      <c r="AA8" s="5" t="s">
        <v>3</v>
      </c>
      <c r="AB8" s="5">
        <v>9.1</v>
      </c>
      <c r="AC8" s="5" t="s">
        <v>57</v>
      </c>
      <c r="AD8" s="5">
        <v>63</v>
      </c>
    </row>
    <row r="9" spans="1:30" ht="17.25" customHeight="1" thickBot="1">
      <c r="A9" s="5">
        <v>4</v>
      </c>
      <c r="B9" s="4">
        <v>8.0773139745916513E-3</v>
      </c>
      <c r="C9" s="4">
        <v>1.9495462794918332E-3</v>
      </c>
      <c r="D9" s="4">
        <v>1.01E-2</v>
      </c>
      <c r="F9" s="5" t="s">
        <v>27</v>
      </c>
      <c r="G9" s="6">
        <v>54784</v>
      </c>
      <c r="H9" s="5">
        <v>1</v>
      </c>
      <c r="K9" s="10">
        <f>LARGE(B12:C12,1)/(B12+C12)</f>
        <v>0.66902009067415658</v>
      </c>
      <c r="L9" s="10"/>
      <c r="M9" s="10"/>
      <c r="N9" s="10" t="str">
        <f>IF(B12&gt;C12,$B$4,$C$4)</f>
        <v>EB</v>
      </c>
      <c r="W9" s="5">
        <v>8</v>
      </c>
      <c r="X9" s="5">
        <v>4999</v>
      </c>
      <c r="Y9" s="7">
        <v>45707</v>
      </c>
      <c r="Z9" s="5" t="s">
        <v>8</v>
      </c>
      <c r="AA9" s="5" t="s">
        <v>7</v>
      </c>
      <c r="AB9" s="5">
        <v>9.1</v>
      </c>
      <c r="AC9" s="5" t="s">
        <v>57</v>
      </c>
      <c r="AD9" s="5">
        <v>64</v>
      </c>
    </row>
    <row r="10" spans="1:30" ht="17.25" customHeight="1" thickBot="1">
      <c r="A10" s="5">
        <v>5</v>
      </c>
      <c r="B10" s="4">
        <v>2.3287840290381126E-2</v>
      </c>
      <c r="C10" s="4">
        <v>3.9941923774954625E-3</v>
      </c>
      <c r="D10" s="4">
        <v>2.7400000000000001E-2</v>
      </c>
      <c r="F10" s="5" t="s">
        <v>26</v>
      </c>
      <c r="G10" s="6">
        <v>52698</v>
      </c>
      <c r="H10" s="5">
        <v>0.96</v>
      </c>
      <c r="K10" s="10">
        <f>LARGE(B20:C20,1)/(B20+C20)</f>
        <v>0.58435815201925811</v>
      </c>
      <c r="L10" s="10"/>
      <c r="M10" s="10"/>
      <c r="N10" s="10" t="str">
        <f>IF(B20&gt;C20,$B$4,$C$4)</f>
        <v>WB</v>
      </c>
      <c r="W10" s="5">
        <v>9</v>
      </c>
      <c r="X10" s="5">
        <v>4974</v>
      </c>
      <c r="Y10" s="7">
        <v>45672</v>
      </c>
      <c r="Z10" s="5" t="s">
        <v>4</v>
      </c>
      <c r="AA10" s="5" t="s">
        <v>7</v>
      </c>
      <c r="AB10" s="5">
        <v>9</v>
      </c>
      <c r="AC10" s="5" t="s">
        <v>57</v>
      </c>
      <c r="AD10" s="5">
        <v>64</v>
      </c>
    </row>
    <row r="11" spans="1:30" ht="17.25" customHeight="1" thickBot="1">
      <c r="A11" s="5">
        <v>6</v>
      </c>
      <c r="B11" s="4">
        <v>4.1015970961887478E-2</v>
      </c>
      <c r="C11" s="4">
        <v>1.1316878402903812E-2</v>
      </c>
      <c r="D11" s="4">
        <v>5.2600000000000001E-2</v>
      </c>
      <c r="F11" s="5" t="s">
        <v>25</v>
      </c>
      <c r="G11" s="6">
        <v>53894</v>
      </c>
      <c r="H11" s="5">
        <v>0.98</v>
      </c>
      <c r="K11" s="10">
        <f>LARGE(B21:C21,1)/(B21+C21)</f>
        <v>0.60623062661495575</v>
      </c>
      <c r="L11" s="10"/>
      <c r="M11" s="10"/>
      <c r="N11" s="10" t="str">
        <f>IF(B21&gt;C21,$B$4,$C$4)</f>
        <v>WB</v>
      </c>
      <c r="W11" s="5">
        <v>10</v>
      </c>
      <c r="X11" s="5">
        <v>4969</v>
      </c>
      <c r="Y11" s="7">
        <v>45792</v>
      </c>
      <c r="Z11" s="5" t="s">
        <v>56</v>
      </c>
      <c r="AA11" s="5" t="s">
        <v>5</v>
      </c>
      <c r="AB11" s="5">
        <v>9</v>
      </c>
      <c r="AC11" s="5"/>
      <c r="AD11" s="5">
        <v>0</v>
      </c>
    </row>
    <row r="12" spans="1:30" ht="17.25" customHeight="1" thickBot="1">
      <c r="A12" s="5">
        <v>7</v>
      </c>
      <c r="B12" s="4">
        <v>3.7868965517241379E-2</v>
      </c>
      <c r="C12" s="4">
        <v>1.8734664246823955E-2</v>
      </c>
      <c r="D12" s="4">
        <v>5.6899999999999999E-2</v>
      </c>
      <c r="F12" s="5" t="s">
        <v>24</v>
      </c>
      <c r="G12" s="6">
        <v>52933</v>
      </c>
      <c r="H12" s="5">
        <v>0.96</v>
      </c>
      <c r="W12" s="5">
        <v>20</v>
      </c>
      <c r="X12" s="5">
        <v>4937</v>
      </c>
      <c r="Y12" s="7">
        <v>45741</v>
      </c>
      <c r="Z12" s="5" t="s">
        <v>4</v>
      </c>
      <c r="AA12" s="5" t="s">
        <v>3</v>
      </c>
      <c r="AB12" s="5">
        <v>9</v>
      </c>
      <c r="AC12" s="5" t="s">
        <v>57</v>
      </c>
      <c r="AD12" s="5">
        <v>65</v>
      </c>
    </row>
    <row r="13" spans="1:30" ht="17.25" customHeight="1" thickBot="1">
      <c r="A13" s="5">
        <v>8</v>
      </c>
      <c r="B13" s="4">
        <v>3.7292014519056262E-2</v>
      </c>
      <c r="C13" s="4">
        <v>1.9828312159709618E-2</v>
      </c>
      <c r="D13" s="4">
        <v>5.7299999999999997E-2</v>
      </c>
      <c r="F13" s="5" t="s">
        <v>23</v>
      </c>
      <c r="G13" s="6">
        <v>53423</v>
      </c>
      <c r="H13" s="5">
        <v>0.97</v>
      </c>
      <c r="W13" s="5">
        <v>25</v>
      </c>
      <c r="X13" s="5">
        <v>4930</v>
      </c>
      <c r="Y13" s="7">
        <v>46007</v>
      </c>
      <c r="Z13" s="5" t="s">
        <v>8</v>
      </c>
      <c r="AA13" s="5" t="s">
        <v>3</v>
      </c>
      <c r="AB13" s="5">
        <v>8.9</v>
      </c>
      <c r="AC13" s="5" t="s">
        <v>57</v>
      </c>
      <c r="AD13" s="5">
        <v>62</v>
      </c>
    </row>
    <row r="14" spans="1:30" ht="15.75" thickBot="1">
      <c r="A14" s="5">
        <v>9</v>
      </c>
      <c r="B14" s="4">
        <v>3.645281306715064E-2</v>
      </c>
      <c r="C14" s="4">
        <v>1.9400362976406533E-2</v>
      </c>
      <c r="D14" s="4">
        <v>5.67E-2</v>
      </c>
      <c r="F14" s="5" t="s">
        <v>22</v>
      </c>
      <c r="G14" s="6">
        <v>55861</v>
      </c>
      <c r="H14" s="5">
        <v>1.02</v>
      </c>
      <c r="W14" s="5">
        <v>30</v>
      </c>
      <c r="X14" s="5">
        <v>4919</v>
      </c>
      <c r="Y14" s="7">
        <v>45729</v>
      </c>
      <c r="Z14" s="5" t="s">
        <v>4</v>
      </c>
      <c r="AA14" s="5" t="s">
        <v>5</v>
      </c>
      <c r="AB14" s="5">
        <v>8.9</v>
      </c>
      <c r="AC14" s="5" t="s">
        <v>57</v>
      </c>
      <c r="AD14" s="5">
        <v>65</v>
      </c>
    </row>
    <row r="15" spans="1:30" ht="15.75" customHeight="1" thickBot="1">
      <c r="A15" s="5">
        <v>10</v>
      </c>
      <c r="B15" s="4">
        <v>3.5246460980036295E-2</v>
      </c>
      <c r="C15" s="4">
        <v>2.1777858439201454E-2</v>
      </c>
      <c r="D15" s="4">
        <v>5.6899999999999999E-2</v>
      </c>
      <c r="F15" s="5" t="s">
        <v>21</v>
      </c>
      <c r="G15" s="6">
        <v>51994</v>
      </c>
      <c r="H15" s="5">
        <v>0.95</v>
      </c>
      <c r="W15" s="5">
        <v>35</v>
      </c>
      <c r="X15" s="5">
        <v>4914</v>
      </c>
      <c r="Y15" s="7">
        <v>45756</v>
      </c>
      <c r="Z15" s="5" t="s">
        <v>4</v>
      </c>
      <c r="AA15" s="5" t="s">
        <v>7</v>
      </c>
      <c r="AB15" s="5">
        <v>8.9</v>
      </c>
      <c r="AC15" s="5" t="s">
        <v>57</v>
      </c>
      <c r="AD15" s="5">
        <v>63</v>
      </c>
    </row>
    <row r="16" spans="1:30" ht="15.75" thickBot="1">
      <c r="A16" s="5">
        <v>11</v>
      </c>
      <c r="B16" s="4">
        <v>3.3620508166969147E-2</v>
      </c>
      <c r="C16" s="4">
        <v>2.5772050816696913E-2</v>
      </c>
      <c r="D16" s="4">
        <v>5.9200000000000003E-2</v>
      </c>
      <c r="F16" s="5" t="s">
        <v>20</v>
      </c>
      <c r="G16" s="6">
        <v>54653</v>
      </c>
      <c r="H16" s="5">
        <v>1</v>
      </c>
      <c r="W16" s="5">
        <v>40</v>
      </c>
      <c r="X16" s="5">
        <v>4897</v>
      </c>
      <c r="Y16" s="7">
        <v>45729</v>
      </c>
      <c r="Z16" s="5" t="s">
        <v>8</v>
      </c>
      <c r="AA16" s="5" t="s">
        <v>5</v>
      </c>
      <c r="AB16" s="5">
        <v>8.9</v>
      </c>
      <c r="AC16" s="5" t="s">
        <v>57</v>
      </c>
      <c r="AD16" s="5">
        <v>63</v>
      </c>
    </row>
    <row r="17" spans="1:30" ht="23.25" thickBot="1">
      <c r="A17" s="5">
        <v>12</v>
      </c>
      <c r="B17" s="4">
        <v>3.2571506352087116E-2</v>
      </c>
      <c r="C17" s="4">
        <v>2.9005444646098003E-2</v>
      </c>
      <c r="D17" s="4">
        <v>6.1400000000000003E-2</v>
      </c>
      <c r="W17" s="5">
        <v>45</v>
      </c>
      <c r="X17" s="5">
        <v>4893</v>
      </c>
      <c r="Y17" s="7">
        <v>45700</v>
      </c>
      <c r="Z17" s="5" t="s">
        <v>8</v>
      </c>
      <c r="AA17" s="5" t="s">
        <v>7</v>
      </c>
      <c r="AB17" s="5">
        <v>8.9</v>
      </c>
      <c r="AC17" s="5" t="s">
        <v>57</v>
      </c>
      <c r="AD17" s="5">
        <v>64</v>
      </c>
    </row>
    <row r="18" spans="1:30" ht="15.75" thickBot="1">
      <c r="A18" s="5">
        <v>13</v>
      </c>
      <c r="B18" s="4">
        <v>3.115535390199637E-2</v>
      </c>
      <c r="C18" s="4">
        <v>3.076479128856624E-2</v>
      </c>
      <c r="D18" s="4">
        <v>6.1699999999999998E-2</v>
      </c>
      <c r="W18" s="5">
        <v>50</v>
      </c>
      <c r="X18" s="5">
        <v>4885</v>
      </c>
      <c r="Y18" s="7">
        <v>45687</v>
      </c>
      <c r="Z18" s="5" t="s">
        <v>8</v>
      </c>
      <c r="AA18" s="5" t="s">
        <v>5</v>
      </c>
      <c r="AB18" s="5">
        <v>8.9</v>
      </c>
      <c r="AC18" s="5" t="s">
        <v>57</v>
      </c>
      <c r="AD18" s="5">
        <v>63</v>
      </c>
    </row>
    <row r="19" spans="1:30" ht="17.25" customHeight="1" thickBot="1">
      <c r="A19" s="5">
        <v>14</v>
      </c>
      <c r="B19" s="4">
        <v>3.1417604355716881E-2</v>
      </c>
      <c r="C19" s="4">
        <v>3.5091833030852997E-2</v>
      </c>
      <c r="D19" s="4">
        <v>6.6400000000000001E-2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4835</v>
      </c>
      <c r="Y19" s="7">
        <v>45719</v>
      </c>
      <c r="Z19" s="5" t="s">
        <v>4</v>
      </c>
      <c r="AA19" s="5" t="s">
        <v>6</v>
      </c>
      <c r="AB19" s="5">
        <v>8.8000000000000007</v>
      </c>
      <c r="AC19" s="5" t="s">
        <v>57</v>
      </c>
      <c r="AD19" s="5">
        <v>65</v>
      </c>
    </row>
    <row r="20" spans="1:30" ht="17.25" customHeight="1" thickBot="1">
      <c r="A20" s="5">
        <v>15</v>
      </c>
      <c r="B20" s="4">
        <v>2.9424500907441014E-2</v>
      </c>
      <c r="C20" s="4">
        <v>4.1368421052631575E-2</v>
      </c>
      <c r="D20" s="4">
        <v>7.0599999999999996E-2</v>
      </c>
      <c r="F20" s="5" t="s">
        <v>14</v>
      </c>
      <c r="G20" s="6">
        <v>37791</v>
      </c>
      <c r="H20" s="5">
        <v>0.69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4809</v>
      </c>
      <c r="Y20" s="7">
        <v>45680</v>
      </c>
      <c r="Z20" s="5" t="s">
        <v>4</v>
      </c>
      <c r="AA20" s="5" t="s">
        <v>5</v>
      </c>
      <c r="AB20" s="5">
        <v>8.6999999999999993</v>
      </c>
      <c r="AC20" s="5" t="s">
        <v>57</v>
      </c>
      <c r="AD20" s="5">
        <v>65</v>
      </c>
    </row>
    <row r="21" spans="1:30" ht="17.25" customHeight="1" thickBot="1">
      <c r="A21" s="5">
        <v>16</v>
      </c>
      <c r="B21" s="4">
        <v>2.9372050816696915E-2</v>
      </c>
      <c r="C21" s="4">
        <v>4.5219963702359346E-2</v>
      </c>
      <c r="D21" s="4">
        <v>7.46E-2</v>
      </c>
      <c r="F21" s="5" t="s">
        <v>6</v>
      </c>
      <c r="G21" s="6">
        <v>57356</v>
      </c>
      <c r="H21" s="5">
        <v>1.04</v>
      </c>
      <c r="J21" s="2">
        <v>5</v>
      </c>
      <c r="K21" s="2">
        <f>X6</f>
        <v>5086</v>
      </c>
      <c r="L21" s="3"/>
      <c r="M21" s="2"/>
      <c r="N21" s="21">
        <f t="shared" ref="N21:N28" si="0">K21/$F$2</f>
        <v>9.2304900181488209E-2</v>
      </c>
      <c r="W21" s="5">
        <v>125</v>
      </c>
      <c r="X21" s="5">
        <v>4779</v>
      </c>
      <c r="Y21" s="7">
        <v>45667</v>
      </c>
      <c r="Z21" s="5" t="s">
        <v>8</v>
      </c>
      <c r="AA21" s="5" t="s">
        <v>1</v>
      </c>
      <c r="AB21" s="5">
        <v>8.6999999999999993</v>
      </c>
      <c r="AC21" s="5" t="s">
        <v>57</v>
      </c>
      <c r="AD21" s="5">
        <v>63</v>
      </c>
    </row>
    <row r="22" spans="1:30" ht="17.25" customHeight="1" thickBot="1">
      <c r="A22" s="5">
        <v>17</v>
      </c>
      <c r="B22" s="4">
        <v>2.8270598911070782E-2</v>
      </c>
      <c r="C22" s="4">
        <v>4.5505263157894729E-2</v>
      </c>
      <c r="D22" s="4">
        <v>7.3899999999999993E-2</v>
      </c>
      <c r="F22" s="5" t="s">
        <v>3</v>
      </c>
      <c r="G22" s="6">
        <v>59916</v>
      </c>
      <c r="H22" s="5">
        <v>1.0900000000000001</v>
      </c>
      <c r="J22" s="2">
        <v>10</v>
      </c>
      <c r="K22" s="2">
        <f>X11</f>
        <v>4969</v>
      </c>
      <c r="L22" s="3"/>
      <c r="M22" s="2"/>
      <c r="N22" s="21">
        <f t="shared" si="0"/>
        <v>9.0181488203266782E-2</v>
      </c>
      <c r="W22" s="5">
        <v>150</v>
      </c>
      <c r="X22" s="5">
        <v>4755</v>
      </c>
      <c r="Y22" s="7">
        <v>45944</v>
      </c>
      <c r="Z22" s="5" t="s">
        <v>8</v>
      </c>
      <c r="AA22" s="5" t="s">
        <v>3</v>
      </c>
      <c r="AB22" s="5">
        <v>8.6</v>
      </c>
      <c r="AC22" s="5" t="s">
        <v>57</v>
      </c>
      <c r="AD22" s="5">
        <v>64</v>
      </c>
    </row>
    <row r="23" spans="1:30" ht="17.25" customHeight="1" thickBot="1">
      <c r="A23" s="5">
        <v>18</v>
      </c>
      <c r="B23" s="4">
        <v>2.4861343012704172E-2</v>
      </c>
      <c r="C23" s="4">
        <v>3.4140834845735026E-2</v>
      </c>
      <c r="D23" s="4">
        <v>5.8999999999999997E-2</v>
      </c>
      <c r="F23" s="5" t="s">
        <v>7</v>
      </c>
      <c r="G23" s="6">
        <v>60523</v>
      </c>
      <c r="H23" s="5">
        <v>1.1000000000000001</v>
      </c>
      <c r="J23" s="2">
        <v>20</v>
      </c>
      <c r="K23" s="2">
        <f>X12</f>
        <v>4937</v>
      </c>
      <c r="L23" s="3"/>
      <c r="M23" s="2"/>
      <c r="N23" s="21">
        <f t="shared" si="0"/>
        <v>8.9600725952813071E-2</v>
      </c>
      <c r="W23" s="5">
        <v>175</v>
      </c>
      <c r="X23" s="5">
        <v>4733</v>
      </c>
      <c r="Y23" s="7">
        <v>45911</v>
      </c>
      <c r="Z23" s="5" t="s">
        <v>8</v>
      </c>
      <c r="AA23" s="5" t="s">
        <v>5</v>
      </c>
      <c r="AB23" s="5">
        <v>8.6</v>
      </c>
      <c r="AC23" s="5"/>
      <c r="AD23" s="5">
        <v>0</v>
      </c>
    </row>
    <row r="24" spans="1:30" ht="17.25" customHeight="1" thickBot="1">
      <c r="A24" s="5">
        <v>19</v>
      </c>
      <c r="B24" s="4">
        <v>1.7623230490018148E-2</v>
      </c>
      <c r="C24" s="4">
        <v>2.5581851179673321E-2</v>
      </c>
      <c r="D24" s="4">
        <v>4.3099999999999999E-2</v>
      </c>
      <c r="F24" s="5" t="s">
        <v>5</v>
      </c>
      <c r="G24" s="6">
        <v>59760</v>
      </c>
      <c r="H24" s="5">
        <v>1.0900000000000001</v>
      </c>
      <c r="J24" s="2">
        <v>30</v>
      </c>
      <c r="K24" s="2">
        <f>X14</f>
        <v>4919</v>
      </c>
      <c r="L24" s="3"/>
      <c r="M24" s="2"/>
      <c r="N24" s="21">
        <f t="shared" si="0"/>
        <v>8.9274047186932853E-2</v>
      </c>
      <c r="W24" s="5">
        <v>200</v>
      </c>
      <c r="X24" s="5">
        <v>4702</v>
      </c>
      <c r="Y24" s="7">
        <v>45910</v>
      </c>
      <c r="Z24" s="5" t="s">
        <v>4</v>
      </c>
      <c r="AA24" s="5" t="s">
        <v>7</v>
      </c>
      <c r="AB24" s="5">
        <v>8.5</v>
      </c>
      <c r="AC24" s="5"/>
      <c r="AD24" s="5">
        <v>0</v>
      </c>
    </row>
    <row r="25" spans="1:30" ht="17.25" customHeight="1" thickBot="1">
      <c r="A25" s="5">
        <v>20</v>
      </c>
      <c r="B25" s="4">
        <v>1.3060072595281308E-2</v>
      </c>
      <c r="C25" s="4">
        <v>2.0398911070780401E-2</v>
      </c>
      <c r="D25" s="4">
        <v>3.3399999999999999E-2</v>
      </c>
      <c r="F25" s="5" t="s">
        <v>1</v>
      </c>
      <c r="G25" s="6">
        <v>61585</v>
      </c>
      <c r="H25" s="5">
        <v>1.1200000000000001</v>
      </c>
      <c r="J25" s="2">
        <v>50</v>
      </c>
      <c r="K25" s="2">
        <f>X18</f>
        <v>4885</v>
      </c>
      <c r="L25" s="3"/>
      <c r="M25" s="2"/>
      <c r="N25" s="21">
        <f t="shared" si="0"/>
        <v>8.8656987295825773E-2</v>
      </c>
    </row>
    <row r="26" spans="1:30" ht="17.25" customHeight="1" thickBot="1">
      <c r="A26" s="5">
        <v>21</v>
      </c>
      <c r="B26" s="4">
        <v>1.0594918330308529E-2</v>
      </c>
      <c r="C26" s="4">
        <v>1.6214519056261343E-2</v>
      </c>
      <c r="D26" s="4">
        <v>2.6700000000000002E-2</v>
      </c>
      <c r="F26" s="5" t="s">
        <v>0</v>
      </c>
      <c r="G26" s="6">
        <v>48519</v>
      </c>
      <c r="H26" s="5">
        <v>0.88</v>
      </c>
      <c r="J26" s="2">
        <v>100</v>
      </c>
      <c r="K26" s="2">
        <f>X20</f>
        <v>4809</v>
      </c>
      <c r="L26" s="3"/>
      <c r="M26" s="2"/>
      <c r="N26" s="21">
        <f t="shared" si="0"/>
        <v>8.7277676950998181E-2</v>
      </c>
    </row>
    <row r="27" spans="1:30" ht="17.25" customHeight="1" thickBot="1">
      <c r="A27" s="5">
        <v>22</v>
      </c>
      <c r="B27" s="4">
        <v>7.5003629764065329E-3</v>
      </c>
      <c r="C27" s="4">
        <v>1.1602177858439203E-2</v>
      </c>
      <c r="D27" s="4">
        <v>1.89E-2</v>
      </c>
      <c r="J27" s="2">
        <v>150</v>
      </c>
      <c r="K27" s="2">
        <f>X22</f>
        <v>4755</v>
      </c>
      <c r="L27" s="3"/>
      <c r="M27" s="2"/>
      <c r="N27" s="21">
        <f t="shared" si="0"/>
        <v>8.629764065335753E-2</v>
      </c>
    </row>
    <row r="28" spans="1:30" ht="17.25" customHeight="1" thickBot="1">
      <c r="A28" s="5">
        <v>23</v>
      </c>
      <c r="B28" s="4">
        <v>4.7729582577132491E-3</v>
      </c>
      <c r="C28" s="4">
        <v>7.1324863883847553E-3</v>
      </c>
      <c r="D28" s="4">
        <v>1.17E-2</v>
      </c>
      <c r="J28" s="2">
        <v>200</v>
      </c>
      <c r="K28" s="2">
        <f>X24</f>
        <v>4702</v>
      </c>
      <c r="L28" s="3"/>
      <c r="M28" s="2"/>
      <c r="N28" s="21">
        <f t="shared" si="0"/>
        <v>8.5335753176043555E-2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D2A3E-D6A1-47E6-B0D0-F0B9A37E5ABD}">
  <sheetPr codeName="Sheet36">
    <pageSetUpPr fitToPage="1"/>
  </sheetPr>
  <dimension ref="A1:AD50"/>
  <sheetViews>
    <sheetView showWhiteSpace="0" view="pageBreakPreview" zoomScaleNormal="100" zoomScaleSheetLayoutView="100" workbookViewId="0">
      <selection activeCell="C26" sqref="A26:C27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47000</v>
      </c>
      <c r="H2" s="18" t="s">
        <v>37</v>
      </c>
      <c r="W2" s="5">
        <v>1</v>
      </c>
      <c r="X2" s="5">
        <v>4679</v>
      </c>
      <c r="Y2" s="7">
        <v>46009</v>
      </c>
      <c r="Z2" s="5" t="s">
        <v>8</v>
      </c>
      <c r="AA2" s="5" t="s">
        <v>5</v>
      </c>
      <c r="AB2" s="5">
        <v>10</v>
      </c>
      <c r="AC2" s="5" t="s">
        <v>57</v>
      </c>
      <c r="AD2" s="5">
        <v>68</v>
      </c>
    </row>
    <row r="3" spans="1:30" ht="15.75" thickBot="1">
      <c r="W3" s="5">
        <v>2</v>
      </c>
      <c r="X3" s="5">
        <v>4675</v>
      </c>
      <c r="Y3" s="7">
        <v>45659</v>
      </c>
      <c r="Z3" s="5" t="s">
        <v>8</v>
      </c>
      <c r="AA3" s="5" t="s">
        <v>5</v>
      </c>
      <c r="AB3" s="5">
        <v>9.9</v>
      </c>
      <c r="AC3" s="5" t="s">
        <v>57</v>
      </c>
      <c r="AD3" s="5">
        <v>66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4634</v>
      </c>
      <c r="Y4" s="7">
        <v>45967</v>
      </c>
      <c r="Z4" s="5" t="s">
        <v>52</v>
      </c>
      <c r="AA4" s="5" t="s">
        <v>5</v>
      </c>
      <c r="AB4" s="5">
        <v>9.9</v>
      </c>
      <c r="AC4" s="5" t="s">
        <v>55</v>
      </c>
      <c r="AD4" s="5">
        <v>79</v>
      </c>
    </row>
    <row r="5" spans="1:30" ht="18.75" customHeight="1" thickBot="1">
      <c r="A5" s="5">
        <v>0</v>
      </c>
      <c r="B5" s="4">
        <v>2.451063829787234E-3</v>
      </c>
      <c r="C5" s="4">
        <v>3.6702127659574467E-3</v>
      </c>
      <c r="D5" s="4">
        <v>6.1000000000000004E-3</v>
      </c>
      <c r="F5" s="5" t="s">
        <v>33</v>
      </c>
      <c r="G5" s="6">
        <v>49217</v>
      </c>
      <c r="H5" s="5">
        <v>1.05</v>
      </c>
      <c r="J5" s="80" t="s">
        <v>9</v>
      </c>
      <c r="K5" s="81"/>
      <c r="L5" s="81"/>
      <c r="M5" s="81"/>
      <c r="N5" s="82"/>
      <c r="W5" s="5">
        <v>4</v>
      </c>
      <c r="X5" s="5">
        <v>4624</v>
      </c>
      <c r="Y5" s="7">
        <v>45706</v>
      </c>
      <c r="Z5" s="5" t="s">
        <v>52</v>
      </c>
      <c r="AA5" s="5" t="s">
        <v>3</v>
      </c>
      <c r="AB5" s="5">
        <v>9.8000000000000007</v>
      </c>
      <c r="AC5" s="5" t="s">
        <v>55</v>
      </c>
      <c r="AD5" s="5">
        <v>79</v>
      </c>
    </row>
    <row r="6" spans="1:30" ht="17.25" customHeight="1" thickBot="1">
      <c r="A6" s="5">
        <v>1</v>
      </c>
      <c r="B6" s="4">
        <v>1.6851063829787234E-3</v>
      </c>
      <c r="C6" s="4">
        <v>2.4468085106382977E-3</v>
      </c>
      <c r="D6" s="4">
        <v>4.1000000000000003E-3</v>
      </c>
      <c r="F6" s="5" t="s">
        <v>32</v>
      </c>
      <c r="G6" s="6">
        <v>46223</v>
      </c>
      <c r="H6" s="5">
        <v>0.98</v>
      </c>
      <c r="J6" s="13" t="s">
        <v>31</v>
      </c>
      <c r="K6" s="22">
        <f>MAX(K8,K9)</f>
        <v>0.85831231653367512</v>
      </c>
      <c r="L6" s="23"/>
      <c r="M6" s="23"/>
      <c r="N6" s="22" t="str">
        <f>_xlfn.XLOOKUP(K6,$K$8:$K$9,$N$8:$N$9)</f>
        <v>EB</v>
      </c>
      <c r="W6" s="5">
        <v>5</v>
      </c>
      <c r="X6" s="5">
        <v>4617</v>
      </c>
      <c r="Y6" s="7">
        <v>45744</v>
      </c>
      <c r="Z6" s="5" t="s">
        <v>8</v>
      </c>
      <c r="AA6" s="5" t="s">
        <v>1</v>
      </c>
      <c r="AB6" s="5">
        <v>9.8000000000000007</v>
      </c>
      <c r="AC6" s="5" t="s">
        <v>57</v>
      </c>
      <c r="AD6" s="5">
        <v>68</v>
      </c>
    </row>
    <row r="7" spans="1:30" ht="17.25" customHeight="1" thickBot="1">
      <c r="A7" s="5">
        <v>2</v>
      </c>
      <c r="B7" s="4">
        <v>1.5829787234042552E-3</v>
      </c>
      <c r="C7" s="4">
        <v>1.7127659574468085E-3</v>
      </c>
      <c r="D7" s="4">
        <v>3.3E-3</v>
      </c>
      <c r="F7" s="5" t="s">
        <v>30</v>
      </c>
      <c r="G7" s="6">
        <v>52009</v>
      </c>
      <c r="H7" s="5">
        <v>1.1100000000000001</v>
      </c>
      <c r="J7" s="12" t="s">
        <v>29</v>
      </c>
      <c r="K7" s="22">
        <f>MAX(K10,K11)</f>
        <v>0.67803908578999683</v>
      </c>
      <c r="L7" s="23"/>
      <c r="M7" s="23"/>
      <c r="N7" s="22" t="str">
        <f>_xlfn.XLOOKUP(K7,$K$10:$K$11,$N$10:$N$11)</f>
        <v>WB</v>
      </c>
      <c r="W7" s="5">
        <v>6</v>
      </c>
      <c r="X7" s="5">
        <v>4569</v>
      </c>
      <c r="Y7" s="7">
        <v>45730</v>
      </c>
      <c r="Z7" s="5" t="s">
        <v>8</v>
      </c>
      <c r="AA7" s="5" t="s">
        <v>1</v>
      </c>
      <c r="AB7" s="5">
        <v>9.6999999999999993</v>
      </c>
      <c r="AC7" s="5" t="s">
        <v>57</v>
      </c>
      <c r="AD7" s="5">
        <v>68</v>
      </c>
    </row>
    <row r="8" spans="1:30" ht="17.25" customHeight="1" thickBot="1">
      <c r="A8" s="5">
        <v>3</v>
      </c>
      <c r="B8" s="4">
        <v>2.3489361702127656E-3</v>
      </c>
      <c r="C8" s="4">
        <v>1.125531914893617E-3</v>
      </c>
      <c r="D8" s="4">
        <v>3.3999999999999998E-3</v>
      </c>
      <c r="F8" s="5" t="s">
        <v>28</v>
      </c>
      <c r="G8" s="6">
        <v>51080</v>
      </c>
      <c r="H8" s="5">
        <v>1.0900000000000001</v>
      </c>
      <c r="K8" s="10">
        <f>LARGE(B11:C11,1)/(B11+C11)</f>
        <v>0.85831231653367512</v>
      </c>
      <c r="L8" s="10"/>
      <c r="M8" s="10"/>
      <c r="N8" s="10" t="str">
        <f>IF(B11&gt;C11,$B$4,$C$4)</f>
        <v>EB</v>
      </c>
      <c r="W8" s="5">
        <v>7</v>
      </c>
      <c r="X8" s="5">
        <v>4547</v>
      </c>
      <c r="Y8" s="7">
        <v>45727</v>
      </c>
      <c r="Z8" s="5" t="s">
        <v>46</v>
      </c>
      <c r="AA8" s="5" t="s">
        <v>3</v>
      </c>
      <c r="AB8" s="5">
        <v>9.6999999999999993</v>
      </c>
      <c r="AC8" s="5" t="s">
        <v>57</v>
      </c>
      <c r="AD8" s="5">
        <v>66</v>
      </c>
    </row>
    <row r="9" spans="1:30" ht="17.25" customHeight="1" thickBot="1">
      <c r="A9" s="5">
        <v>4</v>
      </c>
      <c r="B9" s="4">
        <v>4.902127659574468E-3</v>
      </c>
      <c r="C9" s="4">
        <v>1.3212765957446809E-3</v>
      </c>
      <c r="D9" s="4">
        <v>6.1999999999999998E-3</v>
      </c>
      <c r="F9" s="5" t="s">
        <v>27</v>
      </c>
      <c r="G9" s="6">
        <v>47045</v>
      </c>
      <c r="H9" s="5">
        <v>1</v>
      </c>
      <c r="K9" s="10">
        <f>LARGE(B12:C12,1)/(B12+C12)</f>
        <v>0.77093806316987579</v>
      </c>
      <c r="L9" s="10"/>
      <c r="M9" s="10"/>
      <c r="N9" s="10" t="str">
        <f>IF(B12&gt;C12,$B$4,$C$4)</f>
        <v>EB</v>
      </c>
      <c r="W9" s="5">
        <v>8</v>
      </c>
      <c r="X9" s="5">
        <v>4545</v>
      </c>
      <c r="Y9" s="7">
        <v>45673</v>
      </c>
      <c r="Z9" s="5" t="s">
        <v>52</v>
      </c>
      <c r="AA9" s="5" t="s">
        <v>5</v>
      </c>
      <c r="AB9" s="5">
        <v>9.6999999999999993</v>
      </c>
      <c r="AC9" s="5" t="s">
        <v>55</v>
      </c>
      <c r="AD9" s="5">
        <v>79</v>
      </c>
    </row>
    <row r="10" spans="1:30" ht="17.25" customHeight="1" thickBot="1">
      <c r="A10" s="5">
        <v>5</v>
      </c>
      <c r="B10" s="4">
        <v>1.6187234042553192E-2</v>
      </c>
      <c r="C10" s="4">
        <v>2.8382978723404252E-3</v>
      </c>
      <c r="D10" s="4">
        <v>1.9E-2</v>
      </c>
      <c r="F10" s="5" t="s">
        <v>26</v>
      </c>
      <c r="G10" s="6">
        <v>44822</v>
      </c>
      <c r="H10" s="5">
        <v>0.95</v>
      </c>
      <c r="K10" s="10">
        <f>LARGE(B20:C20,1)/(B20+C20)</f>
        <v>0.64159369019312185</v>
      </c>
      <c r="L10" s="10"/>
      <c r="M10" s="10"/>
      <c r="N10" s="10" t="str">
        <f>IF(B20&gt;C20,$B$4,$C$4)</f>
        <v>WB</v>
      </c>
      <c r="W10" s="5">
        <v>9</v>
      </c>
      <c r="X10" s="5">
        <v>4536</v>
      </c>
      <c r="Y10" s="7">
        <v>45708</v>
      </c>
      <c r="Z10" s="5" t="s">
        <v>46</v>
      </c>
      <c r="AA10" s="5" t="s">
        <v>5</v>
      </c>
      <c r="AB10" s="5">
        <v>9.6999999999999993</v>
      </c>
      <c r="AC10" s="5" t="s">
        <v>57</v>
      </c>
      <c r="AD10" s="5">
        <v>66</v>
      </c>
    </row>
    <row r="11" spans="1:30" ht="17.25" customHeight="1" thickBot="1">
      <c r="A11" s="5">
        <v>6</v>
      </c>
      <c r="B11" s="4">
        <v>4.4170212765957444E-2</v>
      </c>
      <c r="C11" s="4">
        <v>7.2914893617021274E-3</v>
      </c>
      <c r="D11" s="4">
        <v>5.1499999999999997E-2</v>
      </c>
      <c r="F11" s="5" t="s">
        <v>25</v>
      </c>
      <c r="G11" s="6">
        <v>43887</v>
      </c>
      <c r="H11" s="5">
        <v>0.93</v>
      </c>
      <c r="K11" s="10">
        <f>LARGE(B21:C21,1)/(B21+C21)</f>
        <v>0.67803908578999683</v>
      </c>
      <c r="L11" s="10"/>
      <c r="M11" s="10"/>
      <c r="N11" s="10" t="str">
        <f>IF(B21&gt;C21,$B$4,$C$4)</f>
        <v>WB</v>
      </c>
      <c r="W11" s="5">
        <v>10</v>
      </c>
      <c r="X11" s="5">
        <v>4535</v>
      </c>
      <c r="Y11" s="7">
        <v>46003</v>
      </c>
      <c r="Z11" s="5" t="s">
        <v>8</v>
      </c>
      <c r="AA11" s="5" t="s">
        <v>1</v>
      </c>
      <c r="AB11" s="5">
        <v>9.6</v>
      </c>
      <c r="AC11" s="5" t="s">
        <v>57</v>
      </c>
      <c r="AD11" s="5">
        <v>68</v>
      </c>
    </row>
    <row r="12" spans="1:30" ht="17.25" customHeight="1" thickBot="1">
      <c r="A12" s="5">
        <v>7</v>
      </c>
      <c r="B12" s="4">
        <v>5.1880851063829787E-2</v>
      </c>
      <c r="C12" s="4">
        <v>1.5414893617021277E-2</v>
      </c>
      <c r="D12" s="4">
        <v>6.7400000000000002E-2</v>
      </c>
      <c r="F12" s="5" t="s">
        <v>24</v>
      </c>
      <c r="G12" s="6">
        <v>44240</v>
      </c>
      <c r="H12" s="5">
        <v>0.94</v>
      </c>
      <c r="W12" s="5">
        <v>20</v>
      </c>
      <c r="X12" s="5">
        <v>4500</v>
      </c>
      <c r="Y12" s="7">
        <v>45666</v>
      </c>
      <c r="Z12" s="5" t="s">
        <v>8</v>
      </c>
      <c r="AA12" s="5" t="s">
        <v>5</v>
      </c>
      <c r="AB12" s="5">
        <v>9.6</v>
      </c>
      <c r="AC12" s="5" t="s">
        <v>57</v>
      </c>
      <c r="AD12" s="5">
        <v>70</v>
      </c>
    </row>
    <row r="13" spans="1:30" ht="17.25" customHeight="1" thickBot="1">
      <c r="A13" s="5">
        <v>8</v>
      </c>
      <c r="B13" s="4">
        <v>4.8051063829787237E-2</v>
      </c>
      <c r="C13" s="4">
        <v>1.8155319148936172E-2</v>
      </c>
      <c r="D13" s="4">
        <v>6.6299999999999998E-2</v>
      </c>
      <c r="F13" s="5" t="s">
        <v>23</v>
      </c>
      <c r="G13" s="6">
        <v>44474</v>
      </c>
      <c r="H13" s="5">
        <v>0.95</v>
      </c>
      <c r="W13" s="5">
        <v>25</v>
      </c>
      <c r="X13" s="5">
        <v>4494</v>
      </c>
      <c r="Y13" s="7">
        <v>45671</v>
      </c>
      <c r="Z13" s="5" t="s">
        <v>52</v>
      </c>
      <c r="AA13" s="5" t="s">
        <v>3</v>
      </c>
      <c r="AB13" s="5">
        <v>9.6</v>
      </c>
      <c r="AC13" s="5" t="s">
        <v>55</v>
      </c>
      <c r="AD13" s="5">
        <v>78</v>
      </c>
    </row>
    <row r="14" spans="1:30" ht="15.75" thickBot="1">
      <c r="A14" s="5">
        <v>9</v>
      </c>
      <c r="B14" s="4">
        <v>4.0034042553191485E-2</v>
      </c>
      <c r="C14" s="4">
        <v>1.9378723404255321E-2</v>
      </c>
      <c r="D14" s="4">
        <v>5.9400000000000001E-2</v>
      </c>
      <c r="F14" s="5" t="s">
        <v>22</v>
      </c>
      <c r="G14" s="6">
        <v>47567</v>
      </c>
      <c r="H14" s="5">
        <v>1.01</v>
      </c>
      <c r="W14" s="5">
        <v>30</v>
      </c>
      <c r="X14" s="5">
        <v>4487</v>
      </c>
      <c r="Y14" s="7">
        <v>45769</v>
      </c>
      <c r="Z14" s="5" t="s">
        <v>8</v>
      </c>
      <c r="AA14" s="5" t="s">
        <v>3</v>
      </c>
      <c r="AB14" s="5">
        <v>9.5</v>
      </c>
      <c r="AC14" s="5" t="s">
        <v>57</v>
      </c>
      <c r="AD14" s="5">
        <v>73</v>
      </c>
    </row>
    <row r="15" spans="1:30" ht="15.75" customHeight="1" thickBot="1">
      <c r="A15" s="5">
        <v>10</v>
      </c>
      <c r="B15" s="4">
        <v>3.6102127659574469E-2</v>
      </c>
      <c r="C15" s="4">
        <v>2.3195744680851064E-2</v>
      </c>
      <c r="D15" s="4">
        <v>5.9299999999999999E-2</v>
      </c>
      <c r="F15" s="5" t="s">
        <v>21</v>
      </c>
      <c r="G15" s="6">
        <v>45883</v>
      </c>
      <c r="H15" s="5">
        <v>0.98</v>
      </c>
      <c r="W15" s="5">
        <v>35</v>
      </c>
      <c r="X15" s="5">
        <v>4471</v>
      </c>
      <c r="Y15" s="7">
        <v>45673</v>
      </c>
      <c r="Z15" s="5" t="s">
        <v>8</v>
      </c>
      <c r="AA15" s="5" t="s">
        <v>5</v>
      </c>
      <c r="AB15" s="5">
        <v>9.5</v>
      </c>
      <c r="AC15" s="5" t="s">
        <v>57</v>
      </c>
      <c r="AD15" s="5">
        <v>69</v>
      </c>
    </row>
    <row r="16" spans="1:30" ht="15.75" thickBot="1">
      <c r="A16" s="5">
        <v>11</v>
      </c>
      <c r="B16" s="4">
        <v>3.2936170212765958E-2</v>
      </c>
      <c r="C16" s="4">
        <v>2.7648936170212766E-2</v>
      </c>
      <c r="D16" s="4">
        <v>6.0600000000000001E-2</v>
      </c>
      <c r="F16" s="5" t="s">
        <v>20</v>
      </c>
      <c r="G16" s="6">
        <v>47491</v>
      </c>
      <c r="H16" s="5">
        <v>1.01</v>
      </c>
      <c r="W16" s="5">
        <v>40</v>
      </c>
      <c r="X16" s="5">
        <v>4462</v>
      </c>
      <c r="Y16" s="7">
        <v>45758</v>
      </c>
      <c r="Z16" s="5" t="s">
        <v>8</v>
      </c>
      <c r="AA16" s="5" t="s">
        <v>1</v>
      </c>
      <c r="AB16" s="5">
        <v>9.5</v>
      </c>
      <c r="AC16" s="5" t="s">
        <v>57</v>
      </c>
      <c r="AD16" s="5">
        <v>68</v>
      </c>
    </row>
    <row r="17" spans="1:30" ht="15.75" thickBot="1">
      <c r="A17" s="5">
        <v>12</v>
      </c>
      <c r="B17" s="4">
        <v>3.0638297872340424E-2</v>
      </c>
      <c r="C17" s="4">
        <v>3.068297872340426E-2</v>
      </c>
      <c r="D17" s="4">
        <v>6.13E-2</v>
      </c>
      <c r="W17" s="5">
        <v>45</v>
      </c>
      <c r="X17" s="5">
        <v>4446</v>
      </c>
      <c r="Y17" s="7">
        <v>45754</v>
      </c>
      <c r="Z17" s="5" t="s">
        <v>8</v>
      </c>
      <c r="AA17" s="5" t="s">
        <v>6</v>
      </c>
      <c r="AB17" s="5">
        <v>9.5</v>
      </c>
      <c r="AC17" s="5" t="s">
        <v>57</v>
      </c>
      <c r="AD17" s="5">
        <v>72</v>
      </c>
    </row>
    <row r="18" spans="1:30" ht="15.75" thickBot="1">
      <c r="A18" s="5">
        <v>13</v>
      </c>
      <c r="B18" s="4">
        <v>2.9157446808510637E-2</v>
      </c>
      <c r="C18" s="4">
        <v>3.2787234042553189E-2</v>
      </c>
      <c r="D18" s="4">
        <v>6.1899999999999997E-2</v>
      </c>
      <c r="W18" s="5">
        <v>50</v>
      </c>
      <c r="X18" s="5">
        <v>4434</v>
      </c>
      <c r="Y18" s="7">
        <v>45713</v>
      </c>
      <c r="Z18" s="5" t="s">
        <v>46</v>
      </c>
      <c r="AA18" s="5" t="s">
        <v>3</v>
      </c>
      <c r="AB18" s="5">
        <v>9.4</v>
      </c>
      <c r="AC18" s="5" t="s">
        <v>57</v>
      </c>
      <c r="AD18" s="5">
        <v>67</v>
      </c>
    </row>
    <row r="19" spans="1:30" ht="17.25" customHeight="1" thickBot="1">
      <c r="A19" s="5">
        <v>14</v>
      </c>
      <c r="B19" s="4">
        <v>2.7523404255319153E-2</v>
      </c>
      <c r="C19" s="4">
        <v>3.8904255319148935E-2</v>
      </c>
      <c r="D19" s="4">
        <v>6.6400000000000001E-2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4399</v>
      </c>
      <c r="Y19" s="7">
        <v>45713</v>
      </c>
      <c r="Z19" s="5" t="s">
        <v>52</v>
      </c>
      <c r="AA19" s="5" t="s">
        <v>3</v>
      </c>
      <c r="AB19" s="5">
        <v>9.4</v>
      </c>
      <c r="AC19" s="5" t="s">
        <v>55</v>
      </c>
      <c r="AD19" s="5">
        <v>78</v>
      </c>
    </row>
    <row r="20" spans="1:30" ht="17.25" customHeight="1" thickBot="1">
      <c r="A20" s="5">
        <v>15</v>
      </c>
      <c r="B20" s="4">
        <v>2.6297872340425531E-2</v>
      </c>
      <c r="C20" s="4">
        <v>4.7076595744680851E-2</v>
      </c>
      <c r="D20" s="4">
        <v>7.3400000000000007E-2</v>
      </c>
      <c r="F20" s="5" t="s">
        <v>14</v>
      </c>
      <c r="G20" s="6">
        <v>31064</v>
      </c>
      <c r="H20" s="5">
        <v>0.66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4378</v>
      </c>
      <c r="Y20" s="7">
        <v>45680</v>
      </c>
      <c r="Z20" s="5" t="s">
        <v>8</v>
      </c>
      <c r="AA20" s="5" t="s">
        <v>5</v>
      </c>
      <c r="AB20" s="5">
        <v>9.3000000000000007</v>
      </c>
      <c r="AC20" s="5" t="s">
        <v>57</v>
      </c>
      <c r="AD20" s="5">
        <v>70</v>
      </c>
    </row>
    <row r="21" spans="1:30" ht="17.25" customHeight="1" thickBot="1">
      <c r="A21" s="5">
        <v>16</v>
      </c>
      <c r="B21" s="4">
        <v>2.4817021276595741E-2</v>
      </c>
      <c r="C21" s="4">
        <v>5.2263829787234047E-2</v>
      </c>
      <c r="D21" s="4">
        <v>7.7100000000000002E-2</v>
      </c>
      <c r="F21" s="5" t="s">
        <v>6</v>
      </c>
      <c r="G21" s="6">
        <v>49177</v>
      </c>
      <c r="H21" s="5">
        <v>1.05</v>
      </c>
      <c r="J21" s="2">
        <v>5</v>
      </c>
      <c r="K21" s="2">
        <f>X6</f>
        <v>4617</v>
      </c>
      <c r="L21" s="3"/>
      <c r="M21" s="2"/>
      <c r="N21" s="21">
        <f t="shared" ref="N21:N28" si="0">K21/$F$2</f>
        <v>9.8234042553191486E-2</v>
      </c>
      <c r="W21" s="5">
        <v>125</v>
      </c>
      <c r="X21" s="5">
        <v>4358</v>
      </c>
      <c r="Y21" s="7">
        <v>45882</v>
      </c>
      <c r="Z21" s="5" t="s">
        <v>52</v>
      </c>
      <c r="AA21" s="5" t="s">
        <v>7</v>
      </c>
      <c r="AB21" s="5">
        <v>9.3000000000000007</v>
      </c>
      <c r="AC21" s="5" t="s">
        <v>55</v>
      </c>
      <c r="AD21" s="5">
        <v>79</v>
      </c>
    </row>
    <row r="22" spans="1:30" ht="17.25" customHeight="1" thickBot="1">
      <c r="A22" s="5">
        <v>17</v>
      </c>
      <c r="B22" s="4">
        <v>2.4306382978723406E-2</v>
      </c>
      <c r="C22" s="4">
        <v>4.7125531914893617E-2</v>
      </c>
      <c r="D22" s="4">
        <v>7.1499999999999994E-2</v>
      </c>
      <c r="F22" s="5" t="s">
        <v>3</v>
      </c>
      <c r="G22" s="6">
        <v>52548</v>
      </c>
      <c r="H22" s="5">
        <v>1.1200000000000001</v>
      </c>
      <c r="J22" s="2">
        <v>10</v>
      </c>
      <c r="K22" s="2">
        <f>X11</f>
        <v>4535</v>
      </c>
      <c r="L22" s="3"/>
      <c r="M22" s="2"/>
      <c r="N22" s="21">
        <f t="shared" si="0"/>
        <v>9.6489361702127657E-2</v>
      </c>
      <c r="W22" s="5">
        <v>150</v>
      </c>
      <c r="X22" s="5">
        <v>4337</v>
      </c>
      <c r="Y22" s="7">
        <v>45734</v>
      </c>
      <c r="Z22" s="5" t="s">
        <v>8</v>
      </c>
      <c r="AA22" s="5" t="s">
        <v>3</v>
      </c>
      <c r="AB22" s="5">
        <v>9.1999999999999993</v>
      </c>
      <c r="AC22" s="5" t="s">
        <v>57</v>
      </c>
      <c r="AD22" s="5">
        <v>69</v>
      </c>
    </row>
    <row r="23" spans="1:30" ht="17.25" customHeight="1" thickBot="1">
      <c r="A23" s="5">
        <v>18</v>
      </c>
      <c r="B23" s="4">
        <v>2.0680851063829789E-2</v>
      </c>
      <c r="C23" s="4">
        <v>3.4548936170212763E-2</v>
      </c>
      <c r="D23" s="4">
        <v>5.5199999999999999E-2</v>
      </c>
      <c r="F23" s="5" t="s">
        <v>7</v>
      </c>
      <c r="G23" s="6">
        <v>52274</v>
      </c>
      <c r="H23" s="5">
        <v>1.1100000000000001</v>
      </c>
      <c r="J23" s="2">
        <v>20</v>
      </c>
      <c r="K23" s="2">
        <f>X12</f>
        <v>4500</v>
      </c>
      <c r="L23" s="3"/>
      <c r="M23" s="2"/>
      <c r="N23" s="21">
        <f t="shared" si="0"/>
        <v>9.5744680851063829E-2</v>
      </c>
      <c r="W23" s="5">
        <v>175</v>
      </c>
      <c r="X23" s="5">
        <v>4312</v>
      </c>
      <c r="Y23" s="7">
        <v>45826</v>
      </c>
      <c r="Z23" s="5" t="s">
        <v>8</v>
      </c>
      <c r="AA23" s="5" t="s">
        <v>7</v>
      </c>
      <c r="AB23" s="5">
        <v>9.1999999999999993</v>
      </c>
      <c r="AC23" s="5" t="s">
        <v>57</v>
      </c>
      <c r="AD23" s="5">
        <v>72</v>
      </c>
    </row>
    <row r="24" spans="1:30" ht="17.25" customHeight="1" thickBot="1">
      <c r="A24" s="5">
        <v>19</v>
      </c>
      <c r="B24" s="4">
        <v>1.4144680851063829E-2</v>
      </c>
      <c r="C24" s="4">
        <v>2.6621276595744679E-2</v>
      </c>
      <c r="D24" s="4">
        <v>4.07E-2</v>
      </c>
      <c r="F24" s="5" t="s">
        <v>5</v>
      </c>
      <c r="G24" s="6">
        <v>52257</v>
      </c>
      <c r="H24" s="5">
        <v>1.1100000000000001</v>
      </c>
      <c r="J24" s="2">
        <v>30</v>
      </c>
      <c r="K24" s="2">
        <f>X14</f>
        <v>4487</v>
      </c>
      <c r="L24" s="3"/>
      <c r="M24" s="2"/>
      <c r="N24" s="21">
        <f t="shared" si="0"/>
        <v>9.546808510638298E-2</v>
      </c>
      <c r="W24" s="5">
        <v>200</v>
      </c>
      <c r="X24" s="5">
        <v>4292</v>
      </c>
      <c r="Y24" s="7">
        <v>45786</v>
      </c>
      <c r="Z24" s="5" t="s">
        <v>52</v>
      </c>
      <c r="AA24" s="5" t="s">
        <v>1</v>
      </c>
      <c r="AB24" s="5">
        <v>9.1</v>
      </c>
      <c r="AC24" s="5" t="s">
        <v>55</v>
      </c>
      <c r="AD24" s="5">
        <v>78</v>
      </c>
    </row>
    <row r="25" spans="1:30" ht="17.25" customHeight="1" thickBot="1">
      <c r="A25" s="5">
        <v>20</v>
      </c>
      <c r="B25" s="4">
        <v>1.1182978723404256E-2</v>
      </c>
      <c r="C25" s="4">
        <v>2.0553191489361706E-2</v>
      </c>
      <c r="D25" s="4">
        <v>3.1699999999999999E-2</v>
      </c>
      <c r="F25" s="5" t="s">
        <v>1</v>
      </c>
      <c r="G25" s="6">
        <v>52263</v>
      </c>
      <c r="H25" s="5">
        <v>1.1100000000000001</v>
      </c>
      <c r="J25" s="2">
        <v>50</v>
      </c>
      <c r="K25" s="2">
        <f>X18</f>
        <v>4434</v>
      </c>
      <c r="L25" s="3"/>
      <c r="M25" s="2"/>
      <c r="N25" s="21">
        <f t="shared" si="0"/>
        <v>9.4340425531914893E-2</v>
      </c>
    </row>
    <row r="26" spans="1:30" ht="17.25" customHeight="1" thickBot="1">
      <c r="A26" s="5">
        <v>21</v>
      </c>
      <c r="B26" s="4">
        <v>9.140425531914893E-3</v>
      </c>
      <c r="C26" s="4">
        <v>1.6148936170212767E-2</v>
      </c>
      <c r="D26" s="4">
        <v>2.52E-2</v>
      </c>
      <c r="F26" s="5" t="s">
        <v>0</v>
      </c>
      <c r="G26" s="6">
        <v>39357</v>
      </c>
      <c r="H26" s="5">
        <v>0.84</v>
      </c>
      <c r="J26" s="2">
        <v>100</v>
      </c>
      <c r="K26" s="2">
        <f>X20</f>
        <v>4378</v>
      </c>
      <c r="L26" s="3"/>
      <c r="M26" s="2"/>
      <c r="N26" s="21">
        <f t="shared" si="0"/>
        <v>9.3148936170212762E-2</v>
      </c>
    </row>
    <row r="27" spans="1:30" ht="17.25" customHeight="1" thickBot="1">
      <c r="A27" s="5">
        <v>22</v>
      </c>
      <c r="B27" s="4">
        <v>6.6382978723404252E-3</v>
      </c>
      <c r="C27" s="4">
        <v>1.1402127659574468E-2</v>
      </c>
      <c r="D27" s="4">
        <v>1.7999999999999999E-2</v>
      </c>
      <c r="J27" s="2">
        <v>150</v>
      </c>
      <c r="K27" s="2">
        <f>X22</f>
        <v>4337</v>
      </c>
      <c r="L27" s="3"/>
      <c r="M27" s="2"/>
      <c r="N27" s="21">
        <f t="shared" si="0"/>
        <v>9.2276595744680848E-2</v>
      </c>
    </row>
    <row r="28" spans="1:30" ht="17.25" customHeight="1" thickBot="1">
      <c r="A28" s="5">
        <v>23</v>
      </c>
      <c r="B28" s="4">
        <v>3.8808510638297872E-3</v>
      </c>
      <c r="C28" s="4">
        <v>6.9978723404255311E-3</v>
      </c>
      <c r="D28" s="4">
        <v>1.09E-2</v>
      </c>
      <c r="J28" s="2">
        <v>200</v>
      </c>
      <c r="K28" s="2">
        <f>X24</f>
        <v>4292</v>
      </c>
      <c r="L28" s="3"/>
      <c r="M28" s="2"/>
      <c r="N28" s="21">
        <f t="shared" si="0"/>
        <v>9.1319148936170214E-2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4A44E-7E52-43D4-9E00-D5F75ED64F95}">
  <sheetPr codeName="Sheet37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129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24900</v>
      </c>
      <c r="H2" s="18" t="s">
        <v>37</v>
      </c>
      <c r="W2" s="5">
        <v>1</v>
      </c>
      <c r="X2" s="5">
        <v>3054</v>
      </c>
      <c r="Y2" s="7">
        <v>45813</v>
      </c>
      <c r="Z2" s="5" t="s">
        <v>45</v>
      </c>
      <c r="AA2" s="5" t="s">
        <v>5</v>
      </c>
      <c r="AB2" s="5">
        <v>12.3</v>
      </c>
      <c r="AC2" s="5" t="s">
        <v>2</v>
      </c>
      <c r="AD2" s="5">
        <v>57</v>
      </c>
    </row>
    <row r="3" spans="1:30" ht="23.25" thickBot="1">
      <c r="W3" s="5">
        <v>2</v>
      </c>
      <c r="X3" s="5">
        <v>2849</v>
      </c>
      <c r="Y3" s="7">
        <v>45833</v>
      </c>
      <c r="Z3" s="5" t="s">
        <v>8</v>
      </c>
      <c r="AA3" s="5" t="s">
        <v>7</v>
      </c>
      <c r="AB3" s="5">
        <v>11.4</v>
      </c>
      <c r="AC3" s="5" t="s">
        <v>2</v>
      </c>
      <c r="AD3" s="5">
        <v>61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2816</v>
      </c>
      <c r="Y4" s="7">
        <v>45755</v>
      </c>
      <c r="Z4" s="5" t="s">
        <v>52</v>
      </c>
      <c r="AA4" s="5" t="s">
        <v>3</v>
      </c>
      <c r="AB4" s="5">
        <v>11.3</v>
      </c>
      <c r="AC4" s="5"/>
      <c r="AD4" s="5">
        <v>0</v>
      </c>
    </row>
    <row r="5" spans="1:30" ht="18.75" customHeight="1" thickBot="1">
      <c r="A5" s="5">
        <v>0</v>
      </c>
      <c r="B5" s="4">
        <v>2.3831325301204818E-3</v>
      </c>
      <c r="C5" s="4">
        <v>1.8313253012048193E-3</v>
      </c>
      <c r="D5" s="4">
        <v>4.1999999999999997E-3</v>
      </c>
      <c r="F5" s="5" t="s">
        <v>33</v>
      </c>
      <c r="G5" s="6">
        <v>26588</v>
      </c>
      <c r="H5" s="5">
        <v>1.08</v>
      </c>
      <c r="J5" s="80" t="s">
        <v>9</v>
      </c>
      <c r="K5" s="81"/>
      <c r="L5" s="81"/>
      <c r="M5" s="81"/>
      <c r="N5" s="82"/>
      <c r="W5" s="5">
        <v>4</v>
      </c>
      <c r="X5" s="5">
        <v>2740</v>
      </c>
      <c r="Y5" s="7">
        <v>45813</v>
      </c>
      <c r="Z5" s="5" t="s">
        <v>46</v>
      </c>
      <c r="AA5" s="5" t="s">
        <v>5</v>
      </c>
      <c r="AB5" s="5">
        <v>11</v>
      </c>
      <c r="AC5" s="5" t="s">
        <v>2</v>
      </c>
      <c r="AD5" s="5">
        <v>58</v>
      </c>
    </row>
    <row r="6" spans="1:30" ht="17.25" customHeight="1" thickBot="1">
      <c r="A6" s="5">
        <v>1</v>
      </c>
      <c r="B6" s="4">
        <v>1.8650602409638554E-3</v>
      </c>
      <c r="C6" s="4">
        <v>1.2530120481927711E-3</v>
      </c>
      <c r="D6" s="4">
        <v>3.0999999999999999E-3</v>
      </c>
      <c r="F6" s="5" t="s">
        <v>32</v>
      </c>
      <c r="G6" s="6">
        <v>27110</v>
      </c>
      <c r="H6" s="5">
        <v>1.1000000000000001</v>
      </c>
      <c r="J6" s="13" t="s">
        <v>31</v>
      </c>
      <c r="K6" s="22">
        <f>MAX(K8,K9)</f>
        <v>0.6537630654417701</v>
      </c>
      <c r="L6" s="23"/>
      <c r="M6" s="23"/>
      <c r="N6" s="22" t="str">
        <f>_xlfn.XLOOKUP(K6,$K$8:$K$9,$N$8:$N$9)</f>
        <v>SB</v>
      </c>
      <c r="W6" s="5">
        <v>5</v>
      </c>
      <c r="X6" s="5">
        <v>2658</v>
      </c>
      <c r="Y6" s="7">
        <v>45695</v>
      </c>
      <c r="Z6" s="5" t="s">
        <v>52</v>
      </c>
      <c r="AA6" s="5" t="s">
        <v>1</v>
      </c>
      <c r="AB6" s="5">
        <v>10.7</v>
      </c>
      <c r="AC6" s="5" t="s">
        <v>47</v>
      </c>
      <c r="AD6" s="5">
        <v>58</v>
      </c>
    </row>
    <row r="7" spans="1:30" ht="17.25" customHeight="1" thickBot="1">
      <c r="A7" s="5">
        <v>2</v>
      </c>
      <c r="B7" s="4">
        <v>1.3987951807228915E-3</v>
      </c>
      <c r="C7" s="4">
        <v>1.4939759036144576E-3</v>
      </c>
      <c r="D7" s="4">
        <v>2.8999999999999998E-3</v>
      </c>
      <c r="F7" s="5" t="s">
        <v>30</v>
      </c>
      <c r="G7" s="6">
        <v>25793</v>
      </c>
      <c r="H7" s="5">
        <v>1.04</v>
      </c>
      <c r="J7" s="12" t="s">
        <v>29</v>
      </c>
      <c r="K7" s="22">
        <f>MAX(K10,K11)</f>
        <v>0.58139611296390614</v>
      </c>
      <c r="L7" s="23"/>
      <c r="M7" s="23"/>
      <c r="N7" s="22" t="str">
        <f>_xlfn.XLOOKUP(K7,$K$10:$K$11,$N$10:$N$11)</f>
        <v>NB</v>
      </c>
      <c r="W7" s="5">
        <v>6</v>
      </c>
      <c r="X7" s="5">
        <v>2618</v>
      </c>
      <c r="Y7" s="7">
        <v>45664</v>
      </c>
      <c r="Z7" s="5" t="s">
        <v>52</v>
      </c>
      <c r="AA7" s="5" t="s">
        <v>3</v>
      </c>
      <c r="AB7" s="5">
        <v>10.5</v>
      </c>
      <c r="AC7" s="5" t="s">
        <v>47</v>
      </c>
      <c r="AD7" s="5">
        <v>56</v>
      </c>
    </row>
    <row r="8" spans="1:30" ht="17.25" customHeight="1" thickBot="1">
      <c r="A8" s="5">
        <v>3</v>
      </c>
      <c r="B8" s="4">
        <v>1.9168674698795182E-3</v>
      </c>
      <c r="C8" s="4">
        <v>2.6506024096385541E-3</v>
      </c>
      <c r="D8" s="4">
        <v>4.4999999999999997E-3</v>
      </c>
      <c r="F8" s="5" t="s">
        <v>28</v>
      </c>
      <c r="G8" s="6">
        <v>26179</v>
      </c>
      <c r="H8" s="5">
        <v>1.06</v>
      </c>
      <c r="K8" s="10">
        <f>LARGE(B11:C11,1)/(B11+C11)</f>
        <v>0.6537630654417701</v>
      </c>
      <c r="L8" s="10"/>
      <c r="M8" s="10"/>
      <c r="N8" s="10" t="str">
        <f>IF(B11&gt;C11,$B$4,$C$4)</f>
        <v>SB</v>
      </c>
      <c r="W8" s="5">
        <v>7</v>
      </c>
      <c r="X8" s="5">
        <v>2605</v>
      </c>
      <c r="Y8" s="7">
        <v>45719</v>
      </c>
      <c r="Z8" s="5" t="s">
        <v>52</v>
      </c>
      <c r="AA8" s="5" t="s">
        <v>6</v>
      </c>
      <c r="AB8" s="5">
        <v>10.5</v>
      </c>
      <c r="AC8" s="5" t="s">
        <v>47</v>
      </c>
      <c r="AD8" s="5">
        <v>55</v>
      </c>
    </row>
    <row r="9" spans="1:30" ht="17.25" customHeight="1" thickBot="1">
      <c r="A9" s="5">
        <v>4</v>
      </c>
      <c r="B9" s="4">
        <v>2.849397590361446E-3</v>
      </c>
      <c r="C9" s="4">
        <v>5.2048192771084337E-3</v>
      </c>
      <c r="D9" s="4">
        <v>8.0000000000000002E-3</v>
      </c>
      <c r="F9" s="5" t="s">
        <v>27</v>
      </c>
      <c r="G9" s="6">
        <v>23862</v>
      </c>
      <c r="H9" s="5">
        <v>0.97</v>
      </c>
      <c r="K9" s="10">
        <f>LARGE(B12:C12,1)/(B12+C12)</f>
        <v>0.56182065217391308</v>
      </c>
      <c r="L9" s="10"/>
      <c r="M9" s="10"/>
      <c r="N9" s="10" t="str">
        <f>IF(B12&gt;C12,$B$4,$C$4)</f>
        <v>SB</v>
      </c>
      <c r="W9" s="5">
        <v>8</v>
      </c>
      <c r="X9" s="5">
        <v>2589</v>
      </c>
      <c r="Y9" s="7">
        <v>45673</v>
      </c>
      <c r="Z9" s="5" t="s">
        <v>52</v>
      </c>
      <c r="AA9" s="5" t="s">
        <v>5</v>
      </c>
      <c r="AB9" s="5">
        <v>10.4</v>
      </c>
      <c r="AC9" s="5" t="s">
        <v>47</v>
      </c>
      <c r="AD9" s="5">
        <v>56</v>
      </c>
    </row>
    <row r="10" spans="1:30" ht="17.25" customHeight="1" thickBot="1">
      <c r="A10" s="5">
        <v>5</v>
      </c>
      <c r="B10" s="4">
        <v>6.7867469879518078E-3</v>
      </c>
      <c r="C10" s="4">
        <v>1.7012048192771082E-2</v>
      </c>
      <c r="D10" s="4">
        <v>2.3900000000000001E-2</v>
      </c>
      <c r="F10" s="5" t="s">
        <v>26</v>
      </c>
      <c r="G10" s="6">
        <v>23332</v>
      </c>
      <c r="H10" s="5">
        <v>0.94</v>
      </c>
      <c r="K10" s="10">
        <f>LARGE(B20:C20,1)/(B20+C20)</f>
        <v>0.57185459821068751</v>
      </c>
      <c r="L10" s="10"/>
      <c r="M10" s="10"/>
      <c r="N10" s="10" t="str">
        <f>IF(B20&gt;C20,$B$4,$C$4)</f>
        <v>NB</v>
      </c>
      <c r="W10" s="5">
        <v>9</v>
      </c>
      <c r="X10" s="5">
        <v>2560</v>
      </c>
      <c r="Y10" s="7">
        <v>45673</v>
      </c>
      <c r="Z10" s="5" t="s">
        <v>46</v>
      </c>
      <c r="AA10" s="5" t="s">
        <v>5</v>
      </c>
      <c r="AB10" s="5">
        <v>10.3</v>
      </c>
      <c r="AC10" s="5" t="s">
        <v>2</v>
      </c>
      <c r="AD10" s="5">
        <v>54</v>
      </c>
    </row>
    <row r="11" spans="1:30" ht="17.25" customHeight="1" thickBot="1">
      <c r="A11" s="5">
        <v>6</v>
      </c>
      <c r="B11" s="4">
        <v>1.911686746987952E-2</v>
      </c>
      <c r="C11" s="4">
        <v>3.6096385542168673E-2</v>
      </c>
      <c r="D11" s="4">
        <v>5.5300000000000002E-2</v>
      </c>
      <c r="F11" s="5" t="s">
        <v>25</v>
      </c>
      <c r="G11" s="6">
        <v>22768</v>
      </c>
      <c r="H11" s="5">
        <v>0.92</v>
      </c>
      <c r="K11" s="10">
        <f>LARGE(B21:C21,1)/(B21+C21)</f>
        <v>0.58139611296390614</v>
      </c>
      <c r="L11" s="10"/>
      <c r="M11" s="10"/>
      <c r="N11" s="10" t="str">
        <f>IF(B21&gt;C21,$B$4,$C$4)</f>
        <v>NB</v>
      </c>
      <c r="W11" s="5">
        <v>10</v>
      </c>
      <c r="X11" s="5">
        <v>2558</v>
      </c>
      <c r="Y11" s="7">
        <v>45674</v>
      </c>
      <c r="Z11" s="5" t="s">
        <v>52</v>
      </c>
      <c r="AA11" s="5" t="s">
        <v>1</v>
      </c>
      <c r="AB11" s="5">
        <v>10.3</v>
      </c>
      <c r="AC11" s="5" t="s">
        <v>47</v>
      </c>
      <c r="AD11" s="5">
        <v>56</v>
      </c>
    </row>
    <row r="12" spans="1:30" ht="17.25" customHeight="1" thickBot="1">
      <c r="A12" s="5">
        <v>7</v>
      </c>
      <c r="B12" s="4">
        <v>3.1084337349397591E-2</v>
      </c>
      <c r="C12" s="4">
        <v>3.9855421686746988E-2</v>
      </c>
      <c r="D12" s="4">
        <v>7.0999999999999994E-2</v>
      </c>
      <c r="F12" s="5" t="s">
        <v>24</v>
      </c>
      <c r="G12" s="6">
        <v>23696</v>
      </c>
      <c r="H12" s="5">
        <v>0.96</v>
      </c>
      <c r="W12" s="5">
        <v>20</v>
      </c>
      <c r="X12" s="5">
        <v>2532</v>
      </c>
      <c r="Y12" s="7">
        <v>45667</v>
      </c>
      <c r="Z12" s="5" t="s">
        <v>46</v>
      </c>
      <c r="AA12" s="5" t="s">
        <v>1</v>
      </c>
      <c r="AB12" s="5">
        <v>10.199999999999999</v>
      </c>
      <c r="AC12" s="5" t="s">
        <v>2</v>
      </c>
      <c r="AD12" s="5">
        <v>54</v>
      </c>
    </row>
    <row r="13" spans="1:30" ht="17.25" customHeight="1" thickBot="1">
      <c r="A13" s="5">
        <v>8</v>
      </c>
      <c r="B13" s="4">
        <v>2.8804819277108436E-2</v>
      </c>
      <c r="C13" s="4">
        <v>3.6096385542168673E-2</v>
      </c>
      <c r="D13" s="4">
        <v>6.5000000000000002E-2</v>
      </c>
      <c r="F13" s="5" t="s">
        <v>23</v>
      </c>
      <c r="G13" s="6">
        <v>24258</v>
      </c>
      <c r="H13" s="5">
        <v>0.98</v>
      </c>
      <c r="W13" s="5">
        <v>25</v>
      </c>
      <c r="X13" s="5">
        <v>2513</v>
      </c>
      <c r="Y13" s="7">
        <v>45708</v>
      </c>
      <c r="Z13" s="5" t="s">
        <v>52</v>
      </c>
      <c r="AA13" s="5" t="s">
        <v>5</v>
      </c>
      <c r="AB13" s="5">
        <v>10.1</v>
      </c>
      <c r="AC13" s="5" t="s">
        <v>47</v>
      </c>
      <c r="AD13" s="5">
        <v>55</v>
      </c>
    </row>
    <row r="14" spans="1:30" ht="15.75" thickBot="1">
      <c r="A14" s="5">
        <v>9</v>
      </c>
      <c r="B14" s="4">
        <v>2.8908433734939763E-2</v>
      </c>
      <c r="C14" s="4">
        <v>3.3012048192771086E-2</v>
      </c>
      <c r="D14" s="4">
        <v>6.1899999999999997E-2</v>
      </c>
      <c r="F14" s="5" t="s">
        <v>22</v>
      </c>
      <c r="G14" s="6">
        <v>25550</v>
      </c>
      <c r="H14" s="5">
        <v>1.03</v>
      </c>
      <c r="W14" s="5">
        <v>30</v>
      </c>
      <c r="X14" s="5">
        <v>2505</v>
      </c>
      <c r="Y14" s="7">
        <v>45674</v>
      </c>
      <c r="Z14" s="5" t="s">
        <v>46</v>
      </c>
      <c r="AA14" s="5" t="s">
        <v>1</v>
      </c>
      <c r="AB14" s="5">
        <v>10.1</v>
      </c>
      <c r="AC14" s="5" t="s">
        <v>2</v>
      </c>
      <c r="AD14" s="5">
        <v>53</v>
      </c>
    </row>
    <row r="15" spans="1:30" ht="15.75" customHeight="1" thickBot="1">
      <c r="A15" s="5">
        <v>10</v>
      </c>
      <c r="B15" s="4">
        <v>3.2275903614457827E-2</v>
      </c>
      <c r="C15" s="4">
        <v>3.2626506024096384E-2</v>
      </c>
      <c r="D15" s="4">
        <v>6.4899999999999999E-2</v>
      </c>
      <c r="F15" s="5" t="s">
        <v>21</v>
      </c>
      <c r="G15" s="6">
        <v>24092</v>
      </c>
      <c r="H15" s="5">
        <v>0.97</v>
      </c>
      <c r="W15" s="5">
        <v>35</v>
      </c>
      <c r="X15" s="5">
        <v>2503</v>
      </c>
      <c r="Y15" s="7">
        <v>45978</v>
      </c>
      <c r="Z15" s="5" t="s">
        <v>52</v>
      </c>
      <c r="AA15" s="5" t="s">
        <v>6</v>
      </c>
      <c r="AB15" s="5">
        <v>10.1</v>
      </c>
      <c r="AC15" s="5" t="s">
        <v>47</v>
      </c>
      <c r="AD15" s="5">
        <v>58</v>
      </c>
    </row>
    <row r="16" spans="1:30" ht="15.75" thickBot="1">
      <c r="A16" s="5">
        <v>11</v>
      </c>
      <c r="B16" s="4">
        <v>3.5695180722891566E-2</v>
      </c>
      <c r="C16" s="4">
        <v>3.2915662650602411E-2</v>
      </c>
      <c r="D16" s="4">
        <v>6.8500000000000005E-2</v>
      </c>
      <c r="F16" s="5" t="s">
        <v>20</v>
      </c>
      <c r="G16" s="6">
        <v>23086</v>
      </c>
      <c r="H16" s="5">
        <v>0.93</v>
      </c>
      <c r="W16" s="5">
        <v>40</v>
      </c>
      <c r="X16" s="5">
        <v>2495</v>
      </c>
      <c r="Y16" s="7">
        <v>45716</v>
      </c>
      <c r="Z16" s="5" t="s">
        <v>52</v>
      </c>
      <c r="AA16" s="5" t="s">
        <v>1</v>
      </c>
      <c r="AB16" s="5">
        <v>10</v>
      </c>
      <c r="AC16" s="5" t="s">
        <v>47</v>
      </c>
      <c r="AD16" s="5">
        <v>55</v>
      </c>
    </row>
    <row r="17" spans="1:30" ht="15.75" thickBot="1">
      <c r="A17" s="5">
        <v>12</v>
      </c>
      <c r="B17" s="4">
        <v>3.7353012048192767E-2</v>
      </c>
      <c r="C17" s="4">
        <v>3.3879518072289158E-2</v>
      </c>
      <c r="D17" s="4">
        <v>7.1099999999999997E-2</v>
      </c>
      <c r="W17" s="5">
        <v>45</v>
      </c>
      <c r="X17" s="5">
        <v>2491</v>
      </c>
      <c r="Y17" s="7">
        <v>45674</v>
      </c>
      <c r="Z17" s="5" t="s">
        <v>45</v>
      </c>
      <c r="AA17" s="5" t="s">
        <v>1</v>
      </c>
      <c r="AB17" s="5">
        <v>10</v>
      </c>
      <c r="AC17" s="5" t="s">
        <v>2</v>
      </c>
      <c r="AD17" s="5">
        <v>56</v>
      </c>
    </row>
    <row r="18" spans="1:30" ht="23.25" thickBot="1">
      <c r="A18" s="5">
        <v>13</v>
      </c>
      <c r="B18" s="4">
        <v>3.7871084337349398E-2</v>
      </c>
      <c r="C18" s="4">
        <v>3.2289156626506027E-2</v>
      </c>
      <c r="D18" s="4">
        <v>7.0199999999999999E-2</v>
      </c>
      <c r="W18" s="5">
        <v>50</v>
      </c>
      <c r="X18" s="5">
        <v>2487</v>
      </c>
      <c r="Y18" s="7">
        <v>45707</v>
      </c>
      <c r="Z18" s="5" t="s">
        <v>52</v>
      </c>
      <c r="AA18" s="5" t="s">
        <v>7</v>
      </c>
      <c r="AB18" s="5">
        <v>10</v>
      </c>
      <c r="AC18" s="5" t="s">
        <v>47</v>
      </c>
      <c r="AD18" s="5">
        <v>55</v>
      </c>
    </row>
    <row r="19" spans="1:30" ht="17.25" customHeight="1" thickBot="1">
      <c r="A19" s="5">
        <v>14</v>
      </c>
      <c r="B19" s="4">
        <v>4.1756626506024096E-2</v>
      </c>
      <c r="C19" s="4">
        <v>3.2048192771084338E-2</v>
      </c>
      <c r="D19" s="4">
        <v>7.3700000000000002E-2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2462</v>
      </c>
      <c r="Y19" s="7">
        <v>45694</v>
      </c>
      <c r="Z19" s="5" t="s">
        <v>52</v>
      </c>
      <c r="AA19" s="5" t="s">
        <v>5</v>
      </c>
      <c r="AB19" s="5">
        <v>9.9</v>
      </c>
      <c r="AC19" s="5" t="s">
        <v>47</v>
      </c>
      <c r="AD19" s="5">
        <v>55</v>
      </c>
    </row>
    <row r="20" spans="1:30" ht="17.25" customHeight="1" thickBot="1">
      <c r="A20" s="5">
        <v>15</v>
      </c>
      <c r="B20" s="4">
        <v>4.2740963855421685E-2</v>
      </c>
      <c r="C20" s="4">
        <v>3.2000000000000001E-2</v>
      </c>
      <c r="D20" s="4">
        <v>7.4800000000000005E-2</v>
      </c>
      <c r="F20" s="5" t="s">
        <v>14</v>
      </c>
      <c r="G20" s="6">
        <v>12244</v>
      </c>
      <c r="H20" s="5">
        <v>0.5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2443</v>
      </c>
      <c r="Y20" s="7">
        <v>45936</v>
      </c>
      <c r="Z20" s="5" t="s">
        <v>52</v>
      </c>
      <c r="AA20" s="5" t="s">
        <v>6</v>
      </c>
      <c r="AB20" s="5">
        <v>9.8000000000000007</v>
      </c>
      <c r="AC20" s="5" t="s">
        <v>47</v>
      </c>
      <c r="AD20" s="5">
        <v>60</v>
      </c>
    </row>
    <row r="21" spans="1:30" ht="17.25" customHeight="1" thickBot="1">
      <c r="A21" s="5">
        <v>16</v>
      </c>
      <c r="B21" s="4">
        <v>4.2637349397590361E-2</v>
      </c>
      <c r="C21" s="4">
        <v>3.0698795180722896E-2</v>
      </c>
      <c r="D21" s="4">
        <v>7.3400000000000007E-2</v>
      </c>
      <c r="F21" s="5" t="s">
        <v>6</v>
      </c>
      <c r="G21" s="6">
        <v>27937</v>
      </c>
      <c r="H21" s="5">
        <v>1.1299999999999999</v>
      </c>
      <c r="J21" s="2">
        <v>5</v>
      </c>
      <c r="K21" s="2">
        <f>X6</f>
        <v>2658</v>
      </c>
      <c r="L21" s="3"/>
      <c r="M21" s="2"/>
      <c r="N21" s="21">
        <f t="shared" ref="N21:N28" si="0">K21/$F$2</f>
        <v>0.10674698795180723</v>
      </c>
      <c r="W21" s="5">
        <v>125</v>
      </c>
      <c r="X21" s="5">
        <v>2424</v>
      </c>
      <c r="Y21" s="7">
        <v>45699</v>
      </c>
      <c r="Z21" s="5" t="s">
        <v>8</v>
      </c>
      <c r="AA21" s="5" t="s">
        <v>3</v>
      </c>
      <c r="AB21" s="5">
        <v>9.6999999999999993</v>
      </c>
      <c r="AC21" s="5" t="s">
        <v>2</v>
      </c>
      <c r="AD21" s="5">
        <v>58</v>
      </c>
    </row>
    <row r="22" spans="1:30" ht="17.25" customHeight="1" thickBot="1">
      <c r="A22" s="5">
        <v>17</v>
      </c>
      <c r="B22" s="4">
        <v>3.8751807228915663E-2</v>
      </c>
      <c r="C22" s="4">
        <v>2.5879518072289154E-2</v>
      </c>
      <c r="D22" s="4">
        <v>6.4699999999999994E-2</v>
      </c>
      <c r="F22" s="5" t="s">
        <v>3</v>
      </c>
      <c r="G22" s="6">
        <v>29857</v>
      </c>
      <c r="H22" s="5">
        <v>1.21</v>
      </c>
      <c r="J22" s="2">
        <v>10</v>
      </c>
      <c r="K22" s="2">
        <f>X11</f>
        <v>2558</v>
      </c>
      <c r="L22" s="3"/>
      <c r="M22" s="2"/>
      <c r="N22" s="21">
        <f t="shared" si="0"/>
        <v>0.10273092369477911</v>
      </c>
      <c r="W22" s="5">
        <v>150</v>
      </c>
      <c r="X22" s="5">
        <v>2409</v>
      </c>
      <c r="Y22" s="7">
        <v>45687</v>
      </c>
      <c r="Z22" s="5" t="s">
        <v>8</v>
      </c>
      <c r="AA22" s="5" t="s">
        <v>5</v>
      </c>
      <c r="AB22" s="5">
        <v>9.6999999999999993</v>
      </c>
      <c r="AC22" s="5" t="s">
        <v>2</v>
      </c>
      <c r="AD22" s="5">
        <v>58</v>
      </c>
    </row>
    <row r="23" spans="1:30" ht="17.25" customHeight="1" thickBot="1">
      <c r="A23" s="5">
        <v>18</v>
      </c>
      <c r="B23" s="4">
        <v>2.7043373493975904E-2</v>
      </c>
      <c r="C23" s="4">
        <v>2.014457831325301E-2</v>
      </c>
      <c r="D23" s="4">
        <v>4.7199999999999999E-2</v>
      </c>
      <c r="F23" s="5" t="s">
        <v>7</v>
      </c>
      <c r="G23" s="6">
        <v>29204</v>
      </c>
      <c r="H23" s="5">
        <v>1.18</v>
      </c>
      <c r="J23" s="2">
        <v>20</v>
      </c>
      <c r="K23" s="2">
        <f>X12</f>
        <v>2532</v>
      </c>
      <c r="L23" s="3"/>
      <c r="M23" s="2"/>
      <c r="N23" s="21">
        <f t="shared" si="0"/>
        <v>0.10168674698795181</v>
      </c>
      <c r="W23" s="5">
        <v>175</v>
      </c>
      <c r="X23" s="5">
        <v>2395</v>
      </c>
      <c r="Y23" s="7">
        <v>45722</v>
      </c>
      <c r="Z23" s="5" t="s">
        <v>8</v>
      </c>
      <c r="AA23" s="5" t="s">
        <v>5</v>
      </c>
      <c r="AB23" s="5">
        <v>9.6</v>
      </c>
      <c r="AC23" s="5" t="s">
        <v>2</v>
      </c>
      <c r="AD23" s="5">
        <v>57</v>
      </c>
    </row>
    <row r="24" spans="1:30" ht="17.25" customHeight="1" thickBot="1">
      <c r="A24" s="5">
        <v>19</v>
      </c>
      <c r="B24" s="4">
        <v>2.093012048192771E-2</v>
      </c>
      <c r="C24" s="4">
        <v>1.2722891566265061E-2</v>
      </c>
      <c r="D24" s="4">
        <v>3.3599999999999998E-2</v>
      </c>
      <c r="F24" s="5" t="s">
        <v>5</v>
      </c>
      <c r="G24" s="6">
        <v>29143</v>
      </c>
      <c r="H24" s="5">
        <v>1.18</v>
      </c>
      <c r="J24" s="2">
        <v>30</v>
      </c>
      <c r="K24" s="2">
        <f>X14</f>
        <v>2505</v>
      </c>
      <c r="L24" s="3"/>
      <c r="M24" s="2"/>
      <c r="N24" s="21">
        <f t="shared" si="0"/>
        <v>0.10060240963855421</v>
      </c>
      <c r="W24" s="5">
        <v>200</v>
      </c>
      <c r="X24" s="5">
        <v>2382</v>
      </c>
      <c r="Y24" s="7">
        <v>45687</v>
      </c>
      <c r="Z24" s="5" t="s">
        <v>52</v>
      </c>
      <c r="AA24" s="5" t="s">
        <v>5</v>
      </c>
      <c r="AB24" s="5">
        <v>9.6</v>
      </c>
      <c r="AC24" s="5" t="s">
        <v>2</v>
      </c>
      <c r="AD24" s="5">
        <v>50</v>
      </c>
    </row>
    <row r="25" spans="1:30" ht="17.25" customHeight="1" thickBot="1">
      <c r="A25" s="5">
        <v>20</v>
      </c>
      <c r="B25" s="4">
        <v>1.3677108433734941E-2</v>
      </c>
      <c r="C25" s="4">
        <v>8.5783132530120477E-3</v>
      </c>
      <c r="D25" s="4">
        <v>2.2200000000000001E-2</v>
      </c>
      <c r="F25" s="5" t="s">
        <v>1</v>
      </c>
      <c r="G25" s="6">
        <v>28963</v>
      </c>
      <c r="H25" s="5">
        <v>1.17</v>
      </c>
      <c r="J25" s="2">
        <v>50</v>
      </c>
      <c r="K25" s="2">
        <f>X18</f>
        <v>2487</v>
      </c>
      <c r="L25" s="3"/>
      <c r="M25" s="2"/>
      <c r="N25" s="21">
        <f t="shared" si="0"/>
        <v>9.9879518072289161E-2</v>
      </c>
    </row>
    <row r="26" spans="1:30" ht="17.25" customHeight="1" thickBot="1">
      <c r="A26" s="5">
        <v>21</v>
      </c>
      <c r="B26" s="4">
        <v>9.895180722891566E-3</v>
      </c>
      <c r="C26" s="4">
        <v>6.6024096385542174E-3</v>
      </c>
      <c r="D26" s="4">
        <v>1.6500000000000001E-2</v>
      </c>
      <c r="F26" s="5" t="s">
        <v>0</v>
      </c>
      <c r="G26" s="6">
        <v>16998</v>
      </c>
      <c r="H26" s="5">
        <v>0.69</v>
      </c>
      <c r="J26" s="2">
        <v>100</v>
      </c>
      <c r="K26" s="2">
        <f>X20</f>
        <v>2443</v>
      </c>
      <c r="L26" s="3"/>
      <c r="M26" s="2"/>
      <c r="N26" s="21">
        <f t="shared" si="0"/>
        <v>9.8112449799196783E-2</v>
      </c>
    </row>
    <row r="27" spans="1:30" ht="17.25" customHeight="1" thickBot="1">
      <c r="A27" s="5">
        <v>22</v>
      </c>
      <c r="B27" s="4">
        <v>7.5638554216867476E-3</v>
      </c>
      <c r="C27" s="4">
        <v>4.4337349397590362E-3</v>
      </c>
      <c r="D27" s="4">
        <v>1.2E-2</v>
      </c>
      <c r="J27" s="2">
        <v>150</v>
      </c>
      <c r="K27" s="2">
        <f>X22</f>
        <v>2409</v>
      </c>
      <c r="L27" s="3"/>
      <c r="M27" s="2"/>
      <c r="N27" s="21">
        <f t="shared" si="0"/>
        <v>9.6746987951807223E-2</v>
      </c>
    </row>
    <row r="28" spans="1:30" ht="17.25" customHeight="1" thickBot="1">
      <c r="A28" s="5">
        <v>23</v>
      </c>
      <c r="B28" s="4">
        <v>4.8180722891566262E-3</v>
      </c>
      <c r="C28" s="4">
        <v>2.6024096385542169E-3</v>
      </c>
      <c r="D28" s="4">
        <v>7.4000000000000003E-3</v>
      </c>
      <c r="J28" s="2">
        <v>200</v>
      </c>
      <c r="K28" s="2">
        <f>X24</f>
        <v>2382</v>
      </c>
      <c r="L28" s="3"/>
      <c r="M28" s="2"/>
      <c r="N28" s="21">
        <f t="shared" si="0"/>
        <v>9.5662650602409638E-2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5352-F4F0-4D70-BBD1-A68D6B4C71C5}">
  <sheetPr codeName="Sheet38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36400</v>
      </c>
      <c r="H2" s="18" t="s">
        <v>37</v>
      </c>
      <c r="W2" s="5">
        <v>1</v>
      </c>
      <c r="X2" s="5">
        <v>3796</v>
      </c>
      <c r="Y2" s="7">
        <v>45728</v>
      </c>
      <c r="Z2" s="5" t="s">
        <v>48</v>
      </c>
      <c r="AA2" s="5" t="s">
        <v>7</v>
      </c>
      <c r="AB2" s="5">
        <v>10.4</v>
      </c>
      <c r="AC2" s="5" t="s">
        <v>47</v>
      </c>
      <c r="AD2" s="5">
        <v>51</v>
      </c>
    </row>
    <row r="3" spans="1:30" ht="23.25" thickBot="1">
      <c r="W3" s="5">
        <v>2</v>
      </c>
      <c r="X3" s="5">
        <v>3535</v>
      </c>
      <c r="Y3" s="7">
        <v>45728</v>
      </c>
      <c r="Z3" s="5" t="s">
        <v>51</v>
      </c>
      <c r="AA3" s="5" t="s">
        <v>7</v>
      </c>
      <c r="AB3" s="5">
        <v>9.6999999999999993</v>
      </c>
      <c r="AC3" s="5" t="s">
        <v>47</v>
      </c>
      <c r="AD3" s="5">
        <v>56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3525</v>
      </c>
      <c r="Y4" s="7">
        <v>45728</v>
      </c>
      <c r="Z4" s="5" t="s">
        <v>53</v>
      </c>
      <c r="AA4" s="5" t="s">
        <v>7</v>
      </c>
      <c r="AB4" s="5">
        <v>9.6999999999999993</v>
      </c>
      <c r="AC4" s="5" t="s">
        <v>2</v>
      </c>
      <c r="AD4" s="5">
        <v>51</v>
      </c>
    </row>
    <row r="5" spans="1:30" ht="18.75" customHeight="1" thickBot="1">
      <c r="A5" s="5">
        <v>0</v>
      </c>
      <c r="B5" s="4">
        <v>3.0329670329670333E-3</v>
      </c>
      <c r="C5" s="4">
        <v>2.3241758241758243E-3</v>
      </c>
      <c r="D5" s="4">
        <v>5.4000000000000003E-3</v>
      </c>
      <c r="F5" s="5" t="s">
        <v>33</v>
      </c>
      <c r="G5" s="6">
        <v>37933</v>
      </c>
      <c r="H5" s="5">
        <v>1.04</v>
      </c>
      <c r="J5" s="80" t="s">
        <v>9</v>
      </c>
      <c r="K5" s="81"/>
      <c r="L5" s="81"/>
      <c r="M5" s="81"/>
      <c r="N5" s="82"/>
      <c r="W5" s="5">
        <v>4</v>
      </c>
      <c r="X5" s="5">
        <v>3428</v>
      </c>
      <c r="Y5" s="7">
        <v>45757</v>
      </c>
      <c r="Z5" s="5" t="s">
        <v>8</v>
      </c>
      <c r="AA5" s="5" t="s">
        <v>5</v>
      </c>
      <c r="AB5" s="5">
        <v>9.4</v>
      </c>
      <c r="AC5" s="5" t="s">
        <v>2</v>
      </c>
      <c r="AD5" s="5">
        <v>65</v>
      </c>
    </row>
    <row r="6" spans="1:30" ht="17.25" customHeight="1" thickBot="1">
      <c r="A6" s="5">
        <v>1</v>
      </c>
      <c r="B6" s="4">
        <v>2.0219780219780221E-3</v>
      </c>
      <c r="C6" s="4">
        <v>1.5329670329670328E-3</v>
      </c>
      <c r="D6" s="4">
        <v>3.5000000000000001E-3</v>
      </c>
      <c r="F6" s="5" t="s">
        <v>32</v>
      </c>
      <c r="G6" s="6">
        <v>40972</v>
      </c>
      <c r="H6" s="5">
        <v>1.1299999999999999</v>
      </c>
      <c r="J6" s="13" t="s">
        <v>31</v>
      </c>
      <c r="K6" s="22">
        <f>MAX(K8,K9)</f>
        <v>0.76239669421487599</v>
      </c>
      <c r="L6" s="23"/>
      <c r="M6" s="23"/>
      <c r="N6" s="22" t="str">
        <f>_xlfn.XLOOKUP(K6,$K$8:$K$9,$N$8:$N$9)</f>
        <v>SB</v>
      </c>
      <c r="W6" s="5">
        <v>5</v>
      </c>
      <c r="X6" s="5">
        <v>3420</v>
      </c>
      <c r="Y6" s="7">
        <v>45756</v>
      </c>
      <c r="Z6" s="5" t="s">
        <v>8</v>
      </c>
      <c r="AA6" s="5" t="s">
        <v>7</v>
      </c>
      <c r="AB6" s="5">
        <v>9.4</v>
      </c>
      <c r="AC6" s="5" t="s">
        <v>2</v>
      </c>
      <c r="AD6" s="5">
        <v>64</v>
      </c>
    </row>
    <row r="7" spans="1:30" ht="17.25" customHeight="1" thickBot="1">
      <c r="A7" s="5">
        <v>2</v>
      </c>
      <c r="B7" s="4">
        <v>1.3648351648351648E-3</v>
      </c>
      <c r="C7" s="4">
        <v>1.1868131868131868E-3</v>
      </c>
      <c r="D7" s="4">
        <v>2.5999999999999999E-3</v>
      </c>
      <c r="F7" s="5" t="s">
        <v>30</v>
      </c>
      <c r="G7" s="6">
        <v>41101</v>
      </c>
      <c r="H7" s="5">
        <v>1.1299999999999999</v>
      </c>
      <c r="J7" s="12" t="s">
        <v>29</v>
      </c>
      <c r="K7" s="22">
        <f>MAX(K10,K11)</f>
        <v>0.62823981150187624</v>
      </c>
      <c r="L7" s="23"/>
      <c r="M7" s="23"/>
      <c r="N7" s="22" t="str">
        <f>_xlfn.XLOOKUP(K7,$K$10:$K$11,$N$10:$N$11)</f>
        <v>NB</v>
      </c>
      <c r="W7" s="5">
        <v>6</v>
      </c>
      <c r="X7" s="5">
        <v>3414</v>
      </c>
      <c r="Y7" s="7">
        <v>45701</v>
      </c>
      <c r="Z7" s="5" t="s">
        <v>46</v>
      </c>
      <c r="AA7" s="5" t="s">
        <v>5</v>
      </c>
      <c r="AB7" s="5">
        <v>9.4</v>
      </c>
      <c r="AC7" s="5" t="s">
        <v>2</v>
      </c>
      <c r="AD7" s="5">
        <v>60</v>
      </c>
    </row>
    <row r="8" spans="1:30" ht="17.25" customHeight="1" thickBot="1">
      <c r="A8" s="5">
        <v>3</v>
      </c>
      <c r="B8" s="4">
        <v>1.1120879120879122E-3</v>
      </c>
      <c r="C8" s="4">
        <v>1.434065934065934E-3</v>
      </c>
      <c r="D8" s="4">
        <v>2.5999999999999999E-3</v>
      </c>
      <c r="F8" s="5" t="s">
        <v>28</v>
      </c>
      <c r="G8" s="6">
        <v>39494</v>
      </c>
      <c r="H8" s="5">
        <v>1.0900000000000001</v>
      </c>
      <c r="K8" s="10">
        <f>LARGE(B11:C11,1)/(B11+C11)</f>
        <v>0.76239669421487599</v>
      </c>
      <c r="L8" s="10"/>
      <c r="M8" s="10"/>
      <c r="N8" s="10" t="str">
        <f>IF(B11&gt;C11,$B$4,$C$4)</f>
        <v>SB</v>
      </c>
      <c r="W8" s="5">
        <v>7</v>
      </c>
      <c r="X8" s="5">
        <v>3412</v>
      </c>
      <c r="Y8" s="7">
        <v>45713</v>
      </c>
      <c r="Z8" s="5" t="s">
        <v>8</v>
      </c>
      <c r="AA8" s="5" t="s">
        <v>3</v>
      </c>
      <c r="AB8" s="5">
        <v>9.4</v>
      </c>
      <c r="AC8" s="5" t="s">
        <v>2</v>
      </c>
      <c r="AD8" s="5">
        <v>64</v>
      </c>
    </row>
    <row r="9" spans="1:30" ht="17.25" customHeight="1" thickBot="1">
      <c r="A9" s="5">
        <v>4</v>
      </c>
      <c r="B9" s="4">
        <v>1.6175824175824177E-3</v>
      </c>
      <c r="C9" s="4">
        <v>3.412087912087912E-3</v>
      </c>
      <c r="D9" s="4">
        <v>5.0000000000000001E-3</v>
      </c>
      <c r="F9" s="5" t="s">
        <v>27</v>
      </c>
      <c r="G9" s="6">
        <v>36262</v>
      </c>
      <c r="H9" s="5">
        <v>1</v>
      </c>
      <c r="K9" s="10">
        <f>LARGE(B12:C12,1)/(B12+C12)</f>
        <v>0.64464111602790064</v>
      </c>
      <c r="L9" s="10"/>
      <c r="M9" s="10"/>
      <c r="N9" s="10" t="str">
        <f>IF(B12&gt;C12,$B$4,$C$4)</f>
        <v>SB</v>
      </c>
      <c r="W9" s="5">
        <v>8</v>
      </c>
      <c r="X9" s="5">
        <v>3383</v>
      </c>
      <c r="Y9" s="7">
        <v>45709</v>
      </c>
      <c r="Z9" s="5" t="s">
        <v>8</v>
      </c>
      <c r="AA9" s="5" t="s">
        <v>1</v>
      </c>
      <c r="AB9" s="5">
        <v>9.3000000000000007</v>
      </c>
      <c r="AC9" s="5" t="s">
        <v>2</v>
      </c>
      <c r="AD9" s="5">
        <v>61</v>
      </c>
    </row>
    <row r="10" spans="1:30" ht="17.25" customHeight="1" thickBot="1">
      <c r="A10" s="5">
        <v>5</v>
      </c>
      <c r="B10" s="4">
        <v>3.5890109890109895E-3</v>
      </c>
      <c r="C10" s="4">
        <v>1.0928571428571428E-2</v>
      </c>
      <c r="D10" s="4">
        <v>1.46E-2</v>
      </c>
      <c r="F10" s="5" t="s">
        <v>26</v>
      </c>
      <c r="G10" s="6">
        <v>33911</v>
      </c>
      <c r="H10" s="5">
        <v>0.93</v>
      </c>
      <c r="K10" s="10">
        <f>LARGE(B20:C20,1)/(B20+C20)</f>
        <v>0.59791264922791576</v>
      </c>
      <c r="L10" s="10"/>
      <c r="M10" s="10"/>
      <c r="N10" s="10" t="str">
        <f>IF(B20&gt;C20,$B$4,$C$4)</f>
        <v>NB</v>
      </c>
      <c r="W10" s="5">
        <v>9</v>
      </c>
      <c r="X10" s="5">
        <v>3376</v>
      </c>
      <c r="Y10" s="7">
        <v>45714</v>
      </c>
      <c r="Z10" s="5" t="s">
        <v>46</v>
      </c>
      <c r="AA10" s="5" t="s">
        <v>7</v>
      </c>
      <c r="AB10" s="5">
        <v>9.3000000000000007</v>
      </c>
      <c r="AC10" s="5" t="s">
        <v>2</v>
      </c>
      <c r="AD10" s="5">
        <v>61</v>
      </c>
    </row>
    <row r="11" spans="1:30" ht="17.25" customHeight="1" thickBot="1">
      <c r="A11" s="5">
        <v>6</v>
      </c>
      <c r="B11" s="4">
        <v>1.0109890109890111E-2</v>
      </c>
      <c r="C11" s="4">
        <v>3.2439560439560443E-2</v>
      </c>
      <c r="D11" s="4">
        <v>4.2599999999999999E-2</v>
      </c>
      <c r="F11" s="5" t="s">
        <v>25</v>
      </c>
      <c r="G11" s="6">
        <v>33807</v>
      </c>
      <c r="H11" s="5">
        <v>0.93</v>
      </c>
      <c r="K11" s="10">
        <f>LARGE(B21:C21,1)/(B21+C21)</f>
        <v>0.62823981150187624</v>
      </c>
      <c r="L11" s="10"/>
      <c r="M11" s="10"/>
      <c r="N11" s="10" t="str">
        <f>IF(B21&gt;C21,$B$4,$C$4)</f>
        <v>NB</v>
      </c>
      <c r="W11" s="5">
        <v>10</v>
      </c>
      <c r="X11" s="5">
        <v>3375</v>
      </c>
      <c r="Y11" s="7">
        <v>45708</v>
      </c>
      <c r="Z11" s="5" t="s">
        <v>46</v>
      </c>
      <c r="AA11" s="5" t="s">
        <v>5</v>
      </c>
      <c r="AB11" s="5">
        <v>9.3000000000000007</v>
      </c>
      <c r="AC11" s="5" t="s">
        <v>2</v>
      </c>
      <c r="AD11" s="5">
        <v>60</v>
      </c>
    </row>
    <row r="12" spans="1:30" ht="17.25" customHeight="1" thickBot="1">
      <c r="A12" s="5">
        <v>7</v>
      </c>
      <c r="B12" s="4">
        <v>2.0826373626373629E-2</v>
      </c>
      <c r="C12" s="4">
        <v>3.7780219780219775E-2</v>
      </c>
      <c r="D12" s="4">
        <v>5.8700000000000002E-2</v>
      </c>
      <c r="F12" s="5" t="s">
        <v>24</v>
      </c>
      <c r="G12" s="6">
        <v>32595</v>
      </c>
      <c r="H12" s="5">
        <v>0.9</v>
      </c>
      <c r="W12" s="5">
        <v>20</v>
      </c>
      <c r="X12" s="5">
        <v>3345</v>
      </c>
      <c r="Y12" s="7">
        <v>45740</v>
      </c>
      <c r="Z12" s="5" t="s">
        <v>8</v>
      </c>
      <c r="AA12" s="5" t="s">
        <v>6</v>
      </c>
      <c r="AB12" s="5">
        <v>9.1999999999999993</v>
      </c>
      <c r="AC12" s="5" t="s">
        <v>2</v>
      </c>
      <c r="AD12" s="5">
        <v>64</v>
      </c>
    </row>
    <row r="13" spans="1:30" ht="17.25" customHeight="1" thickBot="1">
      <c r="A13" s="5">
        <v>8</v>
      </c>
      <c r="B13" s="4">
        <v>2.2797802197802197E-2</v>
      </c>
      <c r="C13" s="4">
        <v>3.8769230769230771E-2</v>
      </c>
      <c r="D13" s="4">
        <v>6.1600000000000002E-2</v>
      </c>
      <c r="F13" s="5" t="s">
        <v>23</v>
      </c>
      <c r="G13" s="6">
        <v>32674</v>
      </c>
      <c r="H13" s="5">
        <v>0.9</v>
      </c>
      <c r="W13" s="5">
        <v>25</v>
      </c>
      <c r="X13" s="5">
        <v>3333</v>
      </c>
      <c r="Y13" s="7">
        <v>45681</v>
      </c>
      <c r="Z13" s="5" t="s">
        <v>46</v>
      </c>
      <c r="AA13" s="5" t="s">
        <v>1</v>
      </c>
      <c r="AB13" s="5">
        <v>9.1999999999999993</v>
      </c>
      <c r="AC13" s="5" t="s">
        <v>2</v>
      </c>
      <c r="AD13" s="5">
        <v>57</v>
      </c>
    </row>
    <row r="14" spans="1:30" ht="15.75" thickBot="1">
      <c r="A14" s="5">
        <v>9</v>
      </c>
      <c r="B14" s="4">
        <v>2.5729670329670332E-2</v>
      </c>
      <c r="C14" s="4">
        <v>3.62967032967033E-2</v>
      </c>
      <c r="D14" s="4">
        <v>6.2100000000000002E-2</v>
      </c>
      <c r="F14" s="5" t="s">
        <v>22</v>
      </c>
      <c r="G14" s="6">
        <v>35635</v>
      </c>
      <c r="H14" s="5">
        <v>0.98</v>
      </c>
      <c r="W14" s="5">
        <v>30</v>
      </c>
      <c r="X14" s="5">
        <v>3324</v>
      </c>
      <c r="Y14" s="7">
        <v>46007</v>
      </c>
      <c r="Z14" s="5" t="s">
        <v>8</v>
      </c>
      <c r="AA14" s="5" t="s">
        <v>3</v>
      </c>
      <c r="AB14" s="5">
        <v>9.1</v>
      </c>
      <c r="AC14" s="5" t="s">
        <v>2</v>
      </c>
      <c r="AD14" s="5">
        <v>66</v>
      </c>
    </row>
    <row r="15" spans="1:30" ht="15.75" customHeight="1" thickBot="1">
      <c r="A15" s="5">
        <v>10</v>
      </c>
      <c r="B15" s="4">
        <v>2.9419780219780221E-2</v>
      </c>
      <c r="C15" s="4">
        <v>3.5159340659340656E-2</v>
      </c>
      <c r="D15" s="4">
        <v>6.4600000000000005E-2</v>
      </c>
      <c r="F15" s="5" t="s">
        <v>21</v>
      </c>
      <c r="G15" s="6">
        <v>35632</v>
      </c>
      <c r="H15" s="5">
        <v>0.98</v>
      </c>
      <c r="W15" s="5">
        <v>35</v>
      </c>
      <c r="X15" s="5">
        <v>3318</v>
      </c>
      <c r="Y15" s="7">
        <v>45728</v>
      </c>
      <c r="Z15" s="5" t="s">
        <v>46</v>
      </c>
      <c r="AA15" s="5" t="s">
        <v>7</v>
      </c>
      <c r="AB15" s="5">
        <v>9.1</v>
      </c>
      <c r="AC15" s="5" t="s">
        <v>2</v>
      </c>
      <c r="AD15" s="5">
        <v>60</v>
      </c>
    </row>
    <row r="16" spans="1:30" ht="15.75" thickBot="1">
      <c r="A16" s="5">
        <v>11</v>
      </c>
      <c r="B16" s="4">
        <v>3.184615384615385E-2</v>
      </c>
      <c r="C16" s="4">
        <v>3.4318681318681321E-2</v>
      </c>
      <c r="D16" s="4">
        <v>6.6199999999999995E-2</v>
      </c>
      <c r="F16" s="5" t="s">
        <v>20</v>
      </c>
      <c r="G16" s="6">
        <v>36768</v>
      </c>
      <c r="H16" s="5">
        <v>1.01</v>
      </c>
      <c r="W16" s="5">
        <v>40</v>
      </c>
      <c r="X16" s="5">
        <v>3310</v>
      </c>
      <c r="Y16" s="7">
        <v>45715</v>
      </c>
      <c r="Z16" s="5" t="s">
        <v>46</v>
      </c>
      <c r="AA16" s="5" t="s">
        <v>5</v>
      </c>
      <c r="AB16" s="5">
        <v>9.1</v>
      </c>
      <c r="AC16" s="5" t="s">
        <v>2</v>
      </c>
      <c r="AD16" s="5">
        <v>60</v>
      </c>
    </row>
    <row r="17" spans="1:30" ht="15.75" thickBot="1">
      <c r="A17" s="5">
        <v>12</v>
      </c>
      <c r="B17" s="4">
        <v>3.4323076923076928E-2</v>
      </c>
      <c r="C17" s="4">
        <v>3.3626373626373628E-2</v>
      </c>
      <c r="D17" s="4">
        <v>6.7900000000000002E-2</v>
      </c>
      <c r="W17" s="5">
        <v>45</v>
      </c>
      <c r="X17" s="5">
        <v>3297</v>
      </c>
      <c r="Y17" s="7">
        <v>45674</v>
      </c>
      <c r="Z17" s="5" t="s">
        <v>46</v>
      </c>
      <c r="AA17" s="5" t="s">
        <v>1</v>
      </c>
      <c r="AB17" s="5">
        <v>9.1</v>
      </c>
      <c r="AC17" s="5" t="s">
        <v>2</v>
      </c>
      <c r="AD17" s="5">
        <v>59</v>
      </c>
    </row>
    <row r="18" spans="1:30" ht="23.25" thickBot="1">
      <c r="A18" s="5">
        <v>13</v>
      </c>
      <c r="B18" s="4">
        <v>3.5940659340659341E-2</v>
      </c>
      <c r="C18" s="4">
        <v>3.2093406593406593E-2</v>
      </c>
      <c r="D18" s="4">
        <v>6.8000000000000005E-2</v>
      </c>
      <c r="W18" s="5">
        <v>50</v>
      </c>
      <c r="X18" s="5">
        <v>3287</v>
      </c>
      <c r="Y18" s="7">
        <v>45686</v>
      </c>
      <c r="Z18" s="5" t="s">
        <v>8</v>
      </c>
      <c r="AA18" s="5" t="s">
        <v>7</v>
      </c>
      <c r="AB18" s="5">
        <v>9</v>
      </c>
      <c r="AC18" s="5" t="s">
        <v>2</v>
      </c>
      <c r="AD18" s="5">
        <v>64</v>
      </c>
    </row>
    <row r="19" spans="1:30" ht="17.25" customHeight="1" thickBot="1">
      <c r="A19" s="5">
        <v>14</v>
      </c>
      <c r="B19" s="4">
        <v>4.0186813186813185E-2</v>
      </c>
      <c r="C19" s="4">
        <v>3.1153846153846153E-2</v>
      </c>
      <c r="D19" s="4">
        <v>7.1300000000000002E-2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3256</v>
      </c>
      <c r="Y19" s="7">
        <v>45692</v>
      </c>
      <c r="Z19" s="5" t="s">
        <v>8</v>
      </c>
      <c r="AA19" s="5" t="s">
        <v>3</v>
      </c>
      <c r="AB19" s="5">
        <v>8.9</v>
      </c>
      <c r="AC19" s="5" t="s">
        <v>2</v>
      </c>
      <c r="AD19" s="5">
        <v>63</v>
      </c>
    </row>
    <row r="20" spans="1:30" ht="17.25" customHeight="1" thickBot="1">
      <c r="A20" s="5">
        <v>15</v>
      </c>
      <c r="B20" s="4">
        <v>4.4635164835164838E-2</v>
      </c>
      <c r="C20" s="4">
        <v>3.0016483516483512E-2</v>
      </c>
      <c r="D20" s="4">
        <v>7.46E-2</v>
      </c>
      <c r="F20" s="5" t="s">
        <v>14</v>
      </c>
      <c r="G20" s="6">
        <v>27302</v>
      </c>
      <c r="H20" s="5">
        <v>0.75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3235</v>
      </c>
      <c r="Y20" s="7">
        <v>45706</v>
      </c>
      <c r="Z20" s="5" t="s">
        <v>46</v>
      </c>
      <c r="AA20" s="5" t="s">
        <v>3</v>
      </c>
      <c r="AB20" s="5">
        <v>8.9</v>
      </c>
      <c r="AC20" s="5" t="s">
        <v>2</v>
      </c>
      <c r="AD20" s="5">
        <v>60</v>
      </c>
    </row>
    <row r="21" spans="1:30" ht="17.25" customHeight="1" thickBot="1">
      <c r="A21" s="5">
        <v>16</v>
      </c>
      <c r="B21" s="4">
        <v>4.7465934065934065E-2</v>
      </c>
      <c r="C21" s="4">
        <v>2.808791208791209E-2</v>
      </c>
      <c r="D21" s="4">
        <v>7.5499999999999998E-2</v>
      </c>
      <c r="F21" s="5" t="s">
        <v>6</v>
      </c>
      <c r="G21" s="6">
        <v>37407</v>
      </c>
      <c r="H21" s="5">
        <v>1.03</v>
      </c>
      <c r="J21" s="2">
        <v>5</v>
      </c>
      <c r="K21" s="2">
        <f>X6</f>
        <v>3420</v>
      </c>
      <c r="L21" s="3"/>
      <c r="M21" s="2"/>
      <c r="N21" s="21">
        <f t="shared" ref="N21:N28" si="0">K21/$F$2</f>
        <v>9.3956043956043955E-2</v>
      </c>
      <c r="W21" s="5">
        <v>125</v>
      </c>
      <c r="X21" s="5">
        <v>3201</v>
      </c>
      <c r="Y21" s="7">
        <v>45722</v>
      </c>
      <c r="Z21" s="5" t="s">
        <v>45</v>
      </c>
      <c r="AA21" s="5" t="s">
        <v>5</v>
      </c>
      <c r="AB21" s="5">
        <v>8.8000000000000007</v>
      </c>
      <c r="AC21" s="5" t="s">
        <v>2</v>
      </c>
      <c r="AD21" s="5">
        <v>57</v>
      </c>
    </row>
    <row r="22" spans="1:30" ht="17.25" customHeight="1" thickBot="1">
      <c r="A22" s="5">
        <v>17</v>
      </c>
      <c r="B22" s="4">
        <v>4.1147252747252748E-2</v>
      </c>
      <c r="C22" s="4">
        <v>2.6604395604395602E-2</v>
      </c>
      <c r="D22" s="4">
        <v>6.7699999999999996E-2</v>
      </c>
      <c r="F22" s="5" t="s">
        <v>3</v>
      </c>
      <c r="G22" s="6">
        <v>39104</v>
      </c>
      <c r="H22" s="5">
        <v>1.07</v>
      </c>
      <c r="J22" s="2">
        <v>10</v>
      </c>
      <c r="K22" s="2">
        <f>X11</f>
        <v>3375</v>
      </c>
      <c r="L22" s="3"/>
      <c r="M22" s="2"/>
      <c r="N22" s="21">
        <f t="shared" si="0"/>
        <v>9.2719780219780223E-2</v>
      </c>
      <c r="W22" s="5">
        <v>150</v>
      </c>
      <c r="X22" s="5">
        <v>3183</v>
      </c>
      <c r="Y22" s="7">
        <v>45959</v>
      </c>
      <c r="Z22" s="5" t="s">
        <v>8</v>
      </c>
      <c r="AA22" s="5" t="s">
        <v>7</v>
      </c>
      <c r="AB22" s="5">
        <v>8.6999999999999993</v>
      </c>
      <c r="AC22" s="5" t="s">
        <v>2</v>
      </c>
      <c r="AD22" s="5">
        <v>64</v>
      </c>
    </row>
    <row r="23" spans="1:30" ht="17.25" customHeight="1" thickBot="1">
      <c r="A23" s="5">
        <v>18</v>
      </c>
      <c r="B23" s="4">
        <v>3.0784615384615382E-2</v>
      </c>
      <c r="C23" s="4">
        <v>2.3835164835164836E-2</v>
      </c>
      <c r="D23" s="4">
        <v>5.4600000000000003E-2</v>
      </c>
      <c r="F23" s="5" t="s">
        <v>7</v>
      </c>
      <c r="G23" s="6">
        <v>39147</v>
      </c>
      <c r="H23" s="5">
        <v>1.08</v>
      </c>
      <c r="J23" s="2">
        <v>20</v>
      </c>
      <c r="K23" s="2">
        <f>X12</f>
        <v>3345</v>
      </c>
      <c r="L23" s="3"/>
      <c r="M23" s="2"/>
      <c r="N23" s="21">
        <f t="shared" si="0"/>
        <v>9.1895604395604402E-2</v>
      </c>
      <c r="W23" s="5">
        <v>175</v>
      </c>
      <c r="X23" s="5">
        <v>3161</v>
      </c>
      <c r="Y23" s="7">
        <v>45688</v>
      </c>
      <c r="Z23" s="5" t="s">
        <v>45</v>
      </c>
      <c r="AA23" s="5" t="s">
        <v>1</v>
      </c>
      <c r="AB23" s="5">
        <v>8.6999999999999993</v>
      </c>
      <c r="AC23" s="5" t="s">
        <v>2</v>
      </c>
      <c r="AD23" s="5">
        <v>57</v>
      </c>
    </row>
    <row r="24" spans="1:30" ht="17.25" customHeight="1" thickBot="1">
      <c r="A24" s="5">
        <v>19</v>
      </c>
      <c r="B24" s="4">
        <v>2.5072527472527473E-2</v>
      </c>
      <c r="C24" s="4">
        <v>1.7208791208791208E-2</v>
      </c>
      <c r="D24" s="4">
        <v>4.2299999999999997E-2</v>
      </c>
      <c r="F24" s="5" t="s">
        <v>5</v>
      </c>
      <c r="G24" s="6">
        <v>38905</v>
      </c>
      <c r="H24" s="5">
        <v>1.07</v>
      </c>
      <c r="J24" s="2">
        <v>30</v>
      </c>
      <c r="K24" s="2">
        <f>X14</f>
        <v>3324</v>
      </c>
      <c r="L24" s="3"/>
      <c r="M24" s="2"/>
      <c r="N24" s="21">
        <f t="shared" si="0"/>
        <v>9.1318681318681316E-2</v>
      </c>
      <c r="W24" s="5">
        <v>200</v>
      </c>
      <c r="X24" s="5">
        <v>3140</v>
      </c>
      <c r="Y24" s="7">
        <v>45968</v>
      </c>
      <c r="Z24" s="5" t="s">
        <v>46</v>
      </c>
      <c r="AA24" s="5" t="s">
        <v>1</v>
      </c>
      <c r="AB24" s="5">
        <v>8.6</v>
      </c>
      <c r="AC24" s="5" t="s">
        <v>2</v>
      </c>
      <c r="AD24" s="5">
        <v>60</v>
      </c>
    </row>
    <row r="25" spans="1:30" ht="17.25" customHeight="1" thickBot="1">
      <c r="A25" s="5">
        <v>20</v>
      </c>
      <c r="B25" s="4">
        <v>1.9107692307692308E-2</v>
      </c>
      <c r="C25" s="4">
        <v>1.3598901098901099E-2</v>
      </c>
      <c r="D25" s="4">
        <v>3.27E-2</v>
      </c>
      <c r="F25" s="5" t="s">
        <v>1</v>
      </c>
      <c r="G25" s="6">
        <v>40046</v>
      </c>
      <c r="H25" s="5">
        <v>1.1000000000000001</v>
      </c>
      <c r="J25" s="2">
        <v>50</v>
      </c>
      <c r="K25" s="2">
        <f>X18</f>
        <v>3287</v>
      </c>
      <c r="L25" s="3"/>
      <c r="M25" s="2"/>
      <c r="N25" s="21">
        <f t="shared" si="0"/>
        <v>9.0302197802197809E-2</v>
      </c>
    </row>
    <row r="26" spans="1:30" ht="17.25" customHeight="1" thickBot="1">
      <c r="A26" s="5">
        <v>21</v>
      </c>
      <c r="B26" s="4">
        <v>1.5265934065934067E-2</v>
      </c>
      <c r="C26" s="4">
        <v>1.0978021978021979E-2</v>
      </c>
      <c r="D26" s="4">
        <v>2.6200000000000001E-2</v>
      </c>
      <c r="F26" s="5" t="s">
        <v>0</v>
      </c>
      <c r="G26" s="6">
        <v>32633</v>
      </c>
      <c r="H26" s="5">
        <v>0.9</v>
      </c>
      <c r="J26" s="2">
        <v>100</v>
      </c>
      <c r="K26" s="2">
        <f>X20</f>
        <v>3235</v>
      </c>
      <c r="L26" s="3"/>
      <c r="M26" s="2"/>
      <c r="N26" s="21">
        <f t="shared" si="0"/>
        <v>8.8873626373626377E-2</v>
      </c>
    </row>
    <row r="27" spans="1:30" ht="17.25" customHeight="1" thickBot="1">
      <c r="A27" s="5">
        <v>22</v>
      </c>
      <c r="B27" s="4">
        <v>1.1120879120879119E-2</v>
      </c>
      <c r="C27" s="4">
        <v>7.615384615384615E-3</v>
      </c>
      <c r="D27" s="4">
        <v>1.8700000000000001E-2</v>
      </c>
      <c r="J27" s="2">
        <v>150</v>
      </c>
      <c r="K27" s="2">
        <f>X22</f>
        <v>3183</v>
      </c>
      <c r="L27" s="3"/>
      <c r="M27" s="2"/>
      <c r="N27" s="21">
        <f t="shared" si="0"/>
        <v>8.7445054945054945E-2</v>
      </c>
    </row>
    <row r="28" spans="1:30" ht="17.25" customHeight="1" thickBot="1">
      <c r="A28" s="5">
        <v>23</v>
      </c>
      <c r="B28" s="4">
        <v>6.9252747252747252E-3</v>
      </c>
      <c r="C28" s="4">
        <v>4.1538461538461538E-3</v>
      </c>
      <c r="D28" s="4">
        <v>1.11E-2</v>
      </c>
      <c r="J28" s="2">
        <v>200</v>
      </c>
      <c r="K28" s="2">
        <f>X24</f>
        <v>3140</v>
      </c>
      <c r="L28" s="3"/>
      <c r="M28" s="2"/>
      <c r="N28" s="21">
        <f t="shared" si="0"/>
        <v>8.6263736263736263E-2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C579-3008-4296-8615-24D0CDC2848B}">
  <sheetPr codeName="Sheet39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53400</v>
      </c>
      <c r="H2" s="18" t="s">
        <v>37</v>
      </c>
      <c r="W2" s="5">
        <v>1</v>
      </c>
      <c r="X2" s="5">
        <v>7191</v>
      </c>
      <c r="Y2" s="7">
        <v>45674</v>
      </c>
      <c r="Z2" s="5" t="s">
        <v>46</v>
      </c>
      <c r="AA2" s="5" t="s">
        <v>1</v>
      </c>
      <c r="AB2" s="5">
        <v>13.5</v>
      </c>
      <c r="AC2" s="5" t="s">
        <v>2</v>
      </c>
      <c r="AD2" s="5">
        <v>62</v>
      </c>
    </row>
    <row r="3" spans="1:30" ht="15.75" thickBot="1">
      <c r="W3" s="5">
        <v>2</v>
      </c>
      <c r="X3" s="5">
        <v>6595</v>
      </c>
      <c r="Y3" s="7">
        <v>45982</v>
      </c>
      <c r="Z3" s="5" t="s">
        <v>46</v>
      </c>
      <c r="AA3" s="5" t="s">
        <v>1</v>
      </c>
      <c r="AB3" s="5">
        <v>12.4</v>
      </c>
      <c r="AC3" s="5" t="s">
        <v>2</v>
      </c>
      <c r="AD3" s="5">
        <v>58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6303</v>
      </c>
      <c r="Y4" s="7">
        <v>45702</v>
      </c>
      <c r="Z4" s="5" t="s">
        <v>46</v>
      </c>
      <c r="AA4" s="5" t="s">
        <v>1</v>
      </c>
      <c r="AB4" s="5">
        <v>11.8</v>
      </c>
      <c r="AC4" s="5" t="s">
        <v>2</v>
      </c>
      <c r="AD4" s="5">
        <v>62</v>
      </c>
    </row>
    <row r="5" spans="1:30" ht="18.75" customHeight="1" thickBot="1">
      <c r="A5" s="5">
        <v>0</v>
      </c>
      <c r="B5" s="4">
        <v>3.2134831460674156E-3</v>
      </c>
      <c r="C5" s="4">
        <v>1.7183520599250938E-3</v>
      </c>
      <c r="D5" s="4">
        <v>5.0000000000000001E-3</v>
      </c>
      <c r="F5" s="5" t="s">
        <v>33</v>
      </c>
      <c r="G5" s="6">
        <v>56652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6149</v>
      </c>
      <c r="Y5" s="7">
        <v>45713</v>
      </c>
      <c r="Z5" s="5" t="s">
        <v>46</v>
      </c>
      <c r="AA5" s="5" t="s">
        <v>3</v>
      </c>
      <c r="AB5" s="5">
        <v>11.5</v>
      </c>
      <c r="AC5" s="5" t="s">
        <v>2</v>
      </c>
      <c r="AD5" s="5">
        <v>62</v>
      </c>
    </row>
    <row r="6" spans="1:30" ht="17.25" customHeight="1" thickBot="1">
      <c r="A6" s="5">
        <v>1</v>
      </c>
      <c r="B6" s="4">
        <v>1.8745318352059927E-3</v>
      </c>
      <c r="C6" s="4">
        <v>1.2074906367041198E-3</v>
      </c>
      <c r="D6" s="4">
        <v>3.0999999999999999E-3</v>
      </c>
      <c r="F6" s="5" t="s">
        <v>32</v>
      </c>
      <c r="G6" s="6">
        <v>60615</v>
      </c>
      <c r="H6" s="5">
        <v>1.1399999999999999</v>
      </c>
      <c r="J6" s="13" t="s">
        <v>31</v>
      </c>
      <c r="K6" s="22">
        <f>MAX(K8,K9)</f>
        <v>0.75136488507146093</v>
      </c>
      <c r="L6" s="23"/>
      <c r="M6" s="23"/>
      <c r="N6" s="22" t="str">
        <f>_xlfn.XLOOKUP(K6,$K$8:$K$9,$N$8:$N$9)</f>
        <v>SB</v>
      </c>
      <c r="W6" s="5">
        <v>5</v>
      </c>
      <c r="X6" s="5">
        <v>6141</v>
      </c>
      <c r="Y6" s="7">
        <v>45709</v>
      </c>
      <c r="Z6" s="5" t="s">
        <v>46</v>
      </c>
      <c r="AA6" s="5" t="s">
        <v>1</v>
      </c>
      <c r="AB6" s="5">
        <v>11.5</v>
      </c>
      <c r="AC6" s="5" t="s">
        <v>2</v>
      </c>
      <c r="AD6" s="5">
        <v>60</v>
      </c>
    </row>
    <row r="7" spans="1:30" ht="17.25" customHeight="1" thickBot="1">
      <c r="A7" s="5">
        <v>2</v>
      </c>
      <c r="B7" s="4">
        <v>1.39250936329588E-3</v>
      </c>
      <c r="C7" s="4">
        <v>9.2883895131086144E-4</v>
      </c>
      <c r="D7" s="4">
        <v>2.3E-3</v>
      </c>
      <c r="F7" s="5" t="s">
        <v>30</v>
      </c>
      <c r="G7" s="6">
        <v>59420</v>
      </c>
      <c r="H7" s="5">
        <v>1.1100000000000001</v>
      </c>
      <c r="J7" s="12" t="s">
        <v>29</v>
      </c>
      <c r="K7" s="22">
        <f>MAX(K10,K11)</f>
        <v>0.64697508896797151</v>
      </c>
      <c r="L7" s="23"/>
      <c r="M7" s="23"/>
      <c r="N7" s="22" t="str">
        <f>_xlfn.XLOOKUP(K7,$K$10:$K$11,$N$10:$N$11)</f>
        <v>NB</v>
      </c>
      <c r="W7" s="5">
        <v>6</v>
      </c>
      <c r="X7" s="5">
        <v>6036</v>
      </c>
      <c r="Y7" s="7">
        <v>45722</v>
      </c>
      <c r="Z7" s="5" t="s">
        <v>46</v>
      </c>
      <c r="AA7" s="5" t="s">
        <v>5</v>
      </c>
      <c r="AB7" s="5">
        <v>11.3</v>
      </c>
      <c r="AC7" s="5" t="s">
        <v>2</v>
      </c>
      <c r="AD7" s="5">
        <v>64</v>
      </c>
    </row>
    <row r="8" spans="1:30" ht="17.25" customHeight="1" thickBot="1">
      <c r="A8" s="5">
        <v>3</v>
      </c>
      <c r="B8" s="4">
        <v>1.1247191011235953E-3</v>
      </c>
      <c r="C8" s="4">
        <v>1.2539325842696632E-3</v>
      </c>
      <c r="D8" s="4">
        <v>2.3999999999999998E-3</v>
      </c>
      <c r="F8" s="5" t="s">
        <v>28</v>
      </c>
      <c r="G8" s="6">
        <v>56099</v>
      </c>
      <c r="H8" s="5">
        <v>1.05</v>
      </c>
      <c r="K8" s="10">
        <f>LARGE(B11:C11,1)/(B11+C11)</f>
        <v>0.75136488507146093</v>
      </c>
      <c r="L8" s="10"/>
      <c r="M8" s="10"/>
      <c r="N8" s="10" t="str">
        <f>IF(B11&gt;C11,$B$4,$C$4)</f>
        <v>SB</v>
      </c>
      <c r="W8" s="5">
        <v>7</v>
      </c>
      <c r="X8" s="5">
        <v>6035</v>
      </c>
      <c r="Y8" s="7">
        <v>45695</v>
      </c>
      <c r="Z8" s="5" t="s">
        <v>46</v>
      </c>
      <c r="AA8" s="5" t="s">
        <v>1</v>
      </c>
      <c r="AB8" s="5">
        <v>11.3</v>
      </c>
      <c r="AC8" s="5" t="s">
        <v>2</v>
      </c>
      <c r="AD8" s="5">
        <v>62</v>
      </c>
    </row>
    <row r="9" spans="1:30" ht="17.25" customHeight="1" thickBot="1">
      <c r="A9" s="5">
        <v>4</v>
      </c>
      <c r="B9" s="4">
        <v>1.6602996254681647E-3</v>
      </c>
      <c r="C9" s="4">
        <v>3.2044943820224718E-3</v>
      </c>
      <c r="D9" s="4">
        <v>4.8999999999999998E-3</v>
      </c>
      <c r="F9" s="5" t="s">
        <v>27</v>
      </c>
      <c r="G9" s="6">
        <v>51871</v>
      </c>
      <c r="H9" s="5">
        <v>0.97</v>
      </c>
      <c r="K9" s="10">
        <f>LARGE(B12:C12,1)/(B12+C12)</f>
        <v>0.69981362194683316</v>
      </c>
      <c r="L9" s="10"/>
      <c r="M9" s="10"/>
      <c r="N9" s="10" t="str">
        <f>IF(B12&gt;C12,$B$4,$C$4)</f>
        <v>SB</v>
      </c>
      <c r="W9" s="5">
        <v>8</v>
      </c>
      <c r="X9" s="5">
        <v>6024</v>
      </c>
      <c r="Y9" s="7">
        <v>45686</v>
      </c>
      <c r="Z9" s="5" t="s">
        <v>46</v>
      </c>
      <c r="AA9" s="5" t="s">
        <v>7</v>
      </c>
      <c r="AB9" s="5">
        <v>11.3</v>
      </c>
      <c r="AC9" s="5" t="s">
        <v>2</v>
      </c>
      <c r="AD9" s="5">
        <v>62</v>
      </c>
    </row>
    <row r="10" spans="1:30" ht="17.25" customHeight="1" thickBot="1">
      <c r="A10" s="5">
        <v>5</v>
      </c>
      <c r="B10" s="4">
        <v>4.0704119850187266E-3</v>
      </c>
      <c r="C10" s="4">
        <v>1.3096629213483146E-2</v>
      </c>
      <c r="D10" s="4">
        <v>1.72E-2</v>
      </c>
      <c r="F10" s="5" t="s">
        <v>26</v>
      </c>
      <c r="G10" s="6">
        <v>47781</v>
      </c>
      <c r="H10" s="5">
        <v>0.9</v>
      </c>
      <c r="K10" s="10">
        <f>LARGE(B20:C20,1)/(B20+C20)</f>
        <v>0.62567424288022677</v>
      </c>
      <c r="L10" s="10"/>
      <c r="M10" s="10"/>
      <c r="N10" s="10" t="str">
        <f>IF(B20&gt;C20,$B$4,$C$4)</f>
        <v>NB</v>
      </c>
      <c r="W10" s="5">
        <v>9</v>
      </c>
      <c r="X10" s="5">
        <v>6024</v>
      </c>
      <c r="Y10" s="7">
        <v>45700</v>
      </c>
      <c r="Z10" s="5" t="s">
        <v>46</v>
      </c>
      <c r="AA10" s="5" t="s">
        <v>7</v>
      </c>
      <c r="AB10" s="5">
        <v>11.3</v>
      </c>
      <c r="AC10" s="5" t="s">
        <v>2</v>
      </c>
      <c r="AD10" s="5">
        <v>62</v>
      </c>
    </row>
    <row r="11" spans="1:30" ht="17.25" customHeight="1" thickBot="1">
      <c r="A11" s="5">
        <v>6</v>
      </c>
      <c r="B11" s="4">
        <v>1.0711610486891386E-2</v>
      </c>
      <c r="C11" s="4">
        <v>3.2370037453183523E-2</v>
      </c>
      <c r="D11" s="4">
        <v>4.3099999999999999E-2</v>
      </c>
      <c r="F11" s="5" t="s">
        <v>25</v>
      </c>
      <c r="G11" s="6">
        <v>48515</v>
      </c>
      <c r="H11" s="5">
        <v>0.91</v>
      </c>
      <c r="K11" s="10">
        <f>LARGE(B21:C21,1)/(B21+C21)</f>
        <v>0.64697508896797151</v>
      </c>
      <c r="L11" s="10"/>
      <c r="M11" s="10"/>
      <c r="N11" s="10" t="str">
        <f>IF(B21&gt;C21,$B$4,$C$4)</f>
        <v>NB</v>
      </c>
      <c r="W11" s="5">
        <v>10</v>
      </c>
      <c r="X11" s="5">
        <v>6020</v>
      </c>
      <c r="Y11" s="7">
        <v>45716</v>
      </c>
      <c r="Z11" s="5" t="s">
        <v>46</v>
      </c>
      <c r="AA11" s="5" t="s">
        <v>1</v>
      </c>
      <c r="AB11" s="5">
        <v>11.3</v>
      </c>
      <c r="AC11" s="5" t="s">
        <v>2</v>
      </c>
      <c r="AD11" s="5">
        <v>63</v>
      </c>
    </row>
    <row r="12" spans="1:30" ht="17.25" customHeight="1" thickBot="1">
      <c r="A12" s="5">
        <v>7</v>
      </c>
      <c r="B12" s="4">
        <v>1.7192134831460672E-2</v>
      </c>
      <c r="C12" s="4">
        <v>4.0079400749063673E-2</v>
      </c>
      <c r="D12" s="4">
        <v>5.7200000000000001E-2</v>
      </c>
      <c r="F12" s="5" t="s">
        <v>24</v>
      </c>
      <c r="G12" s="6">
        <v>49195</v>
      </c>
      <c r="H12" s="5">
        <v>0.92</v>
      </c>
      <c r="W12" s="5">
        <v>20</v>
      </c>
      <c r="X12" s="5">
        <v>5907</v>
      </c>
      <c r="Y12" s="7">
        <v>45723</v>
      </c>
      <c r="Z12" s="5" t="s">
        <v>46</v>
      </c>
      <c r="AA12" s="5" t="s">
        <v>1</v>
      </c>
      <c r="AB12" s="5">
        <v>11.1</v>
      </c>
      <c r="AC12" s="5" t="s">
        <v>2</v>
      </c>
      <c r="AD12" s="5">
        <v>63</v>
      </c>
    </row>
    <row r="13" spans="1:30" ht="17.25" customHeight="1" thickBot="1">
      <c r="A13" s="5">
        <v>8</v>
      </c>
      <c r="B13" s="4">
        <v>1.9709363295880151E-2</v>
      </c>
      <c r="C13" s="4">
        <v>3.8732584269662924E-2</v>
      </c>
      <c r="D13" s="4">
        <v>5.8500000000000003E-2</v>
      </c>
      <c r="F13" s="5" t="s">
        <v>23</v>
      </c>
      <c r="G13" s="6">
        <v>48941</v>
      </c>
      <c r="H13" s="5">
        <v>0.92</v>
      </c>
      <c r="W13" s="5">
        <v>25</v>
      </c>
      <c r="X13" s="5">
        <v>5876</v>
      </c>
      <c r="Y13" s="7">
        <v>45687</v>
      </c>
      <c r="Z13" s="5" t="s">
        <v>46</v>
      </c>
      <c r="AA13" s="5" t="s">
        <v>5</v>
      </c>
      <c r="AB13" s="5">
        <v>11</v>
      </c>
      <c r="AC13" s="5" t="s">
        <v>2</v>
      </c>
      <c r="AD13" s="5">
        <v>63</v>
      </c>
    </row>
    <row r="14" spans="1:30" ht="23.25" thickBot="1">
      <c r="A14" s="5">
        <v>9</v>
      </c>
      <c r="B14" s="4">
        <v>2.5332958801498127E-2</v>
      </c>
      <c r="C14" s="4">
        <v>3.6874906367041195E-2</v>
      </c>
      <c r="D14" s="4">
        <v>6.2300000000000001E-2</v>
      </c>
      <c r="F14" s="5" t="s">
        <v>22</v>
      </c>
      <c r="G14" s="6">
        <v>54584</v>
      </c>
      <c r="H14" s="5">
        <v>1.02</v>
      </c>
      <c r="W14" s="5">
        <v>30</v>
      </c>
      <c r="X14" s="5">
        <v>5845</v>
      </c>
      <c r="Y14" s="7">
        <v>45693</v>
      </c>
      <c r="Z14" s="5" t="s">
        <v>46</v>
      </c>
      <c r="AA14" s="5" t="s">
        <v>7</v>
      </c>
      <c r="AB14" s="5">
        <v>10.9</v>
      </c>
      <c r="AC14" s="5" t="s">
        <v>2</v>
      </c>
      <c r="AD14" s="5">
        <v>63</v>
      </c>
    </row>
    <row r="15" spans="1:30" ht="15.75" customHeight="1" thickBot="1">
      <c r="A15" s="5">
        <v>10</v>
      </c>
      <c r="B15" s="4">
        <v>2.7207490636704117E-2</v>
      </c>
      <c r="C15" s="4">
        <v>3.0605243445692883E-2</v>
      </c>
      <c r="D15" s="4">
        <v>5.7799999999999997E-2</v>
      </c>
      <c r="F15" s="5" t="s">
        <v>21</v>
      </c>
      <c r="G15" s="6">
        <v>53350</v>
      </c>
      <c r="H15" s="5">
        <v>1</v>
      </c>
      <c r="W15" s="5">
        <v>35</v>
      </c>
      <c r="X15" s="5">
        <v>5815</v>
      </c>
      <c r="Y15" s="7">
        <v>45938</v>
      </c>
      <c r="Z15" s="5" t="s">
        <v>4</v>
      </c>
      <c r="AA15" s="5" t="s">
        <v>7</v>
      </c>
      <c r="AB15" s="5">
        <v>10.9</v>
      </c>
      <c r="AC15" s="5" t="s">
        <v>2</v>
      </c>
      <c r="AD15" s="5">
        <v>69</v>
      </c>
    </row>
    <row r="16" spans="1:30" ht="15.75" thickBot="1">
      <c r="A16" s="5">
        <v>11</v>
      </c>
      <c r="B16" s="4">
        <v>3.3259550561797753E-2</v>
      </c>
      <c r="C16" s="4">
        <v>3.199850187265918E-2</v>
      </c>
      <c r="D16" s="4">
        <v>6.5299999999999997E-2</v>
      </c>
      <c r="F16" s="5" t="s">
        <v>20</v>
      </c>
      <c r="G16" s="6">
        <v>53562</v>
      </c>
      <c r="H16" s="5">
        <v>1</v>
      </c>
      <c r="W16" s="5">
        <v>40</v>
      </c>
      <c r="X16" s="5">
        <v>5802</v>
      </c>
      <c r="Y16" s="7">
        <v>45698</v>
      </c>
      <c r="Z16" s="5" t="s">
        <v>46</v>
      </c>
      <c r="AA16" s="5" t="s">
        <v>6</v>
      </c>
      <c r="AB16" s="5">
        <v>10.9</v>
      </c>
      <c r="AC16" s="5" t="s">
        <v>2</v>
      </c>
      <c r="AD16" s="5">
        <v>63</v>
      </c>
    </row>
    <row r="17" spans="1:30" ht="15.75" thickBot="1">
      <c r="A17" s="5">
        <v>12</v>
      </c>
      <c r="B17" s="4">
        <v>3.502696629213483E-2</v>
      </c>
      <c r="C17" s="4">
        <v>2.9862172284644193E-2</v>
      </c>
      <c r="D17" s="4">
        <v>6.4899999999999999E-2</v>
      </c>
      <c r="W17" s="5">
        <v>45</v>
      </c>
      <c r="X17" s="5">
        <v>5773</v>
      </c>
      <c r="Y17" s="7">
        <v>45758</v>
      </c>
      <c r="Z17" s="5" t="s">
        <v>46</v>
      </c>
      <c r="AA17" s="5" t="s">
        <v>1</v>
      </c>
      <c r="AB17" s="5">
        <v>10.8</v>
      </c>
      <c r="AC17" s="5" t="s">
        <v>2</v>
      </c>
      <c r="AD17" s="5">
        <v>63</v>
      </c>
    </row>
    <row r="18" spans="1:30" ht="15.75" thickBot="1">
      <c r="A18" s="5">
        <v>13</v>
      </c>
      <c r="B18" s="4">
        <v>3.7169288389513111E-2</v>
      </c>
      <c r="C18" s="4">
        <v>2.9026217228464421E-2</v>
      </c>
      <c r="D18" s="4">
        <v>6.6199999999999995E-2</v>
      </c>
      <c r="W18" s="5">
        <v>50</v>
      </c>
      <c r="X18" s="5">
        <v>5749</v>
      </c>
      <c r="Y18" s="7">
        <v>45699</v>
      </c>
      <c r="Z18" s="5" t="s">
        <v>46</v>
      </c>
      <c r="AA18" s="5" t="s">
        <v>3</v>
      </c>
      <c r="AB18" s="5">
        <v>10.8</v>
      </c>
      <c r="AC18" s="5" t="s">
        <v>2</v>
      </c>
      <c r="AD18" s="5">
        <v>63</v>
      </c>
    </row>
    <row r="19" spans="1:30" ht="17.25" customHeight="1" thickBot="1">
      <c r="A19" s="5">
        <v>14</v>
      </c>
      <c r="B19" s="4">
        <v>4.0436329588014977E-2</v>
      </c>
      <c r="C19" s="4">
        <v>2.7679400749063669E-2</v>
      </c>
      <c r="D19" s="4">
        <v>6.8099999999999994E-2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5598</v>
      </c>
      <c r="Y19" s="7">
        <v>45740</v>
      </c>
      <c r="Z19" s="5" t="s">
        <v>46</v>
      </c>
      <c r="AA19" s="5" t="s">
        <v>6</v>
      </c>
      <c r="AB19" s="5">
        <v>10.5</v>
      </c>
      <c r="AC19" s="5" t="s">
        <v>2</v>
      </c>
      <c r="AD19" s="5">
        <v>65</v>
      </c>
    </row>
    <row r="20" spans="1:30" ht="17.25" customHeight="1" thickBot="1">
      <c r="A20" s="5">
        <v>15</v>
      </c>
      <c r="B20" s="4">
        <v>5.0612359550561793E-2</v>
      </c>
      <c r="C20" s="4">
        <v>3.0280149812734077E-2</v>
      </c>
      <c r="D20" s="4">
        <v>8.09E-2</v>
      </c>
      <c r="F20" s="5" t="s">
        <v>14</v>
      </c>
      <c r="G20" s="6">
        <v>37176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5382</v>
      </c>
      <c r="Y20" s="7">
        <v>45910</v>
      </c>
      <c r="Z20" s="5" t="s">
        <v>4</v>
      </c>
      <c r="AA20" s="5" t="s">
        <v>7</v>
      </c>
      <c r="AB20" s="5">
        <v>10.1</v>
      </c>
      <c r="AC20" s="5" t="s">
        <v>2</v>
      </c>
      <c r="AD20" s="5">
        <v>68</v>
      </c>
    </row>
    <row r="21" spans="1:30" ht="17.25" customHeight="1" thickBot="1">
      <c r="A21" s="5">
        <v>16</v>
      </c>
      <c r="B21" s="4">
        <v>4.8684269662921345E-2</v>
      </c>
      <c r="C21" s="4">
        <v>2.6564794007490636E-2</v>
      </c>
      <c r="D21" s="4">
        <v>7.5200000000000003E-2</v>
      </c>
      <c r="F21" s="5" t="s">
        <v>6</v>
      </c>
      <c r="G21" s="6">
        <v>55492</v>
      </c>
      <c r="H21" s="5">
        <v>1.04</v>
      </c>
      <c r="J21" s="2">
        <v>5</v>
      </c>
      <c r="K21" s="2">
        <f>X6</f>
        <v>6141</v>
      </c>
      <c r="L21" s="3"/>
      <c r="M21" s="2"/>
      <c r="N21" s="21">
        <f t="shared" ref="N21:N28" si="0">K21/$F$2</f>
        <v>0.115</v>
      </c>
      <c r="W21" s="5">
        <v>125</v>
      </c>
      <c r="X21" s="5">
        <v>5150</v>
      </c>
      <c r="Y21" s="7">
        <v>45723</v>
      </c>
      <c r="Z21" s="5" t="s">
        <v>48</v>
      </c>
      <c r="AA21" s="5" t="s">
        <v>1</v>
      </c>
      <c r="AB21" s="5">
        <v>9.6</v>
      </c>
      <c r="AC21" s="5" t="s">
        <v>47</v>
      </c>
      <c r="AD21" s="5">
        <v>62</v>
      </c>
    </row>
    <row r="22" spans="1:30" ht="17.25" customHeight="1" thickBot="1">
      <c r="A22" s="5">
        <v>17</v>
      </c>
      <c r="B22" s="4">
        <v>5.0291011235955058E-2</v>
      </c>
      <c r="C22" s="4">
        <v>2.6100374531835207E-2</v>
      </c>
      <c r="D22" s="4">
        <v>7.6300000000000007E-2</v>
      </c>
      <c r="F22" s="5" t="s">
        <v>3</v>
      </c>
      <c r="G22" s="6">
        <v>58084</v>
      </c>
      <c r="H22" s="5">
        <v>1.0900000000000001</v>
      </c>
      <c r="J22" s="2">
        <v>10</v>
      </c>
      <c r="K22" s="2">
        <f>X11</f>
        <v>6020</v>
      </c>
      <c r="L22" s="3"/>
      <c r="M22" s="2"/>
      <c r="N22" s="21">
        <f t="shared" si="0"/>
        <v>0.11273408239700375</v>
      </c>
      <c r="W22" s="5">
        <v>150</v>
      </c>
      <c r="X22" s="5">
        <v>4979</v>
      </c>
      <c r="Y22" s="7">
        <v>45701</v>
      </c>
      <c r="Z22" s="5" t="s">
        <v>48</v>
      </c>
      <c r="AA22" s="5" t="s">
        <v>5</v>
      </c>
      <c r="AB22" s="5">
        <v>9.3000000000000007</v>
      </c>
      <c r="AC22" s="5" t="s">
        <v>47</v>
      </c>
      <c r="AD22" s="5">
        <v>63</v>
      </c>
    </row>
    <row r="23" spans="1:30" ht="17.25" customHeight="1" thickBot="1">
      <c r="A23" s="5">
        <v>18</v>
      </c>
      <c r="B23" s="4">
        <v>3.7758426966292127E-2</v>
      </c>
      <c r="C23" s="4">
        <v>1.9737827715355805E-2</v>
      </c>
      <c r="D23" s="4">
        <v>5.74E-2</v>
      </c>
      <c r="F23" s="5" t="s">
        <v>7</v>
      </c>
      <c r="G23" s="6">
        <v>58322</v>
      </c>
      <c r="H23" s="5">
        <v>1.0900000000000001</v>
      </c>
      <c r="J23" s="2">
        <v>20</v>
      </c>
      <c r="K23" s="2">
        <f>X12</f>
        <v>5907</v>
      </c>
      <c r="L23" s="3"/>
      <c r="M23" s="2"/>
      <c r="N23" s="21">
        <f t="shared" si="0"/>
        <v>0.11061797752808988</v>
      </c>
      <c r="W23" s="5">
        <v>175</v>
      </c>
      <c r="X23" s="5">
        <v>4878</v>
      </c>
      <c r="Y23" s="7">
        <v>45811</v>
      </c>
      <c r="Z23" s="5" t="s">
        <v>46</v>
      </c>
      <c r="AA23" s="5" t="s">
        <v>3</v>
      </c>
      <c r="AB23" s="5">
        <v>9.1</v>
      </c>
      <c r="AC23" s="5" t="s">
        <v>2</v>
      </c>
      <c r="AD23" s="5">
        <v>65</v>
      </c>
    </row>
    <row r="24" spans="1:30" ht="17.25" customHeight="1" thickBot="1">
      <c r="A24" s="5">
        <v>19</v>
      </c>
      <c r="B24" s="4">
        <v>2.6404119850187261E-2</v>
      </c>
      <c r="C24" s="4">
        <v>1.4675655430711611E-2</v>
      </c>
      <c r="D24" s="4">
        <v>4.1099999999999998E-2</v>
      </c>
      <c r="F24" s="5" t="s">
        <v>5</v>
      </c>
      <c r="G24" s="6">
        <v>57836</v>
      </c>
      <c r="H24" s="5">
        <v>1.08</v>
      </c>
      <c r="J24" s="2">
        <v>30</v>
      </c>
      <c r="K24" s="2">
        <f>X14</f>
        <v>5845</v>
      </c>
      <c r="L24" s="3"/>
      <c r="M24" s="2"/>
      <c r="N24" s="21">
        <f t="shared" si="0"/>
        <v>0.10945692883895131</v>
      </c>
      <c r="W24" s="5">
        <v>200</v>
      </c>
      <c r="X24" s="5">
        <v>4809</v>
      </c>
      <c r="Y24" s="7">
        <v>45965</v>
      </c>
      <c r="Z24" s="5" t="s">
        <v>49</v>
      </c>
      <c r="AA24" s="5" t="s">
        <v>3</v>
      </c>
      <c r="AB24" s="5">
        <v>9</v>
      </c>
      <c r="AC24" s="5" t="s">
        <v>2</v>
      </c>
      <c r="AD24" s="5">
        <v>58</v>
      </c>
    </row>
    <row r="25" spans="1:30" ht="17.25" customHeight="1" thickBot="1">
      <c r="A25" s="5">
        <v>20</v>
      </c>
      <c r="B25" s="4">
        <v>2.2601498127340826E-2</v>
      </c>
      <c r="C25" s="4">
        <v>1.0728089887640449E-2</v>
      </c>
      <c r="D25" s="4">
        <v>3.3300000000000003E-2</v>
      </c>
      <c r="F25" s="5" t="s">
        <v>1</v>
      </c>
      <c r="G25" s="6">
        <v>59406</v>
      </c>
      <c r="H25" s="5">
        <v>1.1100000000000001</v>
      </c>
      <c r="J25" s="2">
        <v>50</v>
      </c>
      <c r="K25" s="2">
        <f>X18</f>
        <v>5749</v>
      </c>
      <c r="L25" s="3"/>
      <c r="M25" s="2"/>
      <c r="N25" s="21">
        <f t="shared" si="0"/>
        <v>0.10765917602996254</v>
      </c>
    </row>
    <row r="26" spans="1:30" ht="17.25" customHeight="1" thickBot="1">
      <c r="A26" s="5">
        <v>21</v>
      </c>
      <c r="B26" s="4">
        <v>2.0084269662921348E-2</v>
      </c>
      <c r="C26" s="4">
        <v>8.8704119850187262E-3</v>
      </c>
      <c r="D26" s="4">
        <v>2.8899999999999999E-2</v>
      </c>
      <c r="F26" s="5" t="s">
        <v>0</v>
      </c>
      <c r="G26" s="6">
        <v>46988</v>
      </c>
      <c r="H26" s="5">
        <v>0.88</v>
      </c>
      <c r="J26" s="2">
        <v>100</v>
      </c>
      <c r="K26" s="2">
        <f>X20</f>
        <v>5382</v>
      </c>
      <c r="L26" s="3"/>
      <c r="M26" s="2"/>
      <c r="N26" s="21">
        <f t="shared" si="0"/>
        <v>0.10078651685393258</v>
      </c>
    </row>
    <row r="27" spans="1:30" ht="17.25" customHeight="1" thickBot="1">
      <c r="A27" s="5">
        <v>22</v>
      </c>
      <c r="B27" s="4">
        <v>1.2853932584269662E-2</v>
      </c>
      <c r="C27" s="4">
        <v>5.7123595505617977E-3</v>
      </c>
      <c r="D27" s="4">
        <v>1.8599999999999998E-2</v>
      </c>
      <c r="J27" s="2">
        <v>150</v>
      </c>
      <c r="K27" s="2">
        <f>X22</f>
        <v>4979</v>
      </c>
      <c r="L27" s="3"/>
      <c r="M27" s="2"/>
      <c r="N27" s="21">
        <f t="shared" si="0"/>
        <v>9.3239700374531831E-2</v>
      </c>
    </row>
    <row r="28" spans="1:30" ht="17.25" customHeight="1" thickBot="1">
      <c r="A28" s="5">
        <v>23</v>
      </c>
      <c r="B28" s="4">
        <v>6.8554307116104876E-3</v>
      </c>
      <c r="C28" s="4">
        <v>3.1580524344569285E-3</v>
      </c>
      <c r="D28" s="4">
        <v>0.01</v>
      </c>
      <c r="J28" s="2">
        <v>200</v>
      </c>
      <c r="K28" s="2">
        <f>X24</f>
        <v>4809</v>
      </c>
      <c r="L28" s="3"/>
      <c r="M28" s="2"/>
      <c r="N28" s="21">
        <f t="shared" si="0"/>
        <v>9.0056179775280895E-2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371A-8223-4752-96E8-78F3011983E8}">
  <sheetPr codeName="Sheet40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40300</v>
      </c>
      <c r="H2" s="18" t="s">
        <v>37</v>
      </c>
      <c r="W2" s="5">
        <v>1</v>
      </c>
      <c r="X2" s="5">
        <v>3905</v>
      </c>
      <c r="Y2" s="7">
        <v>45702</v>
      </c>
      <c r="Z2" s="5" t="s">
        <v>50</v>
      </c>
      <c r="AA2" s="5" t="s">
        <v>1</v>
      </c>
      <c r="AB2" s="5">
        <v>9.6999999999999993</v>
      </c>
      <c r="AC2" s="5" t="s">
        <v>55</v>
      </c>
      <c r="AD2" s="5">
        <v>52</v>
      </c>
    </row>
    <row r="3" spans="1:30" ht="15.75" thickBot="1">
      <c r="W3" s="5">
        <v>2</v>
      </c>
      <c r="X3" s="5">
        <v>3884</v>
      </c>
      <c r="Y3" s="7">
        <v>45708</v>
      </c>
      <c r="Z3" s="5" t="s">
        <v>50</v>
      </c>
      <c r="AA3" s="5" t="s">
        <v>5</v>
      </c>
      <c r="AB3" s="5">
        <v>9.6</v>
      </c>
      <c r="AC3" s="5" t="s">
        <v>55</v>
      </c>
      <c r="AD3" s="5">
        <v>51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3876</v>
      </c>
      <c r="Y4" s="7">
        <v>45702</v>
      </c>
      <c r="Z4" s="5" t="s">
        <v>49</v>
      </c>
      <c r="AA4" s="5" t="s">
        <v>1</v>
      </c>
      <c r="AB4" s="5">
        <v>9.6</v>
      </c>
      <c r="AC4" s="5" t="s">
        <v>55</v>
      </c>
      <c r="AD4" s="5">
        <v>51</v>
      </c>
    </row>
    <row r="5" spans="1:30" ht="18.75" customHeight="1" thickBot="1">
      <c r="A5" s="5">
        <v>0</v>
      </c>
      <c r="B5" s="4">
        <v>2.979156327543424E-3</v>
      </c>
      <c r="C5" s="4">
        <v>1.9940446650124075E-3</v>
      </c>
      <c r="D5" s="4">
        <v>5.0000000000000001E-3</v>
      </c>
      <c r="F5" s="5" t="s">
        <v>33</v>
      </c>
      <c r="G5" s="6">
        <v>43789</v>
      </c>
      <c r="H5" s="5">
        <v>1.0900000000000001</v>
      </c>
      <c r="J5" s="80" t="s">
        <v>9</v>
      </c>
      <c r="K5" s="81"/>
      <c r="L5" s="81"/>
      <c r="M5" s="81"/>
      <c r="N5" s="82"/>
      <c r="W5" s="5">
        <v>4</v>
      </c>
      <c r="X5" s="5">
        <v>3874</v>
      </c>
      <c r="Y5" s="7">
        <v>45736</v>
      </c>
      <c r="Z5" s="5" t="s">
        <v>56</v>
      </c>
      <c r="AA5" s="5" t="s">
        <v>5</v>
      </c>
      <c r="AB5" s="5">
        <v>9.6</v>
      </c>
      <c r="AC5" s="5" t="s">
        <v>57</v>
      </c>
      <c r="AD5" s="5">
        <v>52</v>
      </c>
    </row>
    <row r="6" spans="1:30" ht="17.25" customHeight="1" thickBot="1">
      <c r="A6" s="5">
        <v>1</v>
      </c>
      <c r="B6" s="4">
        <v>2.1573200992555833E-3</v>
      </c>
      <c r="C6" s="4">
        <v>1.264516129032258E-3</v>
      </c>
      <c r="D6" s="4">
        <v>3.3999999999999998E-3</v>
      </c>
      <c r="F6" s="5" t="s">
        <v>32</v>
      </c>
      <c r="G6" s="6">
        <v>46973</v>
      </c>
      <c r="H6" s="5">
        <v>1.1599999999999999</v>
      </c>
      <c r="J6" s="13" t="s">
        <v>31</v>
      </c>
      <c r="K6" s="22">
        <f>MAX(K8,K9)</f>
        <v>0.62750142732219905</v>
      </c>
      <c r="L6" s="23"/>
      <c r="M6" s="23"/>
      <c r="N6" s="22" t="str">
        <f>_xlfn.XLOOKUP(K6,$K$8:$K$9,$N$8:$N$9)</f>
        <v>WB</v>
      </c>
      <c r="W6" s="5">
        <v>5</v>
      </c>
      <c r="X6" s="5">
        <v>3859</v>
      </c>
      <c r="Y6" s="7">
        <v>45695</v>
      </c>
      <c r="Z6" s="5" t="s">
        <v>56</v>
      </c>
      <c r="AA6" s="5" t="s">
        <v>1</v>
      </c>
      <c r="AB6" s="5">
        <v>9.6</v>
      </c>
      <c r="AC6" s="5" t="s">
        <v>57</v>
      </c>
      <c r="AD6" s="5">
        <v>53</v>
      </c>
    </row>
    <row r="7" spans="1:30" ht="17.25" customHeight="1" thickBot="1">
      <c r="A7" s="5">
        <v>2</v>
      </c>
      <c r="B7" s="4">
        <v>1.6436724565756825E-3</v>
      </c>
      <c r="C7" s="4">
        <v>8.7543424317617865E-4</v>
      </c>
      <c r="D7" s="4">
        <v>2.5000000000000001E-3</v>
      </c>
      <c r="F7" s="5" t="s">
        <v>30</v>
      </c>
      <c r="G7" s="6">
        <v>46968</v>
      </c>
      <c r="H7" s="5">
        <v>1.1599999999999999</v>
      </c>
      <c r="J7" s="12" t="s">
        <v>29</v>
      </c>
      <c r="K7" s="22">
        <f>MAX(K10,K11)</f>
        <v>0.60723877205305121</v>
      </c>
      <c r="L7" s="23"/>
      <c r="M7" s="23"/>
      <c r="N7" s="22" t="str">
        <f>_xlfn.XLOOKUP(K7,$K$10:$K$11,$N$10:$N$11)</f>
        <v>EB</v>
      </c>
      <c r="W7" s="5">
        <v>6</v>
      </c>
      <c r="X7" s="5">
        <v>3859</v>
      </c>
      <c r="Y7" s="7">
        <v>45716</v>
      </c>
      <c r="Z7" s="5" t="s">
        <v>56</v>
      </c>
      <c r="AA7" s="5" t="s">
        <v>1</v>
      </c>
      <c r="AB7" s="5">
        <v>9.6</v>
      </c>
      <c r="AC7" s="5" t="s">
        <v>57</v>
      </c>
      <c r="AD7" s="5">
        <v>53</v>
      </c>
    </row>
    <row r="8" spans="1:30" ht="17.25" customHeight="1" thickBot="1">
      <c r="A8" s="5">
        <v>3</v>
      </c>
      <c r="B8" s="4">
        <v>1.2327543424317615E-3</v>
      </c>
      <c r="C8" s="4">
        <v>9.727047146401986E-4</v>
      </c>
      <c r="D8" s="4">
        <v>2.2000000000000001E-3</v>
      </c>
      <c r="F8" s="5" t="s">
        <v>28</v>
      </c>
      <c r="G8" s="6">
        <v>44415</v>
      </c>
      <c r="H8" s="5">
        <v>1.1000000000000001</v>
      </c>
      <c r="K8" s="10">
        <f>LARGE(B11:C11,1)/(B11+C11)</f>
        <v>0.62750142732219905</v>
      </c>
      <c r="L8" s="10"/>
      <c r="M8" s="10"/>
      <c r="N8" s="10" t="str">
        <f>IF(B11&gt;C11,$B$4,$C$4)</f>
        <v>WB</v>
      </c>
      <c r="W8" s="5">
        <v>7</v>
      </c>
      <c r="X8" s="5">
        <v>3859</v>
      </c>
      <c r="Y8" s="7">
        <v>45716</v>
      </c>
      <c r="Z8" s="5" t="s">
        <v>50</v>
      </c>
      <c r="AA8" s="5" t="s">
        <v>1</v>
      </c>
      <c r="AB8" s="5">
        <v>9.6</v>
      </c>
      <c r="AC8" s="5" t="s">
        <v>55</v>
      </c>
      <c r="AD8" s="5">
        <v>52</v>
      </c>
    </row>
    <row r="9" spans="1:30" ht="17.25" customHeight="1" thickBot="1">
      <c r="A9" s="5">
        <v>4</v>
      </c>
      <c r="B9" s="4">
        <v>2.1573200992555833E-3</v>
      </c>
      <c r="C9" s="4">
        <v>2.3344913151364765E-3</v>
      </c>
      <c r="D9" s="4">
        <v>4.4999999999999997E-3</v>
      </c>
      <c r="F9" s="5" t="s">
        <v>27</v>
      </c>
      <c r="G9" s="6">
        <v>39269</v>
      </c>
      <c r="H9" s="5">
        <v>0.97</v>
      </c>
      <c r="K9" s="10">
        <f>LARGE(B12:C12,1)/(B12+C12)</f>
        <v>0.62414628975916386</v>
      </c>
      <c r="L9" s="10"/>
      <c r="M9" s="10"/>
      <c r="N9" s="10" t="str">
        <f>IF(B12&gt;C12,$B$4,$C$4)</f>
        <v>WB</v>
      </c>
      <c r="W9" s="5">
        <v>8</v>
      </c>
      <c r="X9" s="5">
        <v>3852</v>
      </c>
      <c r="Y9" s="7">
        <v>45709</v>
      </c>
      <c r="Z9" s="5" t="s">
        <v>50</v>
      </c>
      <c r="AA9" s="5" t="s">
        <v>1</v>
      </c>
      <c r="AB9" s="5">
        <v>9.6</v>
      </c>
      <c r="AC9" s="5" t="s">
        <v>55</v>
      </c>
      <c r="AD9" s="5">
        <v>50</v>
      </c>
    </row>
    <row r="10" spans="1:30" ht="17.25" customHeight="1" thickBot="1">
      <c r="A10" s="5">
        <v>5</v>
      </c>
      <c r="B10" s="4">
        <v>4.9823821339950369E-3</v>
      </c>
      <c r="C10" s="4">
        <v>7.7330024813895793E-3</v>
      </c>
      <c r="D10" s="4">
        <v>1.2699999999999999E-2</v>
      </c>
      <c r="F10" s="5" t="s">
        <v>26</v>
      </c>
      <c r="G10" s="6">
        <v>35647</v>
      </c>
      <c r="H10" s="5">
        <v>0.88</v>
      </c>
      <c r="K10" s="10">
        <f>LARGE(B20:C20,1)/(B20+C20)</f>
        <v>0.58080769140516308</v>
      </c>
      <c r="L10" s="10"/>
      <c r="M10" s="10"/>
      <c r="N10" s="10" t="str">
        <f>IF(B20&gt;C20,$B$4,$C$4)</f>
        <v>EB</v>
      </c>
      <c r="W10" s="5">
        <v>9</v>
      </c>
      <c r="X10" s="5">
        <v>3851</v>
      </c>
      <c r="Y10" s="7">
        <v>45723</v>
      </c>
      <c r="Z10" s="5" t="s">
        <v>49</v>
      </c>
      <c r="AA10" s="5" t="s">
        <v>1</v>
      </c>
      <c r="AB10" s="5">
        <v>9.6</v>
      </c>
      <c r="AC10" s="5" t="s">
        <v>55</v>
      </c>
      <c r="AD10" s="5">
        <v>52</v>
      </c>
    </row>
    <row r="11" spans="1:30" ht="17.25" customHeight="1" thickBot="1">
      <c r="A11" s="5">
        <v>6</v>
      </c>
      <c r="B11" s="4">
        <v>1.2789826302729528E-2</v>
      </c>
      <c r="C11" s="4">
        <v>2.1545409429280397E-2</v>
      </c>
      <c r="D11" s="4">
        <v>3.4299999999999997E-2</v>
      </c>
      <c r="F11" s="5" t="s">
        <v>25</v>
      </c>
      <c r="G11" s="6">
        <v>35498</v>
      </c>
      <c r="H11" s="5">
        <v>0.88</v>
      </c>
      <c r="K11" s="10">
        <f>LARGE(B21:C21,1)/(B21+C21)</f>
        <v>0.60723877205305121</v>
      </c>
      <c r="L11" s="10"/>
      <c r="M11" s="10"/>
      <c r="N11" s="10" t="str">
        <f>IF(B21&gt;C21,$B$4,$C$4)</f>
        <v>EB</v>
      </c>
      <c r="W11" s="5">
        <v>10</v>
      </c>
      <c r="X11" s="5">
        <v>3835</v>
      </c>
      <c r="Y11" s="7">
        <v>45701</v>
      </c>
      <c r="Z11" s="5" t="s">
        <v>50</v>
      </c>
      <c r="AA11" s="5" t="s">
        <v>5</v>
      </c>
      <c r="AB11" s="5">
        <v>9.5</v>
      </c>
      <c r="AC11" s="5" t="s">
        <v>55</v>
      </c>
      <c r="AD11" s="5">
        <v>51</v>
      </c>
    </row>
    <row r="12" spans="1:30" ht="17.25" customHeight="1" thickBot="1">
      <c r="A12" s="5">
        <v>7</v>
      </c>
      <c r="B12" s="4">
        <v>2.0237717121588089E-2</v>
      </c>
      <c r="C12" s="4">
        <v>3.3606947890818854E-2</v>
      </c>
      <c r="D12" s="4">
        <v>5.3800000000000001E-2</v>
      </c>
      <c r="F12" s="5" t="s">
        <v>24</v>
      </c>
      <c r="G12" s="6">
        <v>35269</v>
      </c>
      <c r="H12" s="5">
        <v>0.87</v>
      </c>
      <c r="W12" s="5">
        <v>20</v>
      </c>
      <c r="X12" s="5">
        <v>3794</v>
      </c>
      <c r="Y12" s="7">
        <v>45716</v>
      </c>
      <c r="Z12" s="5" t="s">
        <v>49</v>
      </c>
      <c r="AA12" s="5" t="s">
        <v>1</v>
      </c>
      <c r="AB12" s="5">
        <v>9.4</v>
      </c>
      <c r="AC12" s="5" t="s">
        <v>55</v>
      </c>
      <c r="AD12" s="5">
        <v>51</v>
      </c>
    </row>
    <row r="13" spans="1:30" ht="17.25" customHeight="1" thickBot="1">
      <c r="A13" s="5">
        <v>8</v>
      </c>
      <c r="B13" s="4">
        <v>2.4295533498759306E-2</v>
      </c>
      <c r="C13" s="4">
        <v>3.8762282878411908E-2</v>
      </c>
      <c r="D13" s="4">
        <v>6.3E-2</v>
      </c>
      <c r="F13" s="5" t="s">
        <v>23</v>
      </c>
      <c r="G13" s="6">
        <v>35294</v>
      </c>
      <c r="H13" s="5">
        <v>0.88</v>
      </c>
      <c r="W13" s="5">
        <v>25</v>
      </c>
      <c r="X13" s="5">
        <v>3778</v>
      </c>
      <c r="Y13" s="7">
        <v>45695</v>
      </c>
      <c r="Z13" s="5" t="s">
        <v>45</v>
      </c>
      <c r="AA13" s="5" t="s">
        <v>1</v>
      </c>
      <c r="AB13" s="5">
        <v>9.4</v>
      </c>
      <c r="AC13" s="5" t="s">
        <v>55</v>
      </c>
      <c r="AD13" s="5">
        <v>54</v>
      </c>
    </row>
    <row r="14" spans="1:30" ht="23.25" thickBot="1">
      <c r="A14" s="5">
        <v>9</v>
      </c>
      <c r="B14" s="4">
        <v>2.7839702233250621E-2</v>
      </c>
      <c r="C14" s="4">
        <v>3.8665012406947891E-2</v>
      </c>
      <c r="D14" s="4">
        <v>6.6500000000000004E-2</v>
      </c>
      <c r="F14" s="5" t="s">
        <v>22</v>
      </c>
      <c r="G14" s="6">
        <v>39458</v>
      </c>
      <c r="H14" s="5">
        <v>0.98</v>
      </c>
      <c r="W14" s="5">
        <v>30</v>
      </c>
      <c r="X14" s="5">
        <v>3766</v>
      </c>
      <c r="Y14" s="7">
        <v>45707</v>
      </c>
      <c r="Z14" s="5" t="s">
        <v>49</v>
      </c>
      <c r="AA14" s="5" t="s">
        <v>7</v>
      </c>
      <c r="AB14" s="5">
        <v>9.3000000000000007</v>
      </c>
      <c r="AC14" s="5" t="s">
        <v>55</v>
      </c>
      <c r="AD14" s="5">
        <v>53</v>
      </c>
    </row>
    <row r="15" spans="1:30" ht="15.75" customHeight="1" thickBot="1">
      <c r="A15" s="5">
        <v>10</v>
      </c>
      <c r="B15" s="4">
        <v>3.2154342431761788E-2</v>
      </c>
      <c r="C15" s="4">
        <v>3.7886848635235733E-2</v>
      </c>
      <c r="D15" s="4">
        <v>7.0099999999999996E-2</v>
      </c>
      <c r="F15" s="5" t="s">
        <v>21</v>
      </c>
      <c r="G15" s="6">
        <v>40460</v>
      </c>
      <c r="H15" s="5">
        <v>1</v>
      </c>
      <c r="W15" s="5">
        <v>35</v>
      </c>
      <c r="X15" s="5">
        <v>3755</v>
      </c>
      <c r="Y15" s="7">
        <v>45974</v>
      </c>
      <c r="Z15" s="5" t="s">
        <v>46</v>
      </c>
      <c r="AA15" s="5" t="s">
        <v>5</v>
      </c>
      <c r="AB15" s="5">
        <v>9.3000000000000007</v>
      </c>
      <c r="AC15" s="5" t="s">
        <v>55</v>
      </c>
      <c r="AD15" s="5">
        <v>58</v>
      </c>
    </row>
    <row r="16" spans="1:30" ht="15.75" thickBot="1">
      <c r="A16" s="5">
        <v>11</v>
      </c>
      <c r="B16" s="4">
        <v>3.549305210918114E-2</v>
      </c>
      <c r="C16" s="4">
        <v>3.7838213399503717E-2</v>
      </c>
      <c r="D16" s="4">
        <v>7.3300000000000004E-2</v>
      </c>
      <c r="F16" s="5" t="s">
        <v>20</v>
      </c>
      <c r="G16" s="6">
        <v>41355</v>
      </c>
      <c r="H16" s="5">
        <v>1.03</v>
      </c>
      <c r="W16" s="5">
        <v>40</v>
      </c>
      <c r="X16" s="5">
        <v>3749</v>
      </c>
      <c r="Y16" s="7">
        <v>45729</v>
      </c>
      <c r="Z16" s="5" t="s">
        <v>45</v>
      </c>
      <c r="AA16" s="5" t="s">
        <v>5</v>
      </c>
      <c r="AB16" s="5">
        <v>9.3000000000000007</v>
      </c>
      <c r="AC16" s="5" t="s">
        <v>55</v>
      </c>
      <c r="AD16" s="5">
        <v>54</v>
      </c>
    </row>
    <row r="17" spans="1:30" ht="15.75" thickBot="1">
      <c r="A17" s="5">
        <v>12</v>
      </c>
      <c r="B17" s="4">
        <v>3.7907196029776678E-2</v>
      </c>
      <c r="C17" s="4">
        <v>3.6525062034739458E-2</v>
      </c>
      <c r="D17" s="4">
        <v>7.4399999999999994E-2</v>
      </c>
      <c r="W17" s="5">
        <v>45</v>
      </c>
      <c r="X17" s="5">
        <v>3745</v>
      </c>
      <c r="Y17" s="7">
        <v>45727</v>
      </c>
      <c r="Z17" s="5" t="s">
        <v>45</v>
      </c>
      <c r="AA17" s="5" t="s">
        <v>3</v>
      </c>
      <c r="AB17" s="5">
        <v>9.3000000000000007</v>
      </c>
      <c r="AC17" s="5" t="s">
        <v>55</v>
      </c>
      <c r="AD17" s="5">
        <v>54</v>
      </c>
    </row>
    <row r="18" spans="1:30" ht="15.75" thickBot="1">
      <c r="A18" s="5">
        <v>13</v>
      </c>
      <c r="B18" s="4">
        <v>3.8009925558312653E-2</v>
      </c>
      <c r="C18" s="4">
        <v>3.4579652605459053E-2</v>
      </c>
      <c r="D18" s="4">
        <v>7.2599999999999998E-2</v>
      </c>
      <c r="W18" s="5">
        <v>50</v>
      </c>
      <c r="X18" s="5">
        <v>3738</v>
      </c>
      <c r="Y18" s="7">
        <v>45699</v>
      </c>
      <c r="Z18" s="5" t="s">
        <v>56</v>
      </c>
      <c r="AA18" s="5" t="s">
        <v>3</v>
      </c>
      <c r="AB18" s="5">
        <v>9.3000000000000007</v>
      </c>
      <c r="AC18" s="5" t="s">
        <v>57</v>
      </c>
      <c r="AD18" s="5">
        <v>53</v>
      </c>
    </row>
    <row r="19" spans="1:30" ht="17.25" customHeight="1" thickBot="1">
      <c r="A19" s="5">
        <v>14</v>
      </c>
      <c r="B19" s="4">
        <v>3.9602233250620351E-2</v>
      </c>
      <c r="C19" s="4">
        <v>3.2731513647642679E-2</v>
      </c>
      <c r="D19" s="4">
        <v>7.2400000000000006E-2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3706</v>
      </c>
      <c r="Y19" s="7">
        <v>45695</v>
      </c>
      <c r="Z19" s="5" t="s">
        <v>46</v>
      </c>
      <c r="AA19" s="5" t="s">
        <v>1</v>
      </c>
      <c r="AB19" s="5">
        <v>9.1999999999999993</v>
      </c>
      <c r="AC19" s="5" t="s">
        <v>55</v>
      </c>
      <c r="AD19" s="5">
        <v>57</v>
      </c>
    </row>
    <row r="20" spans="1:30" ht="17.25" customHeight="1" thickBot="1">
      <c r="A20" s="5">
        <v>15</v>
      </c>
      <c r="B20" s="4">
        <v>4.2992307692307691E-2</v>
      </c>
      <c r="C20" s="4">
        <v>3.1029280397022335E-2</v>
      </c>
      <c r="D20" s="4">
        <v>7.3999999999999996E-2</v>
      </c>
      <c r="F20" s="5" t="s">
        <v>14</v>
      </c>
      <c r="G20" s="6">
        <v>29621</v>
      </c>
      <c r="H20" s="5">
        <v>0.73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3672</v>
      </c>
      <c r="Y20" s="7">
        <v>45705</v>
      </c>
      <c r="Z20" s="5" t="s">
        <v>45</v>
      </c>
      <c r="AA20" s="5" t="s">
        <v>6</v>
      </c>
      <c r="AB20" s="5">
        <v>9.1</v>
      </c>
      <c r="AC20" s="5" t="s">
        <v>55</v>
      </c>
      <c r="AD20" s="5">
        <v>56</v>
      </c>
    </row>
    <row r="21" spans="1:30" ht="17.25" customHeight="1" thickBot="1">
      <c r="A21" s="5">
        <v>16</v>
      </c>
      <c r="B21" s="4">
        <v>4.3762779156327543E-2</v>
      </c>
      <c r="C21" s="4">
        <v>2.8305707196029779E-2</v>
      </c>
      <c r="D21" s="4">
        <v>7.2099999999999997E-2</v>
      </c>
      <c r="F21" s="5" t="s">
        <v>6</v>
      </c>
      <c r="G21" s="6">
        <v>41362</v>
      </c>
      <c r="H21" s="5">
        <v>1.03</v>
      </c>
      <c r="J21" s="2">
        <v>5</v>
      </c>
      <c r="K21" s="2">
        <f>X6</f>
        <v>3859</v>
      </c>
      <c r="L21" s="3"/>
      <c r="M21" s="2"/>
      <c r="N21" s="21">
        <f t="shared" ref="N21:N28" si="0">K21/$F$2</f>
        <v>9.5756823821339945E-2</v>
      </c>
      <c r="W21" s="5">
        <v>125</v>
      </c>
      <c r="X21" s="5">
        <v>3652</v>
      </c>
      <c r="Y21" s="7">
        <v>45974</v>
      </c>
      <c r="Z21" s="5" t="s">
        <v>45</v>
      </c>
      <c r="AA21" s="5" t="s">
        <v>5</v>
      </c>
      <c r="AB21" s="5">
        <v>9.1</v>
      </c>
      <c r="AC21" s="5" t="s">
        <v>55</v>
      </c>
      <c r="AD21" s="5">
        <v>53</v>
      </c>
    </row>
    <row r="22" spans="1:30" ht="17.25" customHeight="1" thickBot="1">
      <c r="A22" s="5">
        <v>17</v>
      </c>
      <c r="B22" s="4">
        <v>4.0629528535980154E-2</v>
      </c>
      <c r="C22" s="4">
        <v>2.7867990074441684E-2</v>
      </c>
      <c r="D22" s="4">
        <v>6.8500000000000005E-2</v>
      </c>
      <c r="F22" s="5" t="s">
        <v>3</v>
      </c>
      <c r="G22" s="6">
        <v>43351</v>
      </c>
      <c r="H22" s="5">
        <v>1.07</v>
      </c>
      <c r="J22" s="2">
        <v>10</v>
      </c>
      <c r="K22" s="2">
        <f>X11</f>
        <v>3835</v>
      </c>
      <c r="L22" s="3"/>
      <c r="M22" s="2"/>
      <c r="N22" s="21">
        <f t="shared" si="0"/>
        <v>9.5161290322580638E-2</v>
      </c>
      <c r="W22" s="5">
        <v>150</v>
      </c>
      <c r="X22" s="5">
        <v>3634</v>
      </c>
      <c r="Y22" s="7">
        <v>45730</v>
      </c>
      <c r="Z22" s="5" t="s">
        <v>53</v>
      </c>
      <c r="AA22" s="5" t="s">
        <v>1</v>
      </c>
      <c r="AB22" s="5">
        <v>9</v>
      </c>
      <c r="AC22" s="5" t="s">
        <v>57</v>
      </c>
      <c r="AD22" s="5">
        <v>56</v>
      </c>
    </row>
    <row r="23" spans="1:30" ht="17.25" customHeight="1" thickBot="1">
      <c r="A23" s="5">
        <v>18</v>
      </c>
      <c r="B23" s="4">
        <v>2.9534739454094294E-2</v>
      </c>
      <c r="C23" s="4">
        <v>2.3636724565756821E-2</v>
      </c>
      <c r="D23" s="4">
        <v>5.3199999999999997E-2</v>
      </c>
      <c r="F23" s="5" t="s">
        <v>7</v>
      </c>
      <c r="G23" s="6">
        <v>43408</v>
      </c>
      <c r="H23" s="5">
        <v>1.08</v>
      </c>
      <c r="J23" s="2">
        <v>20</v>
      </c>
      <c r="K23" s="2">
        <f>X12</f>
        <v>3794</v>
      </c>
      <c r="L23" s="3"/>
      <c r="M23" s="2"/>
      <c r="N23" s="21">
        <f t="shared" si="0"/>
        <v>9.4143920595533503E-2</v>
      </c>
      <c r="W23" s="5">
        <v>175</v>
      </c>
      <c r="X23" s="5">
        <v>3621</v>
      </c>
      <c r="Y23" s="7">
        <v>45742</v>
      </c>
      <c r="Z23" s="5" t="s">
        <v>8</v>
      </c>
      <c r="AA23" s="5" t="s">
        <v>7</v>
      </c>
      <c r="AB23" s="5">
        <v>9</v>
      </c>
      <c r="AC23" s="5" t="s">
        <v>55</v>
      </c>
      <c r="AD23" s="5">
        <v>58</v>
      </c>
    </row>
    <row r="24" spans="1:30" ht="17.25" customHeight="1" thickBot="1">
      <c r="A24" s="5">
        <v>19</v>
      </c>
      <c r="B24" s="4">
        <v>2.2651861042183623E-2</v>
      </c>
      <c r="C24" s="4">
        <v>1.7168238213399505E-2</v>
      </c>
      <c r="D24" s="4">
        <v>3.9899999999999998E-2</v>
      </c>
      <c r="F24" s="5" t="s">
        <v>5</v>
      </c>
      <c r="G24" s="6">
        <v>42988</v>
      </c>
      <c r="H24" s="5">
        <v>1.07</v>
      </c>
      <c r="J24" s="2">
        <v>30</v>
      </c>
      <c r="K24" s="2">
        <f>X14</f>
        <v>3766</v>
      </c>
      <c r="L24" s="3"/>
      <c r="M24" s="2"/>
      <c r="N24" s="21">
        <f t="shared" si="0"/>
        <v>9.3449131513647643E-2</v>
      </c>
      <c r="W24" s="5">
        <v>200</v>
      </c>
      <c r="X24" s="5">
        <v>3603</v>
      </c>
      <c r="Y24" s="7">
        <v>45723</v>
      </c>
      <c r="Z24" s="5" t="s">
        <v>45</v>
      </c>
      <c r="AA24" s="5" t="s">
        <v>1</v>
      </c>
      <c r="AB24" s="5">
        <v>8.9</v>
      </c>
      <c r="AC24" s="5" t="s">
        <v>55</v>
      </c>
      <c r="AD24" s="5">
        <v>56</v>
      </c>
    </row>
    <row r="25" spans="1:30" ht="17.25" customHeight="1" thickBot="1">
      <c r="A25" s="5">
        <v>20</v>
      </c>
      <c r="B25" s="4">
        <v>1.9518610421836228E-2</v>
      </c>
      <c r="C25" s="4">
        <v>1.2158808933002481E-2</v>
      </c>
      <c r="D25" s="4">
        <v>3.1699999999999999E-2</v>
      </c>
      <c r="F25" s="5" t="s">
        <v>1</v>
      </c>
      <c r="G25" s="6">
        <v>44802</v>
      </c>
      <c r="H25" s="5">
        <v>1.1100000000000001</v>
      </c>
      <c r="J25" s="2">
        <v>50</v>
      </c>
      <c r="K25" s="2">
        <f>X18</f>
        <v>3738</v>
      </c>
      <c r="L25" s="3"/>
      <c r="M25" s="2"/>
      <c r="N25" s="21">
        <f t="shared" si="0"/>
        <v>9.2754342431761783E-2</v>
      </c>
    </row>
    <row r="26" spans="1:30" ht="17.25" customHeight="1" thickBot="1">
      <c r="A26" s="5">
        <v>21</v>
      </c>
      <c r="B26" s="4">
        <v>1.5614888337468982E-2</v>
      </c>
      <c r="C26" s="4">
        <v>8.8516129032258067E-3</v>
      </c>
      <c r="D26" s="4">
        <v>2.4500000000000001E-2</v>
      </c>
      <c r="F26" s="5" t="s">
        <v>0</v>
      </c>
      <c r="G26" s="6">
        <v>36700</v>
      </c>
      <c r="H26" s="5">
        <v>0.91</v>
      </c>
      <c r="J26" s="2">
        <v>100</v>
      </c>
      <c r="K26" s="2">
        <f>X20</f>
        <v>3672</v>
      </c>
      <c r="L26" s="3"/>
      <c r="M26" s="2"/>
      <c r="N26" s="21">
        <f t="shared" si="0"/>
        <v>9.1116625310173699E-2</v>
      </c>
    </row>
    <row r="27" spans="1:30" ht="17.25" customHeight="1" thickBot="1">
      <c r="A27" s="5">
        <v>22</v>
      </c>
      <c r="B27" s="4">
        <v>9.8620347394540921E-3</v>
      </c>
      <c r="C27" s="4">
        <v>6.2739454094292808E-3</v>
      </c>
      <c r="D27" s="4">
        <v>1.6199999999999999E-2</v>
      </c>
      <c r="J27" s="2">
        <v>150</v>
      </c>
      <c r="K27" s="2">
        <f>X22</f>
        <v>3634</v>
      </c>
      <c r="L27" s="3"/>
      <c r="M27" s="2"/>
      <c r="N27" s="21">
        <f t="shared" si="0"/>
        <v>9.0173697270471462E-2</v>
      </c>
    </row>
    <row r="28" spans="1:30" ht="17.25" customHeight="1" thickBot="1">
      <c r="A28" s="5">
        <v>23</v>
      </c>
      <c r="B28" s="4">
        <v>5.5473945409429282E-3</v>
      </c>
      <c r="C28" s="4">
        <v>3.6476426799007446E-3</v>
      </c>
      <c r="D28" s="4">
        <v>9.1999999999999998E-3</v>
      </c>
      <c r="J28" s="2">
        <v>200</v>
      </c>
      <c r="K28" s="2">
        <f>X24</f>
        <v>3603</v>
      </c>
      <c r="L28" s="3"/>
      <c r="M28" s="2"/>
      <c r="N28" s="21">
        <f t="shared" si="0"/>
        <v>8.940446650124069E-2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45617-75F9-4160-BD15-6941B4262F96}">
  <sheetPr codeName="Sheet41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31300</v>
      </c>
      <c r="H2" s="18" t="s">
        <v>37</v>
      </c>
      <c r="W2" s="5">
        <v>1</v>
      </c>
      <c r="X2" s="5">
        <v>3857</v>
      </c>
      <c r="Y2" s="7">
        <v>45691</v>
      </c>
      <c r="Z2" s="5" t="s">
        <v>56</v>
      </c>
      <c r="AA2" s="5" t="s">
        <v>6</v>
      </c>
      <c r="AB2" s="5">
        <v>12.3</v>
      </c>
      <c r="AC2" s="5" t="s">
        <v>57</v>
      </c>
      <c r="AD2" s="5">
        <v>53</v>
      </c>
    </row>
    <row r="3" spans="1:30" ht="15.75" thickBot="1">
      <c r="W3" s="5">
        <v>2</v>
      </c>
      <c r="X3" s="5">
        <v>3759</v>
      </c>
      <c r="Y3" s="7">
        <v>45667</v>
      </c>
      <c r="Z3" s="5" t="s">
        <v>46</v>
      </c>
      <c r="AA3" s="5" t="s">
        <v>1</v>
      </c>
      <c r="AB3" s="5">
        <v>12</v>
      </c>
      <c r="AC3" s="5" t="s">
        <v>55</v>
      </c>
      <c r="AD3" s="5">
        <v>51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3712</v>
      </c>
      <c r="Y4" s="7">
        <v>45744</v>
      </c>
      <c r="Z4" s="5" t="s">
        <v>46</v>
      </c>
      <c r="AA4" s="5" t="s">
        <v>1</v>
      </c>
      <c r="AB4" s="5">
        <v>11.9</v>
      </c>
      <c r="AC4" s="5" t="s">
        <v>55</v>
      </c>
      <c r="AD4" s="5">
        <v>51</v>
      </c>
    </row>
    <row r="5" spans="1:30" ht="18.75" customHeight="1" thickBot="1">
      <c r="A5" s="5">
        <v>0</v>
      </c>
      <c r="B5" s="4">
        <v>1.9562300319488817E-3</v>
      </c>
      <c r="C5" s="4">
        <v>1.893929712460064E-3</v>
      </c>
      <c r="D5" s="4">
        <v>3.8E-3</v>
      </c>
      <c r="F5" s="5" t="s">
        <v>33</v>
      </c>
      <c r="G5" s="6">
        <v>35159</v>
      </c>
      <c r="H5" s="5">
        <v>1.1299999999999999</v>
      </c>
      <c r="J5" s="80" t="s">
        <v>9</v>
      </c>
      <c r="K5" s="81"/>
      <c r="L5" s="81"/>
      <c r="M5" s="81"/>
      <c r="N5" s="82"/>
      <c r="W5" s="5">
        <v>4</v>
      </c>
      <c r="X5" s="5">
        <v>3702</v>
      </c>
      <c r="Y5" s="7">
        <v>45659</v>
      </c>
      <c r="Z5" s="5" t="s">
        <v>46</v>
      </c>
      <c r="AA5" s="5" t="s">
        <v>5</v>
      </c>
      <c r="AB5" s="5">
        <v>11.8</v>
      </c>
      <c r="AC5" s="5" t="s">
        <v>55</v>
      </c>
      <c r="AD5" s="5">
        <v>54</v>
      </c>
    </row>
    <row r="6" spans="1:30" ht="17.25" customHeight="1" thickBot="1">
      <c r="A6" s="5">
        <v>1</v>
      </c>
      <c r="B6" s="4">
        <v>1.2539936102236421E-3</v>
      </c>
      <c r="C6" s="4">
        <v>1.2958466453674121E-3</v>
      </c>
      <c r="D6" s="4">
        <v>2.5000000000000001E-3</v>
      </c>
      <c r="F6" s="5" t="s">
        <v>32</v>
      </c>
      <c r="G6" s="6">
        <v>37269</v>
      </c>
      <c r="H6" s="5">
        <v>1.19</v>
      </c>
      <c r="J6" s="13" t="s">
        <v>31</v>
      </c>
      <c r="K6" s="22">
        <f>MAX(K8,K9)</f>
        <v>0.59824346260446726</v>
      </c>
      <c r="L6" s="23"/>
      <c r="M6" s="23"/>
      <c r="N6" s="22" t="str">
        <f>_xlfn.XLOOKUP(K6,$K$8:$K$9,$N$8:$N$9)</f>
        <v>WB</v>
      </c>
      <c r="W6" s="5">
        <v>5</v>
      </c>
      <c r="X6" s="5">
        <v>3686</v>
      </c>
      <c r="Y6" s="7">
        <v>45695</v>
      </c>
      <c r="Z6" s="5" t="s">
        <v>46</v>
      </c>
      <c r="AA6" s="5" t="s">
        <v>1</v>
      </c>
      <c r="AB6" s="5">
        <v>11.8</v>
      </c>
      <c r="AC6" s="5" t="s">
        <v>55</v>
      </c>
      <c r="AD6" s="5">
        <v>52</v>
      </c>
    </row>
    <row r="7" spans="1:30" ht="17.25" customHeight="1" thickBot="1">
      <c r="A7" s="5">
        <v>2</v>
      </c>
      <c r="B7" s="4">
        <v>8.5271565495207661E-4</v>
      </c>
      <c r="C7" s="4">
        <v>8.9712460063897759E-4</v>
      </c>
      <c r="D7" s="4">
        <v>1.8E-3</v>
      </c>
      <c r="F7" s="5" t="s">
        <v>30</v>
      </c>
      <c r="G7" s="6">
        <v>36206</v>
      </c>
      <c r="H7" s="5">
        <v>1.1599999999999999</v>
      </c>
      <c r="J7" s="12" t="s">
        <v>29</v>
      </c>
      <c r="K7" s="22">
        <f>MAX(K10,K11)</f>
        <v>0.5434298037367935</v>
      </c>
      <c r="L7" s="23"/>
      <c r="M7" s="23"/>
      <c r="N7" s="22" t="str">
        <f>_xlfn.XLOOKUP(K7,$K$10:$K$11,$N$10:$N$11)</f>
        <v>EB</v>
      </c>
      <c r="W7" s="5">
        <v>6</v>
      </c>
      <c r="X7" s="5">
        <v>3679</v>
      </c>
      <c r="Y7" s="7">
        <v>45671</v>
      </c>
      <c r="Z7" s="5" t="s">
        <v>46</v>
      </c>
      <c r="AA7" s="5" t="s">
        <v>3</v>
      </c>
      <c r="AB7" s="5">
        <v>11.8</v>
      </c>
      <c r="AC7" s="5" t="s">
        <v>55</v>
      </c>
      <c r="AD7" s="5">
        <v>53</v>
      </c>
    </row>
    <row r="8" spans="1:30" ht="17.25" customHeight="1" thickBot="1">
      <c r="A8" s="5">
        <v>3</v>
      </c>
      <c r="B8" s="4">
        <v>9.0287539936102226E-4</v>
      </c>
      <c r="C8" s="4">
        <v>8.9712460063897759E-4</v>
      </c>
      <c r="D8" s="4">
        <v>1.8E-3</v>
      </c>
      <c r="F8" s="5" t="s">
        <v>28</v>
      </c>
      <c r="G8" s="6">
        <v>35384</v>
      </c>
      <c r="H8" s="5">
        <v>1.1299999999999999</v>
      </c>
      <c r="K8" s="10">
        <f>LARGE(B11:C11,1)/(B11+C11)</f>
        <v>0.59805845430090065</v>
      </c>
      <c r="L8" s="10"/>
      <c r="M8" s="10"/>
      <c r="N8" s="10" t="str">
        <f>IF(B11&gt;C11,$B$4,$C$4)</f>
        <v>WB</v>
      </c>
      <c r="W8" s="5">
        <v>7</v>
      </c>
      <c r="X8" s="5">
        <v>3674</v>
      </c>
      <c r="Y8" s="7">
        <v>45702</v>
      </c>
      <c r="Z8" s="5" t="s">
        <v>46</v>
      </c>
      <c r="AA8" s="5" t="s">
        <v>1</v>
      </c>
      <c r="AB8" s="5">
        <v>11.7</v>
      </c>
      <c r="AC8" s="5" t="s">
        <v>55</v>
      </c>
      <c r="AD8" s="5">
        <v>50</v>
      </c>
    </row>
    <row r="9" spans="1:30" ht="17.25" customHeight="1" thickBot="1">
      <c r="A9" s="5">
        <v>4</v>
      </c>
      <c r="B9" s="4">
        <v>1.5047923322683706E-3</v>
      </c>
      <c r="C9" s="4">
        <v>1.5450479233226836E-3</v>
      </c>
      <c r="D9" s="4">
        <v>3.0999999999999999E-3</v>
      </c>
      <c r="F9" s="5" t="s">
        <v>27</v>
      </c>
      <c r="G9" s="6">
        <v>29619</v>
      </c>
      <c r="H9" s="5">
        <v>0.95</v>
      </c>
      <c r="K9" s="10">
        <f>LARGE(B12:C12,1)/(B12+C12)</f>
        <v>0.59824346260446726</v>
      </c>
      <c r="L9" s="10"/>
      <c r="M9" s="10"/>
      <c r="N9" s="10" t="str">
        <f>IF(B12&gt;C12,$B$4,$C$4)</f>
        <v>WB</v>
      </c>
      <c r="W9" s="5">
        <v>8</v>
      </c>
      <c r="X9" s="5">
        <v>3667</v>
      </c>
      <c r="Y9" s="7">
        <v>45665</v>
      </c>
      <c r="Z9" s="5" t="s">
        <v>46</v>
      </c>
      <c r="AA9" s="5" t="s">
        <v>7</v>
      </c>
      <c r="AB9" s="5">
        <v>11.7</v>
      </c>
      <c r="AC9" s="5" t="s">
        <v>55</v>
      </c>
      <c r="AD9" s="5">
        <v>53</v>
      </c>
    </row>
    <row r="10" spans="1:30" ht="17.25" customHeight="1" thickBot="1">
      <c r="A10" s="5">
        <v>5</v>
      </c>
      <c r="B10" s="4">
        <v>4.1130990415335468E-3</v>
      </c>
      <c r="C10" s="4">
        <v>5.1335463258785942E-3</v>
      </c>
      <c r="D10" s="4">
        <v>9.1999999999999998E-3</v>
      </c>
      <c r="F10" s="5" t="s">
        <v>26</v>
      </c>
      <c r="G10" s="6">
        <v>27378</v>
      </c>
      <c r="H10" s="5">
        <v>0.88</v>
      </c>
      <c r="K10" s="10">
        <f>LARGE(B20:C20,1)/(B20+C20)</f>
        <v>0.53357090377611271</v>
      </c>
      <c r="L10" s="10"/>
      <c r="M10" s="10"/>
      <c r="N10" s="10" t="str">
        <f>IF(B20&gt;C20,$B$4,$C$4)</f>
        <v>EB</v>
      </c>
      <c r="W10" s="5">
        <v>9</v>
      </c>
      <c r="X10" s="5">
        <v>3641</v>
      </c>
      <c r="Y10" s="7">
        <v>45693</v>
      </c>
      <c r="Z10" s="5" t="s">
        <v>46</v>
      </c>
      <c r="AA10" s="5" t="s">
        <v>7</v>
      </c>
      <c r="AB10" s="5">
        <v>11.6</v>
      </c>
      <c r="AC10" s="5" t="s">
        <v>55</v>
      </c>
      <c r="AD10" s="5">
        <v>54</v>
      </c>
    </row>
    <row r="11" spans="1:30" ht="17.25" customHeight="1" thickBot="1">
      <c r="A11" s="5">
        <v>6</v>
      </c>
      <c r="B11" s="4">
        <v>9.8814696485622997E-3</v>
      </c>
      <c r="C11" s="4">
        <v>1.4702875399361022E-2</v>
      </c>
      <c r="D11" s="4">
        <v>2.46E-2</v>
      </c>
      <c r="F11" s="5" t="s">
        <v>25</v>
      </c>
      <c r="G11" s="6">
        <v>27280</v>
      </c>
      <c r="H11" s="5">
        <v>0.87</v>
      </c>
      <c r="K11" s="10">
        <f>LARGE(B21:C21,1)/(B21+C21)</f>
        <v>0.5434298037367935</v>
      </c>
      <c r="L11" s="10"/>
      <c r="M11" s="10"/>
      <c r="N11" s="10" t="str">
        <f>IF(B21&gt;C21,$B$4,$C$4)</f>
        <v>EB</v>
      </c>
      <c r="W11" s="5">
        <v>10</v>
      </c>
      <c r="X11" s="5">
        <v>3629</v>
      </c>
      <c r="Y11" s="7">
        <v>45700</v>
      </c>
      <c r="Z11" s="5" t="s">
        <v>46</v>
      </c>
      <c r="AA11" s="5" t="s">
        <v>7</v>
      </c>
      <c r="AB11" s="5">
        <v>11.6</v>
      </c>
      <c r="AC11" s="5" t="s">
        <v>55</v>
      </c>
      <c r="AD11" s="5">
        <v>54</v>
      </c>
    </row>
    <row r="12" spans="1:30" ht="17.25" customHeight="1" thickBot="1">
      <c r="A12" s="5">
        <v>7</v>
      </c>
      <c r="B12" s="4">
        <v>1.8107667731629393E-2</v>
      </c>
      <c r="C12" s="4">
        <v>2.6963578274760383E-2</v>
      </c>
      <c r="D12" s="4">
        <v>4.5100000000000001E-2</v>
      </c>
      <c r="F12" s="5" t="s">
        <v>24</v>
      </c>
      <c r="G12" s="6">
        <v>26658</v>
      </c>
      <c r="H12" s="5">
        <v>0.85</v>
      </c>
      <c r="W12" s="5">
        <v>20</v>
      </c>
      <c r="X12" s="5">
        <v>3565</v>
      </c>
      <c r="Y12" s="7">
        <v>45666</v>
      </c>
      <c r="Z12" s="5" t="s">
        <v>46</v>
      </c>
      <c r="AA12" s="5" t="s">
        <v>5</v>
      </c>
      <c r="AB12" s="5">
        <v>11.4</v>
      </c>
      <c r="AC12" s="5" t="s">
        <v>55</v>
      </c>
      <c r="AD12" s="5">
        <v>52</v>
      </c>
    </row>
    <row r="13" spans="1:30" ht="17.25" customHeight="1" thickBot="1">
      <c r="A13" s="5">
        <v>8</v>
      </c>
      <c r="B13" s="4">
        <v>2.452811501597444E-2</v>
      </c>
      <c r="C13" s="4">
        <v>3.2944408945686905E-2</v>
      </c>
      <c r="D13" s="4">
        <v>5.7500000000000002E-2</v>
      </c>
      <c r="F13" s="5" t="s">
        <v>23</v>
      </c>
      <c r="G13" s="6">
        <v>26510</v>
      </c>
      <c r="H13" s="5">
        <v>0.85</v>
      </c>
      <c r="W13" s="5">
        <v>25</v>
      </c>
      <c r="X13" s="5">
        <v>3549</v>
      </c>
      <c r="Y13" s="7">
        <v>45680</v>
      </c>
      <c r="Z13" s="5" t="s">
        <v>46</v>
      </c>
      <c r="AA13" s="5" t="s">
        <v>5</v>
      </c>
      <c r="AB13" s="5">
        <v>11.3</v>
      </c>
      <c r="AC13" s="5" t="s">
        <v>55</v>
      </c>
      <c r="AD13" s="5">
        <v>52</v>
      </c>
    </row>
    <row r="14" spans="1:30" ht="23.25" thickBot="1">
      <c r="A14" s="5">
        <v>9</v>
      </c>
      <c r="B14" s="4">
        <v>3.2653993610223642E-2</v>
      </c>
      <c r="C14" s="4">
        <v>4.0869009584664537E-2</v>
      </c>
      <c r="D14" s="4">
        <v>7.3499999999999996E-2</v>
      </c>
      <c r="F14" s="5" t="s">
        <v>22</v>
      </c>
      <c r="G14" s="6">
        <v>30371</v>
      </c>
      <c r="H14" s="5">
        <v>0.97</v>
      </c>
      <c r="W14" s="5">
        <v>30</v>
      </c>
      <c r="X14" s="5">
        <v>3542</v>
      </c>
      <c r="Y14" s="7">
        <v>45672</v>
      </c>
      <c r="Z14" s="5" t="s">
        <v>46</v>
      </c>
      <c r="AA14" s="5" t="s">
        <v>7</v>
      </c>
      <c r="AB14" s="5">
        <v>11.3</v>
      </c>
      <c r="AC14" s="5" t="s">
        <v>55</v>
      </c>
      <c r="AD14" s="5">
        <v>54</v>
      </c>
    </row>
    <row r="15" spans="1:30" ht="15.75" customHeight="1" thickBot="1">
      <c r="A15" s="5">
        <v>10</v>
      </c>
      <c r="B15" s="4">
        <v>3.3707348242811498E-2</v>
      </c>
      <c r="C15" s="4">
        <v>3.9323961661341854E-2</v>
      </c>
      <c r="D15" s="4">
        <v>7.2999999999999995E-2</v>
      </c>
      <c r="F15" s="5" t="s">
        <v>21</v>
      </c>
      <c r="G15" s="6">
        <v>31304</v>
      </c>
      <c r="H15" s="5">
        <v>1</v>
      </c>
      <c r="W15" s="5">
        <v>35</v>
      </c>
      <c r="X15" s="5">
        <v>3527</v>
      </c>
      <c r="Y15" s="7">
        <v>45708</v>
      </c>
      <c r="Z15" s="5" t="s">
        <v>46</v>
      </c>
      <c r="AA15" s="5" t="s">
        <v>5</v>
      </c>
      <c r="AB15" s="5">
        <v>11.3</v>
      </c>
      <c r="AC15" s="5" t="s">
        <v>55</v>
      </c>
      <c r="AD15" s="5">
        <v>54</v>
      </c>
    </row>
    <row r="16" spans="1:30" ht="15.75" thickBot="1">
      <c r="A16" s="5">
        <v>11</v>
      </c>
      <c r="B16" s="4">
        <v>3.7870607028753993E-2</v>
      </c>
      <c r="C16" s="4">
        <v>4.3061980830670935E-2</v>
      </c>
      <c r="D16" s="4">
        <v>8.1000000000000003E-2</v>
      </c>
      <c r="F16" s="5" t="s">
        <v>20</v>
      </c>
      <c r="G16" s="6">
        <v>32324</v>
      </c>
      <c r="H16" s="5">
        <v>1.03</v>
      </c>
      <c r="W16" s="5">
        <v>40</v>
      </c>
      <c r="X16" s="5">
        <v>3501</v>
      </c>
      <c r="Y16" s="7">
        <v>45705</v>
      </c>
      <c r="Z16" s="5" t="s">
        <v>46</v>
      </c>
      <c r="AA16" s="5" t="s">
        <v>6</v>
      </c>
      <c r="AB16" s="5">
        <v>11.2</v>
      </c>
      <c r="AC16" s="5" t="s">
        <v>55</v>
      </c>
      <c r="AD16" s="5">
        <v>51</v>
      </c>
    </row>
    <row r="17" spans="1:30" ht="15.75" thickBot="1">
      <c r="A17" s="5">
        <v>12</v>
      </c>
      <c r="B17" s="4">
        <v>3.9224920127795528E-2</v>
      </c>
      <c r="C17" s="4">
        <v>4.0769329073482428E-2</v>
      </c>
      <c r="D17" s="4">
        <v>0.08</v>
      </c>
      <c r="W17" s="5">
        <v>45</v>
      </c>
      <c r="X17" s="5">
        <v>3467</v>
      </c>
      <c r="Y17" s="7">
        <v>45687</v>
      </c>
      <c r="Z17" s="5" t="s">
        <v>46</v>
      </c>
      <c r="AA17" s="5" t="s">
        <v>5</v>
      </c>
      <c r="AB17" s="5">
        <v>11.1</v>
      </c>
      <c r="AC17" s="5" t="s">
        <v>55</v>
      </c>
      <c r="AD17" s="5">
        <v>54</v>
      </c>
    </row>
    <row r="18" spans="1:30" ht="15.75" thickBot="1">
      <c r="A18" s="5">
        <v>13</v>
      </c>
      <c r="B18" s="4">
        <v>3.9174760383386582E-2</v>
      </c>
      <c r="C18" s="4">
        <v>3.7928434504792337E-2</v>
      </c>
      <c r="D18" s="4">
        <v>7.7100000000000002E-2</v>
      </c>
      <c r="W18" s="5">
        <v>50</v>
      </c>
      <c r="X18" s="5">
        <v>3449</v>
      </c>
      <c r="Y18" s="7">
        <v>45755</v>
      </c>
      <c r="Z18" s="5" t="s">
        <v>46</v>
      </c>
      <c r="AA18" s="5" t="s">
        <v>3</v>
      </c>
      <c r="AB18" s="5">
        <v>11</v>
      </c>
      <c r="AC18" s="5" t="s">
        <v>55</v>
      </c>
      <c r="AD18" s="5">
        <v>54</v>
      </c>
    </row>
    <row r="19" spans="1:30" ht="17.25" customHeight="1" thickBot="1">
      <c r="A19" s="5">
        <v>14</v>
      </c>
      <c r="B19" s="4">
        <v>3.8221725239616616E-2</v>
      </c>
      <c r="C19" s="4">
        <v>3.5934824281150163E-2</v>
      </c>
      <c r="D19" s="4">
        <v>7.4099999999999999E-2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3343</v>
      </c>
      <c r="Y19" s="7">
        <v>45757</v>
      </c>
      <c r="Z19" s="5" t="s">
        <v>46</v>
      </c>
      <c r="AA19" s="5" t="s">
        <v>5</v>
      </c>
      <c r="AB19" s="5">
        <v>10.7</v>
      </c>
      <c r="AC19" s="5" t="s">
        <v>55</v>
      </c>
      <c r="AD19" s="5">
        <v>54</v>
      </c>
    </row>
    <row r="20" spans="1:30" ht="17.25" customHeight="1" thickBot="1">
      <c r="A20" s="5">
        <v>15</v>
      </c>
      <c r="B20" s="4">
        <v>4.3388178913738015E-2</v>
      </c>
      <c r="C20" s="4">
        <v>3.7928434504792337E-2</v>
      </c>
      <c r="D20" s="4">
        <v>8.1299999999999997E-2</v>
      </c>
      <c r="F20" s="5" t="s">
        <v>14</v>
      </c>
      <c r="G20" s="6">
        <v>24337</v>
      </c>
      <c r="H20" s="5">
        <v>0.78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3286</v>
      </c>
      <c r="Y20" s="7">
        <v>45965</v>
      </c>
      <c r="Z20" s="5" t="s">
        <v>49</v>
      </c>
      <c r="AA20" s="5" t="s">
        <v>3</v>
      </c>
      <c r="AB20" s="5">
        <v>10.5</v>
      </c>
      <c r="AC20" s="5" t="s">
        <v>57</v>
      </c>
      <c r="AD20" s="5">
        <v>50</v>
      </c>
    </row>
    <row r="21" spans="1:30" ht="17.25" customHeight="1" thickBot="1">
      <c r="A21" s="5">
        <v>16</v>
      </c>
      <c r="B21" s="4">
        <v>3.8322044728434507E-2</v>
      </c>
      <c r="C21" s="4">
        <v>3.2196805111821089E-2</v>
      </c>
      <c r="D21" s="4">
        <v>7.0499999999999993E-2</v>
      </c>
      <c r="F21" s="5" t="s">
        <v>6</v>
      </c>
      <c r="G21" s="6">
        <v>32184</v>
      </c>
      <c r="H21" s="5">
        <v>1.03</v>
      </c>
      <c r="J21" s="2">
        <v>5</v>
      </c>
      <c r="K21" s="2">
        <f>X6</f>
        <v>3686</v>
      </c>
      <c r="L21" s="3"/>
      <c r="M21" s="2"/>
      <c r="N21" s="21">
        <f t="shared" ref="N21:N28" si="0">K21/$F$2</f>
        <v>0.11776357827476039</v>
      </c>
      <c r="W21" s="5">
        <v>125</v>
      </c>
      <c r="X21" s="5">
        <v>3197</v>
      </c>
      <c r="Y21" s="7">
        <v>45951</v>
      </c>
      <c r="Z21" s="5" t="s">
        <v>56</v>
      </c>
      <c r="AA21" s="5" t="s">
        <v>3</v>
      </c>
      <c r="AB21" s="5">
        <v>10.199999999999999</v>
      </c>
      <c r="AC21" s="5" t="s">
        <v>57</v>
      </c>
      <c r="AD21" s="5">
        <v>53</v>
      </c>
    </row>
    <row r="22" spans="1:30" ht="17.25" customHeight="1" thickBot="1">
      <c r="A22" s="5">
        <v>17</v>
      </c>
      <c r="B22" s="4">
        <v>3.7068051118210855E-2</v>
      </c>
      <c r="C22" s="4">
        <v>3.0352715654952078E-2</v>
      </c>
      <c r="D22" s="4">
        <v>6.7400000000000002E-2</v>
      </c>
      <c r="F22" s="5" t="s">
        <v>3</v>
      </c>
      <c r="G22" s="6">
        <v>33220</v>
      </c>
      <c r="H22" s="5">
        <v>1.06</v>
      </c>
      <c r="J22" s="2">
        <v>10</v>
      </c>
      <c r="K22" s="2">
        <f>X11</f>
        <v>3629</v>
      </c>
      <c r="L22" s="3"/>
      <c r="M22" s="2"/>
      <c r="N22" s="21">
        <f t="shared" si="0"/>
        <v>0.11594249201277955</v>
      </c>
      <c r="W22" s="5">
        <v>150</v>
      </c>
      <c r="X22" s="5">
        <v>3143</v>
      </c>
      <c r="Y22" s="7">
        <v>45772</v>
      </c>
      <c r="Z22" s="5" t="s">
        <v>46</v>
      </c>
      <c r="AA22" s="5" t="s">
        <v>1</v>
      </c>
      <c r="AB22" s="5">
        <v>10</v>
      </c>
      <c r="AC22" s="5" t="s">
        <v>55</v>
      </c>
      <c r="AD22" s="5">
        <v>54</v>
      </c>
    </row>
    <row r="23" spans="1:30" ht="17.25" customHeight="1" thickBot="1">
      <c r="A23" s="5">
        <v>18</v>
      </c>
      <c r="B23" s="4">
        <v>2.8239936102236424E-2</v>
      </c>
      <c r="C23" s="4">
        <v>2.3923322683706071E-2</v>
      </c>
      <c r="D23" s="4">
        <v>5.2200000000000003E-2</v>
      </c>
      <c r="F23" s="5" t="s">
        <v>7</v>
      </c>
      <c r="G23" s="6">
        <v>33223</v>
      </c>
      <c r="H23" s="5">
        <v>1.06</v>
      </c>
      <c r="J23" s="2">
        <v>20</v>
      </c>
      <c r="K23" s="2">
        <f>X12</f>
        <v>3565</v>
      </c>
      <c r="L23" s="3"/>
      <c r="M23" s="2"/>
      <c r="N23" s="21">
        <f t="shared" si="0"/>
        <v>0.11389776357827476</v>
      </c>
      <c r="W23" s="5">
        <v>175</v>
      </c>
      <c r="X23" s="5">
        <v>3105</v>
      </c>
      <c r="Y23" s="7">
        <v>45727</v>
      </c>
      <c r="Z23" s="5" t="s">
        <v>49</v>
      </c>
      <c r="AA23" s="5" t="s">
        <v>3</v>
      </c>
      <c r="AB23" s="5">
        <v>9.9</v>
      </c>
      <c r="AC23" s="5" t="s">
        <v>57</v>
      </c>
      <c r="AD23" s="5">
        <v>50</v>
      </c>
    </row>
    <row r="24" spans="1:30" ht="17.25" customHeight="1" thickBot="1">
      <c r="A24" s="5">
        <v>19</v>
      </c>
      <c r="B24" s="4">
        <v>2.2822683706070289E-2</v>
      </c>
      <c r="C24" s="4">
        <v>1.8141853035143769E-2</v>
      </c>
      <c r="D24" s="4">
        <v>4.0899999999999999E-2</v>
      </c>
      <c r="F24" s="5" t="s">
        <v>5</v>
      </c>
      <c r="G24" s="6">
        <v>32784</v>
      </c>
      <c r="H24" s="5">
        <v>1.05</v>
      </c>
      <c r="J24" s="2">
        <v>30</v>
      </c>
      <c r="K24" s="2">
        <f>X14</f>
        <v>3542</v>
      </c>
      <c r="L24" s="3"/>
      <c r="M24" s="2"/>
      <c r="N24" s="21">
        <f t="shared" si="0"/>
        <v>0.11316293929712461</v>
      </c>
      <c r="W24" s="5">
        <v>200</v>
      </c>
      <c r="X24" s="5">
        <v>3071</v>
      </c>
      <c r="Y24" s="7">
        <v>45672</v>
      </c>
      <c r="Z24" s="5" t="s">
        <v>45</v>
      </c>
      <c r="AA24" s="5" t="s">
        <v>7</v>
      </c>
      <c r="AB24" s="5">
        <v>9.8000000000000007</v>
      </c>
      <c r="AC24" s="5" t="s">
        <v>55</v>
      </c>
      <c r="AD24" s="5">
        <v>51</v>
      </c>
    </row>
    <row r="25" spans="1:30" ht="17.25" customHeight="1" thickBot="1">
      <c r="A25" s="5">
        <v>20</v>
      </c>
      <c r="B25" s="4">
        <v>1.9211182108626199E-2</v>
      </c>
      <c r="C25" s="4">
        <v>1.2260702875399361E-2</v>
      </c>
      <c r="D25" s="4">
        <v>3.15E-2</v>
      </c>
      <c r="F25" s="5" t="s">
        <v>1</v>
      </c>
      <c r="G25" s="6">
        <v>34219</v>
      </c>
      <c r="H25" s="5">
        <v>1.0900000000000001</v>
      </c>
      <c r="J25" s="2">
        <v>50</v>
      </c>
      <c r="K25" s="2">
        <f>X18</f>
        <v>3449</v>
      </c>
      <c r="L25" s="3"/>
      <c r="M25" s="2"/>
      <c r="N25" s="21">
        <f t="shared" si="0"/>
        <v>0.11019169329073482</v>
      </c>
    </row>
    <row r="26" spans="1:30" ht="17.25" customHeight="1" thickBot="1">
      <c r="A26" s="5">
        <v>21</v>
      </c>
      <c r="B26" s="4">
        <v>1.5950798722044728E-2</v>
      </c>
      <c r="C26" s="4">
        <v>9.9680511182108633E-3</v>
      </c>
      <c r="D26" s="4">
        <v>2.5899999999999999E-2</v>
      </c>
      <c r="F26" s="5" t="s">
        <v>0</v>
      </c>
      <c r="G26" s="6">
        <v>28759</v>
      </c>
      <c r="H26" s="5">
        <v>0.92</v>
      </c>
      <c r="J26" s="2">
        <v>100</v>
      </c>
      <c r="K26" s="2">
        <f>X20</f>
        <v>3286</v>
      </c>
      <c r="L26" s="3"/>
      <c r="M26" s="2"/>
      <c r="N26" s="21">
        <f t="shared" si="0"/>
        <v>0.10498402555910544</v>
      </c>
    </row>
    <row r="27" spans="1:30" ht="17.25" customHeight="1" thickBot="1">
      <c r="A27" s="5">
        <v>22</v>
      </c>
      <c r="B27" s="4">
        <v>8.4769968051118198E-3</v>
      </c>
      <c r="C27" s="4">
        <v>5.9309904153354636E-3</v>
      </c>
      <c r="D27" s="4">
        <v>1.44E-2</v>
      </c>
      <c r="J27" s="2">
        <v>150</v>
      </c>
      <c r="K27" s="2">
        <f>X22</f>
        <v>3143</v>
      </c>
      <c r="L27" s="3"/>
      <c r="M27" s="2"/>
      <c r="N27" s="21">
        <f t="shared" si="0"/>
        <v>0.10041533546325879</v>
      </c>
    </row>
    <row r="28" spans="1:30" ht="17.25" customHeight="1" thickBot="1">
      <c r="A28" s="5">
        <v>23</v>
      </c>
      <c r="B28" s="4">
        <v>4.1632587859424921E-3</v>
      </c>
      <c r="C28" s="4">
        <v>3.5884984025559103E-3</v>
      </c>
      <c r="D28" s="4">
        <v>7.7999999999999996E-3</v>
      </c>
      <c r="J28" s="2">
        <v>200</v>
      </c>
      <c r="K28" s="2">
        <f>X24</f>
        <v>3071</v>
      </c>
      <c r="L28" s="3"/>
      <c r="M28" s="2"/>
      <c r="N28" s="21">
        <f t="shared" si="0"/>
        <v>9.8115015974440889E-2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2448-BFB2-4CBE-AE39-8DEA153FFA42}">
  <sheetPr codeName="Sheet42">
    <pageSetUpPr fitToPage="1"/>
  </sheetPr>
  <dimension ref="A1:AD50"/>
  <sheetViews>
    <sheetView showWhiteSpace="0" view="pageBreakPreview" zoomScaleNormal="100" zoomScaleSheetLayoutView="100" workbookViewId="0">
      <selection activeCell="N11" sqref="N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12000</v>
      </c>
      <c r="H2" s="18" t="s">
        <v>37</v>
      </c>
      <c r="W2" s="5">
        <v>1</v>
      </c>
      <c r="X2" s="5">
        <v>2230</v>
      </c>
      <c r="Y2" s="7">
        <v>46020</v>
      </c>
      <c r="Z2" s="5" t="s">
        <v>50</v>
      </c>
      <c r="AA2" s="5" t="s">
        <v>6</v>
      </c>
      <c r="AB2" s="5">
        <v>18.600000000000001</v>
      </c>
      <c r="AC2" s="5" t="s">
        <v>57</v>
      </c>
      <c r="AD2" s="5">
        <v>70</v>
      </c>
    </row>
    <row r="3" spans="1:30" ht="15.75" thickBot="1">
      <c r="W3" s="5">
        <v>2</v>
      </c>
      <c r="X3" s="5">
        <v>2213</v>
      </c>
      <c r="Y3" s="7">
        <v>46018</v>
      </c>
      <c r="Z3" s="5" t="s">
        <v>50</v>
      </c>
      <c r="AA3" s="5" t="s">
        <v>0</v>
      </c>
      <c r="AB3" s="5">
        <v>18.399999999999999</v>
      </c>
      <c r="AC3" s="5" t="s">
        <v>57</v>
      </c>
      <c r="AD3" s="5">
        <v>70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2188</v>
      </c>
      <c r="Y4" s="7">
        <v>46020</v>
      </c>
      <c r="Z4" s="5" t="s">
        <v>49</v>
      </c>
      <c r="AA4" s="5" t="s">
        <v>6</v>
      </c>
      <c r="AB4" s="5">
        <v>18.2</v>
      </c>
      <c r="AC4" s="5" t="s">
        <v>57</v>
      </c>
      <c r="AD4" s="5">
        <v>73</v>
      </c>
    </row>
    <row r="5" spans="1:30" ht="18.75" customHeight="1" thickBot="1">
      <c r="A5" s="5">
        <v>0</v>
      </c>
      <c r="B5" s="4">
        <v>1.3216666666666665E-3</v>
      </c>
      <c r="C5" s="4">
        <v>1.3275000000000001E-3</v>
      </c>
      <c r="D5" s="4">
        <v>2.5999999999999999E-3</v>
      </c>
      <c r="F5" s="5" t="s">
        <v>33</v>
      </c>
      <c r="G5" s="6">
        <v>10296</v>
      </c>
      <c r="H5" s="5">
        <v>0.88</v>
      </c>
      <c r="J5" s="80" t="s">
        <v>9</v>
      </c>
      <c r="K5" s="81"/>
      <c r="L5" s="81"/>
      <c r="M5" s="81"/>
      <c r="N5" s="82"/>
      <c r="W5" s="5">
        <v>4</v>
      </c>
      <c r="X5" s="5">
        <v>2116</v>
      </c>
      <c r="Y5" s="7">
        <v>46019</v>
      </c>
      <c r="Z5" s="5" t="s">
        <v>50</v>
      </c>
      <c r="AA5" s="5" t="s">
        <v>14</v>
      </c>
      <c r="AB5" s="5">
        <v>17.600000000000001</v>
      </c>
      <c r="AC5" s="5" t="s">
        <v>57</v>
      </c>
      <c r="AD5" s="5">
        <v>69</v>
      </c>
    </row>
    <row r="6" spans="1:30" ht="17.25" customHeight="1" thickBot="1">
      <c r="A6" s="5">
        <v>1</v>
      </c>
      <c r="B6" s="4">
        <v>8.6416666666666662E-4</v>
      </c>
      <c r="C6" s="4">
        <v>7.8666666666666674E-4</v>
      </c>
      <c r="D6" s="4">
        <v>1.6999999999999999E-3</v>
      </c>
      <c r="F6" s="5" t="s">
        <v>32</v>
      </c>
      <c r="G6" s="6">
        <v>17686</v>
      </c>
      <c r="H6" s="5">
        <v>1.51</v>
      </c>
      <c r="J6" s="13" t="s">
        <v>31</v>
      </c>
      <c r="K6" s="22">
        <f>MAX(K8,K9)</f>
        <v>0.69162576012894716</v>
      </c>
      <c r="L6" s="23"/>
      <c r="M6" s="23"/>
      <c r="N6" s="22" t="str">
        <f>_xlfn.XLOOKUP(K6,$K$8:$K$9,$N$8:$N$9)</f>
        <v>WB</v>
      </c>
      <c r="W6" s="5">
        <v>5</v>
      </c>
      <c r="X6" s="5">
        <v>2087</v>
      </c>
      <c r="Y6" s="7">
        <v>46020</v>
      </c>
      <c r="Z6" s="5" t="s">
        <v>56</v>
      </c>
      <c r="AA6" s="5" t="s">
        <v>6</v>
      </c>
      <c r="AB6" s="5">
        <v>17.399999999999999</v>
      </c>
      <c r="AC6" s="5" t="s">
        <v>57</v>
      </c>
      <c r="AD6" s="5">
        <v>67</v>
      </c>
    </row>
    <row r="7" spans="1:30" ht="17.25" customHeight="1" thickBot="1">
      <c r="A7" s="5">
        <v>2</v>
      </c>
      <c r="B7" s="4">
        <v>6.0999999999999997E-4</v>
      </c>
      <c r="C7" s="4">
        <v>4.9166666666666673E-4</v>
      </c>
      <c r="D7" s="4">
        <v>1.1000000000000001E-3</v>
      </c>
      <c r="F7" s="5" t="s">
        <v>30</v>
      </c>
      <c r="G7" s="6">
        <v>17809</v>
      </c>
      <c r="H7" s="5">
        <v>1.52</v>
      </c>
      <c r="J7" s="12" t="s">
        <v>29</v>
      </c>
      <c r="K7" s="22">
        <f>MAX(K10,K11)</f>
        <v>0.59446532646338368</v>
      </c>
      <c r="L7" s="23"/>
      <c r="M7" s="23"/>
      <c r="N7" s="22" t="str">
        <f>_xlfn.XLOOKUP(K7,$K$10:$K$11,$N$10:$N$11)</f>
        <v>EB</v>
      </c>
      <c r="W7" s="5">
        <v>6</v>
      </c>
      <c r="X7" s="5">
        <v>1762</v>
      </c>
      <c r="Y7" s="7">
        <v>46019</v>
      </c>
      <c r="Z7" s="5" t="s">
        <v>56</v>
      </c>
      <c r="AA7" s="5" t="s">
        <v>14</v>
      </c>
      <c r="AB7" s="5">
        <v>14.7</v>
      </c>
      <c r="AC7" s="5" t="s">
        <v>57</v>
      </c>
      <c r="AD7" s="5">
        <v>64</v>
      </c>
    </row>
    <row r="8" spans="1:30" ht="17.25" customHeight="1" thickBot="1">
      <c r="A8" s="5">
        <v>3</v>
      </c>
      <c r="B8" s="4">
        <v>6.0999999999999997E-4</v>
      </c>
      <c r="C8" s="4">
        <v>4.4249999999999997E-4</v>
      </c>
      <c r="D8" s="4">
        <v>1E-3</v>
      </c>
      <c r="F8" s="5" t="s">
        <v>28</v>
      </c>
      <c r="G8" s="6">
        <v>14968</v>
      </c>
      <c r="H8" s="5">
        <v>1.28</v>
      </c>
      <c r="K8" s="10">
        <f>LARGE(B11:C11,1)/(B11+C11)</f>
        <v>0.69162576012894716</v>
      </c>
      <c r="L8" s="10"/>
      <c r="M8" s="10"/>
      <c r="N8" s="10" t="str">
        <f>IF(B11&gt;C11,$B$4,$C$4)</f>
        <v>WB</v>
      </c>
      <c r="W8" s="5">
        <v>7</v>
      </c>
      <c r="X8" s="5">
        <v>1745</v>
      </c>
      <c r="Y8" s="7">
        <v>45736</v>
      </c>
      <c r="Z8" s="5" t="s">
        <v>56</v>
      </c>
      <c r="AA8" s="5" t="s">
        <v>5</v>
      </c>
      <c r="AB8" s="5">
        <v>14.5</v>
      </c>
      <c r="AC8" s="5" t="s">
        <v>57</v>
      </c>
      <c r="AD8" s="5">
        <v>51</v>
      </c>
    </row>
    <row r="9" spans="1:30" ht="17.25" customHeight="1" thickBot="1">
      <c r="A9" s="5">
        <v>4</v>
      </c>
      <c r="B9" s="4">
        <v>9.658333333333333E-4</v>
      </c>
      <c r="C9" s="4">
        <v>8.3583333333333328E-4</v>
      </c>
      <c r="D9" s="4">
        <v>1.8E-3</v>
      </c>
      <c r="F9" s="5" t="s">
        <v>27</v>
      </c>
      <c r="G9" s="6">
        <v>11336</v>
      </c>
      <c r="H9" s="5">
        <v>0.97</v>
      </c>
      <c r="K9" s="10">
        <f>LARGE(B12:C12,1)/(B12+C12)</f>
        <v>0.58271302033517702</v>
      </c>
      <c r="L9" s="10"/>
      <c r="M9" s="10"/>
      <c r="N9" s="10" t="str">
        <f>IF(B12&gt;C12,$B$4,$C$4)</f>
        <v>WB</v>
      </c>
      <c r="W9" s="5">
        <v>8</v>
      </c>
      <c r="X9" s="5">
        <v>1718</v>
      </c>
      <c r="Y9" s="7">
        <v>46020</v>
      </c>
      <c r="Z9" s="5" t="s">
        <v>45</v>
      </c>
      <c r="AA9" s="5" t="s">
        <v>6</v>
      </c>
      <c r="AB9" s="5">
        <v>14.3</v>
      </c>
      <c r="AC9" s="5" t="s">
        <v>57</v>
      </c>
      <c r="AD9" s="5">
        <v>55</v>
      </c>
    </row>
    <row r="10" spans="1:30" ht="17.25" customHeight="1" thickBot="1">
      <c r="A10" s="5">
        <v>5</v>
      </c>
      <c r="B10" s="4">
        <v>2.5925000000000002E-3</v>
      </c>
      <c r="C10" s="4">
        <v>2.9991666666666669E-3</v>
      </c>
      <c r="D10" s="4">
        <v>5.5999999999999999E-3</v>
      </c>
      <c r="F10" s="5" t="s">
        <v>26</v>
      </c>
      <c r="G10" s="6">
        <v>9980</v>
      </c>
      <c r="H10" s="5">
        <v>0.85</v>
      </c>
      <c r="K10" s="10">
        <f>LARGE(B20:C20,1)/(B20+C20)</f>
        <v>0.59446532646338368</v>
      </c>
      <c r="L10" s="10"/>
      <c r="M10" s="10"/>
      <c r="N10" s="10" t="str">
        <f>IF(B20&gt;C20,$B$4,$C$4)</f>
        <v>EB</v>
      </c>
      <c r="W10" s="5">
        <v>9</v>
      </c>
      <c r="X10" s="5">
        <v>1697</v>
      </c>
      <c r="Y10" s="7">
        <v>45743</v>
      </c>
      <c r="Z10" s="5" t="s">
        <v>53</v>
      </c>
      <c r="AA10" s="5" t="s">
        <v>5</v>
      </c>
      <c r="AB10" s="5">
        <v>14.1</v>
      </c>
      <c r="AC10" s="5" t="s">
        <v>57</v>
      </c>
      <c r="AD10" s="5">
        <v>53</v>
      </c>
    </row>
    <row r="11" spans="1:30" ht="17.25" customHeight="1" thickBot="1">
      <c r="A11" s="5">
        <v>6</v>
      </c>
      <c r="B11" s="4">
        <v>7.0149999999999995E-3</v>
      </c>
      <c r="C11" s="4">
        <v>1.5733333333333335E-2</v>
      </c>
      <c r="D11" s="4">
        <v>2.2800000000000001E-2</v>
      </c>
      <c r="F11" s="5" t="s">
        <v>25</v>
      </c>
      <c r="G11" s="6">
        <v>10484</v>
      </c>
      <c r="H11" s="5">
        <v>0.89</v>
      </c>
      <c r="K11" s="10">
        <f>LARGE(B21:C21,1)/(B21+C21)</f>
        <v>0.58425661088645608</v>
      </c>
      <c r="L11" s="10"/>
      <c r="M11" s="10"/>
      <c r="N11" s="10" t="str">
        <f>IF(B21&gt;C21,$B$4,$C$4)</f>
        <v>EB</v>
      </c>
      <c r="W11" s="5">
        <v>10</v>
      </c>
      <c r="X11" s="5">
        <v>1673</v>
      </c>
      <c r="Y11" s="7">
        <v>45734</v>
      </c>
      <c r="Z11" s="5" t="s">
        <v>50</v>
      </c>
      <c r="AA11" s="5" t="s">
        <v>3</v>
      </c>
      <c r="AB11" s="5">
        <v>13.9</v>
      </c>
      <c r="AC11" s="5" t="s">
        <v>57</v>
      </c>
      <c r="AD11" s="5">
        <v>56</v>
      </c>
    </row>
    <row r="12" spans="1:30" ht="17.25" customHeight="1" thickBot="1">
      <c r="A12" s="5">
        <v>7</v>
      </c>
      <c r="B12" s="4">
        <v>1.6724166666666665E-2</v>
      </c>
      <c r="C12" s="4">
        <v>2.3354166666666665E-2</v>
      </c>
      <c r="D12" s="4">
        <v>4.02E-2</v>
      </c>
      <c r="F12" s="5" t="s">
        <v>24</v>
      </c>
      <c r="G12" s="6">
        <v>9228</v>
      </c>
      <c r="H12" s="5">
        <v>0.79</v>
      </c>
      <c r="W12" s="5">
        <v>20</v>
      </c>
      <c r="X12" s="5">
        <v>1616</v>
      </c>
      <c r="Y12" s="7">
        <v>45730</v>
      </c>
      <c r="Z12" s="5" t="s">
        <v>56</v>
      </c>
      <c r="AA12" s="5" t="s">
        <v>1</v>
      </c>
      <c r="AB12" s="5">
        <v>13.5</v>
      </c>
      <c r="AC12" s="5" t="s">
        <v>57</v>
      </c>
      <c r="AD12" s="5">
        <v>54</v>
      </c>
    </row>
    <row r="13" spans="1:30" ht="17.25" customHeight="1" thickBot="1">
      <c r="A13" s="5">
        <v>8</v>
      </c>
      <c r="B13" s="4">
        <v>2.2875E-2</v>
      </c>
      <c r="C13" s="4">
        <v>2.9844166666666665E-2</v>
      </c>
      <c r="D13" s="4">
        <v>5.2900000000000003E-2</v>
      </c>
      <c r="F13" s="5" t="s">
        <v>23</v>
      </c>
      <c r="G13" s="6">
        <v>8374</v>
      </c>
      <c r="H13" s="5">
        <v>0.71</v>
      </c>
      <c r="W13" s="5">
        <v>25</v>
      </c>
      <c r="X13" s="5">
        <v>1601</v>
      </c>
      <c r="Y13" s="7">
        <v>45740</v>
      </c>
      <c r="Z13" s="5" t="s">
        <v>56</v>
      </c>
      <c r="AA13" s="5" t="s">
        <v>6</v>
      </c>
      <c r="AB13" s="5">
        <v>13.3</v>
      </c>
      <c r="AC13" s="5" t="s">
        <v>57</v>
      </c>
      <c r="AD13" s="5">
        <v>53</v>
      </c>
    </row>
    <row r="14" spans="1:30" ht="23.25" thickBot="1">
      <c r="A14" s="5">
        <v>9</v>
      </c>
      <c r="B14" s="4">
        <v>2.94325E-2</v>
      </c>
      <c r="C14" s="4">
        <v>3.422E-2</v>
      </c>
      <c r="D14" s="4">
        <v>6.3799999999999996E-2</v>
      </c>
      <c r="F14" s="5" t="s">
        <v>22</v>
      </c>
      <c r="G14" s="6">
        <v>10376</v>
      </c>
      <c r="H14" s="5">
        <v>0.88</v>
      </c>
      <c r="W14" s="5">
        <v>30</v>
      </c>
      <c r="X14" s="5">
        <v>1580</v>
      </c>
      <c r="Y14" s="7">
        <v>45728</v>
      </c>
      <c r="Z14" s="5" t="s">
        <v>49</v>
      </c>
      <c r="AA14" s="5" t="s">
        <v>7</v>
      </c>
      <c r="AB14" s="5">
        <v>13.2</v>
      </c>
      <c r="AC14" s="5" t="s">
        <v>57</v>
      </c>
      <c r="AD14" s="5">
        <v>52</v>
      </c>
    </row>
    <row r="15" spans="1:30" ht="15.75" customHeight="1" thickBot="1">
      <c r="A15" s="5">
        <v>10</v>
      </c>
      <c r="B15" s="4">
        <v>3.4617499999999995E-2</v>
      </c>
      <c r="C15" s="4">
        <v>3.9825000000000006E-2</v>
      </c>
      <c r="D15" s="4">
        <v>7.4499999999999997E-2</v>
      </c>
      <c r="F15" s="5" t="s">
        <v>21</v>
      </c>
      <c r="G15" s="6">
        <v>12057</v>
      </c>
      <c r="H15" s="5">
        <v>1.03</v>
      </c>
      <c r="W15" s="5">
        <v>35</v>
      </c>
      <c r="X15" s="5">
        <v>1564</v>
      </c>
      <c r="Y15" s="7">
        <v>45724</v>
      </c>
      <c r="Z15" s="5" t="s">
        <v>46</v>
      </c>
      <c r="AA15" s="5" t="s">
        <v>0</v>
      </c>
      <c r="AB15" s="5">
        <v>13</v>
      </c>
      <c r="AC15" s="5" t="s">
        <v>55</v>
      </c>
      <c r="AD15" s="5">
        <v>60</v>
      </c>
    </row>
    <row r="16" spans="1:30" ht="15.75" thickBot="1">
      <c r="A16" s="5">
        <v>11</v>
      </c>
      <c r="B16" s="4">
        <v>3.8684166666666665E-2</v>
      </c>
      <c r="C16" s="4">
        <v>4.2774999999999994E-2</v>
      </c>
      <c r="D16" s="4">
        <v>8.14E-2</v>
      </c>
      <c r="F16" s="5" t="s">
        <v>20</v>
      </c>
      <c r="G16" s="6">
        <v>12324</v>
      </c>
      <c r="H16" s="5">
        <v>1.05</v>
      </c>
      <c r="W16" s="5">
        <v>40</v>
      </c>
      <c r="X16" s="5">
        <v>1558</v>
      </c>
      <c r="Y16" s="7">
        <v>45715</v>
      </c>
      <c r="Z16" s="5" t="s">
        <v>53</v>
      </c>
      <c r="AA16" s="5" t="s">
        <v>5</v>
      </c>
      <c r="AB16" s="5">
        <v>13</v>
      </c>
      <c r="AC16" s="5" t="s">
        <v>57</v>
      </c>
      <c r="AD16" s="5">
        <v>53</v>
      </c>
    </row>
    <row r="17" spans="1:30" ht="15.75" thickBot="1">
      <c r="A17" s="5">
        <v>12</v>
      </c>
      <c r="B17" s="4">
        <v>4.0107499999999997E-2</v>
      </c>
      <c r="C17" s="4">
        <v>4.4348333333333337E-2</v>
      </c>
      <c r="D17" s="4">
        <v>8.4400000000000003E-2</v>
      </c>
      <c r="W17" s="5">
        <v>45</v>
      </c>
      <c r="X17" s="5">
        <v>1550</v>
      </c>
      <c r="Y17" s="7">
        <v>45705</v>
      </c>
      <c r="Z17" s="5" t="s">
        <v>45</v>
      </c>
      <c r="AA17" s="5" t="s">
        <v>6</v>
      </c>
      <c r="AB17" s="5">
        <v>12.9</v>
      </c>
      <c r="AC17" s="5" t="s">
        <v>55</v>
      </c>
      <c r="AD17" s="5">
        <v>54</v>
      </c>
    </row>
    <row r="18" spans="1:30" ht="15.75" thickBot="1">
      <c r="A18" s="5">
        <v>13</v>
      </c>
      <c r="B18" s="4">
        <v>4.031083333333333E-2</v>
      </c>
      <c r="C18" s="4">
        <v>4.0562500000000001E-2</v>
      </c>
      <c r="D18" s="4">
        <v>8.09E-2</v>
      </c>
      <c r="W18" s="5">
        <v>50</v>
      </c>
      <c r="X18" s="5">
        <v>1542</v>
      </c>
      <c r="Y18" s="7">
        <v>45716</v>
      </c>
      <c r="Z18" s="5" t="s">
        <v>56</v>
      </c>
      <c r="AA18" s="5" t="s">
        <v>1</v>
      </c>
      <c r="AB18" s="5">
        <v>12.9</v>
      </c>
      <c r="AC18" s="5" t="s">
        <v>57</v>
      </c>
      <c r="AD18" s="5">
        <v>51</v>
      </c>
    </row>
    <row r="19" spans="1:30" ht="17.25" customHeight="1" thickBot="1">
      <c r="A19" s="5">
        <v>14</v>
      </c>
      <c r="B19" s="4">
        <v>4.2649166666666669E-2</v>
      </c>
      <c r="C19" s="4">
        <v>3.5645833333333328E-2</v>
      </c>
      <c r="D19" s="4">
        <v>7.8200000000000006E-2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1523</v>
      </c>
      <c r="Y19" s="7">
        <v>46020</v>
      </c>
      <c r="Z19" s="5" t="s">
        <v>46</v>
      </c>
      <c r="AA19" s="5" t="s">
        <v>6</v>
      </c>
      <c r="AB19" s="5">
        <v>12.7</v>
      </c>
      <c r="AC19" s="5" t="s">
        <v>55</v>
      </c>
      <c r="AD19" s="5">
        <v>55</v>
      </c>
    </row>
    <row r="20" spans="1:30" ht="17.25" customHeight="1" thickBot="1">
      <c r="A20" s="5">
        <v>15</v>
      </c>
      <c r="B20" s="4">
        <v>4.6919166666666665E-2</v>
      </c>
      <c r="C20" s="4">
        <v>3.2007500000000001E-2</v>
      </c>
      <c r="D20" s="4">
        <v>7.8799999999999995E-2</v>
      </c>
      <c r="F20" s="5" t="s">
        <v>14</v>
      </c>
      <c r="G20" s="6">
        <v>11358</v>
      </c>
      <c r="H20" s="5">
        <v>0.97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1502</v>
      </c>
      <c r="Y20" s="7">
        <v>45718</v>
      </c>
      <c r="Z20" s="5" t="s">
        <v>4</v>
      </c>
      <c r="AA20" s="5" t="s">
        <v>14</v>
      </c>
      <c r="AB20" s="5">
        <v>12.5</v>
      </c>
      <c r="AC20" s="5" t="s">
        <v>55</v>
      </c>
      <c r="AD20" s="5">
        <v>61</v>
      </c>
    </row>
    <row r="21" spans="1:30" ht="17.25" customHeight="1" thickBot="1">
      <c r="A21" s="5">
        <v>16</v>
      </c>
      <c r="B21" s="4">
        <v>4.4428333333333334E-2</v>
      </c>
      <c r="C21" s="4">
        <v>3.1614166666666665E-2</v>
      </c>
      <c r="D21" s="4">
        <v>7.5899999999999995E-2</v>
      </c>
      <c r="F21" s="5" t="s">
        <v>6</v>
      </c>
      <c r="G21" s="6">
        <v>11402</v>
      </c>
      <c r="H21" s="5">
        <v>0.97</v>
      </c>
      <c r="J21" s="2">
        <v>5</v>
      </c>
      <c r="K21" s="2">
        <f>X6</f>
        <v>2087</v>
      </c>
      <c r="L21" s="3"/>
      <c r="M21" s="2"/>
      <c r="N21" s="21">
        <f t="shared" ref="N21:N28" si="0">K21/$F$2</f>
        <v>0.17391666666666666</v>
      </c>
      <c r="W21" s="5">
        <v>125</v>
      </c>
      <c r="X21" s="5">
        <v>1478</v>
      </c>
      <c r="Y21" s="7">
        <v>45706</v>
      </c>
      <c r="Z21" s="5" t="s">
        <v>45</v>
      </c>
      <c r="AA21" s="5" t="s">
        <v>3</v>
      </c>
      <c r="AB21" s="5">
        <v>12.3</v>
      </c>
      <c r="AC21" s="5" t="s">
        <v>55</v>
      </c>
      <c r="AD21" s="5">
        <v>54</v>
      </c>
    </row>
    <row r="22" spans="1:30" ht="17.25" customHeight="1" thickBot="1">
      <c r="A22" s="5">
        <v>17</v>
      </c>
      <c r="B22" s="4">
        <v>4.0260000000000004E-2</v>
      </c>
      <c r="C22" s="4">
        <v>3.2351666666666667E-2</v>
      </c>
      <c r="D22" s="4">
        <v>7.2499999999999995E-2</v>
      </c>
      <c r="F22" s="5" t="s">
        <v>3</v>
      </c>
      <c r="G22" s="6">
        <v>11442</v>
      </c>
      <c r="H22" s="5">
        <v>0.97</v>
      </c>
      <c r="J22" s="2">
        <v>10</v>
      </c>
      <c r="K22" s="2">
        <f>X11</f>
        <v>1673</v>
      </c>
      <c r="L22" s="3"/>
      <c r="M22" s="2"/>
      <c r="N22" s="21">
        <f t="shared" si="0"/>
        <v>0.13941666666666666</v>
      </c>
      <c r="W22" s="5">
        <v>150</v>
      </c>
      <c r="X22" s="5">
        <v>1459</v>
      </c>
      <c r="Y22" s="7">
        <v>45718</v>
      </c>
      <c r="Z22" s="5" t="s">
        <v>8</v>
      </c>
      <c r="AA22" s="5" t="s">
        <v>14</v>
      </c>
      <c r="AB22" s="5">
        <v>12.2</v>
      </c>
      <c r="AC22" s="5" t="s">
        <v>55</v>
      </c>
      <c r="AD22" s="5">
        <v>63</v>
      </c>
    </row>
    <row r="23" spans="1:30" ht="17.25" customHeight="1" thickBot="1">
      <c r="A23" s="5">
        <v>18</v>
      </c>
      <c r="B23" s="4">
        <v>3.1923333333333331E-2</v>
      </c>
      <c r="C23" s="4">
        <v>2.7680833333333335E-2</v>
      </c>
      <c r="D23" s="4">
        <v>5.96E-2</v>
      </c>
      <c r="F23" s="5" t="s">
        <v>7</v>
      </c>
      <c r="G23" s="6">
        <v>11546</v>
      </c>
      <c r="H23" s="5">
        <v>0.98</v>
      </c>
      <c r="J23" s="2">
        <v>20</v>
      </c>
      <c r="K23" s="2">
        <f>X12</f>
        <v>1616</v>
      </c>
      <c r="L23" s="3"/>
      <c r="M23" s="2"/>
      <c r="N23" s="21">
        <f t="shared" si="0"/>
        <v>0.13466666666666666</v>
      </c>
      <c r="W23" s="5">
        <v>175</v>
      </c>
      <c r="X23" s="5">
        <v>1444</v>
      </c>
      <c r="Y23" s="7">
        <v>46021</v>
      </c>
      <c r="Z23" s="5" t="s">
        <v>45</v>
      </c>
      <c r="AA23" s="5" t="s">
        <v>3</v>
      </c>
      <c r="AB23" s="5">
        <v>12</v>
      </c>
      <c r="AC23" s="5" t="s">
        <v>55</v>
      </c>
      <c r="AD23" s="5">
        <v>53</v>
      </c>
    </row>
    <row r="24" spans="1:30" ht="17.25" customHeight="1" thickBot="1">
      <c r="A24" s="5">
        <v>19</v>
      </c>
      <c r="B24" s="4">
        <v>2.5264166666666667E-2</v>
      </c>
      <c r="C24" s="4">
        <v>2.3206666666666667E-2</v>
      </c>
      <c r="D24" s="4">
        <v>4.8399999999999999E-2</v>
      </c>
      <c r="F24" s="5" t="s">
        <v>5</v>
      </c>
      <c r="G24" s="6">
        <v>11605</v>
      </c>
      <c r="H24" s="5">
        <v>0.99</v>
      </c>
      <c r="J24" s="2">
        <v>30</v>
      </c>
      <c r="K24" s="2">
        <f>X14</f>
        <v>1580</v>
      </c>
      <c r="L24" s="3"/>
      <c r="M24" s="2"/>
      <c r="N24" s="21">
        <f t="shared" si="0"/>
        <v>0.13166666666666665</v>
      </c>
      <c r="W24" s="5">
        <v>200</v>
      </c>
      <c r="X24" s="5">
        <v>1426</v>
      </c>
      <c r="Y24" s="7">
        <v>45969</v>
      </c>
      <c r="Z24" s="5" t="s">
        <v>4</v>
      </c>
      <c r="AA24" s="5" t="s">
        <v>0</v>
      </c>
      <c r="AB24" s="5">
        <v>11.9</v>
      </c>
      <c r="AC24" s="5" t="s">
        <v>55</v>
      </c>
      <c r="AD24" s="5">
        <v>55</v>
      </c>
    </row>
    <row r="25" spans="1:30" ht="17.25" customHeight="1" thickBot="1">
      <c r="A25" s="5">
        <v>20</v>
      </c>
      <c r="B25" s="4">
        <v>2.2671666666666666E-2</v>
      </c>
      <c r="C25" s="4">
        <v>1.4995833333333333E-2</v>
      </c>
      <c r="D25" s="4">
        <v>3.7699999999999997E-2</v>
      </c>
      <c r="F25" s="5" t="s">
        <v>1</v>
      </c>
      <c r="G25" s="6">
        <v>12352</v>
      </c>
      <c r="H25" s="5">
        <v>1.05</v>
      </c>
      <c r="J25" s="2">
        <v>50</v>
      </c>
      <c r="K25" s="2">
        <f>X18</f>
        <v>1542</v>
      </c>
      <c r="L25" s="3"/>
      <c r="M25" s="2"/>
      <c r="N25" s="21">
        <f t="shared" si="0"/>
        <v>0.1285</v>
      </c>
    </row>
    <row r="26" spans="1:30" ht="17.25" customHeight="1" thickBot="1">
      <c r="A26" s="5">
        <v>21</v>
      </c>
      <c r="B26" s="4">
        <v>9.9124999999999994E-3</v>
      </c>
      <c r="C26" s="4">
        <v>9.2925000000000004E-3</v>
      </c>
      <c r="D26" s="4">
        <v>1.9099999999999999E-2</v>
      </c>
      <c r="F26" s="5" t="s">
        <v>0</v>
      </c>
      <c r="G26" s="6">
        <v>12492</v>
      </c>
      <c r="H26" s="5">
        <v>1.06</v>
      </c>
      <c r="J26" s="2">
        <v>100</v>
      </c>
      <c r="K26" s="2">
        <f>X20</f>
        <v>1502</v>
      </c>
      <c r="L26" s="3"/>
      <c r="M26" s="2"/>
      <c r="N26" s="21">
        <f t="shared" si="0"/>
        <v>0.12516666666666668</v>
      </c>
    </row>
    <row r="27" spans="1:30" ht="17.25" customHeight="1" thickBot="1">
      <c r="A27" s="5">
        <v>22</v>
      </c>
      <c r="B27" s="4">
        <v>5.1341666666666662E-3</v>
      </c>
      <c r="C27" s="4">
        <v>4.8675000000000003E-3</v>
      </c>
      <c r="D27" s="4">
        <v>0.01</v>
      </c>
      <c r="J27" s="2">
        <v>150</v>
      </c>
      <c r="K27" s="2">
        <f>X22</f>
        <v>1459</v>
      </c>
      <c r="L27" s="3"/>
      <c r="M27" s="2"/>
      <c r="N27" s="21">
        <f t="shared" si="0"/>
        <v>0.12158333333333333</v>
      </c>
    </row>
    <row r="28" spans="1:30" ht="17.25" customHeight="1" thickBot="1">
      <c r="A28" s="5">
        <v>23</v>
      </c>
      <c r="B28" s="4">
        <v>2.4399999999999999E-3</v>
      </c>
      <c r="C28" s="4">
        <v>2.4583333333333332E-3</v>
      </c>
      <c r="D28" s="4">
        <v>4.8999999999999998E-3</v>
      </c>
      <c r="J28" s="2">
        <v>200</v>
      </c>
      <c r="K28" s="2">
        <f>X24</f>
        <v>1426</v>
      </c>
      <c r="L28" s="3"/>
      <c r="M28" s="2"/>
      <c r="N28" s="21">
        <f t="shared" si="0"/>
        <v>0.11883333333333333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5D6F-A912-43F0-BE26-3FBB359DBD36}">
  <sheetPr codeName="Sheet4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15300</v>
      </c>
      <c r="H2" s="18" t="s">
        <v>37</v>
      </c>
      <c r="W2" s="5">
        <v>1</v>
      </c>
      <c r="X2" s="5">
        <v>2243</v>
      </c>
      <c r="Y2" s="7">
        <v>45719</v>
      </c>
      <c r="Z2" s="5" t="s">
        <v>4</v>
      </c>
      <c r="AA2" s="5" t="s">
        <v>6</v>
      </c>
      <c r="AB2" s="5">
        <v>14.7</v>
      </c>
      <c r="AC2" s="5" t="s">
        <v>47</v>
      </c>
      <c r="AD2" s="5">
        <v>56</v>
      </c>
    </row>
    <row r="3" spans="1:30" ht="15.75" thickBot="1">
      <c r="W3" s="5">
        <v>2</v>
      </c>
      <c r="X3" s="5">
        <v>1950</v>
      </c>
      <c r="Y3" s="7">
        <v>45719</v>
      </c>
      <c r="Z3" s="5" t="s">
        <v>46</v>
      </c>
      <c r="AA3" s="5" t="s">
        <v>6</v>
      </c>
      <c r="AB3" s="5">
        <v>12.7</v>
      </c>
      <c r="AC3" s="5" t="s">
        <v>47</v>
      </c>
      <c r="AD3" s="5">
        <v>53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1898</v>
      </c>
      <c r="Y4" s="7">
        <v>45719</v>
      </c>
      <c r="Z4" s="5" t="s">
        <v>8</v>
      </c>
      <c r="AA4" s="5" t="s">
        <v>6</v>
      </c>
      <c r="AB4" s="5">
        <v>12.4</v>
      </c>
      <c r="AC4" s="5" t="s">
        <v>47</v>
      </c>
      <c r="AD4" s="5">
        <v>59</v>
      </c>
    </row>
    <row r="5" spans="1:30" ht="18.75" customHeight="1" thickBot="1">
      <c r="A5" s="5">
        <v>0</v>
      </c>
      <c r="B5" s="4">
        <v>2.0633986928104576E-3</v>
      </c>
      <c r="C5" s="4">
        <v>2.3346405228758171E-3</v>
      </c>
      <c r="D5" s="4">
        <v>4.4000000000000003E-3</v>
      </c>
      <c r="F5" s="5" t="s">
        <v>33</v>
      </c>
      <c r="G5" s="6">
        <v>16832</v>
      </c>
      <c r="H5" s="5">
        <v>1.1000000000000001</v>
      </c>
      <c r="J5" s="80" t="s">
        <v>9</v>
      </c>
      <c r="K5" s="81"/>
      <c r="L5" s="81"/>
      <c r="M5" s="81"/>
      <c r="N5" s="82"/>
      <c r="W5" s="5">
        <v>4</v>
      </c>
      <c r="X5" s="5">
        <v>1875</v>
      </c>
      <c r="Y5" s="7">
        <v>45973</v>
      </c>
      <c r="Z5" s="5" t="s">
        <v>46</v>
      </c>
      <c r="AA5" s="5" t="s">
        <v>7</v>
      </c>
      <c r="AB5" s="5">
        <v>12.3</v>
      </c>
      <c r="AC5" s="5" t="s">
        <v>47</v>
      </c>
      <c r="AD5" s="5">
        <v>58</v>
      </c>
    </row>
    <row r="6" spans="1:30" ht="17.25" customHeight="1" thickBot="1">
      <c r="A6" s="5">
        <v>1</v>
      </c>
      <c r="B6" s="4">
        <v>1.1575163398692811E-3</v>
      </c>
      <c r="C6" s="4">
        <v>1.4901960784313726E-3</v>
      </c>
      <c r="D6" s="4">
        <v>2.7000000000000001E-3</v>
      </c>
      <c r="F6" s="5" t="s">
        <v>32</v>
      </c>
      <c r="G6" s="6">
        <v>17934</v>
      </c>
      <c r="H6" s="5">
        <v>1.17</v>
      </c>
      <c r="J6" s="13" t="s">
        <v>31</v>
      </c>
      <c r="K6" s="22">
        <f>MAX(K8,K9)</f>
        <v>0.64246405112728555</v>
      </c>
      <c r="L6" s="23"/>
      <c r="M6" s="23"/>
      <c r="N6" s="22" t="str">
        <f>_xlfn.XLOOKUP(K6,$K$8:$K$9,$N$8:$N$9)</f>
        <v>NB</v>
      </c>
      <c r="W6" s="5">
        <v>5</v>
      </c>
      <c r="X6" s="5">
        <v>1815</v>
      </c>
      <c r="Y6" s="7">
        <v>45973</v>
      </c>
      <c r="Z6" s="5" t="s">
        <v>49</v>
      </c>
      <c r="AA6" s="5" t="s">
        <v>7</v>
      </c>
      <c r="AB6" s="5">
        <v>11.9</v>
      </c>
      <c r="AC6" s="5" t="s">
        <v>2</v>
      </c>
      <c r="AD6" s="5">
        <v>53</v>
      </c>
    </row>
    <row r="7" spans="1:30" ht="17.25" customHeight="1" thickBot="1">
      <c r="A7" s="5">
        <v>2</v>
      </c>
      <c r="B7" s="4">
        <v>9.5620915032679742E-4</v>
      </c>
      <c r="C7" s="4">
        <v>9.9346405228758171E-4</v>
      </c>
      <c r="D7" s="4">
        <v>2E-3</v>
      </c>
      <c r="F7" s="5" t="s">
        <v>30</v>
      </c>
      <c r="G7" s="6">
        <v>17431</v>
      </c>
      <c r="H7" s="5">
        <v>1.1399999999999999</v>
      </c>
      <c r="J7" s="12" t="s">
        <v>29</v>
      </c>
      <c r="K7" s="22">
        <f>MAX(K10,K11)</f>
        <v>0.55801584089726541</v>
      </c>
      <c r="L7" s="23"/>
      <c r="M7" s="23"/>
      <c r="N7" s="22" t="str">
        <f>_xlfn.XLOOKUP(K7,$K$10:$K$11,$N$10:$N$11)</f>
        <v>SB</v>
      </c>
      <c r="W7" s="5">
        <v>6</v>
      </c>
      <c r="X7" s="5">
        <v>1699</v>
      </c>
      <c r="Y7" s="7">
        <v>45709</v>
      </c>
      <c r="Z7" s="5" t="s">
        <v>46</v>
      </c>
      <c r="AA7" s="5" t="s">
        <v>1</v>
      </c>
      <c r="AB7" s="5">
        <v>11.1</v>
      </c>
      <c r="AC7" s="5" t="s">
        <v>47</v>
      </c>
      <c r="AD7" s="5">
        <v>56</v>
      </c>
    </row>
    <row r="8" spans="1:30" ht="17.25" customHeight="1" thickBot="1">
      <c r="A8" s="5">
        <v>3</v>
      </c>
      <c r="B8" s="4">
        <v>9.5620915032679742E-4</v>
      </c>
      <c r="C8" s="4">
        <v>7.4509803921568628E-4</v>
      </c>
      <c r="D8" s="4">
        <v>1.6999999999999999E-3</v>
      </c>
      <c r="F8" s="5" t="s">
        <v>28</v>
      </c>
      <c r="G8" s="6">
        <v>16763</v>
      </c>
      <c r="H8" s="5">
        <v>1.1000000000000001</v>
      </c>
      <c r="K8" s="10">
        <f>LARGE(B11:C11,1)/(B11+C11)</f>
        <v>0.64246405112728555</v>
      </c>
      <c r="L8" s="10"/>
      <c r="M8" s="10"/>
      <c r="N8" s="10" t="str">
        <f>IF(B11&gt;C11,$B$4,$C$4)</f>
        <v>NB</v>
      </c>
      <c r="W8" s="5">
        <v>7</v>
      </c>
      <c r="X8" s="5">
        <v>1691</v>
      </c>
      <c r="Y8" s="7">
        <v>45709</v>
      </c>
      <c r="Z8" s="5" t="s">
        <v>8</v>
      </c>
      <c r="AA8" s="5" t="s">
        <v>1</v>
      </c>
      <c r="AB8" s="5">
        <v>11.1</v>
      </c>
      <c r="AC8" s="5" t="s">
        <v>47</v>
      </c>
      <c r="AD8" s="5">
        <v>55</v>
      </c>
    </row>
    <row r="9" spans="1:30" ht="17.25" customHeight="1" thickBot="1">
      <c r="A9" s="5">
        <v>4</v>
      </c>
      <c r="B9" s="4">
        <v>2.76797385620915E-3</v>
      </c>
      <c r="C9" s="4">
        <v>1.1424836601307189E-3</v>
      </c>
      <c r="D9" s="4">
        <v>3.8999999999999998E-3</v>
      </c>
      <c r="F9" s="5" t="s">
        <v>27</v>
      </c>
      <c r="G9" s="6">
        <v>15019</v>
      </c>
      <c r="H9" s="5">
        <v>0.98</v>
      </c>
      <c r="K9" s="10">
        <f>LARGE(B12:C12,1)/(B12+C12)</f>
        <v>0.53884018192335181</v>
      </c>
      <c r="L9" s="10"/>
      <c r="M9" s="10"/>
      <c r="N9" s="10" t="str">
        <f>IF(B12&gt;C12,$B$4,$C$4)</f>
        <v>NB</v>
      </c>
      <c r="W9" s="5">
        <v>8</v>
      </c>
      <c r="X9" s="5">
        <v>1689</v>
      </c>
      <c r="Y9" s="7">
        <v>45678</v>
      </c>
      <c r="Z9" s="5" t="s">
        <v>46</v>
      </c>
      <c r="AA9" s="5" t="s">
        <v>3</v>
      </c>
      <c r="AB9" s="5">
        <v>11</v>
      </c>
      <c r="AC9" s="5" t="s">
        <v>47</v>
      </c>
      <c r="AD9" s="5">
        <v>57</v>
      </c>
    </row>
    <row r="10" spans="1:30" ht="17.25" customHeight="1" thickBot="1">
      <c r="A10" s="5">
        <v>5</v>
      </c>
      <c r="B10" s="4">
        <v>8.2032679738562094E-3</v>
      </c>
      <c r="C10" s="4">
        <v>3.6758169934640525E-3</v>
      </c>
      <c r="D10" s="4">
        <v>1.1900000000000001E-2</v>
      </c>
      <c r="F10" s="5" t="s">
        <v>26</v>
      </c>
      <c r="G10" s="6">
        <v>13274</v>
      </c>
      <c r="H10" s="5">
        <v>0.87</v>
      </c>
      <c r="K10" s="10">
        <f>LARGE(B20:C20,1)/(B20+C20)</f>
        <v>0.53751634858090158</v>
      </c>
      <c r="L10" s="10"/>
      <c r="M10" s="10"/>
      <c r="N10" s="10" t="str">
        <f>IF(B20&gt;C20,$B$4,$C$4)</f>
        <v>SB</v>
      </c>
      <c r="W10" s="5">
        <v>9</v>
      </c>
      <c r="X10" s="5">
        <v>1688</v>
      </c>
      <c r="Y10" s="7">
        <v>45674</v>
      </c>
      <c r="Z10" s="5" t="s">
        <v>46</v>
      </c>
      <c r="AA10" s="5" t="s">
        <v>1</v>
      </c>
      <c r="AB10" s="5">
        <v>11</v>
      </c>
      <c r="AC10" s="5" t="s">
        <v>47</v>
      </c>
      <c r="AD10" s="5">
        <v>57</v>
      </c>
    </row>
    <row r="11" spans="1:30" ht="17.25" customHeight="1" thickBot="1">
      <c r="A11" s="5">
        <v>6</v>
      </c>
      <c r="B11" s="4">
        <v>2.3653594771241827E-2</v>
      </c>
      <c r="C11" s="4">
        <v>1.3163398692810458E-2</v>
      </c>
      <c r="D11" s="4">
        <v>3.6799999999999999E-2</v>
      </c>
      <c r="F11" s="5" t="s">
        <v>25</v>
      </c>
      <c r="G11" s="6">
        <v>13100</v>
      </c>
      <c r="H11" s="5">
        <v>0.86</v>
      </c>
      <c r="K11" s="10">
        <f>LARGE(B21:C21,1)/(B21+C21)</f>
        <v>0.55801584089726541</v>
      </c>
      <c r="L11" s="10"/>
      <c r="M11" s="10"/>
      <c r="N11" s="10" t="str">
        <f>IF(B21&gt;C21,$B$4,$C$4)</f>
        <v>SB</v>
      </c>
      <c r="W11" s="5">
        <v>10</v>
      </c>
      <c r="X11" s="5">
        <v>1681</v>
      </c>
      <c r="Y11" s="7">
        <v>45730</v>
      </c>
      <c r="Z11" s="5" t="s">
        <v>8</v>
      </c>
      <c r="AA11" s="5" t="s">
        <v>1</v>
      </c>
      <c r="AB11" s="5">
        <v>11</v>
      </c>
      <c r="AC11" s="5" t="s">
        <v>47</v>
      </c>
      <c r="AD11" s="5">
        <v>55</v>
      </c>
    </row>
    <row r="12" spans="1:30" ht="17.25" customHeight="1" thickBot="1">
      <c r="A12" s="5">
        <v>7</v>
      </c>
      <c r="B12" s="4">
        <v>3.1051633986928104E-2</v>
      </c>
      <c r="C12" s="4">
        <v>2.6575163398692807E-2</v>
      </c>
      <c r="D12" s="4">
        <v>5.7700000000000001E-2</v>
      </c>
      <c r="F12" s="5" t="s">
        <v>24</v>
      </c>
      <c r="G12" s="6">
        <v>13670</v>
      </c>
      <c r="H12" s="5">
        <v>0.9</v>
      </c>
      <c r="W12" s="5">
        <v>20</v>
      </c>
      <c r="X12" s="5">
        <v>1651</v>
      </c>
      <c r="Y12" s="7">
        <v>45680</v>
      </c>
      <c r="Z12" s="5" t="s">
        <v>46</v>
      </c>
      <c r="AA12" s="5" t="s">
        <v>5</v>
      </c>
      <c r="AB12" s="5">
        <v>10.8</v>
      </c>
      <c r="AC12" s="5" t="s">
        <v>47</v>
      </c>
      <c r="AD12" s="5">
        <v>55</v>
      </c>
    </row>
    <row r="13" spans="1:30" ht="17.25" customHeight="1" thickBot="1">
      <c r="A13" s="5">
        <v>8</v>
      </c>
      <c r="B13" s="4">
        <v>3.5681699346405235E-2</v>
      </c>
      <c r="C13" s="4">
        <v>2.5830065359477124E-2</v>
      </c>
      <c r="D13" s="4">
        <v>6.1499999999999999E-2</v>
      </c>
      <c r="F13" s="5" t="s">
        <v>23</v>
      </c>
      <c r="G13" s="6">
        <v>13918</v>
      </c>
      <c r="H13" s="5">
        <v>0.91</v>
      </c>
      <c r="W13" s="5">
        <v>25</v>
      </c>
      <c r="X13" s="5">
        <v>1641</v>
      </c>
      <c r="Y13" s="7">
        <v>45723</v>
      </c>
      <c r="Z13" s="5" t="s">
        <v>46</v>
      </c>
      <c r="AA13" s="5" t="s">
        <v>1</v>
      </c>
      <c r="AB13" s="5">
        <v>10.7</v>
      </c>
      <c r="AC13" s="5" t="s">
        <v>47</v>
      </c>
      <c r="AD13" s="5">
        <v>53</v>
      </c>
    </row>
    <row r="14" spans="1:30" ht="15.75" thickBot="1">
      <c r="A14" s="5">
        <v>9</v>
      </c>
      <c r="B14" s="4">
        <v>3.246078431372549E-2</v>
      </c>
      <c r="C14" s="4">
        <v>2.6227450980392156E-2</v>
      </c>
      <c r="D14" s="4">
        <v>5.8700000000000002E-2</v>
      </c>
      <c r="F14" s="5" t="s">
        <v>22</v>
      </c>
      <c r="G14" s="6">
        <v>14986</v>
      </c>
      <c r="H14" s="5">
        <v>0.98</v>
      </c>
      <c r="W14" s="5">
        <v>30</v>
      </c>
      <c r="X14" s="5">
        <v>1631</v>
      </c>
      <c r="Y14" s="7">
        <v>45687</v>
      </c>
      <c r="Z14" s="5" t="s">
        <v>46</v>
      </c>
      <c r="AA14" s="5" t="s">
        <v>5</v>
      </c>
      <c r="AB14" s="5">
        <v>10.7</v>
      </c>
      <c r="AC14" s="5" t="s">
        <v>47</v>
      </c>
      <c r="AD14" s="5">
        <v>54</v>
      </c>
    </row>
    <row r="15" spans="1:30" ht="15.75" customHeight="1" thickBot="1">
      <c r="A15" s="5">
        <v>10</v>
      </c>
      <c r="B15" s="4">
        <v>3.3869934640522875E-2</v>
      </c>
      <c r="C15" s="4">
        <v>2.8512418300653597E-2</v>
      </c>
      <c r="D15" s="4">
        <v>6.2399999999999997E-2</v>
      </c>
      <c r="F15" s="5" t="s">
        <v>21</v>
      </c>
      <c r="G15" s="6">
        <v>14916</v>
      </c>
      <c r="H15" s="5">
        <v>0.98</v>
      </c>
      <c r="W15" s="5">
        <v>35</v>
      </c>
      <c r="X15" s="5">
        <v>1628</v>
      </c>
      <c r="Y15" s="7">
        <v>45715</v>
      </c>
      <c r="Z15" s="5" t="s">
        <v>8</v>
      </c>
      <c r="AA15" s="5" t="s">
        <v>5</v>
      </c>
      <c r="AB15" s="5">
        <v>10.6</v>
      </c>
      <c r="AC15" s="5" t="s">
        <v>47</v>
      </c>
      <c r="AD15" s="5">
        <v>55</v>
      </c>
    </row>
    <row r="16" spans="1:30" ht="15.75" thickBot="1">
      <c r="A16" s="5">
        <v>11</v>
      </c>
      <c r="B16" s="4">
        <v>3.623529411764706E-2</v>
      </c>
      <c r="C16" s="4">
        <v>3.2337254901960787E-2</v>
      </c>
      <c r="D16" s="4">
        <v>6.8599999999999994E-2</v>
      </c>
      <c r="F16" s="5" t="s">
        <v>20</v>
      </c>
      <c r="G16" s="6">
        <v>15542</v>
      </c>
      <c r="H16" s="5">
        <v>1.02</v>
      </c>
      <c r="W16" s="5">
        <v>40</v>
      </c>
      <c r="X16" s="5">
        <v>1623</v>
      </c>
      <c r="Y16" s="7">
        <v>45694</v>
      </c>
      <c r="Z16" s="5" t="s">
        <v>46</v>
      </c>
      <c r="AA16" s="5" t="s">
        <v>5</v>
      </c>
      <c r="AB16" s="5">
        <v>10.6</v>
      </c>
      <c r="AC16" s="5" t="s">
        <v>47</v>
      </c>
      <c r="AD16" s="5">
        <v>54</v>
      </c>
    </row>
    <row r="17" spans="1:30" ht="15.75" thickBot="1">
      <c r="A17" s="5">
        <v>12</v>
      </c>
      <c r="B17" s="4">
        <v>3.75437908496732E-2</v>
      </c>
      <c r="C17" s="4">
        <v>3.4969934640522879E-2</v>
      </c>
      <c r="D17" s="4">
        <v>7.2499999999999995E-2</v>
      </c>
      <c r="W17" s="5">
        <v>45</v>
      </c>
      <c r="X17" s="5">
        <v>1619</v>
      </c>
      <c r="Y17" s="7">
        <v>45726</v>
      </c>
      <c r="Z17" s="5" t="s">
        <v>46</v>
      </c>
      <c r="AA17" s="5" t="s">
        <v>6</v>
      </c>
      <c r="AB17" s="5">
        <v>10.6</v>
      </c>
      <c r="AC17" s="5" t="s">
        <v>47</v>
      </c>
      <c r="AD17" s="5">
        <v>56</v>
      </c>
    </row>
    <row r="18" spans="1:30" ht="15.75" thickBot="1">
      <c r="A18" s="5">
        <v>13</v>
      </c>
      <c r="B18" s="4">
        <v>3.5027450980392151E-2</v>
      </c>
      <c r="C18" s="4">
        <v>3.4324183006535947E-2</v>
      </c>
      <c r="D18" s="4">
        <v>6.93E-2</v>
      </c>
      <c r="W18" s="5">
        <v>50</v>
      </c>
      <c r="X18" s="5">
        <v>1611</v>
      </c>
      <c r="Y18" s="7">
        <v>45692</v>
      </c>
      <c r="Z18" s="5" t="s">
        <v>8</v>
      </c>
      <c r="AA18" s="5" t="s">
        <v>3</v>
      </c>
      <c r="AB18" s="5">
        <v>10.5</v>
      </c>
      <c r="AC18" s="5" t="s">
        <v>47</v>
      </c>
      <c r="AD18" s="5">
        <v>59</v>
      </c>
    </row>
    <row r="19" spans="1:30" ht="17.25" customHeight="1" thickBot="1">
      <c r="A19" s="5">
        <v>14</v>
      </c>
      <c r="B19" s="4">
        <v>3.4272549019607843E-2</v>
      </c>
      <c r="C19" s="4">
        <v>3.7056209150326799E-2</v>
      </c>
      <c r="D19" s="4">
        <v>7.1300000000000002E-2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1581</v>
      </c>
      <c r="Y19" s="7">
        <v>45699</v>
      </c>
      <c r="Z19" s="5" t="s">
        <v>46</v>
      </c>
      <c r="AA19" s="5" t="s">
        <v>3</v>
      </c>
      <c r="AB19" s="5">
        <v>10.3</v>
      </c>
      <c r="AC19" s="5" t="s">
        <v>47</v>
      </c>
      <c r="AD19" s="5">
        <v>54</v>
      </c>
    </row>
    <row r="20" spans="1:30" ht="17.25" customHeight="1" thickBot="1">
      <c r="A20" s="5">
        <v>15</v>
      </c>
      <c r="B20" s="4">
        <v>3.6285620915032679E-2</v>
      </c>
      <c r="C20" s="4">
        <v>4.2172549019607847E-2</v>
      </c>
      <c r="D20" s="4">
        <v>7.85E-2</v>
      </c>
      <c r="F20" s="5" t="s">
        <v>14</v>
      </c>
      <c r="G20" s="6">
        <v>10514</v>
      </c>
      <c r="H20" s="5">
        <v>0.69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1560</v>
      </c>
      <c r="Y20" s="7">
        <v>45762</v>
      </c>
      <c r="Z20" s="5" t="s">
        <v>8</v>
      </c>
      <c r="AA20" s="5" t="s">
        <v>3</v>
      </c>
      <c r="AB20" s="5">
        <v>10.199999999999999</v>
      </c>
      <c r="AC20" s="5" t="s">
        <v>47</v>
      </c>
      <c r="AD20" s="5">
        <v>58</v>
      </c>
    </row>
    <row r="21" spans="1:30" ht="17.25" customHeight="1" thickBot="1">
      <c r="A21" s="5">
        <v>16</v>
      </c>
      <c r="B21" s="4">
        <v>3.4977124183006539E-2</v>
      </c>
      <c r="C21" s="4">
        <v>4.4159477124183014E-2</v>
      </c>
      <c r="D21" s="4">
        <v>7.9200000000000007E-2</v>
      </c>
      <c r="F21" s="5" t="s">
        <v>6</v>
      </c>
      <c r="G21" s="6">
        <v>15979</v>
      </c>
      <c r="H21" s="5">
        <v>1.05</v>
      </c>
      <c r="J21" s="2">
        <v>5</v>
      </c>
      <c r="K21" s="2">
        <f>X6</f>
        <v>1815</v>
      </c>
      <c r="L21" s="3"/>
      <c r="M21" s="2"/>
      <c r="N21" s="21">
        <f t="shared" ref="N21:N28" si="0">K21/$F$2</f>
        <v>0.11862745098039215</v>
      </c>
      <c r="W21" s="5">
        <v>125</v>
      </c>
      <c r="X21" s="5">
        <v>1532</v>
      </c>
      <c r="Y21" s="7">
        <v>45687</v>
      </c>
      <c r="Z21" s="5" t="s">
        <v>8</v>
      </c>
      <c r="AA21" s="5" t="s">
        <v>5</v>
      </c>
      <c r="AB21" s="5">
        <v>10</v>
      </c>
      <c r="AC21" s="5" t="s">
        <v>47</v>
      </c>
      <c r="AD21" s="5">
        <v>57</v>
      </c>
    </row>
    <row r="22" spans="1:30" ht="17.25" customHeight="1" thickBot="1">
      <c r="A22" s="5">
        <v>17</v>
      </c>
      <c r="B22" s="4">
        <v>3.246078431372549E-2</v>
      </c>
      <c r="C22" s="4">
        <v>4.2768627450980395E-2</v>
      </c>
      <c r="D22" s="4">
        <v>7.5300000000000006E-2</v>
      </c>
      <c r="F22" s="5" t="s">
        <v>3</v>
      </c>
      <c r="G22" s="6">
        <v>16711</v>
      </c>
      <c r="H22" s="5">
        <v>1.0900000000000001</v>
      </c>
      <c r="J22" s="2">
        <v>10</v>
      </c>
      <c r="K22" s="2">
        <f>X11</f>
        <v>1681</v>
      </c>
      <c r="L22" s="3"/>
      <c r="M22" s="2"/>
      <c r="N22" s="21">
        <f t="shared" si="0"/>
        <v>0.10986928104575164</v>
      </c>
      <c r="W22" s="5">
        <v>150</v>
      </c>
      <c r="X22" s="5">
        <v>1507</v>
      </c>
      <c r="Y22" s="7">
        <v>45737</v>
      </c>
      <c r="Z22" s="5" t="s">
        <v>8</v>
      </c>
      <c r="AA22" s="5" t="s">
        <v>1</v>
      </c>
      <c r="AB22" s="5">
        <v>9.8000000000000007</v>
      </c>
      <c r="AC22" s="5" t="s">
        <v>47</v>
      </c>
      <c r="AD22" s="5">
        <v>52</v>
      </c>
    </row>
    <row r="23" spans="1:30" ht="17.25" customHeight="1" thickBot="1">
      <c r="A23" s="5">
        <v>18</v>
      </c>
      <c r="B23" s="4">
        <v>2.6673202614379082E-2</v>
      </c>
      <c r="C23" s="4">
        <v>3.044967320261438E-2</v>
      </c>
      <c r="D23" s="4">
        <v>5.7099999999999998E-2</v>
      </c>
      <c r="F23" s="5" t="s">
        <v>7</v>
      </c>
      <c r="G23" s="6">
        <v>16653</v>
      </c>
      <c r="H23" s="5">
        <v>1.0900000000000001</v>
      </c>
      <c r="J23" s="2">
        <v>20</v>
      </c>
      <c r="K23" s="2">
        <f>X12</f>
        <v>1651</v>
      </c>
      <c r="L23" s="3"/>
      <c r="M23" s="2"/>
      <c r="N23" s="21">
        <f t="shared" si="0"/>
        <v>0.10790849673202614</v>
      </c>
      <c r="W23" s="5">
        <v>175</v>
      </c>
      <c r="X23" s="5">
        <v>1485</v>
      </c>
      <c r="Y23" s="7">
        <v>45709</v>
      </c>
      <c r="Z23" s="5" t="s">
        <v>49</v>
      </c>
      <c r="AA23" s="5" t="s">
        <v>1</v>
      </c>
      <c r="AB23" s="5">
        <v>9.6999999999999993</v>
      </c>
      <c r="AC23" s="5" t="s">
        <v>47</v>
      </c>
      <c r="AD23" s="5">
        <v>52</v>
      </c>
    </row>
    <row r="24" spans="1:30" ht="17.25" customHeight="1" thickBot="1">
      <c r="A24" s="5">
        <v>19</v>
      </c>
      <c r="B24" s="4">
        <v>1.967777777777778E-2</v>
      </c>
      <c r="C24" s="4">
        <v>2.3048366013071895E-2</v>
      </c>
      <c r="D24" s="4">
        <v>4.2700000000000002E-2</v>
      </c>
      <c r="F24" s="5" t="s">
        <v>5</v>
      </c>
      <c r="G24" s="6">
        <v>16384</v>
      </c>
      <c r="H24" s="5">
        <v>1.07</v>
      </c>
      <c r="J24" s="2">
        <v>30</v>
      </c>
      <c r="K24" s="2">
        <f>X14</f>
        <v>1631</v>
      </c>
      <c r="L24" s="3"/>
      <c r="M24" s="2"/>
      <c r="N24" s="21">
        <f t="shared" si="0"/>
        <v>0.10660130718954249</v>
      </c>
      <c r="W24" s="5">
        <v>200</v>
      </c>
      <c r="X24" s="5">
        <v>1466</v>
      </c>
      <c r="Y24" s="7">
        <v>45672</v>
      </c>
      <c r="Z24" s="5" t="s">
        <v>4</v>
      </c>
      <c r="AA24" s="5" t="s">
        <v>7</v>
      </c>
      <c r="AB24" s="5">
        <v>9.6</v>
      </c>
      <c r="AC24" s="5" t="s">
        <v>47</v>
      </c>
      <c r="AD24" s="5">
        <v>60</v>
      </c>
    </row>
    <row r="25" spans="1:30" ht="17.25" customHeight="1" thickBot="1">
      <c r="A25" s="5">
        <v>20</v>
      </c>
      <c r="B25" s="4">
        <v>1.4896732026143791E-2</v>
      </c>
      <c r="C25" s="4">
        <v>1.8329411764705882E-2</v>
      </c>
      <c r="D25" s="4">
        <v>3.32E-2</v>
      </c>
      <c r="F25" s="5" t="s">
        <v>1</v>
      </c>
      <c r="G25" s="6">
        <v>17226</v>
      </c>
      <c r="H25" s="5">
        <v>1.1299999999999999</v>
      </c>
      <c r="J25" s="2">
        <v>50</v>
      </c>
      <c r="K25" s="2">
        <f>X18</f>
        <v>1611</v>
      </c>
      <c r="L25" s="3"/>
      <c r="M25" s="2"/>
      <c r="N25" s="21">
        <f t="shared" si="0"/>
        <v>0.10529411764705883</v>
      </c>
    </row>
    <row r="26" spans="1:30" ht="17.25" customHeight="1" thickBot="1">
      <c r="A26" s="5">
        <v>21</v>
      </c>
      <c r="B26" s="4">
        <v>1.1575163398692811E-2</v>
      </c>
      <c r="C26" s="4">
        <v>1.4156862745098038E-2</v>
      </c>
      <c r="D26" s="4">
        <v>2.5700000000000001E-2</v>
      </c>
      <c r="F26" s="5" t="s">
        <v>0</v>
      </c>
      <c r="G26" s="6">
        <v>13372</v>
      </c>
      <c r="H26" s="5">
        <v>0.88</v>
      </c>
      <c r="J26" s="2">
        <v>100</v>
      </c>
      <c r="K26" s="2">
        <f>X20</f>
        <v>1560</v>
      </c>
      <c r="L26" s="3"/>
      <c r="M26" s="2"/>
      <c r="N26" s="21">
        <f t="shared" si="0"/>
        <v>0.10196078431372549</v>
      </c>
    </row>
    <row r="27" spans="1:30" ht="17.25" customHeight="1" thickBot="1">
      <c r="A27" s="5">
        <v>22</v>
      </c>
      <c r="B27" s="4">
        <v>7.1967320261437911E-3</v>
      </c>
      <c r="C27" s="4">
        <v>8.1464052287581711E-3</v>
      </c>
      <c r="D27" s="4">
        <v>1.5299999999999999E-2</v>
      </c>
      <c r="J27" s="2">
        <v>150</v>
      </c>
      <c r="K27" s="2">
        <f>X22</f>
        <v>1507</v>
      </c>
      <c r="L27" s="3"/>
      <c r="M27" s="2"/>
      <c r="N27" s="21">
        <f t="shared" si="0"/>
        <v>9.8496732026143785E-2</v>
      </c>
    </row>
    <row r="28" spans="1:30" ht="17.25" customHeight="1" thickBot="1">
      <c r="A28" s="5">
        <v>23</v>
      </c>
      <c r="B28" s="4">
        <v>3.5732026143790851E-3</v>
      </c>
      <c r="C28" s="4">
        <v>4.1725490196078425E-3</v>
      </c>
      <c r="D28" s="4">
        <v>7.7000000000000002E-3</v>
      </c>
      <c r="J28" s="2">
        <v>200</v>
      </c>
      <c r="K28" s="2">
        <f>X24</f>
        <v>1466</v>
      </c>
      <c r="L28" s="3"/>
      <c r="M28" s="2"/>
      <c r="N28" s="21">
        <f t="shared" si="0"/>
        <v>9.5816993464052286E-2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2DEA-B422-4AF1-AFC4-54943E345A2B}">
  <sheetPr codeName="Sheet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13400</v>
      </c>
      <c r="H2" s="18" t="s">
        <v>37</v>
      </c>
      <c r="W2" s="5">
        <v>1</v>
      </c>
      <c r="X2" s="5">
        <v>1471</v>
      </c>
      <c r="Y2" s="7">
        <v>45735</v>
      </c>
      <c r="Z2" s="5" t="s">
        <v>8</v>
      </c>
      <c r="AA2" s="5" t="s">
        <v>7</v>
      </c>
      <c r="AB2" s="5">
        <v>11</v>
      </c>
      <c r="AC2" s="5" t="s">
        <v>47</v>
      </c>
      <c r="AD2" s="5">
        <v>67</v>
      </c>
    </row>
    <row r="3" spans="1:30" ht="15.75" thickBot="1">
      <c r="W3" s="5">
        <v>2</v>
      </c>
      <c r="X3" s="5">
        <v>1432</v>
      </c>
      <c r="Y3" s="7">
        <v>45713</v>
      </c>
      <c r="Z3" s="5" t="s">
        <v>4</v>
      </c>
      <c r="AA3" s="5" t="s">
        <v>3</v>
      </c>
      <c r="AB3" s="5">
        <v>10.7</v>
      </c>
      <c r="AC3" s="5" t="s">
        <v>47</v>
      </c>
      <c r="AD3" s="5">
        <v>70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1429</v>
      </c>
      <c r="Y4" s="7">
        <v>45715</v>
      </c>
      <c r="Z4" s="5" t="s">
        <v>8</v>
      </c>
      <c r="AA4" s="5" t="s">
        <v>5</v>
      </c>
      <c r="AB4" s="5">
        <v>10.7</v>
      </c>
      <c r="AC4" s="5" t="s">
        <v>47</v>
      </c>
      <c r="AD4" s="5">
        <v>69</v>
      </c>
    </row>
    <row r="5" spans="1:30" ht="18.75" customHeight="1" thickBot="1">
      <c r="A5" s="5">
        <v>0</v>
      </c>
      <c r="B5" s="4">
        <v>1.7865671641791045E-3</v>
      </c>
      <c r="C5" s="4">
        <v>4.5037313432835825E-3</v>
      </c>
      <c r="D5" s="4">
        <v>6.3E-3</v>
      </c>
      <c r="F5" s="5" t="s">
        <v>33</v>
      </c>
      <c r="G5" s="6" t="s">
        <v>19</v>
      </c>
      <c r="H5" s="5"/>
      <c r="J5" s="80" t="s">
        <v>9</v>
      </c>
      <c r="K5" s="81"/>
      <c r="L5" s="81"/>
      <c r="M5" s="81"/>
      <c r="N5" s="82"/>
      <c r="W5" s="5">
        <v>4</v>
      </c>
      <c r="X5" s="5">
        <v>1423</v>
      </c>
      <c r="Y5" s="7">
        <v>45730</v>
      </c>
      <c r="Z5" s="5" t="s">
        <v>8</v>
      </c>
      <c r="AA5" s="5" t="s">
        <v>1</v>
      </c>
      <c r="AB5" s="5">
        <v>10.6</v>
      </c>
      <c r="AC5" s="5" t="s">
        <v>47</v>
      </c>
      <c r="AD5" s="5">
        <v>66</v>
      </c>
    </row>
    <row r="6" spans="1:30" ht="17.25" customHeight="1" thickBot="1">
      <c r="A6" s="5">
        <v>1</v>
      </c>
      <c r="B6" s="4">
        <v>1.3634328358208955E-3</v>
      </c>
      <c r="C6" s="4">
        <v>2.7022388059701492E-3</v>
      </c>
      <c r="D6" s="4">
        <v>4.1000000000000003E-3</v>
      </c>
      <c r="F6" s="5" t="s">
        <v>32</v>
      </c>
      <c r="G6" s="6">
        <v>16100</v>
      </c>
      <c r="H6" s="5">
        <v>1.22</v>
      </c>
      <c r="J6" s="13" t="s">
        <v>31</v>
      </c>
      <c r="K6" s="11">
        <f>MAX(K8,K9)</f>
        <v>0.71483080630585405</v>
      </c>
      <c r="N6" s="11" t="str">
        <f>_xlfn.XLOOKUP(K6,$K$8:$K$9,$N$8:$N$9)</f>
        <v>NB</v>
      </c>
      <c r="W6" s="5">
        <v>5</v>
      </c>
      <c r="X6" s="5">
        <v>1418</v>
      </c>
      <c r="Y6" s="7">
        <v>45729</v>
      </c>
      <c r="Z6" s="5" t="s">
        <v>8</v>
      </c>
      <c r="AA6" s="5" t="s">
        <v>5</v>
      </c>
      <c r="AB6" s="5">
        <v>10.6</v>
      </c>
      <c r="AC6" s="5" t="s">
        <v>47</v>
      </c>
      <c r="AD6" s="5">
        <v>66</v>
      </c>
    </row>
    <row r="7" spans="1:30" ht="17.25" customHeight="1" thickBot="1">
      <c r="A7" s="5">
        <v>2</v>
      </c>
      <c r="B7" s="4">
        <v>1.7395522388059703E-3</v>
      </c>
      <c r="C7" s="4">
        <v>1.8014925373134327E-3</v>
      </c>
      <c r="D7" s="4">
        <v>3.5000000000000001E-3</v>
      </c>
      <c r="F7" s="5" t="s">
        <v>30</v>
      </c>
      <c r="G7" s="6">
        <v>15878</v>
      </c>
      <c r="H7" s="5">
        <v>1.2</v>
      </c>
      <c r="J7" s="12" t="s">
        <v>29</v>
      </c>
      <c r="K7" s="11">
        <f>MAX(K10,K11)</f>
        <v>0.66122433074854847</v>
      </c>
      <c r="N7" s="11" t="str">
        <f>_xlfn.XLOOKUP(K7,$K$10:$K$11,$N$10:$N$11)</f>
        <v>SB</v>
      </c>
      <c r="W7" s="5">
        <v>6</v>
      </c>
      <c r="X7" s="5">
        <v>1409</v>
      </c>
      <c r="Y7" s="7">
        <v>45709</v>
      </c>
      <c r="Z7" s="5" t="s">
        <v>4</v>
      </c>
      <c r="AA7" s="5" t="s">
        <v>1</v>
      </c>
      <c r="AB7" s="5">
        <v>10.5</v>
      </c>
      <c r="AC7" s="5" t="s">
        <v>47</v>
      </c>
      <c r="AD7" s="5">
        <v>67</v>
      </c>
    </row>
    <row r="8" spans="1:30" ht="17.25" customHeight="1" thickBot="1">
      <c r="A8" s="5">
        <v>3</v>
      </c>
      <c r="B8" s="4">
        <v>2.9619402985074624E-3</v>
      </c>
      <c r="C8" s="4">
        <v>1.5895522388059702E-3</v>
      </c>
      <c r="D8" s="4">
        <v>4.4999999999999997E-3</v>
      </c>
      <c r="F8" s="5" t="s">
        <v>28</v>
      </c>
      <c r="G8" s="6">
        <v>14679</v>
      </c>
      <c r="H8" s="5">
        <v>1.1100000000000001</v>
      </c>
      <c r="K8" s="10">
        <f>LARGE(B11:C11,1)/(B11+C11)</f>
        <v>0.71483080630585405</v>
      </c>
      <c r="L8" s="10"/>
      <c r="M8" s="10"/>
      <c r="N8" s="10" t="str">
        <f>IF(B11&gt;C11,$B$4,$C$4)</f>
        <v>NB</v>
      </c>
      <c r="W8" s="5">
        <v>7</v>
      </c>
      <c r="X8" s="5">
        <v>1389</v>
      </c>
      <c r="Y8" s="7">
        <v>45728</v>
      </c>
      <c r="Z8" s="5" t="s">
        <v>8</v>
      </c>
      <c r="AA8" s="5" t="s">
        <v>7</v>
      </c>
      <c r="AB8" s="5">
        <v>10.4</v>
      </c>
      <c r="AC8" s="5" t="s">
        <v>47</v>
      </c>
      <c r="AD8" s="5">
        <v>70</v>
      </c>
    </row>
    <row r="9" spans="1:30" ht="17.25" customHeight="1" thickBot="1">
      <c r="A9" s="5">
        <v>4</v>
      </c>
      <c r="B9" s="4">
        <v>7.3813432835820895E-3</v>
      </c>
      <c r="C9" s="4">
        <v>2.3843283582089553E-3</v>
      </c>
      <c r="D9" s="4">
        <v>9.7999999999999997E-3</v>
      </c>
      <c r="F9" s="5" t="s">
        <v>27</v>
      </c>
      <c r="G9" s="6">
        <v>13376</v>
      </c>
      <c r="H9" s="5">
        <v>1.01</v>
      </c>
      <c r="K9" s="10">
        <f>LARGE(B12:C12,1)/(B12+C12)</f>
        <v>0.69224885262621116</v>
      </c>
      <c r="L9" s="10"/>
      <c r="M9" s="10"/>
      <c r="N9" s="10" t="str">
        <f>IF(B12&gt;C12,$B$4,$C$4)</f>
        <v>NB</v>
      </c>
      <c r="W9" s="5">
        <v>8</v>
      </c>
      <c r="X9" s="5">
        <v>1382</v>
      </c>
      <c r="Y9" s="7">
        <v>45736</v>
      </c>
      <c r="Z9" s="5" t="s">
        <v>4</v>
      </c>
      <c r="AA9" s="5" t="s">
        <v>5</v>
      </c>
      <c r="AB9" s="5">
        <v>10.3</v>
      </c>
      <c r="AC9" s="5" t="s">
        <v>47</v>
      </c>
      <c r="AD9" s="5">
        <v>69</v>
      </c>
    </row>
    <row r="10" spans="1:30" ht="17.25" customHeight="1" thickBot="1">
      <c r="A10" s="5">
        <v>5</v>
      </c>
      <c r="B10" s="4">
        <v>1.7207462686567164E-2</v>
      </c>
      <c r="C10" s="4">
        <v>4.9276119402985076E-3</v>
      </c>
      <c r="D10" s="4">
        <v>2.2100000000000002E-2</v>
      </c>
      <c r="F10" s="5" t="s">
        <v>26</v>
      </c>
      <c r="G10" s="6">
        <v>12587</v>
      </c>
      <c r="H10" s="5">
        <v>0.95</v>
      </c>
      <c r="K10" s="10">
        <f>LARGE(B20:C20,1)/(B20+C20)</f>
        <v>0.62750874608727669</v>
      </c>
      <c r="L10" s="10"/>
      <c r="M10" s="10"/>
      <c r="N10" s="10" t="str">
        <f>IF(B20&gt;C20,$B$4,$C$4)</f>
        <v>SB</v>
      </c>
      <c r="W10" s="5">
        <v>9</v>
      </c>
      <c r="X10" s="5">
        <v>1379</v>
      </c>
      <c r="Y10" s="7">
        <v>45723</v>
      </c>
      <c r="Z10" s="5" t="s">
        <v>8</v>
      </c>
      <c r="AA10" s="5" t="s">
        <v>1</v>
      </c>
      <c r="AB10" s="5">
        <v>10.3</v>
      </c>
      <c r="AC10" s="5" t="s">
        <v>47</v>
      </c>
      <c r="AD10" s="5">
        <v>63</v>
      </c>
    </row>
    <row r="11" spans="1:30" ht="17.25" customHeight="1" thickBot="1">
      <c r="A11" s="5">
        <v>6</v>
      </c>
      <c r="B11" s="4">
        <v>3.187611940298507E-2</v>
      </c>
      <c r="C11" s="4">
        <v>1.2716417910447761E-2</v>
      </c>
      <c r="D11" s="4">
        <v>4.4499999999999998E-2</v>
      </c>
      <c r="F11" s="5" t="s">
        <v>25</v>
      </c>
      <c r="G11" s="6">
        <v>12675</v>
      </c>
      <c r="H11" s="5">
        <v>0.96</v>
      </c>
      <c r="K11" s="10">
        <f>LARGE(B21:C21,1)/(B21+C21)</f>
        <v>0.66122433074854847</v>
      </c>
      <c r="L11" s="10"/>
      <c r="M11" s="10"/>
      <c r="N11" s="10" t="str">
        <f>IF(B21&gt;C21,$B$4,$C$4)</f>
        <v>SB</v>
      </c>
      <c r="W11" s="5">
        <v>10</v>
      </c>
      <c r="X11" s="5">
        <v>1374</v>
      </c>
      <c r="Y11" s="7">
        <v>45737</v>
      </c>
      <c r="Z11" s="5" t="s">
        <v>8</v>
      </c>
      <c r="AA11" s="5" t="s">
        <v>1</v>
      </c>
      <c r="AB11" s="5">
        <v>10.3</v>
      </c>
      <c r="AC11" s="5" t="s">
        <v>47</v>
      </c>
      <c r="AD11" s="5">
        <v>66</v>
      </c>
    </row>
    <row r="12" spans="1:30" ht="17.25" customHeight="1" thickBot="1">
      <c r="A12" s="5">
        <v>7</v>
      </c>
      <c r="B12" s="4">
        <v>4.2548507462686569E-2</v>
      </c>
      <c r="C12" s="4">
        <v>1.8915671641791046E-2</v>
      </c>
      <c r="D12" s="4">
        <v>6.1400000000000003E-2</v>
      </c>
      <c r="F12" s="5" t="s">
        <v>24</v>
      </c>
      <c r="G12" s="6">
        <v>12026</v>
      </c>
      <c r="H12" s="5">
        <v>0.91</v>
      </c>
      <c r="W12" s="5">
        <v>20</v>
      </c>
      <c r="X12" s="5">
        <v>1351</v>
      </c>
      <c r="Y12" s="7">
        <v>45709</v>
      </c>
      <c r="Z12" s="5" t="s">
        <v>8</v>
      </c>
      <c r="AA12" s="5" t="s">
        <v>1</v>
      </c>
      <c r="AB12" s="5">
        <v>10.1</v>
      </c>
      <c r="AC12" s="5" t="s">
        <v>47</v>
      </c>
      <c r="AD12" s="5">
        <v>64</v>
      </c>
    </row>
    <row r="13" spans="1:30" ht="17.25" customHeight="1" thickBot="1">
      <c r="A13" s="5">
        <v>8</v>
      </c>
      <c r="B13" s="4">
        <v>3.7470895522388054E-2</v>
      </c>
      <c r="C13" s="4">
        <v>2.214776119402985E-2</v>
      </c>
      <c r="D13" s="4">
        <v>5.96E-2</v>
      </c>
      <c r="F13" s="5" t="s">
        <v>23</v>
      </c>
      <c r="G13" s="6">
        <v>12218</v>
      </c>
      <c r="H13" s="5">
        <v>0.93</v>
      </c>
      <c r="W13" s="5">
        <v>25</v>
      </c>
      <c r="X13" s="5">
        <v>1328</v>
      </c>
      <c r="Y13" s="7">
        <v>45736</v>
      </c>
      <c r="Z13" s="5" t="s">
        <v>46</v>
      </c>
      <c r="AA13" s="5" t="s">
        <v>5</v>
      </c>
      <c r="AB13" s="5">
        <v>9.9</v>
      </c>
      <c r="AC13" s="5" t="s">
        <v>47</v>
      </c>
      <c r="AD13" s="5">
        <v>65</v>
      </c>
    </row>
    <row r="14" spans="1:30" ht="15.75" thickBot="1">
      <c r="A14" s="5">
        <v>9</v>
      </c>
      <c r="B14" s="4">
        <v>3.4085820895522381E-2</v>
      </c>
      <c r="C14" s="4">
        <v>2.6280597014925369E-2</v>
      </c>
      <c r="D14" s="4">
        <v>6.0400000000000002E-2</v>
      </c>
      <c r="F14" s="5" t="s">
        <v>22</v>
      </c>
      <c r="G14" s="6">
        <v>13280</v>
      </c>
      <c r="H14" s="5">
        <v>1.01</v>
      </c>
      <c r="W14" s="5">
        <v>30</v>
      </c>
      <c r="X14" s="5">
        <v>1321</v>
      </c>
      <c r="Y14" s="7">
        <v>45727</v>
      </c>
      <c r="Z14" s="5" t="s">
        <v>8</v>
      </c>
      <c r="AA14" s="5" t="s">
        <v>3</v>
      </c>
      <c r="AB14" s="5">
        <v>9.9</v>
      </c>
      <c r="AC14" s="5" t="s">
        <v>47</v>
      </c>
      <c r="AD14" s="5">
        <v>68</v>
      </c>
    </row>
    <row r="15" spans="1:30" ht="15.75" customHeight="1" thickBot="1">
      <c r="A15" s="5">
        <v>10</v>
      </c>
      <c r="B15" s="4">
        <v>3.2910447761194034E-2</v>
      </c>
      <c r="C15" s="4">
        <v>2.8400000000000002E-2</v>
      </c>
      <c r="D15" s="4">
        <v>6.13E-2</v>
      </c>
      <c r="F15" s="5" t="s">
        <v>21</v>
      </c>
      <c r="G15" s="6">
        <v>12056</v>
      </c>
      <c r="H15" s="5">
        <v>0.91</v>
      </c>
      <c r="W15" s="5">
        <v>35</v>
      </c>
      <c r="X15" s="5">
        <v>1305</v>
      </c>
      <c r="Y15" s="7">
        <v>45741</v>
      </c>
      <c r="Z15" s="5" t="s">
        <v>8</v>
      </c>
      <c r="AA15" s="5" t="s">
        <v>3</v>
      </c>
      <c r="AB15" s="5">
        <v>9.6999999999999993</v>
      </c>
      <c r="AC15" s="5" t="s">
        <v>47</v>
      </c>
      <c r="AD15" s="5">
        <v>66</v>
      </c>
    </row>
    <row r="16" spans="1:30" ht="23.25" thickBot="1">
      <c r="A16" s="5">
        <v>11</v>
      </c>
      <c r="B16" s="4">
        <v>3.15E-2</v>
      </c>
      <c r="C16" s="4">
        <v>3.1844029850746268E-2</v>
      </c>
      <c r="D16" s="4">
        <v>6.3399999999999998E-2</v>
      </c>
      <c r="F16" s="5" t="s">
        <v>20</v>
      </c>
      <c r="G16" s="6">
        <v>12268</v>
      </c>
      <c r="H16" s="5">
        <v>0.93</v>
      </c>
      <c r="W16" s="5">
        <v>40</v>
      </c>
      <c r="X16" s="5">
        <v>1298</v>
      </c>
      <c r="Y16" s="7">
        <v>45728</v>
      </c>
      <c r="Z16" s="5" t="s">
        <v>4</v>
      </c>
      <c r="AA16" s="5" t="s">
        <v>7</v>
      </c>
      <c r="AB16" s="5">
        <v>9.6999999999999993</v>
      </c>
      <c r="AC16" s="5" t="s">
        <v>47</v>
      </c>
      <c r="AD16" s="5">
        <v>68</v>
      </c>
    </row>
    <row r="17" spans="1:30" ht="15.75" thickBot="1">
      <c r="A17" s="5">
        <v>12</v>
      </c>
      <c r="B17" s="4">
        <v>3.0277611940298505E-2</v>
      </c>
      <c r="C17" s="4">
        <v>3.5023134328358213E-2</v>
      </c>
      <c r="D17" s="4">
        <v>6.5299999999999997E-2</v>
      </c>
      <c r="W17" s="5">
        <v>45</v>
      </c>
      <c r="X17" s="5">
        <v>1283</v>
      </c>
      <c r="Y17" s="7">
        <v>45722</v>
      </c>
      <c r="Z17" s="5" t="s">
        <v>46</v>
      </c>
      <c r="AA17" s="5" t="s">
        <v>5</v>
      </c>
      <c r="AB17" s="5">
        <v>9.6</v>
      </c>
      <c r="AC17" s="5" t="s">
        <v>47</v>
      </c>
      <c r="AD17" s="5">
        <v>64</v>
      </c>
    </row>
    <row r="18" spans="1:30" ht="15.75" thickBot="1">
      <c r="A18" s="5">
        <v>13</v>
      </c>
      <c r="B18" s="4">
        <v>2.9290298507462686E-2</v>
      </c>
      <c r="C18" s="4">
        <v>3.6930597014925376E-2</v>
      </c>
      <c r="D18" s="4">
        <v>6.6199999999999995E-2</v>
      </c>
      <c r="W18" s="5">
        <v>50</v>
      </c>
      <c r="X18" s="5">
        <v>1274</v>
      </c>
      <c r="Y18" s="7">
        <v>45743</v>
      </c>
      <c r="Z18" s="5" t="s">
        <v>4</v>
      </c>
      <c r="AA18" s="5" t="s">
        <v>5</v>
      </c>
      <c r="AB18" s="5">
        <v>9.5</v>
      </c>
      <c r="AC18" s="5" t="s">
        <v>47</v>
      </c>
      <c r="AD18" s="5">
        <v>68</v>
      </c>
    </row>
    <row r="19" spans="1:30" ht="17.25" customHeight="1" thickBot="1">
      <c r="A19" s="5">
        <v>14</v>
      </c>
      <c r="B19" s="4">
        <v>2.8067910447761194E-2</v>
      </c>
      <c r="C19" s="4">
        <v>4.0745522388059702E-2</v>
      </c>
      <c r="D19" s="4">
        <v>6.8900000000000003E-2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1240</v>
      </c>
      <c r="Y19" s="7">
        <v>45720</v>
      </c>
      <c r="Z19" s="5" t="s">
        <v>4</v>
      </c>
      <c r="AA19" s="5" t="s">
        <v>3</v>
      </c>
      <c r="AB19" s="5">
        <v>9.3000000000000007</v>
      </c>
      <c r="AC19" s="5" t="s">
        <v>47</v>
      </c>
      <c r="AD19" s="5">
        <v>69</v>
      </c>
    </row>
    <row r="20" spans="1:30" ht="17.25" customHeight="1" thickBot="1">
      <c r="A20" s="5">
        <v>15</v>
      </c>
      <c r="B20" s="4">
        <v>2.7174626865671642E-2</v>
      </c>
      <c r="C20" s="4">
        <v>4.5779104477611944E-2</v>
      </c>
      <c r="D20" s="4">
        <v>7.2999999999999995E-2</v>
      </c>
      <c r="F20" s="5" t="s">
        <v>14</v>
      </c>
      <c r="G20" s="6">
        <v>10672</v>
      </c>
      <c r="H20" s="5">
        <v>0.81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1203</v>
      </c>
      <c r="Y20" s="7">
        <v>45786</v>
      </c>
      <c r="Z20" s="5" t="s">
        <v>8</v>
      </c>
      <c r="AA20" s="5" t="s">
        <v>1</v>
      </c>
      <c r="AB20" s="5">
        <v>9</v>
      </c>
      <c r="AC20" s="5" t="s">
        <v>47</v>
      </c>
      <c r="AD20" s="5">
        <v>67</v>
      </c>
    </row>
    <row r="21" spans="1:30" ht="17.25" customHeight="1" thickBot="1">
      <c r="A21" s="5">
        <v>16</v>
      </c>
      <c r="B21" s="4">
        <v>2.5952238805970147E-2</v>
      </c>
      <c r="C21" s="4">
        <v>5.0653731343283583E-2</v>
      </c>
      <c r="D21" s="4">
        <v>7.6600000000000001E-2</v>
      </c>
      <c r="F21" s="5" t="s">
        <v>6</v>
      </c>
      <c r="G21" s="6">
        <v>13307</v>
      </c>
      <c r="H21" s="5">
        <v>1.01</v>
      </c>
      <c r="J21" s="2">
        <v>5</v>
      </c>
      <c r="K21" s="2">
        <f>X6</f>
        <v>1418</v>
      </c>
      <c r="L21" s="3"/>
      <c r="M21" s="2"/>
      <c r="N21" s="1">
        <f t="shared" ref="N21:N28" si="0">K21/$F$2</f>
        <v>0.10582089552238806</v>
      </c>
      <c r="W21" s="5">
        <v>125</v>
      </c>
      <c r="X21" s="5">
        <v>1183</v>
      </c>
      <c r="Y21" s="7">
        <v>45709</v>
      </c>
      <c r="Z21" s="5" t="s">
        <v>45</v>
      </c>
      <c r="AA21" s="5" t="s">
        <v>1</v>
      </c>
      <c r="AB21" s="5">
        <v>8.8000000000000007</v>
      </c>
      <c r="AC21" s="5" t="s">
        <v>47</v>
      </c>
      <c r="AD21" s="5">
        <v>58</v>
      </c>
    </row>
    <row r="22" spans="1:30" ht="17.25" customHeight="1" thickBot="1">
      <c r="A22" s="5">
        <v>17</v>
      </c>
      <c r="B22" s="4">
        <v>2.3977611940298505E-2</v>
      </c>
      <c r="C22" s="4">
        <v>5.0653731343283583E-2</v>
      </c>
      <c r="D22" s="4">
        <v>7.4700000000000003E-2</v>
      </c>
      <c r="F22" s="5" t="s">
        <v>3</v>
      </c>
      <c r="G22" s="6">
        <v>13511</v>
      </c>
      <c r="H22" s="5">
        <v>1.02</v>
      </c>
      <c r="J22" s="2">
        <v>10</v>
      </c>
      <c r="K22" s="2">
        <f>X11</f>
        <v>1374</v>
      </c>
      <c r="L22" s="3"/>
      <c r="M22" s="2"/>
      <c r="N22" s="1">
        <f t="shared" si="0"/>
        <v>0.10253731343283583</v>
      </c>
      <c r="W22" s="5">
        <v>150</v>
      </c>
      <c r="X22" s="5">
        <v>1164</v>
      </c>
      <c r="Y22" s="7">
        <v>45716</v>
      </c>
      <c r="Z22" s="5" t="s">
        <v>45</v>
      </c>
      <c r="AA22" s="5" t="s">
        <v>1</v>
      </c>
      <c r="AB22" s="5">
        <v>8.6999999999999993</v>
      </c>
      <c r="AC22" s="5" t="s">
        <v>47</v>
      </c>
      <c r="AD22" s="5">
        <v>57</v>
      </c>
    </row>
    <row r="23" spans="1:30" ht="17.25" customHeight="1" thickBot="1">
      <c r="A23" s="5">
        <v>18</v>
      </c>
      <c r="B23" s="4">
        <v>1.8711940298507465E-2</v>
      </c>
      <c r="C23" s="4">
        <v>3.6241791044776123E-2</v>
      </c>
      <c r="D23" s="4">
        <v>5.5E-2</v>
      </c>
      <c r="F23" s="5" t="s">
        <v>7</v>
      </c>
      <c r="G23" s="6">
        <v>13667</v>
      </c>
      <c r="H23" s="5">
        <v>1.04</v>
      </c>
      <c r="J23" s="2">
        <v>20</v>
      </c>
      <c r="K23" s="2">
        <f>X12</f>
        <v>1351</v>
      </c>
      <c r="L23" s="3"/>
      <c r="M23" s="2"/>
      <c r="N23" s="1">
        <f t="shared" si="0"/>
        <v>0.10082089552238806</v>
      </c>
      <c r="W23" s="5">
        <v>175</v>
      </c>
      <c r="X23" s="5">
        <v>1147</v>
      </c>
      <c r="Y23" s="7">
        <v>45735</v>
      </c>
      <c r="Z23" s="5" t="s">
        <v>53</v>
      </c>
      <c r="AA23" s="5" t="s">
        <v>7</v>
      </c>
      <c r="AB23" s="5">
        <v>8.6</v>
      </c>
      <c r="AC23" s="5" t="s">
        <v>2</v>
      </c>
      <c r="AD23" s="5">
        <v>54</v>
      </c>
    </row>
    <row r="24" spans="1:30" ht="17.25" customHeight="1" thickBot="1">
      <c r="A24" s="5">
        <v>19</v>
      </c>
      <c r="B24" s="4">
        <v>1.4480597014925373E-2</v>
      </c>
      <c r="C24" s="4">
        <v>2.5061940298507467E-2</v>
      </c>
      <c r="D24" s="4">
        <v>3.95E-2</v>
      </c>
      <c r="F24" s="5" t="s">
        <v>5</v>
      </c>
      <c r="G24" s="6">
        <v>14100</v>
      </c>
      <c r="H24" s="5">
        <v>1.07</v>
      </c>
      <c r="J24" s="2">
        <v>30</v>
      </c>
      <c r="K24" s="2">
        <f>X14</f>
        <v>1321</v>
      </c>
      <c r="L24" s="3"/>
      <c r="M24" s="2"/>
      <c r="N24" s="1">
        <f t="shared" si="0"/>
        <v>9.8582089552238808E-2</v>
      </c>
      <c r="W24" s="5">
        <v>200</v>
      </c>
      <c r="X24" s="5">
        <v>1136</v>
      </c>
      <c r="Y24" s="7">
        <v>45722</v>
      </c>
      <c r="Z24" s="5" t="s">
        <v>52</v>
      </c>
      <c r="AA24" s="5" t="s">
        <v>5</v>
      </c>
      <c r="AB24" s="5">
        <v>8.5</v>
      </c>
      <c r="AC24" s="5" t="s">
        <v>2</v>
      </c>
      <c r="AD24" s="5">
        <v>72</v>
      </c>
    </row>
    <row r="25" spans="1:30" ht="17.25" customHeight="1" thickBot="1">
      <c r="A25" s="5">
        <v>20</v>
      </c>
      <c r="B25" s="4">
        <v>1.1612686567164177E-2</v>
      </c>
      <c r="C25" s="4">
        <v>1.9339552238805967E-2</v>
      </c>
      <c r="D25" s="4">
        <v>3.1E-2</v>
      </c>
      <c r="F25" s="5" t="s">
        <v>1</v>
      </c>
      <c r="G25" s="6">
        <v>14667</v>
      </c>
      <c r="H25" s="5">
        <v>1.1100000000000001</v>
      </c>
      <c r="J25" s="2">
        <v>50</v>
      </c>
      <c r="K25" s="2">
        <f>X18</f>
        <v>1274</v>
      </c>
      <c r="L25" s="3"/>
      <c r="M25" s="2"/>
      <c r="N25" s="1">
        <f t="shared" si="0"/>
        <v>9.5074626865671641E-2</v>
      </c>
    </row>
    <row r="26" spans="1:30" ht="17.25" customHeight="1" thickBot="1">
      <c r="A26" s="5">
        <v>21</v>
      </c>
      <c r="B26" s="4">
        <v>8.6507462686567158E-3</v>
      </c>
      <c r="C26" s="4">
        <v>1.4200000000000001E-2</v>
      </c>
      <c r="D26" s="4">
        <v>2.29E-2</v>
      </c>
      <c r="F26" s="5" t="s">
        <v>0</v>
      </c>
      <c r="G26" s="6">
        <v>12449</v>
      </c>
      <c r="H26" s="5">
        <v>0.94</v>
      </c>
      <c r="J26" s="2">
        <v>100</v>
      </c>
      <c r="K26" s="2">
        <f>X20</f>
        <v>1203</v>
      </c>
      <c r="L26" s="3"/>
      <c r="M26" s="2"/>
      <c r="N26" s="1">
        <f t="shared" si="0"/>
        <v>8.9776119402985077E-2</v>
      </c>
    </row>
    <row r="27" spans="1:30" ht="17.25" customHeight="1" thickBot="1">
      <c r="A27" s="5">
        <v>22</v>
      </c>
      <c r="B27" s="4">
        <v>5.6888059701492542E-3</v>
      </c>
      <c r="C27" s="4">
        <v>9.9082089552238808E-3</v>
      </c>
      <c r="D27" s="4">
        <v>1.5599999999999999E-2</v>
      </c>
      <c r="J27" s="2">
        <v>150</v>
      </c>
      <c r="K27" s="2">
        <f>X22</f>
        <v>1164</v>
      </c>
      <c r="L27" s="3"/>
      <c r="M27" s="2"/>
      <c r="N27" s="1">
        <f t="shared" si="0"/>
        <v>8.6865671641791042E-2</v>
      </c>
    </row>
    <row r="28" spans="1:30" ht="17.25" customHeight="1" thickBot="1">
      <c r="A28" s="5">
        <v>23</v>
      </c>
      <c r="B28" s="4">
        <v>3.3380597014925377E-3</v>
      </c>
      <c r="C28" s="4">
        <v>7.0470149253731339E-3</v>
      </c>
      <c r="D28" s="4">
        <v>1.04E-2</v>
      </c>
      <c r="J28" s="2">
        <v>200</v>
      </c>
      <c r="K28" s="2">
        <f>X24</f>
        <v>1136</v>
      </c>
      <c r="L28" s="3"/>
      <c r="M28" s="2"/>
      <c r="N28" s="1">
        <f t="shared" si="0"/>
        <v>8.4776119402985073E-2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F4C6-3930-493F-B8A0-98BF11120AE6}">
  <sheetPr codeName="Sheet4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58600</v>
      </c>
      <c r="H2" s="18" t="s">
        <v>37</v>
      </c>
      <c r="W2" s="5">
        <v>1</v>
      </c>
      <c r="X2" s="5">
        <v>5030</v>
      </c>
      <c r="Y2" s="7">
        <v>45981</v>
      </c>
      <c r="Z2" s="5" t="s">
        <v>46</v>
      </c>
      <c r="AA2" s="5" t="s">
        <v>5</v>
      </c>
      <c r="AB2" s="5">
        <v>8.6</v>
      </c>
      <c r="AC2" s="5" t="s">
        <v>57</v>
      </c>
      <c r="AD2" s="5">
        <v>50</v>
      </c>
    </row>
    <row r="3" spans="1:30" ht="15.75" thickBot="1">
      <c r="W3" s="5">
        <v>2</v>
      </c>
      <c r="X3" s="5">
        <v>4958</v>
      </c>
      <c r="Y3" s="7">
        <v>46003</v>
      </c>
      <c r="Z3" s="5" t="s">
        <v>46</v>
      </c>
      <c r="AA3" s="5" t="s">
        <v>1</v>
      </c>
      <c r="AB3" s="5">
        <v>8.5</v>
      </c>
      <c r="AC3" s="5" t="s">
        <v>57</v>
      </c>
      <c r="AD3" s="5">
        <v>50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4901</v>
      </c>
      <c r="Y4" s="7">
        <v>45960</v>
      </c>
      <c r="Z4" s="5" t="s">
        <v>46</v>
      </c>
      <c r="AA4" s="5" t="s">
        <v>5</v>
      </c>
      <c r="AB4" s="5">
        <v>8.4</v>
      </c>
      <c r="AC4" s="5" t="s">
        <v>55</v>
      </c>
      <c r="AD4" s="5">
        <v>50</v>
      </c>
    </row>
    <row r="5" spans="1:30" ht="18.75" customHeight="1" thickBot="1">
      <c r="A5" s="5">
        <v>0</v>
      </c>
      <c r="B5" s="4">
        <v>3.9365187713310589E-3</v>
      </c>
      <c r="C5" s="4">
        <v>3.7627986348122869E-3</v>
      </c>
      <c r="D5" s="4">
        <v>7.7000000000000002E-3</v>
      </c>
      <c r="F5" s="5" t="s">
        <v>33</v>
      </c>
      <c r="G5" s="6">
        <v>55189</v>
      </c>
      <c r="H5" s="5">
        <v>0.94</v>
      </c>
      <c r="J5" s="80" t="s">
        <v>9</v>
      </c>
      <c r="K5" s="81"/>
      <c r="L5" s="81"/>
      <c r="M5" s="81"/>
      <c r="N5" s="82"/>
      <c r="W5" s="5">
        <v>4</v>
      </c>
      <c r="X5" s="5">
        <v>4890</v>
      </c>
      <c r="Y5" s="7">
        <v>45973</v>
      </c>
      <c r="Z5" s="5" t="s">
        <v>46</v>
      </c>
      <c r="AA5" s="5" t="s">
        <v>7</v>
      </c>
      <c r="AB5" s="5">
        <v>8.3000000000000007</v>
      </c>
      <c r="AC5" s="5" t="s">
        <v>57</v>
      </c>
      <c r="AD5" s="5">
        <v>51</v>
      </c>
    </row>
    <row r="6" spans="1:30" ht="17.25" customHeight="1" thickBot="1">
      <c r="A6" s="5">
        <v>1</v>
      </c>
      <c r="B6" s="4">
        <v>2.7406143344709897E-3</v>
      </c>
      <c r="C6" s="4">
        <v>2.4081911262798629E-3</v>
      </c>
      <c r="D6" s="4">
        <v>5.1999999999999998E-3</v>
      </c>
      <c r="F6" s="5" t="s">
        <v>32</v>
      </c>
      <c r="G6" s="6">
        <v>59382</v>
      </c>
      <c r="H6" s="5">
        <v>1.02</v>
      </c>
      <c r="J6" s="13" t="s">
        <v>31</v>
      </c>
      <c r="K6" s="22">
        <f>MAX(K8,K9)</f>
        <v>0.59802208791955014</v>
      </c>
      <c r="L6" s="23"/>
      <c r="M6" s="23"/>
      <c r="N6" s="22" t="str">
        <f>_xlfn.XLOOKUP(K6,$K$8:$K$9,$N$8:$N$9)</f>
        <v>WB</v>
      </c>
      <c r="W6" s="5">
        <v>5</v>
      </c>
      <c r="X6" s="5">
        <v>4874</v>
      </c>
      <c r="Y6" s="7">
        <v>45975</v>
      </c>
      <c r="Z6" s="5" t="s">
        <v>46</v>
      </c>
      <c r="AA6" s="5" t="s">
        <v>1</v>
      </c>
      <c r="AB6" s="5">
        <v>8.3000000000000007</v>
      </c>
      <c r="AC6" s="5" t="s">
        <v>55</v>
      </c>
      <c r="AD6" s="5">
        <v>52</v>
      </c>
    </row>
    <row r="7" spans="1:30" ht="17.25" customHeight="1" thickBot="1">
      <c r="A7" s="5">
        <v>2</v>
      </c>
      <c r="B7" s="4">
        <v>2.6409556313993173E-3</v>
      </c>
      <c r="C7" s="4">
        <v>1.7058020477815699E-3</v>
      </c>
      <c r="D7" s="4">
        <v>4.4000000000000003E-3</v>
      </c>
      <c r="F7" s="5" t="s">
        <v>30</v>
      </c>
      <c r="G7" s="6">
        <v>61167</v>
      </c>
      <c r="H7" s="5">
        <v>1.05</v>
      </c>
      <c r="J7" s="12" t="s">
        <v>29</v>
      </c>
      <c r="K7" s="22">
        <f>MAX(K10,K11)</f>
        <v>0.51176874198263766</v>
      </c>
      <c r="L7" s="23"/>
      <c r="M7" s="23"/>
      <c r="N7" s="22" t="str">
        <f>_xlfn.XLOOKUP(K7,$K$10:$K$11,$N$10:$N$11)</f>
        <v>EB</v>
      </c>
      <c r="W7" s="5">
        <v>6</v>
      </c>
      <c r="X7" s="5">
        <v>4873</v>
      </c>
      <c r="Y7" s="7">
        <v>46002</v>
      </c>
      <c r="Z7" s="5" t="s">
        <v>46</v>
      </c>
      <c r="AA7" s="5" t="s">
        <v>5</v>
      </c>
      <c r="AB7" s="5">
        <v>8.3000000000000007</v>
      </c>
      <c r="AC7" s="5" t="s">
        <v>55</v>
      </c>
      <c r="AD7" s="5">
        <v>51</v>
      </c>
    </row>
    <row r="8" spans="1:30" ht="17.25" customHeight="1" thickBot="1">
      <c r="A8" s="5">
        <v>3</v>
      </c>
      <c r="B8" s="4">
        <v>2.8402730375426621E-3</v>
      </c>
      <c r="C8" s="4">
        <v>1.7058020477815699E-3</v>
      </c>
      <c r="D8" s="4">
        <v>4.4999999999999997E-3</v>
      </c>
      <c r="F8" s="5" t="s">
        <v>28</v>
      </c>
      <c r="G8" s="6">
        <v>59699</v>
      </c>
      <c r="H8" s="5">
        <v>1.02</v>
      </c>
      <c r="K8" s="10">
        <f>LARGE(B11:C11,1)/(B11+C11)</f>
        <v>0.55281025065087552</v>
      </c>
      <c r="L8" s="10"/>
      <c r="M8" s="10"/>
      <c r="N8" s="10" t="str">
        <f>IF(B11&gt;C11,$B$4,$C$4)</f>
        <v>WB</v>
      </c>
      <c r="W8" s="5">
        <v>7</v>
      </c>
      <c r="X8" s="5">
        <v>4871</v>
      </c>
      <c r="Y8" s="7">
        <v>45974</v>
      </c>
      <c r="Z8" s="5" t="s">
        <v>46</v>
      </c>
      <c r="AA8" s="5" t="s">
        <v>5</v>
      </c>
      <c r="AB8" s="5">
        <v>8.3000000000000007</v>
      </c>
      <c r="AC8" s="5" t="s">
        <v>55</v>
      </c>
      <c r="AD8" s="5">
        <v>51</v>
      </c>
    </row>
    <row r="9" spans="1:30" ht="17.25" customHeight="1" thickBot="1">
      <c r="A9" s="5">
        <v>4</v>
      </c>
      <c r="B9" s="4">
        <v>4.8334470989761097E-3</v>
      </c>
      <c r="C9" s="4">
        <v>3.0604095563139932E-3</v>
      </c>
      <c r="D9" s="4">
        <v>7.9000000000000008E-3</v>
      </c>
      <c r="F9" s="5" t="s">
        <v>27</v>
      </c>
      <c r="G9" s="6">
        <v>58816</v>
      </c>
      <c r="H9" s="5">
        <v>1.01</v>
      </c>
      <c r="K9" s="10">
        <f>LARGE(B12:C12,1)/(B12+C12)</f>
        <v>0.59802208791955014</v>
      </c>
      <c r="L9" s="10"/>
      <c r="M9" s="10"/>
      <c r="N9" s="10" t="str">
        <f>IF(B12&gt;C12,$B$4,$C$4)</f>
        <v>WB</v>
      </c>
      <c r="W9" s="5">
        <v>8</v>
      </c>
      <c r="X9" s="5">
        <v>4854</v>
      </c>
      <c r="Y9" s="7">
        <v>46008</v>
      </c>
      <c r="Z9" s="5" t="s">
        <v>46</v>
      </c>
      <c r="AA9" s="5" t="s">
        <v>7</v>
      </c>
      <c r="AB9" s="5">
        <v>8.3000000000000007</v>
      </c>
      <c r="AC9" s="5" t="s">
        <v>55</v>
      </c>
      <c r="AD9" s="5">
        <v>50</v>
      </c>
    </row>
    <row r="10" spans="1:30" ht="17.25" customHeight="1" thickBot="1">
      <c r="A10" s="5">
        <v>5</v>
      </c>
      <c r="B10" s="4">
        <v>1.0613651877133106E-2</v>
      </c>
      <c r="C10" s="4">
        <v>7.9771331058020485E-3</v>
      </c>
      <c r="D10" s="4">
        <v>1.8599999999999998E-2</v>
      </c>
      <c r="F10" s="5" t="s">
        <v>26</v>
      </c>
      <c r="G10" s="6">
        <v>55560</v>
      </c>
      <c r="H10" s="5">
        <v>0.95</v>
      </c>
      <c r="K10" s="10">
        <f>LARGE(B20:C20,1)/(B20+C20)</f>
        <v>0.50984082701163702</v>
      </c>
      <c r="L10" s="10"/>
      <c r="M10" s="10"/>
      <c r="N10" s="10" t="str">
        <f>IF(B20&gt;C20,$B$4,$C$4)</f>
        <v>EB</v>
      </c>
      <c r="W10" s="5">
        <v>9</v>
      </c>
      <c r="X10" s="5">
        <v>4840</v>
      </c>
      <c r="Y10" s="7">
        <v>45982</v>
      </c>
      <c r="Z10" s="5" t="s">
        <v>46</v>
      </c>
      <c r="AA10" s="5" t="s">
        <v>1</v>
      </c>
      <c r="AB10" s="5">
        <v>8.3000000000000007</v>
      </c>
      <c r="AC10" s="5" t="s">
        <v>57</v>
      </c>
      <c r="AD10" s="5">
        <v>51</v>
      </c>
    </row>
    <row r="11" spans="1:30" ht="17.25" customHeight="1" thickBot="1">
      <c r="A11" s="5">
        <v>6</v>
      </c>
      <c r="B11" s="4">
        <v>1.793856655290102E-2</v>
      </c>
      <c r="C11" s="4">
        <v>2.2175426621160409E-2</v>
      </c>
      <c r="D11" s="4">
        <v>4.0099999999999997E-2</v>
      </c>
      <c r="F11" s="5" t="s">
        <v>25</v>
      </c>
      <c r="G11" s="6">
        <v>55920</v>
      </c>
      <c r="H11" s="5">
        <v>0.96</v>
      </c>
      <c r="K11" s="10">
        <f>LARGE(B21:C21,1)/(B21+C21)</f>
        <v>0.51176874198263766</v>
      </c>
      <c r="L11" s="10"/>
      <c r="M11" s="10"/>
      <c r="N11" s="10" t="str">
        <f>IF(B21&gt;C21,$B$4,$C$4)</f>
        <v>EB</v>
      </c>
      <c r="W11" s="5">
        <v>10</v>
      </c>
      <c r="X11" s="5">
        <v>4829</v>
      </c>
      <c r="Y11" s="7">
        <v>45967</v>
      </c>
      <c r="Z11" s="5" t="s">
        <v>46</v>
      </c>
      <c r="AA11" s="5" t="s">
        <v>5</v>
      </c>
      <c r="AB11" s="5">
        <v>8.1999999999999993</v>
      </c>
      <c r="AC11" s="5" t="s">
        <v>57</v>
      </c>
      <c r="AD11" s="5">
        <v>51</v>
      </c>
    </row>
    <row r="12" spans="1:30" ht="17.25" customHeight="1" thickBot="1">
      <c r="A12" s="5">
        <v>7</v>
      </c>
      <c r="B12" s="4">
        <v>2.2223890784982932E-2</v>
      </c>
      <c r="C12" s="4">
        <v>3.306245733788396E-2</v>
      </c>
      <c r="D12" s="4">
        <v>5.5300000000000002E-2</v>
      </c>
      <c r="F12" s="5" t="s">
        <v>24</v>
      </c>
      <c r="G12" s="6">
        <v>57087</v>
      </c>
      <c r="H12" s="5">
        <v>0.98</v>
      </c>
      <c r="W12" s="5">
        <v>20</v>
      </c>
      <c r="X12" s="5">
        <v>4777</v>
      </c>
      <c r="Y12" s="7">
        <v>45999</v>
      </c>
      <c r="Z12" s="5" t="s">
        <v>46</v>
      </c>
      <c r="AA12" s="5" t="s">
        <v>6</v>
      </c>
      <c r="AB12" s="5">
        <v>8.1999999999999993</v>
      </c>
      <c r="AC12" s="5" t="s">
        <v>55</v>
      </c>
      <c r="AD12" s="5">
        <v>51</v>
      </c>
    </row>
    <row r="13" spans="1:30" ht="17.25" customHeight="1" thickBot="1">
      <c r="A13" s="5">
        <v>8</v>
      </c>
      <c r="B13" s="4">
        <v>2.4565870307167236E-2</v>
      </c>
      <c r="C13" s="4">
        <v>3.3614334470989764E-2</v>
      </c>
      <c r="D13" s="4">
        <v>5.8200000000000002E-2</v>
      </c>
      <c r="F13" s="5" t="s">
        <v>23</v>
      </c>
      <c r="G13" s="6">
        <v>57685</v>
      </c>
      <c r="H13" s="5">
        <v>0.99</v>
      </c>
      <c r="W13" s="5">
        <v>25</v>
      </c>
      <c r="X13" s="5">
        <v>4757</v>
      </c>
      <c r="Y13" s="7">
        <v>46001</v>
      </c>
      <c r="Z13" s="5" t="s">
        <v>46</v>
      </c>
      <c r="AA13" s="5" t="s">
        <v>7</v>
      </c>
      <c r="AB13" s="5">
        <v>8.1</v>
      </c>
      <c r="AC13" s="5" t="s">
        <v>55</v>
      </c>
      <c r="AD13" s="5">
        <v>50</v>
      </c>
    </row>
    <row r="14" spans="1:30" ht="15.75" thickBot="1">
      <c r="A14" s="5">
        <v>9</v>
      </c>
      <c r="B14" s="4">
        <v>2.7007508532423206E-2</v>
      </c>
      <c r="C14" s="4">
        <v>3.040341296928328E-2</v>
      </c>
      <c r="D14" s="4">
        <v>5.74E-2</v>
      </c>
      <c r="F14" s="5" t="s">
        <v>22</v>
      </c>
      <c r="G14" s="6">
        <v>60564</v>
      </c>
      <c r="H14" s="5">
        <v>1.04</v>
      </c>
      <c r="W14" s="5">
        <v>30</v>
      </c>
      <c r="X14" s="5">
        <v>4734</v>
      </c>
      <c r="Y14" s="7">
        <v>46010</v>
      </c>
      <c r="Z14" s="5" t="s">
        <v>45</v>
      </c>
      <c r="AA14" s="5" t="s">
        <v>1</v>
      </c>
      <c r="AB14" s="5">
        <v>8.1</v>
      </c>
      <c r="AC14" s="5" t="s">
        <v>55</v>
      </c>
      <c r="AD14" s="5">
        <v>50</v>
      </c>
    </row>
    <row r="15" spans="1:30" ht="15.75" customHeight="1" thickBot="1">
      <c r="A15" s="5">
        <v>10</v>
      </c>
      <c r="B15" s="4">
        <v>2.9548805460750852E-2</v>
      </c>
      <c r="C15" s="4">
        <v>3.1607508532423209E-2</v>
      </c>
      <c r="D15" s="4">
        <v>6.1199999999999997E-2</v>
      </c>
      <c r="F15" s="5" t="s">
        <v>21</v>
      </c>
      <c r="G15" s="6">
        <v>59437</v>
      </c>
      <c r="H15" s="5">
        <v>1.02</v>
      </c>
      <c r="W15" s="5">
        <v>35</v>
      </c>
      <c r="X15" s="5">
        <v>4713</v>
      </c>
      <c r="Y15" s="7">
        <v>45945</v>
      </c>
      <c r="Z15" s="5" t="s">
        <v>46</v>
      </c>
      <c r="AA15" s="5" t="s">
        <v>7</v>
      </c>
      <c r="AB15" s="5">
        <v>8</v>
      </c>
      <c r="AC15" s="5" t="s">
        <v>57</v>
      </c>
      <c r="AD15" s="5">
        <v>50</v>
      </c>
    </row>
    <row r="16" spans="1:30" ht="15.75" thickBot="1">
      <c r="A16" s="5">
        <v>11</v>
      </c>
      <c r="B16" s="4">
        <v>3.1890784982935155E-2</v>
      </c>
      <c r="C16" s="4">
        <v>3.2761433447098975E-2</v>
      </c>
      <c r="D16" s="4">
        <v>6.4699999999999994E-2</v>
      </c>
      <c r="F16" s="5" t="s">
        <v>20</v>
      </c>
      <c r="G16" s="6">
        <v>60438</v>
      </c>
      <c r="H16" s="5">
        <v>1.03</v>
      </c>
      <c r="W16" s="5">
        <v>40</v>
      </c>
      <c r="X16" s="5">
        <v>4698</v>
      </c>
      <c r="Y16" s="7">
        <v>45912</v>
      </c>
      <c r="Z16" s="5" t="s">
        <v>46</v>
      </c>
      <c r="AA16" s="5" t="s">
        <v>1</v>
      </c>
      <c r="AB16" s="5">
        <v>8</v>
      </c>
      <c r="AC16" s="5" t="s">
        <v>55</v>
      </c>
      <c r="AD16" s="5">
        <v>51</v>
      </c>
    </row>
    <row r="17" spans="1:30" ht="23.25" thickBot="1">
      <c r="A17" s="5">
        <v>12</v>
      </c>
      <c r="B17" s="4">
        <v>3.4282593856655288E-2</v>
      </c>
      <c r="C17" s="4">
        <v>3.4316723549488053E-2</v>
      </c>
      <c r="D17" s="4">
        <v>6.8599999999999994E-2</v>
      </c>
      <c r="W17" s="5">
        <v>45</v>
      </c>
      <c r="X17" s="5">
        <v>4681</v>
      </c>
      <c r="Y17" s="7">
        <v>46001</v>
      </c>
      <c r="Z17" s="5" t="s">
        <v>45</v>
      </c>
      <c r="AA17" s="5" t="s">
        <v>7</v>
      </c>
      <c r="AB17" s="5">
        <v>8</v>
      </c>
      <c r="AC17" s="5" t="s">
        <v>55</v>
      </c>
      <c r="AD17" s="5">
        <v>51</v>
      </c>
    </row>
    <row r="18" spans="1:30" ht="15.75" thickBot="1">
      <c r="A18" s="5">
        <v>13</v>
      </c>
      <c r="B18" s="4">
        <v>3.4282593856655288E-2</v>
      </c>
      <c r="C18" s="4">
        <v>3.366450511945393E-2</v>
      </c>
      <c r="D18" s="4">
        <v>6.7900000000000002E-2</v>
      </c>
      <c r="W18" s="5">
        <v>50</v>
      </c>
      <c r="X18" s="5">
        <v>4672</v>
      </c>
      <c r="Y18" s="7">
        <v>45972</v>
      </c>
      <c r="Z18" s="5" t="s">
        <v>46</v>
      </c>
      <c r="AA18" s="5" t="s">
        <v>3</v>
      </c>
      <c r="AB18" s="5">
        <v>8</v>
      </c>
      <c r="AC18" s="5" t="s">
        <v>55</v>
      </c>
      <c r="AD18" s="5">
        <v>52</v>
      </c>
    </row>
    <row r="19" spans="1:30" ht="17.25" customHeight="1" thickBot="1">
      <c r="A19" s="5">
        <v>14</v>
      </c>
      <c r="B19" s="4">
        <v>3.5378839590443682E-2</v>
      </c>
      <c r="C19" s="4">
        <v>3.4868600682593863E-2</v>
      </c>
      <c r="D19" s="4">
        <v>7.0199999999999999E-2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4615</v>
      </c>
      <c r="Y19" s="7">
        <v>45968</v>
      </c>
      <c r="Z19" s="5" t="s">
        <v>45</v>
      </c>
      <c r="AA19" s="5" t="s">
        <v>1</v>
      </c>
      <c r="AB19" s="5">
        <v>7.9</v>
      </c>
      <c r="AC19" s="5" t="s">
        <v>55</v>
      </c>
      <c r="AD19" s="5">
        <v>51</v>
      </c>
    </row>
    <row r="20" spans="1:30" ht="17.25" customHeight="1" thickBot="1">
      <c r="A20" s="5">
        <v>15</v>
      </c>
      <c r="B20" s="4">
        <v>3.6425255972696247E-2</v>
      </c>
      <c r="C20" s="4">
        <v>3.5019112627986348E-2</v>
      </c>
      <c r="D20" s="4">
        <v>7.1499999999999994E-2</v>
      </c>
      <c r="F20" s="5" t="s">
        <v>14</v>
      </c>
      <c r="G20" s="6">
        <v>44455</v>
      </c>
      <c r="H20" s="5">
        <v>0.76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4583</v>
      </c>
      <c r="Y20" s="7">
        <v>45918</v>
      </c>
      <c r="Z20" s="5" t="s">
        <v>8</v>
      </c>
      <c r="AA20" s="5" t="s">
        <v>5</v>
      </c>
      <c r="AB20" s="5">
        <v>7.8</v>
      </c>
      <c r="AC20" s="5" t="s">
        <v>55</v>
      </c>
      <c r="AD20" s="5">
        <v>51</v>
      </c>
    </row>
    <row r="21" spans="1:30" ht="17.25" customHeight="1" thickBot="1">
      <c r="A21" s="5">
        <v>16</v>
      </c>
      <c r="B21" s="4">
        <v>3.51296928327645E-2</v>
      </c>
      <c r="C21" s="4">
        <v>3.3513993174061431E-2</v>
      </c>
      <c r="D21" s="4">
        <v>6.8599999999999994E-2</v>
      </c>
      <c r="F21" s="5" t="s">
        <v>6</v>
      </c>
      <c r="G21" s="6">
        <v>60277</v>
      </c>
      <c r="H21" s="5">
        <v>1.03</v>
      </c>
      <c r="J21" s="2">
        <v>5</v>
      </c>
      <c r="K21" s="2">
        <f>X6</f>
        <v>4874</v>
      </c>
      <c r="L21" s="3"/>
      <c r="M21" s="2"/>
      <c r="N21" s="21">
        <f t="shared" ref="N21:N28" si="0">K21/$F$2</f>
        <v>8.3174061433447105E-2</v>
      </c>
      <c r="W21" s="5">
        <v>125</v>
      </c>
      <c r="X21" s="5">
        <v>4564</v>
      </c>
      <c r="Y21" s="7">
        <v>45908</v>
      </c>
      <c r="Z21" s="5" t="s">
        <v>8</v>
      </c>
      <c r="AA21" s="5" t="s">
        <v>6</v>
      </c>
      <c r="AB21" s="5">
        <v>7.8</v>
      </c>
      <c r="AC21" s="5" t="s">
        <v>55</v>
      </c>
      <c r="AD21" s="5">
        <v>52</v>
      </c>
    </row>
    <row r="22" spans="1:30" ht="17.25" customHeight="1" thickBot="1">
      <c r="A22" s="5">
        <v>17</v>
      </c>
      <c r="B22" s="4">
        <v>3.4332423208191125E-2</v>
      </c>
      <c r="C22" s="4">
        <v>3.1908532423208194E-2</v>
      </c>
      <c r="D22" s="4">
        <v>6.6299999999999998E-2</v>
      </c>
      <c r="F22" s="5" t="s">
        <v>3</v>
      </c>
      <c r="G22" s="6">
        <v>62078</v>
      </c>
      <c r="H22" s="5">
        <v>1.06</v>
      </c>
      <c r="J22" s="2">
        <v>10</v>
      </c>
      <c r="K22" s="2">
        <f>X11</f>
        <v>4829</v>
      </c>
      <c r="L22" s="3"/>
      <c r="M22" s="2"/>
      <c r="N22" s="21">
        <f t="shared" si="0"/>
        <v>8.2406143344709901E-2</v>
      </c>
      <c r="W22" s="5">
        <v>150</v>
      </c>
      <c r="X22" s="5">
        <v>4538</v>
      </c>
      <c r="Y22" s="7">
        <v>45741</v>
      </c>
      <c r="Z22" s="5" t="s">
        <v>45</v>
      </c>
      <c r="AA22" s="5" t="s">
        <v>3</v>
      </c>
      <c r="AB22" s="5">
        <v>7.7</v>
      </c>
      <c r="AC22" s="5" t="s">
        <v>55</v>
      </c>
      <c r="AD22" s="5">
        <v>51</v>
      </c>
    </row>
    <row r="23" spans="1:30" ht="17.25" customHeight="1" thickBot="1">
      <c r="A23" s="5">
        <v>18</v>
      </c>
      <c r="B23" s="4">
        <v>2.9050511945392491E-2</v>
      </c>
      <c r="C23" s="4">
        <v>2.7092150170648463E-2</v>
      </c>
      <c r="D23" s="4">
        <v>5.6099999999999997E-2</v>
      </c>
      <c r="F23" s="5" t="s">
        <v>7</v>
      </c>
      <c r="G23" s="6">
        <v>62297</v>
      </c>
      <c r="H23" s="5">
        <v>1.07</v>
      </c>
      <c r="J23" s="2">
        <v>20</v>
      </c>
      <c r="K23" s="2">
        <f>X12</f>
        <v>4777</v>
      </c>
      <c r="L23" s="3"/>
      <c r="M23" s="2"/>
      <c r="N23" s="21">
        <f t="shared" si="0"/>
        <v>8.1518771331058018E-2</v>
      </c>
      <c r="W23" s="5">
        <v>175</v>
      </c>
      <c r="X23" s="5">
        <v>4521</v>
      </c>
      <c r="Y23" s="7">
        <v>46007</v>
      </c>
      <c r="Z23" s="5" t="s">
        <v>8</v>
      </c>
      <c r="AA23" s="5" t="s">
        <v>3</v>
      </c>
      <c r="AB23" s="5">
        <v>7.7</v>
      </c>
      <c r="AC23" s="5" t="s">
        <v>57</v>
      </c>
      <c r="AD23" s="5">
        <v>51</v>
      </c>
    </row>
    <row r="24" spans="1:30" ht="17.25" customHeight="1" thickBot="1">
      <c r="A24" s="5">
        <v>19</v>
      </c>
      <c r="B24" s="4">
        <v>2.4565870307167236E-2</v>
      </c>
      <c r="C24" s="4">
        <v>2.0921160409556314E-2</v>
      </c>
      <c r="D24" s="4">
        <v>4.5499999999999999E-2</v>
      </c>
      <c r="F24" s="5" t="s">
        <v>5</v>
      </c>
      <c r="G24" s="6">
        <v>61552</v>
      </c>
      <c r="H24" s="5">
        <v>1.05</v>
      </c>
      <c r="J24" s="2">
        <v>30</v>
      </c>
      <c r="K24" s="2">
        <f>X14</f>
        <v>4734</v>
      </c>
      <c r="L24" s="3"/>
      <c r="M24" s="2"/>
      <c r="N24" s="21">
        <f t="shared" si="0"/>
        <v>8.0784982935153585E-2</v>
      </c>
      <c r="W24" s="5">
        <v>200</v>
      </c>
      <c r="X24" s="5">
        <v>4507</v>
      </c>
      <c r="Y24" s="7">
        <v>45721</v>
      </c>
      <c r="Z24" s="5" t="s">
        <v>45</v>
      </c>
      <c r="AA24" s="5" t="s">
        <v>7</v>
      </c>
      <c r="AB24" s="5">
        <v>7.7</v>
      </c>
      <c r="AC24" s="5" t="s">
        <v>55</v>
      </c>
      <c r="AD24" s="5">
        <v>51</v>
      </c>
    </row>
    <row r="25" spans="1:30" ht="17.25" customHeight="1" thickBot="1">
      <c r="A25" s="5">
        <v>20</v>
      </c>
      <c r="B25" s="4">
        <v>2.0330375426621163E-2</v>
      </c>
      <c r="C25" s="4">
        <v>1.6506143344709897E-2</v>
      </c>
      <c r="D25" s="4">
        <v>3.6799999999999999E-2</v>
      </c>
      <c r="F25" s="5" t="s">
        <v>1</v>
      </c>
      <c r="G25" s="6">
        <v>64016</v>
      </c>
      <c r="H25" s="5">
        <v>1.1000000000000001</v>
      </c>
      <c r="J25" s="2">
        <v>50</v>
      </c>
      <c r="K25" s="2">
        <f>X18</f>
        <v>4672</v>
      </c>
      <c r="L25" s="3"/>
      <c r="M25" s="2"/>
      <c r="N25" s="21">
        <f t="shared" si="0"/>
        <v>7.9726962457337888E-2</v>
      </c>
    </row>
    <row r="26" spans="1:30" ht="17.25" customHeight="1" thickBot="1">
      <c r="A26" s="5">
        <v>21</v>
      </c>
      <c r="B26" s="4">
        <v>1.5746075085324236E-2</v>
      </c>
      <c r="C26" s="4">
        <v>1.3445733788395905E-2</v>
      </c>
      <c r="D26" s="4">
        <v>2.92E-2</v>
      </c>
      <c r="F26" s="5" t="s">
        <v>0</v>
      </c>
      <c r="G26" s="6">
        <v>54980</v>
      </c>
      <c r="H26" s="5">
        <v>0.94</v>
      </c>
      <c r="J26" s="2">
        <v>100</v>
      </c>
      <c r="K26" s="2">
        <f>X20</f>
        <v>4583</v>
      </c>
      <c r="L26" s="3"/>
      <c r="M26" s="2"/>
      <c r="N26" s="21">
        <f t="shared" si="0"/>
        <v>7.8208191126279858E-2</v>
      </c>
    </row>
    <row r="27" spans="1:30" ht="17.25" customHeight="1" thickBot="1">
      <c r="A27" s="5">
        <v>22</v>
      </c>
      <c r="B27" s="4">
        <v>1.1111945392491466E-2</v>
      </c>
      <c r="C27" s="4">
        <v>9.9839590443686014E-3</v>
      </c>
      <c r="D27" s="4">
        <v>2.1100000000000001E-2</v>
      </c>
      <c r="J27" s="2">
        <v>150</v>
      </c>
      <c r="K27" s="2">
        <f>X22</f>
        <v>4538</v>
      </c>
      <c r="L27" s="3"/>
      <c r="M27" s="2"/>
      <c r="N27" s="21">
        <f t="shared" si="0"/>
        <v>7.7440273037542667E-2</v>
      </c>
    </row>
    <row r="28" spans="1:30" ht="17.25" customHeight="1" thickBot="1">
      <c r="A28" s="5">
        <v>23</v>
      </c>
      <c r="B28" s="4">
        <v>6.7767918088737205E-3</v>
      </c>
      <c r="C28" s="4">
        <v>6.2211604095563141E-3</v>
      </c>
      <c r="D28" s="4">
        <v>1.2999999999999999E-2</v>
      </c>
      <c r="J28" s="2">
        <v>200</v>
      </c>
      <c r="K28" s="2">
        <f>X24</f>
        <v>4507</v>
      </c>
      <c r="L28" s="3"/>
      <c r="M28" s="2"/>
      <c r="N28" s="21">
        <f t="shared" si="0"/>
        <v>7.6911262798634819E-2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A76F-762C-4B93-A8F5-0F964134786E}">
  <sheetPr codeName="Sheet4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45300</v>
      </c>
      <c r="H2" s="18" t="s">
        <v>37</v>
      </c>
      <c r="W2" s="5">
        <v>1</v>
      </c>
      <c r="X2" s="5">
        <v>4883</v>
      </c>
      <c r="Y2" s="7">
        <v>45762</v>
      </c>
      <c r="Z2" s="5" t="s">
        <v>4</v>
      </c>
      <c r="AA2" s="5" t="s">
        <v>3</v>
      </c>
      <c r="AB2" s="5">
        <v>10.8</v>
      </c>
      <c r="AC2" s="5" t="s">
        <v>57</v>
      </c>
      <c r="AD2" s="5">
        <v>71</v>
      </c>
    </row>
    <row r="3" spans="1:30" ht="15.75" thickBot="1">
      <c r="W3" s="5">
        <v>2</v>
      </c>
      <c r="X3" s="5">
        <v>4784</v>
      </c>
      <c r="Y3" s="7">
        <v>45706</v>
      </c>
      <c r="Z3" s="5" t="s">
        <v>4</v>
      </c>
      <c r="AA3" s="5" t="s">
        <v>3</v>
      </c>
      <c r="AB3" s="5">
        <v>10.6</v>
      </c>
      <c r="AC3" s="5" t="s">
        <v>57</v>
      </c>
      <c r="AD3" s="5">
        <v>67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4611</v>
      </c>
      <c r="Y4" s="7">
        <v>45720</v>
      </c>
      <c r="Z4" s="5" t="s">
        <v>8</v>
      </c>
      <c r="AA4" s="5" t="s">
        <v>3</v>
      </c>
      <c r="AB4" s="5">
        <v>10.199999999999999</v>
      </c>
      <c r="AC4" s="5" t="s">
        <v>57</v>
      </c>
      <c r="AD4" s="5">
        <v>66</v>
      </c>
    </row>
    <row r="5" spans="1:30" ht="18.75" customHeight="1" thickBot="1">
      <c r="A5" s="5">
        <v>0</v>
      </c>
      <c r="B5" s="4">
        <v>2.1465783664459163E-3</v>
      </c>
      <c r="C5" s="4">
        <v>4.3019867549668874E-3</v>
      </c>
      <c r="D5" s="4">
        <v>6.4000000000000003E-3</v>
      </c>
      <c r="F5" s="5" t="s">
        <v>33</v>
      </c>
      <c r="G5" s="6">
        <v>46515</v>
      </c>
      <c r="H5" s="5">
        <v>1.03</v>
      </c>
      <c r="J5" s="80" t="s">
        <v>9</v>
      </c>
      <c r="K5" s="81"/>
      <c r="L5" s="81"/>
      <c r="M5" s="81"/>
      <c r="N5" s="82"/>
      <c r="W5" s="5">
        <v>4</v>
      </c>
      <c r="X5" s="5">
        <v>4603</v>
      </c>
      <c r="Y5" s="7">
        <v>45701</v>
      </c>
      <c r="Z5" s="5" t="s">
        <v>4</v>
      </c>
      <c r="AA5" s="5" t="s">
        <v>5</v>
      </c>
      <c r="AB5" s="5">
        <v>10.199999999999999</v>
      </c>
      <c r="AC5" s="5" t="s">
        <v>57</v>
      </c>
      <c r="AD5" s="5">
        <v>62</v>
      </c>
    </row>
    <row r="6" spans="1:30" ht="17.25" customHeight="1" thickBot="1">
      <c r="A6" s="5">
        <v>1</v>
      </c>
      <c r="B6" s="4">
        <v>1.3660044150110376E-3</v>
      </c>
      <c r="C6" s="4">
        <v>2.765562913907285E-3</v>
      </c>
      <c r="D6" s="4">
        <v>4.1000000000000003E-3</v>
      </c>
      <c r="F6" s="5" t="s">
        <v>32</v>
      </c>
      <c r="G6" s="6">
        <v>50978</v>
      </c>
      <c r="H6" s="5">
        <v>1.1299999999999999</v>
      </c>
      <c r="J6" s="13" t="s">
        <v>31</v>
      </c>
      <c r="K6" s="22">
        <f>MAX(K8,K9)</f>
        <v>0.83390353682653884</v>
      </c>
      <c r="L6" s="23"/>
      <c r="M6" s="23"/>
      <c r="N6" s="22" t="str">
        <f>_xlfn.XLOOKUP(K6,$K$8:$K$9,$N$8:$N$9)</f>
        <v>EB</v>
      </c>
      <c r="W6" s="5">
        <v>5</v>
      </c>
      <c r="X6" s="5">
        <v>4491</v>
      </c>
      <c r="Y6" s="7">
        <v>45750</v>
      </c>
      <c r="Z6" s="5" t="s">
        <v>4</v>
      </c>
      <c r="AA6" s="5" t="s">
        <v>5</v>
      </c>
      <c r="AB6" s="5">
        <v>9.9</v>
      </c>
      <c r="AC6" s="5" t="s">
        <v>57</v>
      </c>
      <c r="AD6" s="5">
        <v>65</v>
      </c>
    </row>
    <row r="7" spans="1:30" ht="17.25" customHeight="1" thickBot="1">
      <c r="A7" s="5">
        <v>2</v>
      </c>
      <c r="B7" s="4">
        <v>1.0732891832229581E-3</v>
      </c>
      <c r="C7" s="4">
        <v>2.0485651214128034E-3</v>
      </c>
      <c r="D7" s="4">
        <v>3.0999999999999999E-3</v>
      </c>
      <c r="F7" s="5" t="s">
        <v>30</v>
      </c>
      <c r="G7" s="6">
        <v>50694</v>
      </c>
      <c r="H7" s="5">
        <v>1.1200000000000001</v>
      </c>
      <c r="J7" s="12" t="s">
        <v>29</v>
      </c>
      <c r="K7" s="22">
        <f>MAX(K10,K11)</f>
        <v>0.62017374093452371</v>
      </c>
      <c r="L7" s="23"/>
      <c r="M7" s="23"/>
      <c r="N7" s="22" t="str">
        <f>_xlfn.XLOOKUP(K7,$K$10:$K$11,$N$10:$N$11)</f>
        <v>WB</v>
      </c>
      <c r="W7" s="5">
        <v>6</v>
      </c>
      <c r="X7" s="5">
        <v>4478</v>
      </c>
      <c r="Y7" s="7">
        <v>45694</v>
      </c>
      <c r="Z7" s="5" t="s">
        <v>4</v>
      </c>
      <c r="AA7" s="5" t="s">
        <v>5</v>
      </c>
      <c r="AB7" s="5">
        <v>9.9</v>
      </c>
      <c r="AC7" s="5" t="s">
        <v>57</v>
      </c>
      <c r="AD7" s="5">
        <v>66</v>
      </c>
    </row>
    <row r="8" spans="1:30" ht="17.25" customHeight="1" thickBot="1">
      <c r="A8" s="5">
        <v>3</v>
      </c>
      <c r="B8" s="4">
        <v>1.7075055187637971E-3</v>
      </c>
      <c r="C8" s="4">
        <v>1.3827814569536425E-3</v>
      </c>
      <c r="D8" s="4">
        <v>3.0999999999999999E-3</v>
      </c>
      <c r="F8" s="5" t="s">
        <v>28</v>
      </c>
      <c r="G8" s="6">
        <v>48032</v>
      </c>
      <c r="H8" s="5">
        <v>1.06</v>
      </c>
      <c r="K8" s="10">
        <f>LARGE(B11:C11,1)/(B11+C11)</f>
        <v>0.83390353682653884</v>
      </c>
      <c r="L8" s="10"/>
      <c r="M8" s="10"/>
      <c r="N8" s="10" t="str">
        <f>IF(B11&gt;C11,$B$4,$C$4)</f>
        <v>EB</v>
      </c>
      <c r="W8" s="5">
        <v>7</v>
      </c>
      <c r="X8" s="5">
        <v>4477</v>
      </c>
      <c r="Y8" s="7">
        <v>45702</v>
      </c>
      <c r="Z8" s="5" t="s">
        <v>8</v>
      </c>
      <c r="AA8" s="5" t="s">
        <v>1</v>
      </c>
      <c r="AB8" s="5">
        <v>9.9</v>
      </c>
      <c r="AC8" s="5" t="s">
        <v>57</v>
      </c>
      <c r="AD8" s="5">
        <v>58</v>
      </c>
    </row>
    <row r="9" spans="1:30" ht="17.25" customHeight="1" thickBot="1">
      <c r="A9" s="5">
        <v>4</v>
      </c>
      <c r="B9" s="4">
        <v>4.0004415011037535E-3</v>
      </c>
      <c r="C9" s="4">
        <v>1.1779249448123619E-3</v>
      </c>
      <c r="D9" s="4">
        <v>5.1999999999999998E-3</v>
      </c>
      <c r="F9" s="5" t="s">
        <v>27</v>
      </c>
      <c r="G9" s="6">
        <v>44419</v>
      </c>
      <c r="H9" s="5">
        <v>0.98</v>
      </c>
      <c r="K9" s="10">
        <f>LARGE(B12:C12,1)/(B12+C12)</f>
        <v>0.71978174332752132</v>
      </c>
      <c r="L9" s="10"/>
      <c r="M9" s="10"/>
      <c r="N9" s="10" t="str">
        <f>IF(B12&gt;C12,$B$4,$C$4)</f>
        <v>EB</v>
      </c>
      <c r="W9" s="5">
        <v>8</v>
      </c>
      <c r="X9" s="5">
        <v>4470</v>
      </c>
      <c r="Y9" s="7">
        <v>45716</v>
      </c>
      <c r="Z9" s="5" t="s">
        <v>8</v>
      </c>
      <c r="AA9" s="5" t="s">
        <v>1</v>
      </c>
      <c r="AB9" s="5">
        <v>9.9</v>
      </c>
      <c r="AC9" s="5" t="s">
        <v>57</v>
      </c>
      <c r="AD9" s="5">
        <v>61</v>
      </c>
    </row>
    <row r="10" spans="1:30" ht="17.25" customHeight="1" thickBot="1">
      <c r="A10" s="5">
        <v>5</v>
      </c>
      <c r="B10" s="4">
        <v>1.2440397350993377E-2</v>
      </c>
      <c r="C10" s="4">
        <v>2.0485651214128034E-3</v>
      </c>
      <c r="D10" s="4">
        <v>1.4500000000000001E-2</v>
      </c>
      <c r="F10" s="5" t="s">
        <v>26</v>
      </c>
      <c r="G10" s="6">
        <v>41612</v>
      </c>
      <c r="H10" s="5">
        <v>0.92</v>
      </c>
      <c r="K10" s="10">
        <f>LARGE(B20:C20,1)/(B20+C20)</f>
        <v>0.60200530529799712</v>
      </c>
      <c r="L10" s="10"/>
      <c r="M10" s="10"/>
      <c r="N10" s="10" t="str">
        <f>IF(B20&gt;C20,$B$4,$C$4)</f>
        <v>WB</v>
      </c>
      <c r="W10" s="5">
        <v>9</v>
      </c>
      <c r="X10" s="5">
        <v>4470</v>
      </c>
      <c r="Y10" s="7">
        <v>45741</v>
      </c>
      <c r="Z10" s="5" t="s">
        <v>4</v>
      </c>
      <c r="AA10" s="5" t="s">
        <v>3</v>
      </c>
      <c r="AB10" s="5">
        <v>9.9</v>
      </c>
      <c r="AC10" s="5" t="s">
        <v>57</v>
      </c>
      <c r="AD10" s="5">
        <v>67</v>
      </c>
    </row>
    <row r="11" spans="1:30" ht="17.25" customHeight="1" thickBot="1">
      <c r="A11" s="5">
        <v>6</v>
      </c>
      <c r="B11" s="4">
        <v>3.1369315673289183E-2</v>
      </c>
      <c r="C11" s="4">
        <v>6.248123620309051E-3</v>
      </c>
      <c r="D11" s="4">
        <v>3.7600000000000001E-2</v>
      </c>
      <c r="F11" s="5" t="s">
        <v>25</v>
      </c>
      <c r="G11" s="6">
        <v>42014</v>
      </c>
      <c r="H11" s="5">
        <v>0.93</v>
      </c>
      <c r="K11" s="10">
        <f>LARGE(B21:C21,1)/(B21+C21)</f>
        <v>0.62017374093452371</v>
      </c>
      <c r="L11" s="10"/>
      <c r="M11" s="10"/>
      <c r="N11" s="10" t="str">
        <f>IF(B21&gt;C21,$B$4,$C$4)</f>
        <v>WB</v>
      </c>
      <c r="W11" s="5">
        <v>10</v>
      </c>
      <c r="X11" s="5">
        <v>4457</v>
      </c>
      <c r="Y11" s="7">
        <v>45702</v>
      </c>
      <c r="Z11" s="5" t="s">
        <v>4</v>
      </c>
      <c r="AA11" s="5" t="s">
        <v>1</v>
      </c>
      <c r="AB11" s="5">
        <v>9.8000000000000007</v>
      </c>
      <c r="AC11" s="5" t="s">
        <v>57</v>
      </c>
      <c r="AD11" s="5">
        <v>60</v>
      </c>
    </row>
    <row r="12" spans="1:30" ht="17.25" customHeight="1" thickBot="1">
      <c r="A12" s="5">
        <v>7</v>
      </c>
      <c r="B12" s="4">
        <v>3.3808609271523175E-2</v>
      </c>
      <c r="C12" s="4">
        <v>1.3162030905077263E-2</v>
      </c>
      <c r="D12" s="4">
        <v>4.7E-2</v>
      </c>
      <c r="F12" s="5" t="s">
        <v>24</v>
      </c>
      <c r="G12" s="6">
        <v>41864</v>
      </c>
      <c r="H12" s="5">
        <v>0.93</v>
      </c>
      <c r="W12" s="5">
        <v>20</v>
      </c>
      <c r="X12" s="5">
        <v>4353</v>
      </c>
      <c r="Y12" s="7">
        <v>45729</v>
      </c>
      <c r="Z12" s="5" t="s">
        <v>46</v>
      </c>
      <c r="AA12" s="5" t="s">
        <v>5</v>
      </c>
      <c r="AB12" s="5">
        <v>9.6</v>
      </c>
      <c r="AC12" s="5" t="s">
        <v>57</v>
      </c>
      <c r="AD12" s="5">
        <v>62</v>
      </c>
    </row>
    <row r="13" spans="1:30" ht="17.25" customHeight="1" thickBot="1">
      <c r="A13" s="5">
        <v>8</v>
      </c>
      <c r="B13" s="4">
        <v>3.6784547461368652E-2</v>
      </c>
      <c r="C13" s="4">
        <v>1.843708609271523E-2</v>
      </c>
      <c r="D13" s="4">
        <v>5.5199999999999999E-2</v>
      </c>
      <c r="F13" s="5" t="s">
        <v>23</v>
      </c>
      <c r="G13" s="6">
        <v>41685</v>
      </c>
      <c r="H13" s="5">
        <v>0.92</v>
      </c>
      <c r="W13" s="5">
        <v>25</v>
      </c>
      <c r="X13" s="5">
        <v>4333</v>
      </c>
      <c r="Y13" s="7">
        <v>45737</v>
      </c>
      <c r="Z13" s="5" t="s">
        <v>46</v>
      </c>
      <c r="AA13" s="5" t="s">
        <v>1</v>
      </c>
      <c r="AB13" s="5">
        <v>9.6</v>
      </c>
      <c r="AC13" s="5" t="s">
        <v>57</v>
      </c>
      <c r="AD13" s="5">
        <v>63</v>
      </c>
    </row>
    <row r="14" spans="1:30" ht="15.75" thickBot="1">
      <c r="A14" s="5">
        <v>9</v>
      </c>
      <c r="B14" s="4">
        <v>3.7809050772626931E-2</v>
      </c>
      <c r="C14" s="4">
        <v>2.1714790286975715E-2</v>
      </c>
      <c r="D14" s="4">
        <v>5.9499999999999997E-2</v>
      </c>
      <c r="F14" s="5" t="s">
        <v>22</v>
      </c>
      <c r="G14" s="6">
        <v>44617</v>
      </c>
      <c r="H14" s="5">
        <v>0.99</v>
      </c>
      <c r="W14" s="5">
        <v>30</v>
      </c>
      <c r="X14" s="5">
        <v>4297</v>
      </c>
      <c r="Y14" s="7">
        <v>45730</v>
      </c>
      <c r="Z14" s="5" t="s">
        <v>4</v>
      </c>
      <c r="AA14" s="5" t="s">
        <v>1</v>
      </c>
      <c r="AB14" s="5">
        <v>9.5</v>
      </c>
      <c r="AC14" s="5" t="s">
        <v>57</v>
      </c>
      <c r="AD14" s="5">
        <v>61</v>
      </c>
    </row>
    <row r="15" spans="1:30" ht="15.75" customHeight="1" thickBot="1">
      <c r="A15" s="5">
        <v>10</v>
      </c>
      <c r="B15" s="4">
        <v>3.6540618101545255E-2</v>
      </c>
      <c r="C15" s="4">
        <v>2.6119205298013242E-2</v>
      </c>
      <c r="D15" s="4">
        <v>6.2700000000000006E-2</v>
      </c>
      <c r="F15" s="5" t="s">
        <v>21</v>
      </c>
      <c r="G15" s="6">
        <v>44663</v>
      </c>
      <c r="H15" s="5">
        <v>0.99</v>
      </c>
      <c r="W15" s="5">
        <v>35</v>
      </c>
      <c r="X15" s="5">
        <v>4273</v>
      </c>
      <c r="Y15" s="7">
        <v>45714</v>
      </c>
      <c r="Z15" s="5" t="s">
        <v>4</v>
      </c>
      <c r="AA15" s="5" t="s">
        <v>7</v>
      </c>
      <c r="AB15" s="5">
        <v>9.4</v>
      </c>
      <c r="AC15" s="5" t="s">
        <v>57</v>
      </c>
      <c r="AD15" s="5">
        <v>65</v>
      </c>
    </row>
    <row r="16" spans="1:30" ht="23.25" thickBot="1">
      <c r="A16" s="5">
        <v>11</v>
      </c>
      <c r="B16" s="4">
        <v>3.4979470198675498E-2</v>
      </c>
      <c r="C16" s="4">
        <v>3.0984547461368653E-2</v>
      </c>
      <c r="D16" s="4">
        <v>6.6000000000000003E-2</v>
      </c>
      <c r="F16" s="5" t="s">
        <v>20</v>
      </c>
      <c r="G16" s="6">
        <v>46021</v>
      </c>
      <c r="H16" s="5">
        <v>1.02</v>
      </c>
      <c r="W16" s="5">
        <v>40</v>
      </c>
      <c r="X16" s="5">
        <v>4248</v>
      </c>
      <c r="Y16" s="7">
        <v>45980</v>
      </c>
      <c r="Z16" s="5" t="s">
        <v>4</v>
      </c>
      <c r="AA16" s="5" t="s">
        <v>7</v>
      </c>
      <c r="AB16" s="5">
        <v>9.4</v>
      </c>
      <c r="AC16" s="5" t="s">
        <v>57</v>
      </c>
      <c r="AD16" s="5">
        <v>62</v>
      </c>
    </row>
    <row r="17" spans="1:30" ht="15.75" thickBot="1">
      <c r="A17" s="5">
        <v>12</v>
      </c>
      <c r="B17" s="4">
        <v>3.283289183222958E-2</v>
      </c>
      <c r="C17" s="4">
        <v>3.4159823399558496E-2</v>
      </c>
      <c r="D17" s="4">
        <v>6.7000000000000004E-2</v>
      </c>
      <c r="W17" s="5">
        <v>45</v>
      </c>
      <c r="X17" s="5">
        <v>4235</v>
      </c>
      <c r="Y17" s="7">
        <v>45727</v>
      </c>
      <c r="Z17" s="5" t="s">
        <v>46</v>
      </c>
      <c r="AA17" s="5" t="s">
        <v>3</v>
      </c>
      <c r="AB17" s="5">
        <v>9.3000000000000007</v>
      </c>
      <c r="AC17" s="5" t="s">
        <v>57</v>
      </c>
      <c r="AD17" s="5">
        <v>63</v>
      </c>
    </row>
    <row r="18" spans="1:30" ht="15.75" thickBot="1">
      <c r="A18" s="5">
        <v>13</v>
      </c>
      <c r="B18" s="4">
        <v>3.1027814569536429E-2</v>
      </c>
      <c r="C18" s="4">
        <v>3.5696247240618102E-2</v>
      </c>
      <c r="D18" s="4">
        <v>6.6699999999999995E-2</v>
      </c>
      <c r="W18" s="5">
        <v>50</v>
      </c>
      <c r="X18" s="5">
        <v>4216</v>
      </c>
      <c r="Y18" s="7">
        <v>45659</v>
      </c>
      <c r="Z18" s="5" t="s">
        <v>8</v>
      </c>
      <c r="AA18" s="5" t="s">
        <v>5</v>
      </c>
      <c r="AB18" s="5">
        <v>9.3000000000000007</v>
      </c>
      <c r="AC18" s="5" t="s">
        <v>57</v>
      </c>
      <c r="AD18" s="5">
        <v>57</v>
      </c>
    </row>
    <row r="19" spans="1:30" ht="17.25" customHeight="1" thickBot="1">
      <c r="A19" s="5">
        <v>14</v>
      </c>
      <c r="B19" s="4">
        <v>2.9856953642384106E-2</v>
      </c>
      <c r="C19" s="4">
        <v>3.856423841059603E-2</v>
      </c>
      <c r="D19" s="4">
        <v>6.8400000000000002E-2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4165</v>
      </c>
      <c r="Y19" s="7">
        <v>45728</v>
      </c>
      <c r="Z19" s="5" t="s">
        <v>46</v>
      </c>
      <c r="AA19" s="5" t="s">
        <v>7</v>
      </c>
      <c r="AB19" s="5">
        <v>9.1999999999999993</v>
      </c>
      <c r="AC19" s="5" t="s">
        <v>57</v>
      </c>
      <c r="AD19" s="5">
        <v>62</v>
      </c>
    </row>
    <row r="20" spans="1:30" ht="17.25" customHeight="1" thickBot="1">
      <c r="A20" s="5">
        <v>15</v>
      </c>
      <c r="B20" s="4">
        <v>2.8881236203090511E-2</v>
      </c>
      <c r="C20" s="4">
        <v>4.3685651214128034E-2</v>
      </c>
      <c r="D20" s="4">
        <v>7.2599999999999998E-2</v>
      </c>
      <c r="F20" s="5" t="s">
        <v>14</v>
      </c>
      <c r="G20" s="6">
        <v>32436</v>
      </c>
      <c r="H20" s="5">
        <v>0.72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4121</v>
      </c>
      <c r="Y20" s="7">
        <v>45750</v>
      </c>
      <c r="Z20" s="5" t="s">
        <v>8</v>
      </c>
      <c r="AA20" s="5" t="s">
        <v>5</v>
      </c>
      <c r="AB20" s="5">
        <v>9.1</v>
      </c>
      <c r="AC20" s="5" t="s">
        <v>57</v>
      </c>
      <c r="AD20" s="5">
        <v>61</v>
      </c>
    </row>
    <row r="21" spans="1:30" ht="17.25" customHeight="1" thickBot="1">
      <c r="A21" s="5">
        <v>16</v>
      </c>
      <c r="B21" s="4">
        <v>2.8637306843267107E-2</v>
      </c>
      <c r="C21" s="4">
        <v>4.6758498896247246E-2</v>
      </c>
      <c r="D21" s="4">
        <v>7.5399999999999995E-2</v>
      </c>
      <c r="F21" s="5" t="s">
        <v>6</v>
      </c>
      <c r="G21" s="6">
        <v>46252</v>
      </c>
      <c r="H21" s="5">
        <v>1.02</v>
      </c>
      <c r="J21" s="2">
        <v>5</v>
      </c>
      <c r="K21" s="2">
        <f>X6</f>
        <v>4491</v>
      </c>
      <c r="L21" s="3"/>
      <c r="M21" s="2"/>
      <c r="N21" s="21">
        <f t="shared" ref="N21:N28" si="0">K21/$F$2</f>
        <v>9.9139072847682114E-2</v>
      </c>
      <c r="W21" s="5">
        <v>125</v>
      </c>
      <c r="X21" s="5">
        <v>4079</v>
      </c>
      <c r="Y21" s="7">
        <v>45699</v>
      </c>
      <c r="Z21" s="5" t="s">
        <v>4</v>
      </c>
      <c r="AA21" s="5" t="s">
        <v>3</v>
      </c>
      <c r="AB21" s="5">
        <v>9</v>
      </c>
      <c r="AC21" s="5" t="s">
        <v>57</v>
      </c>
      <c r="AD21" s="5">
        <v>66</v>
      </c>
    </row>
    <row r="22" spans="1:30" ht="17.25" customHeight="1" thickBot="1">
      <c r="A22" s="5">
        <v>17</v>
      </c>
      <c r="B22" s="4">
        <v>2.8295805739514349E-2</v>
      </c>
      <c r="C22" s="4">
        <v>4.8090066225165561E-2</v>
      </c>
      <c r="D22" s="4">
        <v>7.6399999999999996E-2</v>
      </c>
      <c r="F22" s="5" t="s">
        <v>3</v>
      </c>
      <c r="G22" s="6">
        <v>48989</v>
      </c>
      <c r="H22" s="5">
        <v>1.08</v>
      </c>
      <c r="J22" s="2">
        <v>10</v>
      </c>
      <c r="K22" s="2">
        <f>X11</f>
        <v>4457</v>
      </c>
      <c r="L22" s="3"/>
      <c r="M22" s="2"/>
      <c r="N22" s="21">
        <f t="shared" si="0"/>
        <v>9.8388520971302434E-2</v>
      </c>
      <c r="W22" s="5">
        <v>150</v>
      </c>
      <c r="X22" s="5">
        <v>4030</v>
      </c>
      <c r="Y22" s="7">
        <v>46003</v>
      </c>
      <c r="Z22" s="5" t="s">
        <v>4</v>
      </c>
      <c r="AA22" s="5" t="s">
        <v>1</v>
      </c>
      <c r="AB22" s="5">
        <v>8.9</v>
      </c>
      <c r="AC22" s="5" t="s">
        <v>57</v>
      </c>
      <c r="AD22" s="5">
        <v>62</v>
      </c>
    </row>
    <row r="23" spans="1:30" ht="17.25" customHeight="1" thickBot="1">
      <c r="A23" s="5">
        <v>18</v>
      </c>
      <c r="B23" s="4">
        <v>2.4490507726269317E-2</v>
      </c>
      <c r="C23" s="4">
        <v>3.7949668874172185E-2</v>
      </c>
      <c r="D23" s="4">
        <v>6.25E-2</v>
      </c>
      <c r="F23" s="5" t="s">
        <v>7</v>
      </c>
      <c r="G23" s="6">
        <v>48905</v>
      </c>
      <c r="H23" s="5">
        <v>1.08</v>
      </c>
      <c r="J23" s="2">
        <v>20</v>
      </c>
      <c r="K23" s="2">
        <f>X12</f>
        <v>4353</v>
      </c>
      <c r="L23" s="3"/>
      <c r="M23" s="2"/>
      <c r="N23" s="21">
        <f t="shared" si="0"/>
        <v>9.6092715231788084E-2</v>
      </c>
      <c r="W23" s="5">
        <v>175</v>
      </c>
      <c r="X23" s="5">
        <v>3999</v>
      </c>
      <c r="Y23" s="7">
        <v>46000</v>
      </c>
      <c r="Z23" s="5" t="s">
        <v>46</v>
      </c>
      <c r="AA23" s="5" t="s">
        <v>3</v>
      </c>
      <c r="AB23" s="5">
        <v>8.8000000000000007</v>
      </c>
      <c r="AC23" s="5" t="s">
        <v>57</v>
      </c>
      <c r="AD23" s="5">
        <v>62</v>
      </c>
    </row>
    <row r="24" spans="1:30" ht="17.25" customHeight="1" thickBot="1">
      <c r="A24" s="5">
        <v>19</v>
      </c>
      <c r="B24" s="4">
        <v>1.7318984547461367E-2</v>
      </c>
      <c r="C24" s="4">
        <v>3.0933333333333334E-2</v>
      </c>
      <c r="D24" s="4">
        <v>4.8300000000000003E-2</v>
      </c>
      <c r="F24" s="5" t="s">
        <v>5</v>
      </c>
      <c r="G24" s="6">
        <v>48479</v>
      </c>
      <c r="H24" s="5">
        <v>1.07</v>
      </c>
      <c r="J24" s="2">
        <v>30</v>
      </c>
      <c r="K24" s="2">
        <f>X14</f>
        <v>4297</v>
      </c>
      <c r="L24" s="3"/>
      <c r="M24" s="2"/>
      <c r="N24" s="21">
        <f t="shared" si="0"/>
        <v>9.4856512141280352E-2</v>
      </c>
      <c r="W24" s="5">
        <v>200</v>
      </c>
      <c r="X24" s="5">
        <v>3964</v>
      </c>
      <c r="Y24" s="7">
        <v>46002</v>
      </c>
      <c r="Z24" s="5" t="s">
        <v>8</v>
      </c>
      <c r="AA24" s="5" t="s">
        <v>5</v>
      </c>
      <c r="AB24" s="5">
        <v>8.8000000000000007</v>
      </c>
      <c r="AC24" s="5" t="s">
        <v>57</v>
      </c>
      <c r="AD24" s="5">
        <v>62</v>
      </c>
    </row>
    <row r="25" spans="1:30" ht="17.25" customHeight="1" thickBot="1">
      <c r="A25" s="5">
        <v>20</v>
      </c>
      <c r="B25" s="4">
        <v>1.2928256070640177E-2</v>
      </c>
      <c r="C25" s="4">
        <v>2.6272847682119203E-2</v>
      </c>
      <c r="D25" s="4">
        <v>3.9199999999999999E-2</v>
      </c>
      <c r="F25" s="5" t="s">
        <v>1</v>
      </c>
      <c r="G25" s="6">
        <v>50545</v>
      </c>
      <c r="H25" s="5">
        <v>1.1200000000000001</v>
      </c>
      <c r="J25" s="2">
        <v>50</v>
      </c>
      <c r="K25" s="2">
        <f>X18</f>
        <v>4216</v>
      </c>
      <c r="L25" s="3"/>
      <c r="M25" s="2"/>
      <c r="N25" s="21">
        <f t="shared" si="0"/>
        <v>9.3068432671081683E-2</v>
      </c>
    </row>
    <row r="26" spans="1:30" ht="17.25" customHeight="1" thickBot="1">
      <c r="A26" s="5">
        <v>21</v>
      </c>
      <c r="B26" s="4">
        <v>9.3668874172185418E-3</v>
      </c>
      <c r="C26" s="4">
        <v>1.9154083885209713E-2</v>
      </c>
      <c r="D26" s="4">
        <v>2.8500000000000001E-2</v>
      </c>
      <c r="F26" s="5" t="s">
        <v>0</v>
      </c>
      <c r="G26" s="6">
        <v>41260</v>
      </c>
      <c r="H26" s="5">
        <v>0.91</v>
      </c>
      <c r="J26" s="2">
        <v>100</v>
      </c>
      <c r="K26" s="2">
        <f>X20</f>
        <v>4121</v>
      </c>
      <c r="L26" s="3"/>
      <c r="M26" s="2"/>
      <c r="N26" s="21">
        <f t="shared" si="0"/>
        <v>9.0971302428256073E-2</v>
      </c>
    </row>
    <row r="27" spans="1:30" ht="17.25" customHeight="1" thickBot="1">
      <c r="A27" s="5">
        <v>22</v>
      </c>
      <c r="B27" s="4">
        <v>6.4397350993377475E-3</v>
      </c>
      <c r="C27" s="4">
        <v>1.2854746136865344E-2</v>
      </c>
      <c r="D27" s="4">
        <v>1.9300000000000001E-2</v>
      </c>
      <c r="J27" s="2">
        <v>150</v>
      </c>
      <c r="K27" s="2">
        <f>X22</f>
        <v>4030</v>
      </c>
      <c r="L27" s="3"/>
      <c r="M27" s="2"/>
      <c r="N27" s="21">
        <f t="shared" si="0"/>
        <v>8.896247240618102E-2</v>
      </c>
    </row>
    <row r="28" spans="1:30" ht="17.25" customHeight="1" thickBot="1">
      <c r="A28" s="5">
        <v>23</v>
      </c>
      <c r="B28" s="4">
        <v>3.6589403973509935E-3</v>
      </c>
      <c r="C28" s="4">
        <v>7.6821192052980132E-3</v>
      </c>
      <c r="D28" s="4">
        <v>1.14E-2</v>
      </c>
      <c r="J28" s="2">
        <v>200</v>
      </c>
      <c r="K28" s="2">
        <f>X24</f>
        <v>3964</v>
      </c>
      <c r="L28" s="3"/>
      <c r="M28" s="2"/>
      <c r="N28" s="21">
        <f t="shared" si="0"/>
        <v>8.7505518763796905E-2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43DAB-30B9-479D-93B8-8F7468AFD8BF}">
  <sheetPr codeName="Sheet46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28000</v>
      </c>
      <c r="H2" s="18" t="s">
        <v>37</v>
      </c>
      <c r="W2" s="5">
        <v>1</v>
      </c>
      <c r="X2" s="5">
        <v>3317</v>
      </c>
      <c r="Y2" s="7">
        <v>45713</v>
      </c>
      <c r="Z2" s="5" t="s">
        <v>8</v>
      </c>
      <c r="AA2" s="5" t="s">
        <v>3</v>
      </c>
      <c r="AB2" s="5">
        <v>11.8</v>
      </c>
      <c r="AC2" s="5" t="s">
        <v>47</v>
      </c>
      <c r="AD2" s="5">
        <v>54</v>
      </c>
    </row>
    <row r="3" spans="1:30" ht="23.25" thickBot="1">
      <c r="W3" s="5">
        <v>2</v>
      </c>
      <c r="X3" s="5">
        <v>3271</v>
      </c>
      <c r="Y3" s="7">
        <v>45721</v>
      </c>
      <c r="Z3" s="5" t="s">
        <v>8</v>
      </c>
      <c r="AA3" s="5" t="s">
        <v>7</v>
      </c>
      <c r="AB3" s="5">
        <v>11.7</v>
      </c>
      <c r="AC3" s="5" t="s">
        <v>47</v>
      </c>
      <c r="AD3" s="5">
        <v>54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3252</v>
      </c>
      <c r="Y4" s="7">
        <v>45734</v>
      </c>
      <c r="Z4" s="5" t="s">
        <v>8</v>
      </c>
      <c r="AA4" s="5" t="s">
        <v>3</v>
      </c>
      <c r="AB4" s="5">
        <v>11.6</v>
      </c>
      <c r="AC4" s="5" t="s">
        <v>47</v>
      </c>
      <c r="AD4" s="5">
        <v>55</v>
      </c>
    </row>
    <row r="5" spans="1:30" ht="18.75" customHeight="1" thickBot="1">
      <c r="A5" s="5">
        <v>0</v>
      </c>
      <c r="B5" s="4">
        <v>2.5628571428571423E-3</v>
      </c>
      <c r="C5" s="4">
        <v>2.3328571428571426E-3</v>
      </c>
      <c r="D5" s="4">
        <v>4.8999999999999998E-3</v>
      </c>
      <c r="F5" s="5" t="s">
        <v>33</v>
      </c>
      <c r="G5" s="6">
        <v>29737</v>
      </c>
      <c r="H5" s="5">
        <v>1.07</v>
      </c>
      <c r="J5" s="80" t="s">
        <v>9</v>
      </c>
      <c r="K5" s="81"/>
      <c r="L5" s="81"/>
      <c r="M5" s="81"/>
      <c r="N5" s="82"/>
      <c r="W5" s="5">
        <v>4</v>
      </c>
      <c r="X5" s="5">
        <v>3238</v>
      </c>
      <c r="Y5" s="7">
        <v>45727</v>
      </c>
      <c r="Z5" s="5" t="s">
        <v>4</v>
      </c>
      <c r="AA5" s="5" t="s">
        <v>3</v>
      </c>
      <c r="AB5" s="5">
        <v>11.6</v>
      </c>
      <c r="AC5" s="5" t="s">
        <v>2</v>
      </c>
      <c r="AD5" s="5">
        <v>51</v>
      </c>
    </row>
    <row r="6" spans="1:30" ht="17.25" customHeight="1" thickBot="1">
      <c r="A6" s="5">
        <v>1</v>
      </c>
      <c r="B6" s="4">
        <v>2.0699999999999998E-3</v>
      </c>
      <c r="C6" s="4">
        <v>1.5214285714285716E-3</v>
      </c>
      <c r="D6" s="4">
        <v>3.5999999999999999E-3</v>
      </c>
      <c r="F6" s="5" t="s">
        <v>32</v>
      </c>
      <c r="G6" s="6">
        <v>31674</v>
      </c>
      <c r="H6" s="5">
        <v>1.1399999999999999</v>
      </c>
      <c r="J6" s="13" t="s">
        <v>31</v>
      </c>
      <c r="K6" s="22">
        <f>MAX(K8,K9)</f>
        <v>0.57710333977909611</v>
      </c>
      <c r="L6" s="23"/>
      <c r="M6" s="23"/>
      <c r="N6" s="22" t="str">
        <f>_xlfn.XLOOKUP(K6,$K$8:$K$9,$N$8:$N$9)</f>
        <v>SB</v>
      </c>
      <c r="W6" s="5">
        <v>5</v>
      </c>
      <c r="X6" s="5">
        <v>3230</v>
      </c>
      <c r="Y6" s="7">
        <v>45728</v>
      </c>
      <c r="Z6" s="5" t="s">
        <v>4</v>
      </c>
      <c r="AA6" s="5" t="s">
        <v>7</v>
      </c>
      <c r="AB6" s="5">
        <v>11.5</v>
      </c>
      <c r="AC6" s="5" t="s">
        <v>47</v>
      </c>
      <c r="AD6" s="5">
        <v>52</v>
      </c>
    </row>
    <row r="7" spans="1:30" ht="17.25" customHeight="1" thickBot="1">
      <c r="A7" s="5">
        <v>2</v>
      </c>
      <c r="B7" s="4">
        <v>1.4292857142857141E-3</v>
      </c>
      <c r="C7" s="4">
        <v>1.3185714285714287E-3</v>
      </c>
      <c r="D7" s="4">
        <v>2.7000000000000001E-3</v>
      </c>
      <c r="F7" s="5" t="s">
        <v>30</v>
      </c>
      <c r="G7" s="6">
        <v>31004</v>
      </c>
      <c r="H7" s="5">
        <v>1.1100000000000001</v>
      </c>
      <c r="J7" s="12" t="s">
        <v>29</v>
      </c>
      <c r="K7" s="22">
        <f>MAX(K10,K11)</f>
        <v>0.51058866698118144</v>
      </c>
      <c r="L7" s="23"/>
      <c r="M7" s="23"/>
      <c r="N7" s="22" t="str">
        <f>_xlfn.XLOOKUP(K7,$K$10:$K$11,$N$10:$N$11)</f>
        <v>NB</v>
      </c>
      <c r="W7" s="5">
        <v>6</v>
      </c>
      <c r="X7" s="5">
        <v>3219</v>
      </c>
      <c r="Y7" s="7">
        <v>45713</v>
      </c>
      <c r="Z7" s="5" t="s">
        <v>46</v>
      </c>
      <c r="AA7" s="5" t="s">
        <v>3</v>
      </c>
      <c r="AB7" s="5">
        <v>11.5</v>
      </c>
      <c r="AC7" s="5" t="s">
        <v>47</v>
      </c>
      <c r="AD7" s="5">
        <v>56</v>
      </c>
    </row>
    <row r="8" spans="1:30" ht="17.25" customHeight="1" thickBot="1">
      <c r="A8" s="5">
        <v>3</v>
      </c>
      <c r="B8" s="4">
        <v>1.5278571428571429E-3</v>
      </c>
      <c r="C8" s="4">
        <v>1.8257142857142855E-3</v>
      </c>
      <c r="D8" s="4">
        <v>3.3E-3</v>
      </c>
      <c r="F8" s="5" t="s">
        <v>28</v>
      </c>
      <c r="G8" s="6">
        <v>29298</v>
      </c>
      <c r="H8" s="5">
        <v>1.05</v>
      </c>
      <c r="K8" s="10">
        <f>LARGE(B11:C11,1)/(B11+C11)</f>
        <v>0.57710333977909611</v>
      </c>
      <c r="L8" s="10"/>
      <c r="M8" s="10"/>
      <c r="N8" s="10" t="str">
        <f>IF(B11&gt;C11,$B$4,$C$4)</f>
        <v>SB</v>
      </c>
      <c r="W8" s="5">
        <v>7</v>
      </c>
      <c r="X8" s="5">
        <v>3204</v>
      </c>
      <c r="Y8" s="7">
        <v>45729</v>
      </c>
      <c r="Z8" s="5" t="s">
        <v>46</v>
      </c>
      <c r="AA8" s="5" t="s">
        <v>5</v>
      </c>
      <c r="AB8" s="5">
        <v>11.4</v>
      </c>
      <c r="AC8" s="5" t="s">
        <v>47</v>
      </c>
      <c r="AD8" s="5">
        <v>52</v>
      </c>
    </row>
    <row r="9" spans="1:30" ht="17.25" customHeight="1" thickBot="1">
      <c r="A9" s="5">
        <v>4</v>
      </c>
      <c r="B9" s="4">
        <v>2.2671428571428569E-3</v>
      </c>
      <c r="C9" s="4">
        <v>2.9414285714285714E-3</v>
      </c>
      <c r="D9" s="4">
        <v>5.1999999999999998E-3</v>
      </c>
      <c r="F9" s="5" t="s">
        <v>27</v>
      </c>
      <c r="G9" s="6">
        <v>26757</v>
      </c>
      <c r="H9" s="5">
        <v>0.96</v>
      </c>
      <c r="K9" s="10">
        <f>LARGE(B12:C12,1)/(B12+C12)</f>
        <v>0.53018843874147559</v>
      </c>
      <c r="L9" s="10"/>
      <c r="M9" s="10"/>
      <c r="N9" s="10" t="str">
        <f>IF(B12&gt;C12,$B$4,$C$4)</f>
        <v>SB</v>
      </c>
      <c r="W9" s="5">
        <v>8</v>
      </c>
      <c r="X9" s="5">
        <v>3182</v>
      </c>
      <c r="Y9" s="7">
        <v>45667</v>
      </c>
      <c r="Z9" s="5" t="s">
        <v>8</v>
      </c>
      <c r="AA9" s="5" t="s">
        <v>1</v>
      </c>
      <c r="AB9" s="5">
        <v>11.4</v>
      </c>
      <c r="AC9" s="5" t="s">
        <v>2</v>
      </c>
      <c r="AD9" s="5">
        <v>51</v>
      </c>
    </row>
    <row r="10" spans="1:30" ht="17.25" customHeight="1" thickBot="1">
      <c r="A10" s="5">
        <v>5</v>
      </c>
      <c r="B10" s="4">
        <v>5.667857142857142E-3</v>
      </c>
      <c r="C10" s="4">
        <v>1.0497857142857142E-2</v>
      </c>
      <c r="D10" s="4">
        <v>1.6199999999999999E-2</v>
      </c>
      <c r="F10" s="5" t="s">
        <v>26</v>
      </c>
      <c r="G10" s="6">
        <v>24396</v>
      </c>
      <c r="H10" s="5">
        <v>0.88</v>
      </c>
      <c r="K10" s="10">
        <f>LARGE(B20:C20,1)/(B20+C20)</f>
        <v>0.50637311703360377</v>
      </c>
      <c r="L10" s="10"/>
      <c r="M10" s="10"/>
      <c r="N10" s="10" t="str">
        <f>IF(B20&gt;C20,$B$4,$C$4)</f>
        <v>NB</v>
      </c>
      <c r="W10" s="5">
        <v>9</v>
      </c>
      <c r="X10" s="5">
        <v>3179</v>
      </c>
      <c r="Y10" s="7">
        <v>45751</v>
      </c>
      <c r="Z10" s="5" t="s">
        <v>8</v>
      </c>
      <c r="AA10" s="5" t="s">
        <v>1</v>
      </c>
      <c r="AB10" s="5">
        <v>11.4</v>
      </c>
      <c r="AC10" s="5" t="s">
        <v>2</v>
      </c>
      <c r="AD10" s="5">
        <v>51</v>
      </c>
    </row>
    <row r="11" spans="1:30" ht="17.25" customHeight="1" thickBot="1">
      <c r="A11" s="5">
        <v>6</v>
      </c>
      <c r="B11" s="4">
        <v>1.8432857142857143E-2</v>
      </c>
      <c r="C11" s="4">
        <v>2.5154285714285712E-2</v>
      </c>
      <c r="D11" s="4">
        <v>4.36E-2</v>
      </c>
      <c r="F11" s="5" t="s">
        <v>25</v>
      </c>
      <c r="G11" s="6">
        <v>24902</v>
      </c>
      <c r="H11" s="5">
        <v>0.89</v>
      </c>
      <c r="K11" s="10">
        <f>LARGE(B21:C21,1)/(B21+C21)</f>
        <v>0.51058866698118144</v>
      </c>
      <c r="L11" s="10"/>
      <c r="M11" s="10"/>
      <c r="N11" s="10" t="str">
        <f>IF(B21&gt;C21,$B$4,$C$4)</f>
        <v>NB</v>
      </c>
      <c r="W11" s="5">
        <v>10</v>
      </c>
      <c r="X11" s="5">
        <v>3170</v>
      </c>
      <c r="Y11" s="7">
        <v>45709</v>
      </c>
      <c r="Z11" s="5" t="s">
        <v>8</v>
      </c>
      <c r="AA11" s="5" t="s">
        <v>1</v>
      </c>
      <c r="AB11" s="5">
        <v>11.3</v>
      </c>
      <c r="AC11" s="5" t="s">
        <v>2</v>
      </c>
      <c r="AD11" s="5">
        <v>50</v>
      </c>
    </row>
    <row r="12" spans="1:30" ht="17.25" customHeight="1" thickBot="1">
      <c r="A12" s="5">
        <v>7</v>
      </c>
      <c r="B12" s="4">
        <v>3.159214285714286E-2</v>
      </c>
      <c r="C12" s="4">
        <v>3.5652142857142854E-2</v>
      </c>
      <c r="D12" s="4">
        <v>6.7199999999999996E-2</v>
      </c>
      <c r="F12" s="5" t="s">
        <v>24</v>
      </c>
      <c r="G12" s="6">
        <v>25468</v>
      </c>
      <c r="H12" s="5">
        <v>0.92</v>
      </c>
      <c r="W12" s="5">
        <v>20</v>
      </c>
      <c r="X12" s="5">
        <v>3108</v>
      </c>
      <c r="Y12" s="7">
        <v>45666</v>
      </c>
      <c r="Z12" s="5" t="s">
        <v>4</v>
      </c>
      <c r="AA12" s="5" t="s">
        <v>5</v>
      </c>
      <c r="AB12" s="5">
        <v>11.1</v>
      </c>
      <c r="AC12" s="5" t="s">
        <v>47</v>
      </c>
      <c r="AD12" s="5">
        <v>50</v>
      </c>
    </row>
    <row r="13" spans="1:30" ht="17.25" customHeight="1" thickBot="1">
      <c r="A13" s="5">
        <v>8</v>
      </c>
      <c r="B13" s="4">
        <v>3.2676428571428572E-2</v>
      </c>
      <c r="C13" s="4">
        <v>3.5550714285714283E-2</v>
      </c>
      <c r="D13" s="4">
        <v>6.8199999999999997E-2</v>
      </c>
      <c r="F13" s="5" t="s">
        <v>23</v>
      </c>
      <c r="G13" s="6">
        <v>26314</v>
      </c>
      <c r="H13" s="5">
        <v>0.95</v>
      </c>
      <c r="W13" s="5">
        <v>25</v>
      </c>
      <c r="X13" s="5">
        <v>3100</v>
      </c>
      <c r="Y13" s="7">
        <v>45721</v>
      </c>
      <c r="Z13" s="5" t="s">
        <v>46</v>
      </c>
      <c r="AA13" s="5" t="s">
        <v>7</v>
      </c>
      <c r="AB13" s="5">
        <v>11.1</v>
      </c>
      <c r="AC13" s="5" t="s">
        <v>47</v>
      </c>
      <c r="AD13" s="5">
        <v>54</v>
      </c>
    </row>
    <row r="14" spans="1:30" ht="23.25" thickBot="1">
      <c r="A14" s="5">
        <v>9</v>
      </c>
      <c r="B14" s="4">
        <v>2.7649285714285713E-2</v>
      </c>
      <c r="C14" s="4">
        <v>3.1290714285714283E-2</v>
      </c>
      <c r="D14" s="4">
        <v>5.8999999999999997E-2</v>
      </c>
      <c r="F14" s="5" t="s">
        <v>22</v>
      </c>
      <c r="G14" s="6">
        <v>28402</v>
      </c>
      <c r="H14" s="5">
        <v>1.02</v>
      </c>
      <c r="W14" s="5">
        <v>30</v>
      </c>
      <c r="X14" s="5">
        <v>3084</v>
      </c>
      <c r="Y14" s="7">
        <v>45700</v>
      </c>
      <c r="Z14" s="5" t="s">
        <v>8</v>
      </c>
      <c r="AA14" s="5" t="s">
        <v>7</v>
      </c>
      <c r="AB14" s="5">
        <v>11</v>
      </c>
      <c r="AC14" s="5" t="s">
        <v>47</v>
      </c>
      <c r="AD14" s="5">
        <v>51</v>
      </c>
    </row>
    <row r="15" spans="1:30" ht="15.75" customHeight="1" thickBot="1">
      <c r="A15" s="5">
        <v>10</v>
      </c>
      <c r="B15" s="4">
        <v>2.8881428571428568E-2</v>
      </c>
      <c r="C15" s="4">
        <v>3.0986428571428571E-2</v>
      </c>
      <c r="D15" s="4">
        <v>5.9900000000000002E-2</v>
      </c>
      <c r="F15" s="5" t="s">
        <v>21</v>
      </c>
      <c r="G15" s="6">
        <v>27559</v>
      </c>
      <c r="H15" s="5">
        <v>0.99</v>
      </c>
      <c r="W15" s="5">
        <v>35</v>
      </c>
      <c r="X15" s="5">
        <v>3075</v>
      </c>
      <c r="Y15" s="7">
        <v>45723</v>
      </c>
      <c r="Z15" s="5" t="s">
        <v>46</v>
      </c>
      <c r="AA15" s="5" t="s">
        <v>1</v>
      </c>
      <c r="AB15" s="5">
        <v>11</v>
      </c>
      <c r="AC15" s="5" t="s">
        <v>47</v>
      </c>
      <c r="AD15" s="5">
        <v>53</v>
      </c>
    </row>
    <row r="16" spans="1:30" ht="15.75" thickBot="1">
      <c r="A16" s="5">
        <v>11</v>
      </c>
      <c r="B16" s="4">
        <v>2.9768571428571429E-2</v>
      </c>
      <c r="C16" s="4">
        <v>3.2710714285714287E-2</v>
      </c>
      <c r="D16" s="4">
        <v>6.25E-2</v>
      </c>
      <c r="F16" s="5" t="s">
        <v>20</v>
      </c>
      <c r="G16" s="6">
        <v>27942</v>
      </c>
      <c r="H16" s="5">
        <v>1</v>
      </c>
      <c r="W16" s="5">
        <v>40</v>
      </c>
      <c r="X16" s="5">
        <v>3054</v>
      </c>
      <c r="Y16" s="7">
        <v>45723</v>
      </c>
      <c r="Z16" s="5" t="s">
        <v>8</v>
      </c>
      <c r="AA16" s="5" t="s">
        <v>1</v>
      </c>
      <c r="AB16" s="5">
        <v>10.9</v>
      </c>
      <c r="AC16" s="5" t="s">
        <v>47</v>
      </c>
      <c r="AD16" s="5">
        <v>52</v>
      </c>
    </row>
    <row r="17" spans="1:30" ht="15.75" thickBot="1">
      <c r="A17" s="5">
        <v>12</v>
      </c>
      <c r="B17" s="4">
        <v>3.2134285714285712E-2</v>
      </c>
      <c r="C17" s="4">
        <v>3.4435E-2</v>
      </c>
      <c r="D17" s="4">
        <v>6.6500000000000004E-2</v>
      </c>
      <c r="W17" s="5">
        <v>45</v>
      </c>
      <c r="X17" s="5">
        <v>3034</v>
      </c>
      <c r="Y17" s="7">
        <v>45706</v>
      </c>
      <c r="Z17" s="5" t="s">
        <v>4</v>
      </c>
      <c r="AA17" s="5" t="s">
        <v>3</v>
      </c>
      <c r="AB17" s="5">
        <v>10.8</v>
      </c>
      <c r="AC17" s="5" t="s">
        <v>2</v>
      </c>
      <c r="AD17" s="5">
        <v>51</v>
      </c>
    </row>
    <row r="18" spans="1:30" ht="15.75" thickBot="1">
      <c r="A18" s="5">
        <v>13</v>
      </c>
      <c r="B18" s="4">
        <v>3.2183571428571429E-2</v>
      </c>
      <c r="C18" s="4">
        <v>3.3927857142857142E-2</v>
      </c>
      <c r="D18" s="4">
        <v>6.6100000000000006E-2</v>
      </c>
      <c r="W18" s="5">
        <v>50</v>
      </c>
      <c r="X18" s="5">
        <v>3030</v>
      </c>
      <c r="Y18" s="7">
        <v>45730</v>
      </c>
      <c r="Z18" s="5" t="s">
        <v>8</v>
      </c>
      <c r="AA18" s="5" t="s">
        <v>1</v>
      </c>
      <c r="AB18" s="5">
        <v>10.8</v>
      </c>
      <c r="AC18" s="5" t="s">
        <v>2</v>
      </c>
      <c r="AD18" s="5">
        <v>52</v>
      </c>
    </row>
    <row r="19" spans="1:30" ht="17.25" customHeight="1" thickBot="1">
      <c r="A19" s="5">
        <v>14</v>
      </c>
      <c r="B19" s="4">
        <v>3.6225E-2</v>
      </c>
      <c r="C19" s="4">
        <v>3.5601428571428576E-2</v>
      </c>
      <c r="D19" s="4">
        <v>7.1900000000000006E-2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2991</v>
      </c>
      <c r="Y19" s="7">
        <v>45764</v>
      </c>
      <c r="Z19" s="5" t="s">
        <v>4</v>
      </c>
      <c r="AA19" s="5" t="s">
        <v>5</v>
      </c>
      <c r="AB19" s="5">
        <v>10.7</v>
      </c>
      <c r="AC19" s="5" t="s">
        <v>2</v>
      </c>
      <c r="AD19" s="5">
        <v>53</v>
      </c>
    </row>
    <row r="20" spans="1:30" ht="17.25" customHeight="1" thickBot="1">
      <c r="A20" s="5">
        <v>15</v>
      </c>
      <c r="B20" s="4">
        <v>3.9329999999999997E-2</v>
      </c>
      <c r="C20" s="4">
        <v>3.8339999999999999E-2</v>
      </c>
      <c r="D20" s="4">
        <v>7.7700000000000005E-2</v>
      </c>
      <c r="F20" s="5" t="s">
        <v>14</v>
      </c>
      <c r="G20" s="6">
        <v>15221</v>
      </c>
      <c r="H20" s="5">
        <v>0.55000000000000004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2957</v>
      </c>
      <c r="Y20" s="7">
        <v>45688</v>
      </c>
      <c r="Z20" s="5" t="s">
        <v>8</v>
      </c>
      <c r="AA20" s="5" t="s">
        <v>1</v>
      </c>
      <c r="AB20" s="5">
        <v>10.6</v>
      </c>
      <c r="AC20" s="5" t="s">
        <v>47</v>
      </c>
      <c r="AD20" s="5">
        <v>51</v>
      </c>
    </row>
    <row r="21" spans="1:30" ht="17.25" customHeight="1" thickBot="1">
      <c r="A21" s="5">
        <v>16</v>
      </c>
      <c r="B21" s="4">
        <v>4.1744999999999997E-2</v>
      </c>
      <c r="C21" s="4">
        <v>4.0013571428571426E-2</v>
      </c>
      <c r="D21" s="4">
        <v>8.1799999999999998E-2</v>
      </c>
      <c r="F21" s="5" t="s">
        <v>6</v>
      </c>
      <c r="G21" s="6">
        <v>31106</v>
      </c>
      <c r="H21" s="5">
        <v>1.1200000000000001</v>
      </c>
      <c r="J21" s="2">
        <v>5</v>
      </c>
      <c r="K21" s="2">
        <f>X6</f>
        <v>3230</v>
      </c>
      <c r="L21" s="3"/>
      <c r="M21" s="2"/>
      <c r="N21" s="21">
        <f t="shared" ref="N21:N28" si="0">K21/$F$2</f>
        <v>0.11535714285714285</v>
      </c>
      <c r="W21" s="5">
        <v>125</v>
      </c>
      <c r="X21" s="5">
        <v>2936</v>
      </c>
      <c r="Y21" s="7">
        <v>46008</v>
      </c>
      <c r="Z21" s="5" t="s">
        <v>4</v>
      </c>
      <c r="AA21" s="5" t="s">
        <v>7</v>
      </c>
      <c r="AB21" s="5">
        <v>10.5</v>
      </c>
      <c r="AC21" s="5" t="s">
        <v>2</v>
      </c>
      <c r="AD21" s="5">
        <v>53</v>
      </c>
    </row>
    <row r="22" spans="1:30" ht="17.25" customHeight="1" thickBot="1">
      <c r="A22" s="5">
        <v>17</v>
      </c>
      <c r="B22" s="4">
        <v>4.3124999999999997E-2</v>
      </c>
      <c r="C22" s="4">
        <v>3.7173571428571431E-2</v>
      </c>
      <c r="D22" s="4">
        <v>8.0299999999999996E-2</v>
      </c>
      <c r="F22" s="5" t="s">
        <v>3</v>
      </c>
      <c r="G22" s="6">
        <v>32982</v>
      </c>
      <c r="H22" s="5">
        <v>1.19</v>
      </c>
      <c r="J22" s="2">
        <v>10</v>
      </c>
      <c r="K22" s="2">
        <f>X11</f>
        <v>3170</v>
      </c>
      <c r="L22" s="3"/>
      <c r="M22" s="2"/>
      <c r="N22" s="21">
        <f t="shared" si="0"/>
        <v>0.11321428571428571</v>
      </c>
      <c r="W22" s="5">
        <v>150</v>
      </c>
      <c r="X22" s="5">
        <v>2907</v>
      </c>
      <c r="Y22" s="7">
        <v>45736</v>
      </c>
      <c r="Z22" s="5" t="s">
        <v>4</v>
      </c>
      <c r="AA22" s="5" t="s">
        <v>5</v>
      </c>
      <c r="AB22" s="5">
        <v>10.4</v>
      </c>
      <c r="AC22" s="5" t="s">
        <v>2</v>
      </c>
      <c r="AD22" s="5">
        <v>58</v>
      </c>
    </row>
    <row r="23" spans="1:30" ht="17.25" customHeight="1" thickBot="1">
      <c r="A23" s="5">
        <v>18</v>
      </c>
      <c r="B23" s="4">
        <v>3.1197857142857142E-2</v>
      </c>
      <c r="C23" s="4">
        <v>2.3531428571428571E-2</v>
      </c>
      <c r="D23" s="4">
        <v>5.4699999999999999E-2</v>
      </c>
      <c r="F23" s="5" t="s">
        <v>7</v>
      </c>
      <c r="G23" s="6">
        <v>32402</v>
      </c>
      <c r="H23" s="5">
        <v>1.1599999999999999</v>
      </c>
      <c r="J23" s="2">
        <v>20</v>
      </c>
      <c r="K23" s="2">
        <f>X12</f>
        <v>3108</v>
      </c>
      <c r="L23" s="3"/>
      <c r="M23" s="2"/>
      <c r="N23" s="21">
        <f t="shared" si="0"/>
        <v>0.111</v>
      </c>
      <c r="W23" s="5">
        <v>175</v>
      </c>
      <c r="X23" s="5">
        <v>2882</v>
      </c>
      <c r="Y23" s="7">
        <v>45687</v>
      </c>
      <c r="Z23" s="5" t="s">
        <v>46</v>
      </c>
      <c r="AA23" s="5" t="s">
        <v>5</v>
      </c>
      <c r="AB23" s="5">
        <v>10.3</v>
      </c>
      <c r="AC23" s="5" t="s">
        <v>2</v>
      </c>
      <c r="AD23" s="5">
        <v>51</v>
      </c>
    </row>
    <row r="24" spans="1:30" ht="17.25" customHeight="1" thickBot="1">
      <c r="A24" s="5">
        <v>19</v>
      </c>
      <c r="B24" s="4">
        <v>1.774285714285714E-2</v>
      </c>
      <c r="C24" s="4">
        <v>1.9068571428571431E-2</v>
      </c>
      <c r="D24" s="4">
        <v>3.6799999999999999E-2</v>
      </c>
      <c r="F24" s="5" t="s">
        <v>5</v>
      </c>
      <c r="G24" s="6">
        <v>32114</v>
      </c>
      <c r="H24" s="5">
        <v>1.1499999999999999</v>
      </c>
      <c r="J24" s="2">
        <v>30</v>
      </c>
      <c r="K24" s="2">
        <f>X14</f>
        <v>3084</v>
      </c>
      <c r="L24" s="3"/>
      <c r="M24" s="2"/>
      <c r="N24" s="21">
        <f t="shared" si="0"/>
        <v>0.11014285714285714</v>
      </c>
      <c r="W24" s="5">
        <v>200</v>
      </c>
      <c r="X24" s="5">
        <v>2858</v>
      </c>
      <c r="Y24" s="7">
        <v>45761</v>
      </c>
      <c r="Z24" s="5" t="s">
        <v>8</v>
      </c>
      <c r="AA24" s="5" t="s">
        <v>6</v>
      </c>
      <c r="AB24" s="5">
        <v>10.199999999999999</v>
      </c>
      <c r="AC24" s="5" t="s">
        <v>47</v>
      </c>
      <c r="AD24" s="5">
        <v>50</v>
      </c>
    </row>
    <row r="25" spans="1:30" ht="17.25" customHeight="1" thickBot="1">
      <c r="A25" s="5">
        <v>20</v>
      </c>
      <c r="B25" s="4">
        <v>1.3208571428571429E-2</v>
      </c>
      <c r="C25" s="4">
        <v>1.3033571428571429E-2</v>
      </c>
      <c r="D25" s="4">
        <v>2.6200000000000001E-2</v>
      </c>
      <c r="F25" s="5" t="s">
        <v>1</v>
      </c>
      <c r="G25" s="6">
        <v>31996</v>
      </c>
      <c r="H25" s="5">
        <v>1.1499999999999999</v>
      </c>
      <c r="J25" s="2">
        <v>50</v>
      </c>
      <c r="K25" s="2">
        <f>X18</f>
        <v>3030</v>
      </c>
      <c r="L25" s="3"/>
      <c r="M25" s="2"/>
      <c r="N25" s="21">
        <f t="shared" si="0"/>
        <v>0.10821428571428572</v>
      </c>
    </row>
    <row r="26" spans="1:30" ht="17.25" customHeight="1" thickBot="1">
      <c r="A26" s="5">
        <v>21</v>
      </c>
      <c r="B26" s="4">
        <v>9.5614285714285732E-3</v>
      </c>
      <c r="C26" s="4">
        <v>9.3314285714285704E-3</v>
      </c>
      <c r="D26" s="4">
        <v>1.89E-2</v>
      </c>
      <c r="F26" s="5" t="s">
        <v>0</v>
      </c>
      <c r="G26" s="6">
        <v>20161</v>
      </c>
      <c r="H26" s="5">
        <v>0.72</v>
      </c>
      <c r="J26" s="2">
        <v>100</v>
      </c>
      <c r="K26" s="2">
        <f>X20</f>
        <v>2957</v>
      </c>
      <c r="L26" s="3"/>
      <c r="M26" s="2"/>
      <c r="N26" s="21">
        <f t="shared" si="0"/>
        <v>0.10560714285714286</v>
      </c>
    </row>
    <row r="27" spans="1:30" ht="17.25" customHeight="1" thickBot="1">
      <c r="A27" s="5">
        <v>22</v>
      </c>
      <c r="B27" s="4">
        <v>7.1464285714285727E-3</v>
      </c>
      <c r="C27" s="4">
        <v>6.9985714285714287E-3</v>
      </c>
      <c r="D27" s="4">
        <v>1.41E-2</v>
      </c>
      <c r="J27" s="2">
        <v>150</v>
      </c>
      <c r="K27" s="2">
        <f>X22</f>
        <v>2907</v>
      </c>
      <c r="L27" s="3"/>
      <c r="M27" s="2"/>
      <c r="N27" s="21">
        <f t="shared" si="0"/>
        <v>0.10382142857142856</v>
      </c>
    </row>
    <row r="28" spans="1:30" ht="17.25" customHeight="1" thickBot="1">
      <c r="A28" s="5">
        <v>23</v>
      </c>
      <c r="B28" s="4">
        <v>4.7314285714285713E-3</v>
      </c>
      <c r="C28" s="4">
        <v>3.9050000000000001E-3</v>
      </c>
      <c r="D28" s="4">
        <v>8.6E-3</v>
      </c>
      <c r="J28" s="2">
        <v>200</v>
      </c>
      <c r="K28" s="2">
        <f>X24</f>
        <v>2858</v>
      </c>
      <c r="L28" s="3"/>
      <c r="M28" s="2"/>
      <c r="N28" s="21">
        <f t="shared" si="0"/>
        <v>0.10207142857142858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454D-E27C-4B1F-9087-FFD6454CE004}">
  <sheetPr codeName="Sheet47">
    <pageSetUpPr fitToPage="1"/>
  </sheetPr>
  <dimension ref="A1:AD50"/>
  <sheetViews>
    <sheetView showWhiteSpace="0" view="pageBreakPreview" zoomScaleNormal="100" zoomScaleSheetLayoutView="100" workbookViewId="0">
      <selection activeCell="N9" sqref="N9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139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31300</v>
      </c>
      <c r="H2" s="18" t="s">
        <v>37</v>
      </c>
      <c r="W2" s="5">
        <v>1</v>
      </c>
      <c r="X2" s="5">
        <v>2897</v>
      </c>
      <c r="Y2" s="7">
        <v>46015</v>
      </c>
      <c r="Z2" s="5" t="s">
        <v>50</v>
      </c>
      <c r="AA2" s="5" t="s">
        <v>7</v>
      </c>
      <c r="AB2" s="5">
        <v>9.3000000000000007</v>
      </c>
      <c r="AC2" s="5" t="s">
        <v>47</v>
      </c>
      <c r="AD2" s="5">
        <v>51</v>
      </c>
    </row>
    <row r="3" spans="1:30" ht="23.25" thickBot="1">
      <c r="W3" s="5">
        <v>2</v>
      </c>
      <c r="X3" s="5">
        <v>2889</v>
      </c>
      <c r="Y3" s="7">
        <v>46015</v>
      </c>
      <c r="Z3" s="5" t="s">
        <v>56</v>
      </c>
      <c r="AA3" s="5" t="s">
        <v>7</v>
      </c>
      <c r="AB3" s="5">
        <v>9.1999999999999993</v>
      </c>
      <c r="AC3" s="5" t="s">
        <v>47</v>
      </c>
      <c r="AD3" s="5">
        <v>51</v>
      </c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2868</v>
      </c>
      <c r="Y4" s="7">
        <v>46022</v>
      </c>
      <c r="Z4" s="5" t="s">
        <v>49</v>
      </c>
      <c r="AA4" s="5" t="s">
        <v>7</v>
      </c>
      <c r="AB4" s="5">
        <v>9.1999999999999993</v>
      </c>
      <c r="AC4" s="5" t="s">
        <v>47</v>
      </c>
      <c r="AD4" s="5">
        <v>52</v>
      </c>
    </row>
    <row r="5" spans="1:30" ht="18.75" customHeight="1" thickBot="1">
      <c r="A5" s="5">
        <v>0</v>
      </c>
      <c r="B5" s="4">
        <v>3.232268370607029E-3</v>
      </c>
      <c r="C5" s="4">
        <v>3.5712460063897764E-3</v>
      </c>
      <c r="D5" s="4">
        <v>6.7999999999999996E-3</v>
      </c>
      <c r="F5" s="5" t="s">
        <v>33</v>
      </c>
      <c r="G5" s="6">
        <v>29659</v>
      </c>
      <c r="H5" s="5">
        <v>0.95</v>
      </c>
      <c r="J5" s="80" t="s">
        <v>9</v>
      </c>
      <c r="K5" s="81"/>
      <c r="L5" s="81"/>
      <c r="M5" s="81"/>
      <c r="N5" s="82"/>
      <c r="W5" s="5">
        <v>4</v>
      </c>
      <c r="X5" s="5">
        <v>2831</v>
      </c>
      <c r="Y5" s="7">
        <v>45898</v>
      </c>
      <c r="Z5" s="5" t="s">
        <v>8</v>
      </c>
      <c r="AA5" s="5" t="s">
        <v>1</v>
      </c>
      <c r="AB5" s="5">
        <v>9</v>
      </c>
      <c r="AC5" s="5" t="s">
        <v>47</v>
      </c>
      <c r="AD5" s="5">
        <v>52</v>
      </c>
    </row>
    <row r="6" spans="1:30" ht="17.25" customHeight="1" thickBot="1">
      <c r="A6" s="5">
        <v>1</v>
      </c>
      <c r="B6" s="4">
        <v>1.9297124600638977E-3</v>
      </c>
      <c r="C6" s="4">
        <v>2.2773162939297123E-3</v>
      </c>
      <c r="D6" s="4">
        <v>4.1999999999999997E-3</v>
      </c>
      <c r="F6" s="5" t="s">
        <v>32</v>
      </c>
      <c r="G6" s="6">
        <v>31009</v>
      </c>
      <c r="H6" s="5">
        <v>0.99</v>
      </c>
      <c r="J6" s="13" t="s">
        <v>31</v>
      </c>
      <c r="K6" s="22">
        <f>MAX(K8,K9)</f>
        <v>0.51757188498402551</v>
      </c>
      <c r="L6" s="23"/>
      <c r="M6" s="23"/>
      <c r="N6" s="22" t="str">
        <f>_xlfn.XLOOKUP(K6,$K$8:$K$9,$N$8:$N$9)</f>
        <v>SB</v>
      </c>
      <c r="W6" s="5">
        <v>5</v>
      </c>
      <c r="X6" s="5">
        <v>2795</v>
      </c>
      <c r="Y6" s="7">
        <v>45961</v>
      </c>
      <c r="Z6" s="5" t="s">
        <v>8</v>
      </c>
      <c r="AA6" s="5" t="s">
        <v>1</v>
      </c>
      <c r="AB6" s="5">
        <v>8.9</v>
      </c>
      <c r="AC6" s="5" t="s">
        <v>47</v>
      </c>
      <c r="AD6" s="5">
        <v>52</v>
      </c>
    </row>
    <row r="7" spans="1:30" ht="17.25" customHeight="1" thickBot="1">
      <c r="A7" s="5">
        <v>2</v>
      </c>
      <c r="B7" s="4">
        <v>1.4472843450479235E-3</v>
      </c>
      <c r="C7" s="4">
        <v>1.8115015974440895E-3</v>
      </c>
      <c r="D7" s="4">
        <v>3.2000000000000002E-3</v>
      </c>
      <c r="F7" s="5" t="s">
        <v>30</v>
      </c>
      <c r="G7" s="6">
        <v>31189</v>
      </c>
      <c r="H7" s="5">
        <v>1</v>
      </c>
      <c r="J7" s="12" t="s">
        <v>29</v>
      </c>
      <c r="K7" s="22">
        <f>MAX(K10,K11)</f>
        <v>0.52584412376953749</v>
      </c>
      <c r="L7" s="23"/>
      <c r="M7" s="23"/>
      <c r="N7" s="22" t="str">
        <f>_xlfn.XLOOKUP(K7,$K$10:$K$11,$N$10:$N$11)</f>
        <v>SB</v>
      </c>
      <c r="W7" s="5">
        <v>6</v>
      </c>
      <c r="X7" s="5">
        <v>2795</v>
      </c>
      <c r="Y7" s="7">
        <v>46015</v>
      </c>
      <c r="Z7" s="5" t="s">
        <v>49</v>
      </c>
      <c r="AA7" s="5" t="s">
        <v>7</v>
      </c>
      <c r="AB7" s="5">
        <v>8.9</v>
      </c>
      <c r="AC7" s="5" t="s">
        <v>47</v>
      </c>
      <c r="AD7" s="5">
        <v>52</v>
      </c>
    </row>
    <row r="8" spans="1:30" ht="17.25" customHeight="1" thickBot="1">
      <c r="A8" s="5">
        <v>3</v>
      </c>
      <c r="B8" s="4">
        <v>1.4472843450479235E-3</v>
      </c>
      <c r="C8" s="4">
        <v>1.3456869009584663E-3</v>
      </c>
      <c r="D8" s="4">
        <v>2.8E-3</v>
      </c>
      <c r="F8" s="5" t="s">
        <v>28</v>
      </c>
      <c r="G8" s="6">
        <v>31652</v>
      </c>
      <c r="H8" s="5">
        <v>1.01</v>
      </c>
      <c r="K8" s="10">
        <f>LARGE(B11:C11,1)/(B11+C11)</f>
        <v>0.51451208998727371</v>
      </c>
      <c r="L8" s="10"/>
      <c r="M8" s="10"/>
      <c r="N8" s="10" t="str">
        <f>IF(B11&gt;C11,$B$4,$C$4)</f>
        <v>NB</v>
      </c>
      <c r="W8" s="5">
        <v>7</v>
      </c>
      <c r="X8" s="5">
        <v>2786</v>
      </c>
      <c r="Y8" s="7">
        <v>46022</v>
      </c>
      <c r="Z8" s="5" t="s">
        <v>50</v>
      </c>
      <c r="AA8" s="5" t="s">
        <v>7</v>
      </c>
      <c r="AB8" s="5">
        <v>8.9</v>
      </c>
      <c r="AC8" s="5" t="s">
        <v>47</v>
      </c>
      <c r="AD8" s="5">
        <v>52</v>
      </c>
    </row>
    <row r="9" spans="1:30" ht="17.25" customHeight="1" thickBot="1">
      <c r="A9" s="5">
        <v>4</v>
      </c>
      <c r="B9" s="4">
        <v>2.7015974440894571E-3</v>
      </c>
      <c r="C9" s="4">
        <v>2.122044728434505E-3</v>
      </c>
      <c r="D9" s="4">
        <v>4.7999999999999996E-3</v>
      </c>
      <c r="F9" s="5" t="s">
        <v>27</v>
      </c>
      <c r="G9" s="6">
        <v>32402</v>
      </c>
      <c r="H9" s="5">
        <v>1.04</v>
      </c>
      <c r="K9" s="10">
        <f>LARGE(B12:C12,1)/(B12+C12)</f>
        <v>0.51757188498402551</v>
      </c>
      <c r="L9" s="10"/>
      <c r="M9" s="10"/>
      <c r="N9" s="10" t="str">
        <f>IF(B12&gt;C12,$B$4,$C$4)</f>
        <v>SB</v>
      </c>
      <c r="W9" s="5">
        <v>8</v>
      </c>
      <c r="X9" s="5">
        <v>2781</v>
      </c>
      <c r="Y9" s="7">
        <v>46022</v>
      </c>
      <c r="Z9" s="5" t="s">
        <v>45</v>
      </c>
      <c r="AA9" s="5" t="s">
        <v>7</v>
      </c>
      <c r="AB9" s="5">
        <v>8.9</v>
      </c>
      <c r="AC9" s="5" t="s">
        <v>47</v>
      </c>
      <c r="AD9" s="5">
        <v>53</v>
      </c>
    </row>
    <row r="10" spans="1:30" ht="17.25" customHeight="1" thickBot="1">
      <c r="A10" s="5">
        <v>5</v>
      </c>
      <c r="B10" s="4">
        <v>7.0916932907348238E-3</v>
      </c>
      <c r="C10" s="4">
        <v>4.8651757188498401E-3</v>
      </c>
      <c r="D10" s="4">
        <v>1.1900000000000001E-2</v>
      </c>
      <c r="F10" s="5" t="s">
        <v>26</v>
      </c>
      <c r="G10" s="6">
        <v>29564</v>
      </c>
      <c r="H10" s="5">
        <v>0.95</v>
      </c>
      <c r="K10" s="10">
        <f>LARGE(B20:C20,1)/(B20+C20)</f>
        <v>0.52344454463480605</v>
      </c>
      <c r="L10" s="10"/>
      <c r="M10" s="10"/>
      <c r="N10" s="10" t="str">
        <f>IF(B20&gt;C20,$B$4,$C$4)</f>
        <v>SB</v>
      </c>
      <c r="W10" s="5">
        <v>9</v>
      </c>
      <c r="X10" s="5">
        <v>2765</v>
      </c>
      <c r="Y10" s="7">
        <v>45987</v>
      </c>
      <c r="Z10" s="5" t="s">
        <v>4</v>
      </c>
      <c r="AA10" s="5" t="s">
        <v>7</v>
      </c>
      <c r="AB10" s="5">
        <v>8.8000000000000007</v>
      </c>
      <c r="AC10" s="5" t="s">
        <v>47</v>
      </c>
      <c r="AD10" s="5">
        <v>53</v>
      </c>
    </row>
    <row r="11" spans="1:30" ht="17.25" customHeight="1" thickBot="1">
      <c r="A11" s="5">
        <v>6</v>
      </c>
      <c r="B11" s="4">
        <v>1.2012460063897761E-2</v>
      </c>
      <c r="C11" s="4">
        <v>1.1334824281150159E-2</v>
      </c>
      <c r="D11" s="4">
        <v>2.3300000000000001E-2</v>
      </c>
      <c r="F11" s="5" t="s">
        <v>25</v>
      </c>
      <c r="G11" s="6">
        <v>29841</v>
      </c>
      <c r="H11" s="5">
        <v>0.95</v>
      </c>
      <c r="K11" s="10">
        <f>LARGE(B21:C21,1)/(B21+C21)</f>
        <v>0.52584412376953749</v>
      </c>
      <c r="L11" s="10"/>
      <c r="M11" s="10"/>
      <c r="N11" s="10" t="str">
        <f>IF(B21&gt;C21,$B$4,$C$4)</f>
        <v>SB</v>
      </c>
      <c r="W11" s="5">
        <v>10</v>
      </c>
      <c r="X11" s="5">
        <v>2761</v>
      </c>
      <c r="Y11" s="7">
        <v>45982</v>
      </c>
      <c r="Z11" s="5" t="s">
        <v>46</v>
      </c>
      <c r="AA11" s="5" t="s">
        <v>1</v>
      </c>
      <c r="AB11" s="5">
        <v>8.8000000000000007</v>
      </c>
      <c r="AC11" s="5" t="s">
        <v>47</v>
      </c>
      <c r="AD11" s="5">
        <v>51</v>
      </c>
    </row>
    <row r="12" spans="1:30" ht="17.25" customHeight="1" thickBot="1">
      <c r="A12" s="5">
        <v>7</v>
      </c>
      <c r="B12" s="4">
        <v>1.905591054313099E-2</v>
      </c>
      <c r="C12" s="4">
        <v>2.044408945686901E-2</v>
      </c>
      <c r="D12" s="4">
        <v>3.95E-2</v>
      </c>
      <c r="F12" s="5" t="s">
        <v>24</v>
      </c>
      <c r="G12" s="6">
        <v>31572</v>
      </c>
      <c r="H12" s="5">
        <v>1.01</v>
      </c>
      <c r="W12" s="5">
        <v>20</v>
      </c>
      <c r="X12" s="5">
        <v>2710</v>
      </c>
      <c r="Y12" s="7">
        <v>45987</v>
      </c>
      <c r="Z12" s="5" t="s">
        <v>8</v>
      </c>
      <c r="AA12" s="5" t="s">
        <v>7</v>
      </c>
      <c r="AB12" s="5">
        <v>8.6999999999999993</v>
      </c>
      <c r="AC12" s="5" t="s">
        <v>47</v>
      </c>
      <c r="AD12" s="5">
        <v>55</v>
      </c>
    </row>
    <row r="13" spans="1:30" ht="17.25" customHeight="1" thickBot="1">
      <c r="A13" s="5">
        <v>8</v>
      </c>
      <c r="B13" s="4">
        <v>2.3687220447284343E-2</v>
      </c>
      <c r="C13" s="4">
        <v>2.5775079872204471E-2</v>
      </c>
      <c r="D13" s="4">
        <v>4.9399999999999999E-2</v>
      </c>
      <c r="F13" s="5" t="s">
        <v>23</v>
      </c>
      <c r="G13" s="6">
        <v>31885</v>
      </c>
      <c r="H13" s="5">
        <v>1.02</v>
      </c>
      <c r="W13" s="5">
        <v>25</v>
      </c>
      <c r="X13" s="5">
        <v>2703</v>
      </c>
      <c r="Y13" s="7">
        <v>45996</v>
      </c>
      <c r="Z13" s="5" t="s">
        <v>8</v>
      </c>
      <c r="AA13" s="5" t="s">
        <v>1</v>
      </c>
      <c r="AB13" s="5">
        <v>8.6</v>
      </c>
      <c r="AC13" s="5" t="s">
        <v>47</v>
      </c>
      <c r="AD13" s="5">
        <v>52</v>
      </c>
    </row>
    <row r="14" spans="1:30" ht="15.75" thickBot="1">
      <c r="A14" s="5">
        <v>9</v>
      </c>
      <c r="B14" s="4">
        <v>2.9621086261980834E-2</v>
      </c>
      <c r="C14" s="4">
        <v>3.0795527156549519E-2</v>
      </c>
      <c r="D14" s="4">
        <v>6.0400000000000002E-2</v>
      </c>
      <c r="F14" s="5" t="s">
        <v>22</v>
      </c>
      <c r="G14" s="6">
        <v>32657</v>
      </c>
      <c r="H14" s="5">
        <v>1.04</v>
      </c>
      <c r="W14" s="5">
        <v>30</v>
      </c>
      <c r="X14" s="5">
        <v>2678</v>
      </c>
      <c r="Y14" s="7">
        <v>45933</v>
      </c>
      <c r="Z14" s="5" t="s">
        <v>46</v>
      </c>
      <c r="AA14" s="5" t="s">
        <v>1</v>
      </c>
      <c r="AB14" s="5">
        <v>8.6</v>
      </c>
      <c r="AC14" s="5" t="s">
        <v>47</v>
      </c>
      <c r="AD14" s="5">
        <v>52</v>
      </c>
    </row>
    <row r="15" spans="1:30" ht="15.75" customHeight="1" thickBot="1">
      <c r="A15" s="5">
        <v>10</v>
      </c>
      <c r="B15" s="4">
        <v>3.3046325878594254E-2</v>
      </c>
      <c r="C15" s="4">
        <v>3.3279872204472837E-2</v>
      </c>
      <c r="D15" s="4">
        <v>6.6299999999999998E-2</v>
      </c>
      <c r="F15" s="5" t="s">
        <v>21</v>
      </c>
      <c r="G15" s="6">
        <v>31626</v>
      </c>
      <c r="H15" s="5">
        <v>1.01</v>
      </c>
      <c r="W15" s="5">
        <v>35</v>
      </c>
      <c r="X15" s="5">
        <v>2667</v>
      </c>
      <c r="Y15" s="7">
        <v>45730</v>
      </c>
      <c r="Z15" s="5" t="s">
        <v>45</v>
      </c>
      <c r="AA15" s="5" t="s">
        <v>1</v>
      </c>
      <c r="AB15" s="5">
        <v>8.5</v>
      </c>
      <c r="AC15" s="5" t="s">
        <v>47</v>
      </c>
      <c r="AD15" s="5">
        <v>52</v>
      </c>
    </row>
    <row r="16" spans="1:30" ht="23.25" thickBot="1">
      <c r="A16" s="5">
        <v>11</v>
      </c>
      <c r="B16" s="4">
        <v>3.4155910543130989E-2</v>
      </c>
      <c r="C16" s="4">
        <v>3.5505431309904148E-2</v>
      </c>
      <c r="D16" s="4">
        <v>6.9599999999999995E-2</v>
      </c>
      <c r="F16" s="5" t="s">
        <v>20</v>
      </c>
      <c r="G16" s="6">
        <v>32099</v>
      </c>
      <c r="H16" s="5">
        <v>1.03</v>
      </c>
      <c r="W16" s="5">
        <v>40</v>
      </c>
      <c r="X16" s="5">
        <v>2663</v>
      </c>
      <c r="Y16" s="7">
        <v>46022</v>
      </c>
      <c r="Z16" s="5" t="s">
        <v>46</v>
      </c>
      <c r="AA16" s="5" t="s">
        <v>7</v>
      </c>
      <c r="AB16" s="5">
        <v>8.5</v>
      </c>
      <c r="AC16" s="5" t="s">
        <v>47</v>
      </c>
      <c r="AD16" s="5">
        <v>52</v>
      </c>
    </row>
    <row r="17" spans="1:30" ht="15.75" thickBot="1">
      <c r="A17" s="5">
        <v>12</v>
      </c>
      <c r="B17" s="4">
        <v>3.5120766773162941E-2</v>
      </c>
      <c r="C17" s="4">
        <v>3.7161661341853038E-2</v>
      </c>
      <c r="D17" s="4">
        <v>7.2300000000000003E-2</v>
      </c>
      <c r="W17" s="5">
        <v>45</v>
      </c>
      <c r="X17" s="5">
        <v>2647</v>
      </c>
      <c r="Y17" s="7">
        <v>45947</v>
      </c>
      <c r="Z17" s="5" t="s">
        <v>4</v>
      </c>
      <c r="AA17" s="5" t="s">
        <v>1</v>
      </c>
      <c r="AB17" s="5">
        <v>8.5</v>
      </c>
      <c r="AC17" s="5" t="s">
        <v>47</v>
      </c>
      <c r="AD17" s="5">
        <v>52</v>
      </c>
    </row>
    <row r="18" spans="1:30" ht="15.75" thickBot="1">
      <c r="A18" s="5">
        <v>13</v>
      </c>
      <c r="B18" s="4">
        <v>3.425239616613418E-2</v>
      </c>
      <c r="C18" s="4">
        <v>3.7679233226837062E-2</v>
      </c>
      <c r="D18" s="4">
        <v>7.1900000000000006E-2</v>
      </c>
      <c r="W18" s="5">
        <v>50</v>
      </c>
      <c r="X18" s="5">
        <v>2643</v>
      </c>
      <c r="Y18" s="7">
        <v>45793</v>
      </c>
      <c r="Z18" s="5" t="s">
        <v>45</v>
      </c>
      <c r="AA18" s="5" t="s">
        <v>1</v>
      </c>
      <c r="AB18" s="5">
        <v>8.4</v>
      </c>
      <c r="AC18" s="5" t="s">
        <v>47</v>
      </c>
      <c r="AD18" s="5">
        <v>50</v>
      </c>
    </row>
    <row r="19" spans="1:30" ht="17.25" customHeight="1" thickBot="1">
      <c r="A19" s="5">
        <v>14</v>
      </c>
      <c r="B19" s="4">
        <v>3.5072523961661342E-2</v>
      </c>
      <c r="C19" s="4">
        <v>3.7989776357827479E-2</v>
      </c>
      <c r="D19" s="4">
        <v>7.2999999999999995E-2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2612</v>
      </c>
      <c r="Y19" s="7">
        <v>45987</v>
      </c>
      <c r="Z19" s="5" t="s">
        <v>92</v>
      </c>
      <c r="AA19" s="5" t="s">
        <v>7</v>
      </c>
      <c r="AB19" s="5">
        <v>8.3000000000000007</v>
      </c>
      <c r="AC19" s="5" t="s">
        <v>47</v>
      </c>
      <c r="AD19" s="5">
        <v>53</v>
      </c>
    </row>
    <row r="20" spans="1:30" ht="17.25" customHeight="1" thickBot="1">
      <c r="A20" s="5">
        <v>15</v>
      </c>
      <c r="B20" s="4">
        <v>3.4445367412140576E-2</v>
      </c>
      <c r="C20" s="4">
        <v>3.7834504792332267E-2</v>
      </c>
      <c r="D20" s="4">
        <v>7.2300000000000003E-2</v>
      </c>
      <c r="F20" s="5" t="s">
        <v>14</v>
      </c>
      <c r="G20" s="6">
        <v>26366</v>
      </c>
      <c r="H20" s="5">
        <v>0.84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2587</v>
      </c>
      <c r="Y20" s="7">
        <v>46013</v>
      </c>
      <c r="Z20" s="5" t="s">
        <v>56</v>
      </c>
      <c r="AA20" s="5" t="s">
        <v>6</v>
      </c>
      <c r="AB20" s="5">
        <v>8.3000000000000007</v>
      </c>
      <c r="AC20" s="5" t="s">
        <v>47</v>
      </c>
      <c r="AD20" s="5">
        <v>52</v>
      </c>
    </row>
    <row r="21" spans="1:30" ht="17.25" customHeight="1" thickBot="1">
      <c r="A21" s="5">
        <v>16</v>
      </c>
      <c r="B21" s="4">
        <v>3.4348881789137378E-2</v>
      </c>
      <c r="C21" s="4">
        <v>3.809329073482428E-2</v>
      </c>
      <c r="D21" s="4">
        <v>7.2499999999999995E-2</v>
      </c>
      <c r="F21" s="5" t="s">
        <v>6</v>
      </c>
      <c r="G21" s="6">
        <v>31833</v>
      </c>
      <c r="H21" s="5">
        <v>1.02</v>
      </c>
      <c r="J21" s="2">
        <v>5</v>
      </c>
      <c r="K21" s="2">
        <f>X6</f>
        <v>2795</v>
      </c>
      <c r="L21" s="3"/>
      <c r="M21" s="2"/>
      <c r="N21" s="21">
        <f t="shared" ref="N21:N28" si="0">K21/$F$2</f>
        <v>8.9297124600638975E-2</v>
      </c>
      <c r="W21" s="5">
        <v>125</v>
      </c>
      <c r="X21" s="5">
        <v>2564</v>
      </c>
      <c r="Y21" s="7">
        <v>45911</v>
      </c>
      <c r="Z21" s="5" t="s">
        <v>8</v>
      </c>
      <c r="AA21" s="5" t="s">
        <v>5</v>
      </c>
      <c r="AB21" s="5">
        <v>8.1999999999999993</v>
      </c>
      <c r="AC21" s="5" t="s">
        <v>47</v>
      </c>
      <c r="AD21" s="5">
        <v>51</v>
      </c>
    </row>
    <row r="22" spans="1:30" ht="17.25" customHeight="1" thickBot="1">
      <c r="A22" s="5">
        <v>17</v>
      </c>
      <c r="B22" s="4">
        <v>3.3769968051118211E-2</v>
      </c>
      <c r="C22" s="4">
        <v>3.7058146964856223E-2</v>
      </c>
      <c r="D22" s="4">
        <v>7.0800000000000002E-2</v>
      </c>
      <c r="F22" s="5" t="s">
        <v>3</v>
      </c>
      <c r="G22" s="6">
        <v>31838</v>
      </c>
      <c r="H22" s="5">
        <v>1.02</v>
      </c>
      <c r="J22" s="2">
        <v>10</v>
      </c>
      <c r="K22" s="2">
        <f>X11</f>
        <v>2761</v>
      </c>
      <c r="L22" s="3"/>
      <c r="M22" s="2"/>
      <c r="N22" s="21">
        <f t="shared" si="0"/>
        <v>8.8210862619808303E-2</v>
      </c>
      <c r="W22" s="5">
        <v>150</v>
      </c>
      <c r="X22" s="5">
        <v>2546</v>
      </c>
      <c r="Y22" s="7">
        <v>45994</v>
      </c>
      <c r="Z22" s="5" t="s">
        <v>4</v>
      </c>
      <c r="AA22" s="5" t="s">
        <v>7</v>
      </c>
      <c r="AB22" s="5">
        <v>8.1</v>
      </c>
      <c r="AC22" s="5" t="s">
        <v>47</v>
      </c>
      <c r="AD22" s="5">
        <v>52</v>
      </c>
    </row>
    <row r="23" spans="1:30" ht="17.25" customHeight="1" thickBot="1">
      <c r="A23" s="5">
        <v>18</v>
      </c>
      <c r="B23" s="4">
        <v>3.0200000000000001E-2</v>
      </c>
      <c r="C23" s="4">
        <v>3.4366773162939297E-2</v>
      </c>
      <c r="D23" s="4">
        <v>6.4600000000000005E-2</v>
      </c>
      <c r="F23" s="5" t="s">
        <v>7</v>
      </c>
      <c r="G23" s="6">
        <v>32079</v>
      </c>
      <c r="H23" s="5">
        <v>1.03</v>
      </c>
      <c r="J23" s="2">
        <v>20</v>
      </c>
      <c r="K23" s="2">
        <f>X12</f>
        <v>2710</v>
      </c>
      <c r="L23" s="3"/>
      <c r="M23" s="2"/>
      <c r="N23" s="21">
        <f t="shared" si="0"/>
        <v>8.6581469648562295E-2</v>
      </c>
      <c r="W23" s="5">
        <v>175</v>
      </c>
      <c r="X23" s="5">
        <v>2534</v>
      </c>
      <c r="Y23" s="7">
        <v>45663</v>
      </c>
      <c r="Z23" s="5" t="s">
        <v>45</v>
      </c>
      <c r="AA23" s="5" t="s">
        <v>6</v>
      </c>
      <c r="AB23" s="5">
        <v>8.1</v>
      </c>
      <c r="AC23" s="5" t="s">
        <v>47</v>
      </c>
      <c r="AD23" s="5">
        <v>52</v>
      </c>
    </row>
    <row r="24" spans="1:30" ht="17.25" customHeight="1" thickBot="1">
      <c r="A24" s="5">
        <v>19</v>
      </c>
      <c r="B24" s="4">
        <v>2.547220447284345E-2</v>
      </c>
      <c r="C24" s="4">
        <v>2.8569968051118211E-2</v>
      </c>
      <c r="D24" s="4">
        <v>5.3999999999999999E-2</v>
      </c>
      <c r="F24" s="5" t="s">
        <v>5</v>
      </c>
      <c r="G24" s="6">
        <v>31859</v>
      </c>
      <c r="H24" s="5">
        <v>1.02</v>
      </c>
      <c r="J24" s="2">
        <v>30</v>
      </c>
      <c r="K24" s="2">
        <f>X14</f>
        <v>2678</v>
      </c>
      <c r="L24" s="3"/>
      <c r="M24" s="2"/>
      <c r="N24" s="21">
        <f t="shared" si="0"/>
        <v>8.5559105431309901E-2</v>
      </c>
      <c r="W24" s="5">
        <v>200</v>
      </c>
      <c r="X24" s="5">
        <v>2527</v>
      </c>
      <c r="Y24" s="7">
        <v>45982</v>
      </c>
      <c r="Z24" s="5" t="s">
        <v>45</v>
      </c>
      <c r="AA24" s="5" t="s">
        <v>1</v>
      </c>
      <c r="AB24" s="5">
        <v>8.1</v>
      </c>
      <c r="AC24" s="5" t="s">
        <v>47</v>
      </c>
      <c r="AD24" s="5">
        <v>52</v>
      </c>
    </row>
    <row r="25" spans="1:30" ht="17.25" customHeight="1" thickBot="1">
      <c r="A25" s="5">
        <v>20</v>
      </c>
      <c r="B25" s="4">
        <v>2.0696166134185304E-2</v>
      </c>
      <c r="C25" s="4">
        <v>2.2566134185303517E-2</v>
      </c>
      <c r="D25" s="4">
        <v>4.3299999999999998E-2</v>
      </c>
      <c r="F25" s="5" t="s">
        <v>1</v>
      </c>
      <c r="G25" s="6">
        <v>34583</v>
      </c>
      <c r="H25" s="5">
        <v>1.1100000000000001</v>
      </c>
      <c r="J25" s="2">
        <v>50</v>
      </c>
      <c r="K25" s="2">
        <f>X18</f>
        <v>2643</v>
      </c>
      <c r="L25" s="3"/>
      <c r="M25" s="2"/>
      <c r="N25" s="21">
        <f t="shared" si="0"/>
        <v>8.4440894568690097E-2</v>
      </c>
    </row>
    <row r="26" spans="1:30" ht="17.25" customHeight="1" thickBot="1">
      <c r="A26" s="5">
        <v>21</v>
      </c>
      <c r="B26" s="4">
        <v>1.4907028753993612E-2</v>
      </c>
      <c r="C26" s="4">
        <v>1.6407028753993608E-2</v>
      </c>
      <c r="D26" s="4">
        <v>3.1399999999999997E-2</v>
      </c>
      <c r="F26" s="5" t="s">
        <v>0</v>
      </c>
      <c r="G26" s="6">
        <v>30619</v>
      </c>
      <c r="H26" s="5">
        <v>0.98</v>
      </c>
      <c r="J26" s="2">
        <v>100</v>
      </c>
      <c r="K26" s="2">
        <f>X20</f>
        <v>2587</v>
      </c>
      <c r="L26" s="3"/>
      <c r="M26" s="2"/>
      <c r="N26" s="21">
        <f t="shared" si="0"/>
        <v>8.2651757188498404E-2</v>
      </c>
    </row>
    <row r="27" spans="1:30" ht="17.25" customHeight="1" thickBot="1">
      <c r="A27" s="5">
        <v>22</v>
      </c>
      <c r="B27" s="4">
        <v>9.359105431309904E-3</v>
      </c>
      <c r="C27" s="4">
        <v>1.0506709265175718E-2</v>
      </c>
      <c r="D27" s="4">
        <v>1.9800000000000002E-2</v>
      </c>
      <c r="J27" s="2">
        <v>150</v>
      </c>
      <c r="K27" s="2">
        <f>X22</f>
        <v>2546</v>
      </c>
      <c r="L27" s="3"/>
      <c r="M27" s="2"/>
      <c r="N27" s="21">
        <f t="shared" si="0"/>
        <v>8.1341853035143769E-2</v>
      </c>
    </row>
    <row r="28" spans="1:30" ht="17.25" customHeight="1" thickBot="1">
      <c r="A28" s="5">
        <v>23</v>
      </c>
      <c r="B28" s="4">
        <v>5.3549520766773169E-3</v>
      </c>
      <c r="C28" s="4">
        <v>6.3661341853035137E-3</v>
      </c>
      <c r="D28" s="4">
        <v>1.17E-2</v>
      </c>
      <c r="J28" s="2">
        <v>200</v>
      </c>
      <c r="K28" s="2">
        <f>X24</f>
        <v>2527</v>
      </c>
      <c r="L28" s="3"/>
      <c r="M28" s="2"/>
      <c r="N28" s="21">
        <f t="shared" si="0"/>
        <v>8.0734824281150155E-2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AF091-19FC-455C-94C9-D1F2F368A414}">
  <sheetPr codeName="Sheet1">
    <pageSetUpPr fitToPage="1"/>
  </sheetPr>
  <dimension ref="A1:AD50"/>
  <sheetViews>
    <sheetView showWhiteSpace="0" view="pageBreakPreview" zoomScaleNormal="100" zoomScaleSheetLayoutView="100" workbookViewId="0">
      <selection activeCell="K11" sqref="K11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683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55592</v>
      </c>
      <c r="H2" s="18" t="s">
        <v>37</v>
      </c>
      <c r="W2" s="5">
        <v>1</v>
      </c>
      <c r="X2" s="5">
        <v>4735</v>
      </c>
      <c r="Y2" s="7">
        <v>45960</v>
      </c>
      <c r="Z2" s="5" t="s">
        <v>681</v>
      </c>
      <c r="AA2" s="5" t="s">
        <v>5</v>
      </c>
      <c r="AB2" s="5">
        <v>8.5173967481228283E-2</v>
      </c>
      <c r="AC2" s="5"/>
      <c r="AD2" s="5"/>
    </row>
    <row r="3" spans="1:30" ht="15.75" thickBot="1">
      <c r="W3" s="5">
        <v>2</v>
      </c>
      <c r="X3" s="5">
        <v>4722</v>
      </c>
      <c r="Y3" s="7">
        <v>45947</v>
      </c>
      <c r="Z3" s="5" t="s">
        <v>681</v>
      </c>
      <c r="AA3" s="5" t="s">
        <v>1</v>
      </c>
      <c r="AB3" s="5">
        <v>8.4940121319189002E-2</v>
      </c>
      <c r="AC3" s="5"/>
      <c r="AD3" s="5"/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4708</v>
      </c>
      <c r="Y4" s="7">
        <v>45980</v>
      </c>
      <c r="Z4" s="5" t="s">
        <v>682</v>
      </c>
      <c r="AA4" s="5" t="s">
        <v>7</v>
      </c>
      <c r="AB4" s="5">
        <v>8.468828699083901E-2</v>
      </c>
      <c r="AC4" s="5"/>
      <c r="AD4" s="5"/>
    </row>
    <row r="5" spans="1:30" ht="18.75" customHeight="1" thickBot="1">
      <c r="A5" s="5">
        <v>0</v>
      </c>
      <c r="B5" s="4">
        <v>3.5682831098032956E-3</v>
      </c>
      <c r="C5" s="4">
        <v>3.5027348329014067E-3</v>
      </c>
      <c r="D5" s="4">
        <v>7.0710537968343111E-3</v>
      </c>
      <c r="F5" s="5" t="s">
        <v>33</v>
      </c>
      <c r="G5" s="6">
        <v>0</v>
      </c>
      <c r="H5" s="37">
        <v>0.91</v>
      </c>
      <c r="J5" s="80" t="s">
        <v>9</v>
      </c>
      <c r="K5" s="81"/>
      <c r="L5" s="81"/>
      <c r="M5" s="81"/>
      <c r="N5" s="82"/>
      <c r="W5" s="5">
        <v>4</v>
      </c>
      <c r="X5" s="5">
        <v>4700</v>
      </c>
      <c r="Y5" s="7">
        <v>45945</v>
      </c>
      <c r="Z5" s="5" t="s">
        <v>682</v>
      </c>
      <c r="AA5" s="5" t="s">
        <v>7</v>
      </c>
      <c r="AB5" s="5">
        <v>8.4544381660353302E-2</v>
      </c>
      <c r="AC5" s="5"/>
      <c r="AD5" s="5"/>
    </row>
    <row r="6" spans="1:30" ht="17.25" customHeight="1" thickBot="1">
      <c r="A6" s="5">
        <v>1</v>
      </c>
      <c r="B6" s="4">
        <v>2.4282397142750384E-3</v>
      </c>
      <c r="C6" s="4">
        <v>2.2595236882525776E-3</v>
      </c>
      <c r="D6" s="4">
        <v>4.6878044352829905E-3</v>
      </c>
      <c r="F6" s="5" t="s">
        <v>32</v>
      </c>
      <c r="G6" s="6">
        <v>0</v>
      </c>
      <c r="H6" s="37">
        <v>0.99</v>
      </c>
      <c r="J6" s="13" t="s">
        <v>31</v>
      </c>
      <c r="K6" s="22">
        <f>MAX(K8,K9)</f>
        <v>0.62753637916880922</v>
      </c>
      <c r="L6" s="23"/>
      <c r="M6" s="23"/>
      <c r="N6" s="22" t="str">
        <f>_xlfn.XLOOKUP(K6,$K$8:$K$9,$N$8:$N$9)</f>
        <v>SB</v>
      </c>
      <c r="W6" s="5">
        <v>5</v>
      </c>
      <c r="X6" s="5">
        <v>4699</v>
      </c>
      <c r="Y6" s="7">
        <v>45875</v>
      </c>
      <c r="Z6" s="5" t="s">
        <v>681</v>
      </c>
      <c r="AA6" s="5" t="s">
        <v>7</v>
      </c>
      <c r="AB6" s="5">
        <v>8.452639349404259E-2</v>
      </c>
      <c r="AC6" s="5"/>
      <c r="AD6" s="5"/>
    </row>
    <row r="7" spans="1:30" ht="17.25" customHeight="1" thickBot="1">
      <c r="A7" s="5">
        <v>2</v>
      </c>
      <c r="B7" s="4">
        <v>2.3758663995489685E-3</v>
      </c>
      <c r="C7" s="4">
        <v>1.6026808223253755E-3</v>
      </c>
      <c r="D7" s="4">
        <v>3.9786688710922516E-3</v>
      </c>
      <c r="F7" s="5" t="s">
        <v>30</v>
      </c>
      <c r="G7" s="6">
        <v>0</v>
      </c>
      <c r="H7" s="37">
        <v>1.03</v>
      </c>
      <c r="J7" s="12" t="s">
        <v>29</v>
      </c>
      <c r="K7" s="22">
        <f>MAX(K10,K11)</f>
        <v>0.51748681491805637</v>
      </c>
      <c r="L7" s="23"/>
      <c r="M7" s="23"/>
      <c r="N7" s="22" t="str">
        <f>_xlfn.XLOOKUP(K7,$K$10:$K$11,$N$10:$N$11)</f>
        <v>NB</v>
      </c>
      <c r="W7" s="5">
        <v>6</v>
      </c>
      <c r="X7" s="5">
        <v>4698</v>
      </c>
      <c r="Y7" s="7">
        <v>45967</v>
      </c>
      <c r="Z7" s="5" t="s">
        <v>681</v>
      </c>
      <c r="AA7" s="5" t="s">
        <v>5</v>
      </c>
      <c r="AB7" s="5">
        <v>8.4508405327731878E-2</v>
      </c>
      <c r="AC7" s="5"/>
      <c r="AD7" s="5"/>
    </row>
    <row r="8" spans="1:30" ht="17.25" customHeight="1" thickBot="1">
      <c r="A8" s="5">
        <v>3</v>
      </c>
      <c r="B8" s="4">
        <v>2.7202098582700452E-3</v>
      </c>
      <c r="C8" s="4">
        <v>1.7215019620125368E-3</v>
      </c>
      <c r="D8" s="4">
        <v>4.4418663072254561E-3</v>
      </c>
      <c r="F8" s="5" t="s">
        <v>28</v>
      </c>
      <c r="G8" s="6">
        <v>0</v>
      </c>
      <c r="H8" s="37">
        <v>1.03</v>
      </c>
      <c r="K8" s="10">
        <f>LARGE(B11:C11,1)/(B11+C11)</f>
        <v>0.60531055740001027</v>
      </c>
      <c r="L8" s="10"/>
      <c r="M8" s="10"/>
      <c r="N8" s="10" t="str">
        <f>IF(B11&gt;C11,$B$4,$C$4)</f>
        <v>SB</v>
      </c>
      <c r="W8" s="5">
        <v>7</v>
      </c>
      <c r="X8" s="5">
        <v>4696</v>
      </c>
      <c r="Y8" s="7">
        <v>45873</v>
      </c>
      <c r="Z8" s="5" t="s">
        <v>679</v>
      </c>
      <c r="AA8" s="5" t="s">
        <v>6</v>
      </c>
      <c r="AB8" s="5">
        <v>8.4472428995110455E-2</v>
      </c>
      <c r="AC8" s="5"/>
      <c r="AD8" s="5"/>
    </row>
    <row r="9" spans="1:30" ht="17.25" customHeight="1" thickBot="1">
      <c r="A9" s="5">
        <v>4</v>
      </c>
      <c r="B9" s="4">
        <v>4.6960091688484692E-3</v>
      </c>
      <c r="C9" s="4">
        <v>3.5410769509754887E-3</v>
      </c>
      <c r="D9" s="4">
        <v>8.2372765331071348E-3</v>
      </c>
      <c r="F9" s="5" t="s">
        <v>27</v>
      </c>
      <c r="G9" s="6">
        <v>0</v>
      </c>
      <c r="H9" s="37">
        <v>1</v>
      </c>
      <c r="K9" s="10">
        <f>LARGE(B12:C12,1)/(B12+C12)</f>
        <v>0.62753637916880922</v>
      </c>
      <c r="L9" s="10"/>
      <c r="M9" s="10"/>
      <c r="N9" s="10" t="str">
        <f>IF(B12&gt;C12,$B$4,$C$4)</f>
        <v>SB</v>
      </c>
      <c r="W9" s="5">
        <v>8</v>
      </c>
      <c r="X9" s="5">
        <v>4693</v>
      </c>
      <c r="Y9" s="7">
        <v>45946</v>
      </c>
      <c r="Z9" s="5" t="s">
        <v>680</v>
      </c>
      <c r="AA9" s="5" t="s">
        <v>5</v>
      </c>
      <c r="AB9" s="5">
        <v>8.4418464496178305E-2</v>
      </c>
      <c r="AC9" s="5"/>
      <c r="AD9" s="5"/>
    </row>
    <row r="10" spans="1:30" ht="17.25" customHeight="1" thickBot="1">
      <c r="A10" s="5">
        <v>5</v>
      </c>
      <c r="B10" s="4">
        <v>1.0253295773940053E-2</v>
      </c>
      <c r="C10" s="4">
        <v>1.0147650596609126E-2</v>
      </c>
      <c r="D10" s="4">
        <v>2.0401038311257048E-2</v>
      </c>
      <c r="F10" s="5" t="s">
        <v>26</v>
      </c>
      <c r="G10" s="6">
        <v>0</v>
      </c>
      <c r="H10" s="37">
        <v>0.96</v>
      </c>
      <c r="K10" s="10">
        <f>LARGE(B20:C20,1)/(B20+C20)</f>
        <v>0.51748681491805637</v>
      </c>
      <c r="L10" s="10"/>
      <c r="M10" s="10"/>
      <c r="N10" s="10" t="str">
        <f>IF(B20&gt;C20,$B$4,$C$4)</f>
        <v>NB</v>
      </c>
      <c r="W10" s="5">
        <v>9</v>
      </c>
      <c r="X10" s="5">
        <v>4686</v>
      </c>
      <c r="Y10" s="7">
        <v>45882</v>
      </c>
      <c r="Z10" s="5" t="s">
        <v>682</v>
      </c>
      <c r="AA10" s="5" t="s">
        <v>7</v>
      </c>
      <c r="AB10" s="5">
        <v>8.4292547332003323E-2</v>
      </c>
      <c r="AC10" s="5"/>
      <c r="AD10" s="5"/>
    </row>
    <row r="11" spans="1:30" ht="17.25" customHeight="1" thickBot="1">
      <c r="A11" s="5">
        <v>6</v>
      </c>
      <c r="B11" s="4">
        <v>1.7195740770573249E-2</v>
      </c>
      <c r="C11" s="4">
        <v>2.6372034078679066E-2</v>
      </c>
      <c r="D11" s="4">
        <v>4.3566675447707412E-2</v>
      </c>
      <c r="F11" s="5" t="s">
        <v>25</v>
      </c>
      <c r="G11" s="6">
        <v>0</v>
      </c>
      <c r="H11" s="37">
        <v>1</v>
      </c>
      <c r="K11" s="10">
        <f>LARGE(B21:C21,1)/(B21+C21)</f>
        <v>0.5152959285824219</v>
      </c>
      <c r="L11" s="10"/>
      <c r="M11" s="10"/>
      <c r="N11" s="10" t="str">
        <f>IF(B21&gt;C21,$B$4,$C$4)</f>
        <v>NB</v>
      </c>
      <c r="W11" s="5">
        <v>10</v>
      </c>
      <c r="X11" s="5">
        <v>4668</v>
      </c>
      <c r="Y11" s="7">
        <v>46002</v>
      </c>
      <c r="Z11" s="5" t="s">
        <v>680</v>
      </c>
      <c r="AA11" s="5" t="s">
        <v>5</v>
      </c>
      <c r="AB11" s="5">
        <v>8.396876033841047E-2</v>
      </c>
      <c r="AC11" s="5"/>
      <c r="AD11" s="5"/>
    </row>
    <row r="12" spans="1:30" ht="17.25" customHeight="1" thickBot="1">
      <c r="A12" s="5">
        <v>7</v>
      </c>
      <c r="B12" s="4">
        <v>2.2034581773279553E-2</v>
      </c>
      <c r="C12" s="4">
        <v>3.7124435486197011E-2</v>
      </c>
      <c r="D12" s="4">
        <v>5.9157162003106181E-2</v>
      </c>
      <c r="F12" s="5" t="s">
        <v>24</v>
      </c>
      <c r="G12" s="6">
        <v>0</v>
      </c>
      <c r="H12" s="37">
        <v>1.01</v>
      </c>
      <c r="W12" s="5">
        <v>20</v>
      </c>
      <c r="X12" s="5">
        <v>4621</v>
      </c>
      <c r="Y12" s="7">
        <v>45981</v>
      </c>
      <c r="Z12" s="5" t="s">
        <v>681</v>
      </c>
      <c r="AA12" s="5" t="s">
        <v>5</v>
      </c>
      <c r="AB12" s="5">
        <v>8.3123316521806948E-2</v>
      </c>
      <c r="AC12" s="5"/>
      <c r="AD12" s="5"/>
    </row>
    <row r="13" spans="1:30" ht="17.25" customHeight="1" thickBot="1">
      <c r="A13" s="5">
        <v>8</v>
      </c>
      <c r="B13" s="4">
        <v>2.357769768788023E-2</v>
      </c>
      <c r="C13" s="4">
        <v>3.6209497925727439E-2</v>
      </c>
      <c r="D13" s="4">
        <v>5.978568150288055E-2</v>
      </c>
      <c r="F13" s="5" t="s">
        <v>23</v>
      </c>
      <c r="G13" s="6">
        <v>0</v>
      </c>
      <c r="H13" s="37">
        <v>0.99</v>
      </c>
      <c r="W13" s="5">
        <v>25</v>
      </c>
      <c r="X13" s="5">
        <v>4611</v>
      </c>
      <c r="Y13" s="7">
        <v>46003</v>
      </c>
      <c r="Z13" s="5" t="s">
        <v>681</v>
      </c>
      <c r="AA13" s="5" t="s">
        <v>1</v>
      </c>
      <c r="AB13" s="5">
        <v>8.2943434858699802E-2</v>
      </c>
      <c r="AC13" s="5"/>
      <c r="AD13" s="5"/>
    </row>
    <row r="14" spans="1:30" ht="15.75" thickBot="1">
      <c r="A14" s="5">
        <v>9</v>
      </c>
      <c r="B14" s="4">
        <v>2.6218978053966675E-2</v>
      </c>
      <c r="C14" s="4">
        <v>3.2219453499617134E-2</v>
      </c>
      <c r="D14" s="4">
        <v>5.8437826240055918E-2</v>
      </c>
      <c r="F14" s="5" t="s">
        <v>22</v>
      </c>
      <c r="G14" s="6">
        <v>0</v>
      </c>
      <c r="H14" s="37">
        <v>1.04</v>
      </c>
      <c r="W14" s="5">
        <v>30</v>
      </c>
      <c r="X14" s="5">
        <v>4604</v>
      </c>
      <c r="Y14" s="7">
        <v>46000</v>
      </c>
      <c r="Z14" s="5" t="s">
        <v>681</v>
      </c>
      <c r="AA14" s="5" t="s">
        <v>3</v>
      </c>
      <c r="AB14" s="5">
        <v>8.2817517694524806E-2</v>
      </c>
      <c r="AC14" s="5"/>
      <c r="AD14" s="5"/>
    </row>
    <row r="15" spans="1:30" ht="15.75" customHeight="1" thickBot="1">
      <c r="A15" s="5">
        <v>10</v>
      </c>
      <c r="B15" s="4">
        <v>2.8994615926410595E-2</v>
      </c>
      <c r="C15" s="4">
        <v>3.2775118514122618E-2</v>
      </c>
      <c r="D15" s="4">
        <v>6.176944771392847E-2</v>
      </c>
      <c r="F15" s="5" t="s">
        <v>21</v>
      </c>
      <c r="G15" s="6">
        <v>0</v>
      </c>
      <c r="H15" s="37">
        <v>1</v>
      </c>
      <c r="W15" s="5">
        <v>35</v>
      </c>
      <c r="X15" s="5">
        <v>4586</v>
      </c>
      <c r="Y15" s="7">
        <v>46014</v>
      </c>
      <c r="Z15" s="5" t="s">
        <v>681</v>
      </c>
      <c r="AA15" s="5" t="s">
        <v>3</v>
      </c>
      <c r="AB15" s="5">
        <v>8.2493730700931966E-2</v>
      </c>
      <c r="AC15" s="5"/>
      <c r="AD15" s="5"/>
    </row>
    <row r="16" spans="1:30" ht="15.75" thickBot="1">
      <c r="A16" s="5">
        <v>11</v>
      </c>
      <c r="B16" s="4">
        <v>3.1368117397354817E-2</v>
      </c>
      <c r="C16" s="4">
        <v>3.3097034600574948E-2</v>
      </c>
      <c r="D16" s="4">
        <v>6.4465158239577741E-2</v>
      </c>
      <c r="F16" s="5" t="s">
        <v>20</v>
      </c>
      <c r="G16" s="6">
        <v>0</v>
      </c>
      <c r="H16" s="37">
        <v>1.04</v>
      </c>
      <c r="W16" s="5">
        <v>40</v>
      </c>
      <c r="X16" s="5">
        <v>4579</v>
      </c>
      <c r="Y16" s="7">
        <v>45944</v>
      </c>
      <c r="Z16" s="5" t="s">
        <v>681</v>
      </c>
      <c r="AA16" s="5" t="s">
        <v>3</v>
      </c>
      <c r="AB16" s="5">
        <v>8.236781353675697E-2</v>
      </c>
      <c r="AC16" s="5"/>
      <c r="AD16" s="5"/>
    </row>
    <row r="17" spans="1:30" ht="15.75" thickBot="1">
      <c r="A17" s="5">
        <v>12</v>
      </c>
      <c r="B17" s="4">
        <v>3.425229563888766E-2</v>
      </c>
      <c r="C17" s="4">
        <v>3.4265384977415894E-2</v>
      </c>
      <c r="D17" s="4">
        <v>6.8517938700451309E-2</v>
      </c>
      <c r="W17" s="5">
        <v>45</v>
      </c>
      <c r="X17" s="5">
        <v>4560</v>
      </c>
      <c r="Y17" s="7">
        <v>46003</v>
      </c>
      <c r="Z17" s="5" t="s">
        <v>679</v>
      </c>
      <c r="AA17" s="5" t="s">
        <v>1</v>
      </c>
      <c r="AB17" s="5">
        <v>8.2026038376853419E-2</v>
      </c>
      <c r="AC17" s="5"/>
      <c r="AD17" s="5"/>
    </row>
    <row r="18" spans="1:30" ht="15.75" thickBot="1">
      <c r="A18" s="5">
        <v>13</v>
      </c>
      <c r="B18" s="4">
        <v>3.3605487665487994E-2</v>
      </c>
      <c r="C18" s="4">
        <v>3.4079194074994448E-2</v>
      </c>
      <c r="D18" s="4">
        <v>6.7684873183933431E-2</v>
      </c>
      <c r="W18" s="5">
        <v>50</v>
      </c>
      <c r="X18" s="5">
        <v>4556</v>
      </c>
      <c r="Y18" s="7">
        <v>45951</v>
      </c>
      <c r="Z18" s="5" t="s">
        <v>680</v>
      </c>
      <c r="AA18" s="5" t="s">
        <v>3</v>
      </c>
      <c r="AB18" s="5">
        <v>8.1954085711610572E-2</v>
      </c>
      <c r="AC18" s="5"/>
      <c r="AD18" s="5"/>
    </row>
    <row r="19" spans="1:30" ht="17.25" customHeight="1" thickBot="1">
      <c r="A19" s="5">
        <v>14</v>
      </c>
      <c r="B19" s="4">
        <v>3.4723014969925171E-2</v>
      </c>
      <c r="C19" s="4">
        <v>3.5397857382588549E-2</v>
      </c>
      <c r="D19" s="4">
        <v>7.0121045316379124E-2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4534</v>
      </c>
      <c r="Y19" s="7">
        <v>45783</v>
      </c>
      <c r="Z19" s="5" t="s">
        <v>680</v>
      </c>
      <c r="AA19" s="5" t="s">
        <v>3</v>
      </c>
      <c r="AB19" s="5">
        <v>8.1558346052774872E-2</v>
      </c>
      <c r="AC19" s="5"/>
      <c r="AD19" s="5"/>
    </row>
    <row r="20" spans="1:30" ht="17.25" customHeight="1" thickBot="1">
      <c r="A20" s="5">
        <v>15</v>
      </c>
      <c r="B20" s="4">
        <v>3.6611804615587093E-2</v>
      </c>
      <c r="C20" s="4">
        <v>3.4137446496027311E-2</v>
      </c>
      <c r="D20" s="4">
        <v>7.0749860474091431E-2</v>
      </c>
      <c r="F20" s="5" t="s">
        <v>14</v>
      </c>
      <c r="G20" s="6"/>
      <c r="H20" s="37">
        <v>0.75740175574727386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4501</v>
      </c>
      <c r="Y20" s="7">
        <v>45908</v>
      </c>
      <c r="Z20" s="5" t="s">
        <v>679</v>
      </c>
      <c r="AA20" s="5" t="s">
        <v>6</v>
      </c>
      <c r="AB20" s="5">
        <v>8.0964736564521328E-2</v>
      </c>
      <c r="AC20" s="5"/>
      <c r="AD20" s="5"/>
    </row>
    <row r="21" spans="1:30" ht="17.25" customHeight="1" thickBot="1">
      <c r="A21" s="5">
        <v>16</v>
      </c>
      <c r="B21" s="4">
        <v>3.5337354444355436E-2</v>
      </c>
      <c r="C21" s="4">
        <v>3.3239462262829561E-2</v>
      </c>
      <c r="D21" s="4">
        <v>6.8577365945980739E-2</v>
      </c>
      <c r="F21" s="5" t="s">
        <v>6</v>
      </c>
      <c r="G21" s="6"/>
      <c r="H21" s="37">
        <v>1.006081308199045</v>
      </c>
      <c r="J21" s="2">
        <v>5</v>
      </c>
      <c r="K21" s="2">
        <f>X6</f>
        <v>4699</v>
      </c>
      <c r="L21" s="3"/>
      <c r="M21" s="2"/>
      <c r="N21" s="21">
        <f t="shared" ref="N21:N28" si="0">K21/$F$2</f>
        <v>8.4526550582817675E-2</v>
      </c>
      <c r="W21" s="5">
        <v>125</v>
      </c>
      <c r="X21" s="5">
        <v>4481</v>
      </c>
      <c r="Y21" s="7">
        <v>45923</v>
      </c>
      <c r="Z21" s="5" t="s">
        <v>679</v>
      </c>
      <c r="AA21" s="5" t="s">
        <v>3</v>
      </c>
      <c r="AB21" s="5">
        <v>8.0604973238307051E-2</v>
      </c>
      <c r="AC21" s="5"/>
      <c r="AD21" s="5"/>
    </row>
    <row r="22" spans="1:30" ht="17.25" customHeight="1" thickBot="1">
      <c r="A22" s="5">
        <v>17</v>
      </c>
      <c r="B22" s="4">
        <v>3.3609626290546313E-2</v>
      </c>
      <c r="C22" s="4">
        <v>3.1046519810461418E-2</v>
      </c>
      <c r="D22" s="4">
        <v>6.4656744583374101E-2</v>
      </c>
      <c r="F22" s="5" t="s">
        <v>3</v>
      </c>
      <c r="G22" s="6"/>
      <c r="H22" s="37">
        <v>1.0643555412443857</v>
      </c>
      <c r="J22" s="2">
        <v>10</v>
      </c>
      <c r="K22" s="2">
        <f>X11</f>
        <v>4668</v>
      </c>
      <c r="L22" s="3"/>
      <c r="M22" s="2"/>
      <c r="N22" s="21">
        <f t="shared" si="0"/>
        <v>8.3968916390847609E-2</v>
      </c>
      <c r="W22" s="5">
        <v>150</v>
      </c>
      <c r="X22" s="5">
        <v>4457</v>
      </c>
      <c r="Y22" s="7">
        <v>45950</v>
      </c>
      <c r="Z22" s="5" t="s">
        <v>680</v>
      </c>
      <c r="AA22" s="5" t="s">
        <v>6</v>
      </c>
      <c r="AB22" s="5">
        <v>8.0173257246849927E-2</v>
      </c>
      <c r="AC22" s="5"/>
      <c r="AD22" s="5"/>
    </row>
    <row r="23" spans="1:30" ht="17.25" customHeight="1" thickBot="1">
      <c r="A23" s="5">
        <v>18</v>
      </c>
      <c r="B23" s="4">
        <v>2.8138019078031051E-2</v>
      </c>
      <c r="C23" s="4">
        <v>2.6999800017017957E-2</v>
      </c>
      <c r="D23" s="4">
        <v>5.5138185099805732E-2</v>
      </c>
      <c r="F23" s="5" t="s">
        <v>7</v>
      </c>
      <c r="G23" s="6"/>
      <c r="H23" s="37">
        <v>1.0919408644282536</v>
      </c>
      <c r="J23" s="2">
        <v>20</v>
      </c>
      <c r="K23" s="2">
        <f>X12</f>
        <v>4621</v>
      </c>
      <c r="L23" s="3"/>
      <c r="M23" s="2"/>
      <c r="N23" s="21">
        <f t="shared" si="0"/>
        <v>8.3123471003022018E-2</v>
      </c>
      <c r="W23" s="5">
        <v>175</v>
      </c>
      <c r="X23" s="5">
        <v>4440</v>
      </c>
      <c r="Y23" s="7">
        <v>45888</v>
      </c>
      <c r="Z23" s="5" t="s">
        <v>680</v>
      </c>
      <c r="AA23" s="5" t="s">
        <v>3</v>
      </c>
      <c r="AB23" s="5">
        <v>7.9867458419567799E-2</v>
      </c>
      <c r="AC23" s="5"/>
      <c r="AD23" s="5"/>
    </row>
    <row r="24" spans="1:30" ht="17.25" customHeight="1" thickBot="1">
      <c r="A24" s="5">
        <v>19</v>
      </c>
      <c r="B24" s="4">
        <v>2.3486007435100157E-2</v>
      </c>
      <c r="C24" s="4">
        <v>2.0353553614251108E-2</v>
      </c>
      <c r="D24" s="4">
        <v>4.3840159040317982E-2</v>
      </c>
      <c r="F24" s="5" t="s">
        <v>5</v>
      </c>
      <c r="G24" s="6"/>
      <c r="H24" s="37">
        <v>1.0586755486846127</v>
      </c>
      <c r="J24" s="2">
        <v>30</v>
      </c>
      <c r="K24" s="2">
        <f>X14</f>
        <v>4604</v>
      </c>
      <c r="L24" s="3"/>
      <c r="M24" s="2"/>
      <c r="N24" s="21">
        <f t="shared" si="0"/>
        <v>8.2817671607425522E-2</v>
      </c>
      <c r="W24" s="5">
        <v>200</v>
      </c>
      <c r="X24" s="5">
        <v>4421</v>
      </c>
      <c r="Y24" s="7">
        <v>45982</v>
      </c>
      <c r="Z24" s="5" t="s">
        <v>679</v>
      </c>
      <c r="AA24" s="5" t="s">
        <v>1</v>
      </c>
      <c r="AB24" s="5">
        <v>7.9525683259664248E-2</v>
      </c>
      <c r="AC24" s="5"/>
      <c r="AD24" s="5"/>
    </row>
    <row r="25" spans="1:30" ht="17.25" customHeight="1" thickBot="1">
      <c r="A25" s="5">
        <v>20</v>
      </c>
      <c r="B25" s="4">
        <v>1.9716261969779547E-2</v>
      </c>
      <c r="C25" s="4">
        <v>1.5738798791345099E-2</v>
      </c>
      <c r="D25" s="4">
        <v>3.5455743406754066E-2</v>
      </c>
      <c r="F25" s="5" t="s">
        <v>1</v>
      </c>
      <c r="G25" s="6"/>
      <c r="H25" s="37">
        <v>1.0970656567408623</v>
      </c>
      <c r="J25" s="2">
        <v>50</v>
      </c>
      <c r="K25" s="2">
        <f>X18</f>
        <v>4556</v>
      </c>
      <c r="L25" s="3"/>
      <c r="M25" s="2"/>
      <c r="N25" s="21">
        <f t="shared" si="0"/>
        <v>8.1954238019858974E-2</v>
      </c>
    </row>
    <row r="26" spans="1:30" ht="17.25" customHeight="1" thickBot="1">
      <c r="A26" s="5">
        <v>21</v>
      </c>
      <c r="B26" s="4">
        <v>1.4993893700857283E-2</v>
      </c>
      <c r="C26" s="4">
        <v>1.2585479918784618E-2</v>
      </c>
      <c r="D26" s="4">
        <v>2.757981015015382E-2</v>
      </c>
      <c r="F26" s="5" t="s">
        <v>0</v>
      </c>
      <c r="G26" s="6"/>
      <c r="H26" s="37">
        <v>0.92447932495556662</v>
      </c>
      <c r="J26" s="2">
        <v>100</v>
      </c>
      <c r="K26" s="2">
        <f>X20</f>
        <v>4501</v>
      </c>
      <c r="L26" s="3"/>
      <c r="M26" s="2"/>
      <c r="N26" s="21">
        <f t="shared" si="0"/>
        <v>8.096488703410562E-2</v>
      </c>
    </row>
    <row r="27" spans="1:30" ht="17.25" customHeight="1" thickBot="1">
      <c r="A27" s="5">
        <v>22</v>
      </c>
      <c r="B27" s="4">
        <v>1.0169291539125427E-2</v>
      </c>
      <c r="C27" s="4">
        <v>9.4752343253973349E-3</v>
      </c>
      <c r="D27" s="4">
        <v>1.9644696029639114E-2</v>
      </c>
      <c r="J27" s="2">
        <v>150</v>
      </c>
      <c r="K27" s="2">
        <f>X22</f>
        <v>4457</v>
      </c>
      <c r="L27" s="3"/>
      <c r="M27" s="2"/>
      <c r="N27" s="21">
        <f t="shared" si="0"/>
        <v>8.0173406245502954E-2</v>
      </c>
    </row>
    <row r="28" spans="1:30" ht="17.25" customHeight="1" thickBot="1">
      <c r="A28" s="5">
        <v>23</v>
      </c>
      <c r="B28" s="4">
        <v>6.1643342163238603E-3</v>
      </c>
      <c r="C28" s="4">
        <v>5.8694981727339356E-3</v>
      </c>
      <c r="D28" s="4">
        <v>1.2033918667063636E-2</v>
      </c>
      <c r="J28" s="2">
        <v>200</v>
      </c>
      <c r="K28" s="2">
        <f>X24</f>
        <v>4421</v>
      </c>
      <c r="L28" s="3"/>
      <c r="M28" s="2"/>
      <c r="N28" s="21">
        <f t="shared" si="0"/>
        <v>7.9525831054828036E-2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8DAA7-0566-4DD9-AC5E-072FE316DE78}">
  <sheetPr codeName="Sheet2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19670</v>
      </c>
      <c r="H2" s="18" t="s">
        <v>37</v>
      </c>
      <c r="W2" s="5">
        <v>1</v>
      </c>
      <c r="X2" s="5">
        <v>1911</v>
      </c>
      <c r="Y2" s="7">
        <v>45688</v>
      </c>
      <c r="Z2" s="5" t="s">
        <v>684</v>
      </c>
      <c r="AA2" s="5" t="s">
        <v>1</v>
      </c>
      <c r="AB2" s="5">
        <v>9.7151803859438599E-2</v>
      </c>
      <c r="AC2" s="5"/>
      <c r="AD2" s="5"/>
    </row>
    <row r="3" spans="1:30" ht="15.75" thickBot="1">
      <c r="W3" s="5">
        <v>2</v>
      </c>
      <c r="X3" s="5">
        <v>1872</v>
      </c>
      <c r="Y3" s="7">
        <v>45961</v>
      </c>
      <c r="Z3" s="5" t="s">
        <v>681</v>
      </c>
      <c r="AA3" s="5" t="s">
        <v>1</v>
      </c>
      <c r="AB3" s="5">
        <v>9.5169113984756179E-2</v>
      </c>
      <c r="AC3" s="5"/>
      <c r="AD3" s="5"/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1864</v>
      </c>
      <c r="Y4" s="7">
        <v>45702</v>
      </c>
      <c r="Z4" s="5" t="s">
        <v>684</v>
      </c>
      <c r="AA4" s="5" t="s">
        <v>1</v>
      </c>
      <c r="AB4" s="5">
        <v>9.476240836943671E-2</v>
      </c>
      <c r="AC4" s="5"/>
      <c r="AD4" s="5"/>
    </row>
    <row r="5" spans="1:30" ht="18.75" customHeight="1" thickBot="1">
      <c r="A5" s="5">
        <v>0</v>
      </c>
      <c r="B5" s="4">
        <v>2.4806554483286737E-3</v>
      </c>
      <c r="C5" s="4">
        <v>2.1955994033092158E-3</v>
      </c>
      <c r="D5" s="4">
        <v>4.676267272808665E-3</v>
      </c>
      <c r="F5" s="5" t="s">
        <v>33</v>
      </c>
      <c r="G5" s="6">
        <v>0</v>
      </c>
      <c r="H5" s="37">
        <v>0.97</v>
      </c>
      <c r="J5" s="80" t="s">
        <v>9</v>
      </c>
      <c r="K5" s="81"/>
      <c r="L5" s="81"/>
      <c r="M5" s="81"/>
      <c r="N5" s="82"/>
      <c r="W5" s="5">
        <v>4</v>
      </c>
      <c r="X5" s="5">
        <v>1848</v>
      </c>
      <c r="Y5" s="7">
        <v>45968</v>
      </c>
      <c r="Z5" s="5" t="s">
        <v>681</v>
      </c>
      <c r="AA5" s="5" t="s">
        <v>1</v>
      </c>
      <c r="AB5" s="5">
        <v>9.3948997138797757E-2</v>
      </c>
      <c r="AC5" s="5"/>
      <c r="AD5" s="5"/>
    </row>
    <row r="6" spans="1:30" ht="17.25" customHeight="1" thickBot="1">
      <c r="A6" s="5">
        <v>1</v>
      </c>
      <c r="B6" s="4">
        <v>1.6451093512283856E-3</v>
      </c>
      <c r="C6" s="4">
        <v>1.5117959485704739E-3</v>
      </c>
      <c r="D6" s="4">
        <v>3.1569111216898506E-3</v>
      </c>
      <c r="F6" s="5" t="s">
        <v>32</v>
      </c>
      <c r="G6" s="6">
        <v>0</v>
      </c>
      <c r="H6" s="37">
        <v>1.05</v>
      </c>
      <c r="J6" s="13" t="s">
        <v>31</v>
      </c>
      <c r="K6" s="22">
        <f>MAX(K8,K9)</f>
        <v>0.51742661010289082</v>
      </c>
      <c r="L6" s="23"/>
      <c r="M6" s="23"/>
      <c r="N6" s="22" t="str">
        <f>_xlfn.XLOOKUP(K6,$K$8:$K$9,$N$8:$N$9)</f>
        <v>NB</v>
      </c>
      <c r="W6" s="5">
        <v>5</v>
      </c>
      <c r="X6" s="5">
        <v>1836</v>
      </c>
      <c r="Y6" s="7">
        <v>46003</v>
      </c>
      <c r="Z6" s="5" t="s">
        <v>679</v>
      </c>
      <c r="AA6" s="5" t="s">
        <v>1</v>
      </c>
      <c r="AB6" s="5">
        <v>9.3338938715818554E-2</v>
      </c>
      <c r="AC6" s="5"/>
      <c r="AD6" s="5"/>
    </row>
    <row r="7" spans="1:30" ht="17.25" customHeight="1" thickBot="1">
      <c r="A7" s="5">
        <v>2</v>
      </c>
      <c r="B7" s="4">
        <v>1.4238315526554344E-3</v>
      </c>
      <c r="C7" s="4">
        <v>1.313377143550248E-3</v>
      </c>
      <c r="D7" s="4">
        <v>2.7372135214365633E-3</v>
      </c>
      <c r="F7" s="5" t="s">
        <v>30</v>
      </c>
      <c r="G7" s="6">
        <v>0</v>
      </c>
      <c r="H7" s="37">
        <v>1.04</v>
      </c>
      <c r="J7" s="12" t="s">
        <v>29</v>
      </c>
      <c r="K7" s="22">
        <f>MAX(K10,K11)</f>
        <v>0.5388925264993687</v>
      </c>
      <c r="L7" s="23"/>
      <c r="M7" s="23"/>
      <c r="N7" s="22" t="str">
        <f>_xlfn.XLOOKUP(K7,$K$10:$K$11,$N$10:$N$11)</f>
        <v>SB</v>
      </c>
      <c r="W7" s="5">
        <v>6</v>
      </c>
      <c r="X7" s="5">
        <v>1780</v>
      </c>
      <c r="Y7" s="7">
        <v>46008</v>
      </c>
      <c r="Z7" s="5" t="s">
        <v>684</v>
      </c>
      <c r="AA7" s="5" t="s">
        <v>7</v>
      </c>
      <c r="AB7" s="5">
        <v>9.0491999408582255E-2</v>
      </c>
      <c r="AC7" s="5"/>
      <c r="AD7" s="5"/>
    </row>
    <row r="8" spans="1:30" ht="17.25" customHeight="1" thickBot="1">
      <c r="A8" s="5">
        <v>3</v>
      </c>
      <c r="B8" s="4">
        <v>2.1869363538604297E-3</v>
      </c>
      <c r="C8" s="4">
        <v>1.7309745858597198E-3</v>
      </c>
      <c r="D8" s="4">
        <v>3.9179307609109012E-3</v>
      </c>
      <c r="F8" s="5" t="s">
        <v>28</v>
      </c>
      <c r="G8" s="6">
        <v>0</v>
      </c>
      <c r="H8" s="37">
        <v>1.02</v>
      </c>
      <c r="K8" s="10">
        <f>LARGE(B11:C11,1)/(B11+C11)</f>
        <v>0.50413049071918825</v>
      </c>
      <c r="L8" s="10"/>
      <c r="M8" s="10"/>
      <c r="N8" s="10" t="str">
        <f>IF(B11&gt;C11,$B$4,$C$4)</f>
        <v>NB</v>
      </c>
      <c r="W8" s="5">
        <v>7</v>
      </c>
      <c r="X8" s="5">
        <v>1778</v>
      </c>
      <c r="Y8" s="7">
        <v>45702</v>
      </c>
      <c r="Z8" s="5" t="s">
        <v>679</v>
      </c>
      <c r="AA8" s="5" t="s">
        <v>1</v>
      </c>
      <c r="AB8" s="5">
        <v>9.0390323004752388E-2</v>
      </c>
      <c r="AC8" s="5"/>
      <c r="AD8" s="5"/>
    </row>
    <row r="9" spans="1:30" ht="17.25" customHeight="1" thickBot="1">
      <c r="A9" s="5">
        <v>4</v>
      </c>
      <c r="B9" s="4">
        <v>4.6606724581367267E-3</v>
      </c>
      <c r="C9" s="4">
        <v>3.8945162889984079E-3</v>
      </c>
      <c r="D9" s="4">
        <v>8.5552220789181163E-3</v>
      </c>
      <c r="F9" s="5" t="s">
        <v>27</v>
      </c>
      <c r="G9" s="6">
        <v>0</v>
      </c>
      <c r="H9" s="37">
        <v>0.95</v>
      </c>
      <c r="K9" s="10">
        <f>LARGE(B12:C12,1)/(B12+C12)</f>
        <v>0.51742661010289082</v>
      </c>
      <c r="L9" s="10"/>
      <c r="M9" s="10"/>
      <c r="N9" s="10" t="str">
        <f>IF(B12&gt;C12,$B$4,$C$4)</f>
        <v>NB</v>
      </c>
      <c r="W9" s="5">
        <v>8</v>
      </c>
      <c r="X9" s="5">
        <v>1778</v>
      </c>
      <c r="Y9" s="7">
        <v>45702</v>
      </c>
      <c r="Z9" s="5" t="s">
        <v>679</v>
      </c>
      <c r="AA9" s="5" t="s">
        <v>1</v>
      </c>
      <c r="AB9" s="5">
        <v>9.0390323004752388E-2</v>
      </c>
      <c r="AC9" s="5"/>
      <c r="AD9" s="5"/>
    </row>
    <row r="10" spans="1:30" ht="17.25" customHeight="1" thickBot="1">
      <c r="A10" s="5">
        <v>5</v>
      </c>
      <c r="B10" s="4">
        <v>1.1559823322768935E-2</v>
      </c>
      <c r="C10" s="4">
        <v>1.1011325726855528E-2</v>
      </c>
      <c r="D10" s="4">
        <v>2.2571173129637835E-2</v>
      </c>
      <c r="F10" s="5" t="s">
        <v>26</v>
      </c>
      <c r="G10" s="6">
        <v>0</v>
      </c>
      <c r="H10" s="37">
        <v>0.93</v>
      </c>
      <c r="K10" s="10">
        <f>LARGE(B20:C20,1)/(B20+C20)</f>
        <v>0.5388925264993687</v>
      </c>
      <c r="L10" s="10"/>
      <c r="M10" s="10"/>
      <c r="N10" s="10" t="str">
        <f>IF(B20&gt;C20,$B$4,$C$4)</f>
        <v>SB</v>
      </c>
      <c r="W10" s="5">
        <v>9</v>
      </c>
      <c r="X10" s="5">
        <v>1777</v>
      </c>
      <c r="Y10" s="7">
        <v>46014</v>
      </c>
      <c r="Z10" s="5" t="s">
        <v>684</v>
      </c>
      <c r="AA10" s="5" t="s">
        <v>3</v>
      </c>
      <c r="AB10" s="5">
        <v>9.0339484802837461E-2</v>
      </c>
      <c r="AC10" s="5"/>
      <c r="AD10" s="5"/>
    </row>
    <row r="11" spans="1:30" ht="17.25" customHeight="1" thickBot="1">
      <c r="A11" s="5">
        <v>6</v>
      </c>
      <c r="B11" s="4">
        <v>2.6412971992263053E-2</v>
      </c>
      <c r="C11" s="4">
        <v>2.5980153356260371E-2</v>
      </c>
      <c r="D11" s="4">
        <v>5.239314480739312E-2</v>
      </c>
      <c r="F11" s="5" t="s">
        <v>25</v>
      </c>
      <c r="G11" s="6">
        <v>0</v>
      </c>
      <c r="H11" s="37">
        <v>0.95</v>
      </c>
      <c r="K11" s="10">
        <f>LARGE(B21:C21,1)/(B21+C21)</f>
        <v>0.50645443738839868</v>
      </c>
      <c r="L11" s="10"/>
      <c r="M11" s="10"/>
      <c r="N11" s="10" t="str">
        <f>IF(B21&gt;C21,$B$4,$C$4)</f>
        <v>SB</v>
      </c>
      <c r="W11" s="5">
        <v>10</v>
      </c>
      <c r="X11" s="5">
        <v>1776</v>
      </c>
      <c r="Y11" s="7">
        <v>46002</v>
      </c>
      <c r="Z11" s="5" t="s">
        <v>684</v>
      </c>
      <c r="AA11" s="5" t="s">
        <v>5</v>
      </c>
      <c r="AB11" s="5">
        <v>9.028864660092252E-2</v>
      </c>
      <c r="AC11" s="5"/>
      <c r="AD11" s="5"/>
    </row>
    <row r="12" spans="1:30" ht="17.25" customHeight="1" thickBot="1">
      <c r="A12" s="5">
        <v>7</v>
      </c>
      <c r="B12" s="4">
        <v>3.0922548570072369E-2</v>
      </c>
      <c r="C12" s="4">
        <v>2.8839643722131915E-2</v>
      </c>
      <c r="D12" s="4">
        <v>5.9762283392190307E-2</v>
      </c>
      <c r="F12" s="5" t="s">
        <v>24</v>
      </c>
      <c r="G12" s="6">
        <v>0</v>
      </c>
      <c r="H12" s="37">
        <v>0.97</v>
      </c>
      <c r="W12" s="5">
        <v>20</v>
      </c>
      <c r="X12" s="5">
        <v>1763</v>
      </c>
      <c r="Y12" s="7">
        <v>45716</v>
      </c>
      <c r="Z12" s="5" t="s">
        <v>681</v>
      </c>
      <c r="AA12" s="5" t="s">
        <v>1</v>
      </c>
      <c r="AB12" s="5">
        <v>8.962774997602839E-2</v>
      </c>
      <c r="AC12" s="5"/>
      <c r="AD12" s="5"/>
    </row>
    <row r="13" spans="1:30" ht="17.25" customHeight="1" thickBot="1">
      <c r="A13" s="5">
        <v>8</v>
      </c>
      <c r="B13" s="4">
        <v>3.1823192985706246E-2</v>
      </c>
      <c r="C13" s="4">
        <v>3.0310767346256966E-2</v>
      </c>
      <c r="D13" s="4">
        <v>6.2134026728749514E-2</v>
      </c>
      <c r="F13" s="5" t="s">
        <v>23</v>
      </c>
      <c r="G13" s="6">
        <v>0</v>
      </c>
      <c r="H13" s="37">
        <v>0.98</v>
      </c>
      <c r="W13" s="5">
        <v>25</v>
      </c>
      <c r="X13" s="5">
        <v>1758</v>
      </c>
      <c r="Y13" s="7">
        <v>46010</v>
      </c>
      <c r="Z13" s="5" t="s">
        <v>679</v>
      </c>
      <c r="AA13" s="5" t="s">
        <v>1</v>
      </c>
      <c r="AB13" s="5">
        <v>8.9373558966453714E-2</v>
      </c>
      <c r="AC13" s="5"/>
      <c r="AD13" s="5"/>
    </row>
    <row r="14" spans="1:30" ht="15.75" thickBot="1">
      <c r="A14" s="5">
        <v>9</v>
      </c>
      <c r="B14" s="4">
        <v>3.0102394483211038E-2</v>
      </c>
      <c r="C14" s="4">
        <v>3.203905868849008E-2</v>
      </c>
      <c r="D14" s="4">
        <v>6.2141370024581685E-2</v>
      </c>
      <c r="F14" s="5" t="s">
        <v>22</v>
      </c>
      <c r="G14" s="6">
        <v>0</v>
      </c>
      <c r="H14" s="37">
        <v>1.04</v>
      </c>
      <c r="W14" s="5">
        <v>30</v>
      </c>
      <c r="X14" s="5">
        <v>1753</v>
      </c>
      <c r="Y14" s="7">
        <v>45992</v>
      </c>
      <c r="Z14" s="5" t="s">
        <v>681</v>
      </c>
      <c r="AA14" s="5" t="s">
        <v>6</v>
      </c>
      <c r="AB14" s="5">
        <v>8.9119367956879039E-2</v>
      </c>
      <c r="AC14" s="5"/>
      <c r="AD14" s="5"/>
    </row>
    <row r="15" spans="1:30" ht="15.75" customHeight="1" thickBot="1">
      <c r="A15" s="5">
        <v>10</v>
      </c>
      <c r="B15" s="4">
        <v>3.068319575030137E-2</v>
      </c>
      <c r="C15" s="4">
        <v>3.3894309821266379E-2</v>
      </c>
      <c r="D15" s="4">
        <v>6.4577367199672261E-2</v>
      </c>
      <c r="F15" s="5" t="s">
        <v>21</v>
      </c>
      <c r="G15" s="6">
        <v>0</v>
      </c>
      <c r="H15" s="37">
        <v>1.02</v>
      </c>
      <c r="W15" s="5">
        <v>35</v>
      </c>
      <c r="X15" s="5">
        <v>1746</v>
      </c>
      <c r="Y15" s="7">
        <v>46008</v>
      </c>
      <c r="Z15" s="5" t="s">
        <v>679</v>
      </c>
      <c r="AA15" s="5" t="s">
        <v>7</v>
      </c>
      <c r="AB15" s="5">
        <v>8.8763500543474511E-2</v>
      </c>
      <c r="AC15" s="5"/>
      <c r="AD15" s="5"/>
    </row>
    <row r="16" spans="1:30" ht="15.75" thickBot="1">
      <c r="A16" s="5">
        <v>11</v>
      </c>
      <c r="B16" s="4">
        <v>3.1830677174171054E-2</v>
      </c>
      <c r="C16" s="4">
        <v>3.483358631392796E-2</v>
      </c>
      <c r="D16" s="4">
        <v>6.6664134171052741E-2</v>
      </c>
      <c r="F16" s="5" t="s">
        <v>20</v>
      </c>
      <c r="G16" s="6">
        <v>0</v>
      </c>
      <c r="H16" s="37">
        <v>1.0900000000000001</v>
      </c>
      <c r="W16" s="5">
        <v>40</v>
      </c>
      <c r="X16" s="5">
        <v>1740</v>
      </c>
      <c r="Y16" s="7">
        <v>46000</v>
      </c>
      <c r="Z16" s="5" t="s">
        <v>679</v>
      </c>
      <c r="AA16" s="5" t="s">
        <v>3</v>
      </c>
      <c r="AB16" s="5">
        <v>8.8458471331984909E-2</v>
      </c>
      <c r="AC16" s="5"/>
      <c r="AD16" s="5"/>
    </row>
    <row r="17" spans="1:30" ht="15.75" thickBot="1">
      <c r="A17" s="5">
        <v>12</v>
      </c>
      <c r="B17" s="4">
        <v>3.3620669117190034E-2</v>
      </c>
      <c r="C17" s="4">
        <v>3.6081577046998228E-2</v>
      </c>
      <c r="D17" s="4">
        <v>6.9702140387152681E-2</v>
      </c>
      <c r="W17" s="5">
        <v>45</v>
      </c>
      <c r="X17" s="5">
        <v>1734</v>
      </c>
      <c r="Y17" s="7">
        <v>45709</v>
      </c>
      <c r="Z17" s="5" t="s">
        <v>681</v>
      </c>
      <c r="AA17" s="5" t="s">
        <v>1</v>
      </c>
      <c r="AB17" s="5">
        <v>8.8153442120495307E-2</v>
      </c>
      <c r="AC17" s="5"/>
      <c r="AD17" s="5"/>
    </row>
    <row r="18" spans="1:30" ht="15.75" thickBot="1">
      <c r="A18" s="5">
        <v>13</v>
      </c>
      <c r="B18" s="4">
        <v>3.3047775671873843E-2</v>
      </c>
      <c r="C18" s="4">
        <v>3.4728657365792712E-2</v>
      </c>
      <c r="D18" s="4">
        <v>6.7776361055169473E-2</v>
      </c>
      <c r="W18" s="5">
        <v>50</v>
      </c>
      <c r="X18" s="5">
        <v>1732</v>
      </c>
      <c r="Y18" s="7">
        <v>45954</v>
      </c>
      <c r="Z18" s="5" t="s">
        <v>681</v>
      </c>
      <c r="AA18" s="5" t="s">
        <v>1</v>
      </c>
      <c r="AB18" s="5">
        <v>8.8051765716665439E-2</v>
      </c>
      <c r="AC18" s="5"/>
      <c r="AD18" s="5"/>
    </row>
    <row r="19" spans="1:30" ht="17.25" customHeight="1" thickBot="1">
      <c r="A19" s="5">
        <v>14</v>
      </c>
      <c r="B19" s="4">
        <v>3.3677859613949472E-2</v>
      </c>
      <c r="C19" s="4">
        <v>3.5327020694526298E-2</v>
      </c>
      <c r="D19" s="4">
        <v>6.9004809717552837E-2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1708</v>
      </c>
      <c r="Y19" s="7">
        <v>45730</v>
      </c>
      <c r="Z19" s="5" t="s">
        <v>681</v>
      </c>
      <c r="AA19" s="5" t="s">
        <v>1</v>
      </c>
      <c r="AB19" s="5">
        <v>8.6831648870707018E-2</v>
      </c>
      <c r="AC19" s="5"/>
      <c r="AD19" s="5"/>
    </row>
    <row r="20" spans="1:30" ht="17.25" customHeight="1" thickBot="1">
      <c r="A20" s="5">
        <v>15</v>
      </c>
      <c r="B20" s="4">
        <v>3.4095279634741842E-2</v>
      </c>
      <c r="C20" s="4">
        <v>3.9846873971873156E-2</v>
      </c>
      <c r="D20" s="4">
        <v>7.3941905209630621E-2</v>
      </c>
      <c r="F20" s="5" t="s">
        <v>14</v>
      </c>
      <c r="G20" s="6"/>
      <c r="H20" s="37">
        <v>0.75452788327096953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1690</v>
      </c>
      <c r="Y20" s="7">
        <v>45708</v>
      </c>
      <c r="Z20" s="5" t="s">
        <v>681</v>
      </c>
      <c r="AA20" s="5" t="s">
        <v>5</v>
      </c>
      <c r="AB20" s="5">
        <v>8.5916561236238212E-2</v>
      </c>
      <c r="AC20" s="5"/>
      <c r="AD20" s="5"/>
    </row>
    <row r="21" spans="1:30" ht="17.25" customHeight="1" thickBot="1">
      <c r="A21" s="5">
        <v>16</v>
      </c>
      <c r="B21" s="4">
        <v>3.5732904797505412E-2</v>
      </c>
      <c r="C21" s="4">
        <v>3.6667512721040164E-2</v>
      </c>
      <c r="D21" s="4">
        <v>7.2400377953787773E-2</v>
      </c>
      <c r="F21" s="5" t="s">
        <v>6</v>
      </c>
      <c r="G21" s="6"/>
      <c r="H21" s="37">
        <v>1.0173517843997046</v>
      </c>
      <c r="J21" s="2">
        <v>5</v>
      </c>
      <c r="K21" s="2">
        <f>X6</f>
        <v>1836</v>
      </c>
      <c r="L21" s="3"/>
      <c r="M21" s="2"/>
      <c r="N21" s="21">
        <f t="shared" ref="N21:N28" si="0">K21/$F$2</f>
        <v>9.3340111845449922E-2</v>
      </c>
      <c r="W21" s="5">
        <v>125</v>
      </c>
      <c r="X21" s="5">
        <v>1675</v>
      </c>
      <c r="Y21" s="7">
        <v>46014</v>
      </c>
      <c r="Z21" s="5" t="s">
        <v>681</v>
      </c>
      <c r="AA21" s="5" t="s">
        <v>3</v>
      </c>
      <c r="AB21" s="5">
        <v>8.51539882075142E-2</v>
      </c>
      <c r="AC21" s="5"/>
      <c r="AD21" s="5"/>
    </row>
    <row r="22" spans="1:30" ht="17.25" customHeight="1" thickBot="1">
      <c r="A22" s="5">
        <v>17</v>
      </c>
      <c r="B22" s="4">
        <v>3.611897595340742E-2</v>
      </c>
      <c r="C22" s="4">
        <v>3.4493238043395047E-2</v>
      </c>
      <c r="D22" s="4">
        <v>7.0612285418657536E-2</v>
      </c>
      <c r="F22" s="5" t="s">
        <v>3</v>
      </c>
      <c r="G22" s="6"/>
      <c r="H22" s="37">
        <v>1.0619350516551436</v>
      </c>
      <c r="J22" s="2">
        <v>10</v>
      </c>
      <c r="K22" s="2">
        <f>X11</f>
        <v>1776</v>
      </c>
      <c r="L22" s="3"/>
      <c r="M22" s="2"/>
      <c r="N22" s="21">
        <f t="shared" si="0"/>
        <v>9.0289781392984242E-2</v>
      </c>
      <c r="W22" s="5">
        <v>150</v>
      </c>
      <c r="X22" s="5">
        <v>1663</v>
      </c>
      <c r="Y22" s="7">
        <v>45996</v>
      </c>
      <c r="Z22" s="5" t="s">
        <v>679</v>
      </c>
      <c r="AA22" s="5" t="s">
        <v>1</v>
      </c>
      <c r="AB22" s="5">
        <v>8.4543929784534996E-2</v>
      </c>
      <c r="AC22" s="5"/>
      <c r="AD22" s="5"/>
    </row>
    <row r="23" spans="1:30" ht="17.25" customHeight="1" thickBot="1">
      <c r="A23" s="5">
        <v>18</v>
      </c>
      <c r="B23" s="4">
        <v>2.8369875459157732E-2</v>
      </c>
      <c r="C23" s="4">
        <v>2.4634294842493284E-2</v>
      </c>
      <c r="D23" s="4">
        <v>5.3004332968192652E-2</v>
      </c>
      <c r="F23" s="5" t="s">
        <v>7</v>
      </c>
      <c r="G23" s="6"/>
      <c r="H23" s="37">
        <v>1.0879084302307107</v>
      </c>
      <c r="J23" s="2">
        <v>20</v>
      </c>
      <c r="K23" s="2">
        <f>X12</f>
        <v>1763</v>
      </c>
      <c r="L23" s="3"/>
      <c r="M23" s="2"/>
      <c r="N23" s="21">
        <f t="shared" si="0"/>
        <v>8.9628876461616672E-2</v>
      </c>
      <c r="W23" s="5">
        <v>175</v>
      </c>
      <c r="X23" s="5">
        <v>1650</v>
      </c>
      <c r="Y23" s="7">
        <v>45975</v>
      </c>
      <c r="Z23" s="5" t="s">
        <v>681</v>
      </c>
      <c r="AA23" s="5" t="s">
        <v>1</v>
      </c>
      <c r="AB23" s="5">
        <v>8.3883033159640852E-2</v>
      </c>
      <c r="AC23" s="5"/>
      <c r="AD23" s="5"/>
    </row>
    <row r="24" spans="1:30" ht="17.25" customHeight="1" thickBot="1">
      <c r="A24" s="5">
        <v>19</v>
      </c>
      <c r="B24" s="4">
        <v>2.0819741409189654E-2</v>
      </c>
      <c r="C24" s="4">
        <v>1.6961771527230763E-2</v>
      </c>
      <c r="D24" s="4">
        <v>3.7781680708130955E-2</v>
      </c>
      <c r="F24" s="5" t="s">
        <v>5</v>
      </c>
      <c r="G24" s="6"/>
      <c r="H24" s="37">
        <v>1.0442089003852266</v>
      </c>
      <c r="J24" s="2">
        <v>30</v>
      </c>
      <c r="K24" s="2">
        <f>X14</f>
        <v>1753</v>
      </c>
      <c r="L24" s="3"/>
      <c r="M24" s="2"/>
      <c r="N24" s="21">
        <f t="shared" si="0"/>
        <v>8.9120488052872399E-2</v>
      </c>
      <c r="W24" s="5">
        <v>200</v>
      </c>
      <c r="X24" s="5">
        <v>1639</v>
      </c>
      <c r="Y24" s="7">
        <v>46003</v>
      </c>
      <c r="Z24" s="5" t="s">
        <v>681</v>
      </c>
      <c r="AA24" s="5" t="s">
        <v>1</v>
      </c>
      <c r="AB24" s="5">
        <v>8.3323812938576589E-2</v>
      </c>
      <c r="AC24" s="5"/>
      <c r="AD24" s="5"/>
    </row>
    <row r="25" spans="1:30" ht="17.25" customHeight="1" thickBot="1">
      <c r="A25" s="5">
        <v>20</v>
      </c>
      <c r="B25" s="4">
        <v>1.6048500657318006E-2</v>
      </c>
      <c r="C25" s="4">
        <v>1.3363400600600624E-2</v>
      </c>
      <c r="D25" s="4">
        <v>2.9412018066202354E-2</v>
      </c>
      <c r="F25" s="5" t="s">
        <v>1</v>
      </c>
      <c r="G25" s="6"/>
      <c r="H25" s="37">
        <v>1.1423106725343366</v>
      </c>
      <c r="J25" s="2">
        <v>50</v>
      </c>
      <c r="K25" s="2">
        <f>X18</f>
        <v>1732</v>
      </c>
      <c r="L25" s="3"/>
      <c r="M25" s="2"/>
      <c r="N25" s="21">
        <f t="shared" si="0"/>
        <v>8.8052872394509402E-2</v>
      </c>
    </row>
    <row r="26" spans="1:30" ht="17.25" customHeight="1" thickBot="1">
      <c r="A26" s="5">
        <v>21</v>
      </c>
      <c r="B26" s="4">
        <v>1.1452220462199318E-2</v>
      </c>
      <c r="C26" s="4">
        <v>1.0207623649012038E-2</v>
      </c>
      <c r="D26" s="4">
        <v>2.1659898360312648E-2</v>
      </c>
      <c r="F26" s="5" t="s">
        <v>0</v>
      </c>
      <c r="G26" s="6"/>
      <c r="H26" s="37">
        <v>0.89175727752390843</v>
      </c>
      <c r="J26" s="2">
        <v>100</v>
      </c>
      <c r="K26" s="2">
        <f>X20</f>
        <v>1690</v>
      </c>
      <c r="L26" s="3"/>
      <c r="M26" s="2"/>
      <c r="N26" s="21">
        <f t="shared" si="0"/>
        <v>8.5917641077783422E-2</v>
      </c>
    </row>
    <row r="27" spans="1:30" ht="17.25" customHeight="1" thickBot="1">
      <c r="A27" s="5">
        <v>22</v>
      </c>
      <c r="B27" s="4">
        <v>7.1414691175685089E-3</v>
      </c>
      <c r="C27" s="4">
        <v>6.691444711365362E-3</v>
      </c>
      <c r="D27" s="4">
        <v>1.3832933523825957E-2</v>
      </c>
      <c r="J27" s="2">
        <v>150</v>
      </c>
      <c r="K27" s="2">
        <f>X22</f>
        <v>1663</v>
      </c>
      <c r="L27" s="3"/>
      <c r="M27" s="2"/>
      <c r="N27" s="21">
        <f t="shared" si="0"/>
        <v>8.4544992374173872E-2</v>
      </c>
    </row>
    <row r="28" spans="1:30" ht="17.25" customHeight="1" thickBot="1">
      <c r="A28" s="5">
        <v>23</v>
      </c>
      <c r="B28" s="4">
        <v>3.9902021405717148E-3</v>
      </c>
      <c r="C28" s="4">
        <v>3.5939930028183083E-3</v>
      </c>
      <c r="D28" s="4">
        <v>7.5842124223428811E-3</v>
      </c>
      <c r="J28" s="2">
        <v>200</v>
      </c>
      <c r="K28" s="2">
        <f>X24</f>
        <v>1639</v>
      </c>
      <c r="L28" s="3"/>
      <c r="M28" s="2"/>
      <c r="N28" s="21">
        <f t="shared" si="0"/>
        <v>8.3324860193187592E-2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52496-B7C8-4EF1-A819-A0AE15D9F068}">
  <sheetPr codeName="Sheet3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687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25856</v>
      </c>
      <c r="H2" s="18" t="s">
        <v>37</v>
      </c>
      <c r="W2" s="5">
        <v>1</v>
      </c>
      <c r="X2" s="5">
        <v>2792</v>
      </c>
      <c r="Y2" s="7">
        <v>45673</v>
      </c>
      <c r="Z2" s="5" t="s">
        <v>681</v>
      </c>
      <c r="AA2" s="5" t="s">
        <v>5</v>
      </c>
      <c r="AB2" s="5">
        <v>0.10798201748708286</v>
      </c>
      <c r="AC2" s="5"/>
      <c r="AD2" s="5"/>
    </row>
    <row r="3" spans="1:30" ht="15.75" thickBot="1">
      <c r="W3" s="5">
        <v>2</v>
      </c>
      <c r="X3" s="5">
        <v>2773</v>
      </c>
      <c r="Y3" s="7">
        <v>45713</v>
      </c>
      <c r="Z3" s="5" t="s">
        <v>679</v>
      </c>
      <c r="AA3" s="5" t="s">
        <v>3</v>
      </c>
      <c r="AB3" s="5">
        <v>0.10724718284085988</v>
      </c>
      <c r="AC3" s="5"/>
      <c r="AD3" s="5"/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2768</v>
      </c>
      <c r="Y4" s="7">
        <v>45673</v>
      </c>
      <c r="Z4" s="5" t="s">
        <v>686</v>
      </c>
      <c r="AA4" s="5" t="s">
        <v>5</v>
      </c>
      <c r="AB4" s="5">
        <v>0.10705380530238014</v>
      </c>
      <c r="AC4" s="5"/>
      <c r="AD4" s="5"/>
    </row>
    <row r="5" spans="1:30" ht="18.75" customHeight="1" thickBot="1">
      <c r="A5" s="5">
        <v>0</v>
      </c>
      <c r="B5" s="4">
        <v>2.5108464604135586E-3</v>
      </c>
      <c r="C5" s="4">
        <v>1.9594878432707187E-3</v>
      </c>
      <c r="D5" s="4">
        <v>4.4703119108633537E-3</v>
      </c>
      <c r="F5" s="5" t="s">
        <v>33</v>
      </c>
      <c r="G5" s="6">
        <v>0</v>
      </c>
      <c r="H5" s="37">
        <v>1.07</v>
      </c>
      <c r="J5" s="80" t="s">
        <v>9</v>
      </c>
      <c r="K5" s="81"/>
      <c r="L5" s="81"/>
      <c r="M5" s="81"/>
      <c r="N5" s="82"/>
      <c r="W5" s="5">
        <v>4</v>
      </c>
      <c r="X5" s="5">
        <v>2747</v>
      </c>
      <c r="Y5" s="7">
        <v>45665</v>
      </c>
      <c r="Z5" s="5" t="s">
        <v>679</v>
      </c>
      <c r="AA5" s="5" t="s">
        <v>7</v>
      </c>
      <c r="AB5" s="5">
        <v>0.10624161964076526</v>
      </c>
      <c r="AC5" s="5"/>
      <c r="AD5" s="5"/>
    </row>
    <row r="6" spans="1:30" ht="17.25" customHeight="1" thickBot="1">
      <c r="A6" s="5">
        <v>1</v>
      </c>
      <c r="B6" s="4">
        <v>1.8990316446121293E-3</v>
      </c>
      <c r="C6" s="4">
        <v>1.3511480364235848E-3</v>
      </c>
      <c r="D6" s="4">
        <v>3.250153288122963E-3</v>
      </c>
      <c r="F6" s="5" t="s">
        <v>32</v>
      </c>
      <c r="G6" s="6">
        <v>0</v>
      </c>
      <c r="H6" s="37">
        <v>1.1000000000000001</v>
      </c>
      <c r="J6" s="13" t="s">
        <v>31</v>
      </c>
      <c r="K6" s="22">
        <f>MAX(K8,K9)</f>
        <v>0.62987667541853842</v>
      </c>
      <c r="L6" s="23"/>
      <c r="M6" s="23"/>
      <c r="N6" s="22" t="str">
        <f>_xlfn.XLOOKUP(K6,$K$8:$K$9,$N$8:$N$9)</f>
        <v>SB</v>
      </c>
      <c r="W6" s="5">
        <v>5</v>
      </c>
      <c r="X6" s="5">
        <v>2740</v>
      </c>
      <c r="Y6" s="7">
        <v>45671</v>
      </c>
      <c r="Z6" s="5" t="s">
        <v>679</v>
      </c>
      <c r="AA6" s="5" t="s">
        <v>3</v>
      </c>
      <c r="AB6" s="5">
        <v>0.10597089108689364</v>
      </c>
      <c r="AC6" s="5"/>
      <c r="AD6" s="5"/>
    </row>
    <row r="7" spans="1:30" ht="17.25" customHeight="1" thickBot="1">
      <c r="A7" s="5">
        <v>2</v>
      </c>
      <c r="B7" s="4">
        <v>1.4289102999221685E-3</v>
      </c>
      <c r="C7" s="4">
        <v>1.3618504089181957E-3</v>
      </c>
      <c r="D7" s="4">
        <v>2.7907657920677609E-3</v>
      </c>
      <c r="F7" s="5" t="s">
        <v>30</v>
      </c>
      <c r="G7" s="6">
        <v>0</v>
      </c>
      <c r="H7" s="37">
        <v>1.05</v>
      </c>
      <c r="J7" s="12" t="s">
        <v>29</v>
      </c>
      <c r="K7" s="22">
        <f>MAX(K10,K11)</f>
        <v>0.57440187908248908</v>
      </c>
      <c r="L7" s="23"/>
      <c r="M7" s="23"/>
      <c r="N7" s="22" t="str">
        <f>_xlfn.XLOOKUP(K7,$K$10:$K$11,$N$10:$N$11)</f>
        <v>NB</v>
      </c>
      <c r="W7" s="5">
        <v>6</v>
      </c>
      <c r="X7" s="5">
        <v>2738</v>
      </c>
      <c r="Y7" s="7">
        <v>45667</v>
      </c>
      <c r="Z7" s="5" t="s">
        <v>679</v>
      </c>
      <c r="AA7" s="5" t="s">
        <v>1</v>
      </c>
      <c r="AB7" s="5">
        <v>0.10589354007150174</v>
      </c>
      <c r="AC7" s="5"/>
      <c r="AD7" s="5"/>
    </row>
    <row r="8" spans="1:30" ht="17.25" customHeight="1" thickBot="1">
      <c r="A8" s="5">
        <v>3</v>
      </c>
      <c r="B8" s="4">
        <v>1.5645629872988928E-3</v>
      </c>
      <c r="C8" s="4">
        <v>2.3289846045450534E-3</v>
      </c>
      <c r="D8" s="4">
        <v>3.8936136978224294E-3</v>
      </c>
      <c r="F8" s="5" t="s">
        <v>28</v>
      </c>
      <c r="G8" s="6">
        <v>0</v>
      </c>
      <c r="H8" s="37">
        <v>1.05</v>
      </c>
      <c r="K8" s="10">
        <f>LARGE(B11:C11,1)/(B11+C11)</f>
        <v>0.62987667541853842</v>
      </c>
      <c r="L8" s="10"/>
      <c r="M8" s="10"/>
      <c r="N8" s="10" t="str">
        <f>IF(B11&gt;C11,$B$4,$C$4)</f>
        <v>SB</v>
      </c>
      <c r="W8" s="5">
        <v>7</v>
      </c>
      <c r="X8" s="5">
        <v>2733</v>
      </c>
      <c r="Y8" s="7">
        <v>45674</v>
      </c>
      <c r="Z8" s="5" t="s">
        <v>686</v>
      </c>
      <c r="AA8" s="5" t="s">
        <v>1</v>
      </c>
      <c r="AB8" s="5">
        <v>0.10570016253302202</v>
      </c>
      <c r="AC8" s="5"/>
      <c r="AD8" s="5"/>
    </row>
    <row r="9" spans="1:30" ht="17.25" customHeight="1" thickBot="1">
      <c r="A9" s="5">
        <v>4</v>
      </c>
      <c r="B9" s="4">
        <v>2.5749635509314636E-3</v>
      </c>
      <c r="C9" s="4">
        <v>3.7804806286161276E-3</v>
      </c>
      <c r="D9" s="4">
        <v>6.3555491784116919E-3</v>
      </c>
      <c r="F9" s="5" t="s">
        <v>27</v>
      </c>
      <c r="G9" s="6">
        <v>0</v>
      </c>
      <c r="H9" s="37">
        <v>0.98</v>
      </c>
      <c r="K9" s="10">
        <f>LARGE(B12:C12,1)/(B12+C12)</f>
        <v>0.50949567334231693</v>
      </c>
      <c r="L9" s="10"/>
      <c r="M9" s="10"/>
      <c r="N9" s="10" t="str">
        <f>IF(B12&gt;C12,$B$4,$C$4)</f>
        <v>SB</v>
      </c>
      <c r="W9" s="5">
        <v>8</v>
      </c>
      <c r="X9" s="5">
        <v>2722</v>
      </c>
      <c r="Y9" s="7">
        <v>45695</v>
      </c>
      <c r="Z9" s="5" t="s">
        <v>681</v>
      </c>
      <c r="AA9" s="5" t="s">
        <v>1</v>
      </c>
      <c r="AB9" s="5">
        <v>0.1052747319483666</v>
      </c>
      <c r="AC9" s="5"/>
      <c r="AD9" s="5"/>
    </row>
    <row r="10" spans="1:30" ht="17.25" customHeight="1" thickBot="1">
      <c r="A10" s="5">
        <v>5</v>
      </c>
      <c r="B10" s="4">
        <v>5.8238454136040141E-3</v>
      </c>
      <c r="C10" s="4">
        <v>1.2099932799872383E-2</v>
      </c>
      <c r="D10" s="4">
        <v>1.7924272170188923E-2</v>
      </c>
      <c r="F10" s="5" t="s">
        <v>26</v>
      </c>
      <c r="G10" s="6">
        <v>0</v>
      </c>
      <c r="H10" s="37">
        <v>0.94</v>
      </c>
      <c r="K10" s="10">
        <f>LARGE(B20:C20,1)/(B20+C20)</f>
        <v>0.56601686078646773</v>
      </c>
      <c r="L10" s="10"/>
      <c r="M10" s="10"/>
      <c r="N10" s="10" t="str">
        <f>IF(B20&gt;C20,$B$4,$C$4)</f>
        <v>NB</v>
      </c>
      <c r="W10" s="5">
        <v>9</v>
      </c>
      <c r="X10" s="5">
        <v>2721</v>
      </c>
      <c r="Y10" s="7">
        <v>45672</v>
      </c>
      <c r="Z10" s="5" t="s">
        <v>679</v>
      </c>
      <c r="AA10" s="5" t="s">
        <v>7</v>
      </c>
      <c r="AB10" s="5">
        <v>0.10523605644067065</v>
      </c>
      <c r="AC10" s="5"/>
      <c r="AD10" s="5"/>
    </row>
    <row r="11" spans="1:30" ht="17.25" customHeight="1" thickBot="1">
      <c r="A11" s="5">
        <v>6</v>
      </c>
      <c r="B11" s="4">
        <v>1.7200866738030673E-2</v>
      </c>
      <c r="C11" s="4">
        <v>2.9272472269937962E-2</v>
      </c>
      <c r="D11" s="4">
        <v>4.647433078315872E-2</v>
      </c>
      <c r="F11" s="5" t="s">
        <v>25</v>
      </c>
      <c r="G11" s="6">
        <v>0</v>
      </c>
      <c r="H11" s="37">
        <v>0.94</v>
      </c>
      <c r="K11" s="10">
        <f>LARGE(B21:C21,1)/(B21+C21)</f>
        <v>0.57440187908248908</v>
      </c>
      <c r="L11" s="10"/>
      <c r="M11" s="10"/>
      <c r="N11" s="10" t="str">
        <f>IF(B21&gt;C21,$B$4,$C$4)</f>
        <v>NB</v>
      </c>
      <c r="W11" s="5">
        <v>10</v>
      </c>
      <c r="X11" s="5">
        <v>2711</v>
      </c>
      <c r="Y11" s="7">
        <v>45667</v>
      </c>
      <c r="Z11" s="5" t="s">
        <v>681</v>
      </c>
      <c r="AA11" s="5" t="s">
        <v>1</v>
      </c>
      <c r="AB11" s="5">
        <v>0.10484930136371119</v>
      </c>
      <c r="AC11" s="5"/>
      <c r="AD11" s="5"/>
    </row>
    <row r="12" spans="1:30" ht="17.25" customHeight="1" thickBot="1">
      <c r="A12" s="5">
        <v>7</v>
      </c>
      <c r="B12" s="4">
        <v>3.2711903710263009E-2</v>
      </c>
      <c r="C12" s="4">
        <v>3.3978443209127657E-2</v>
      </c>
      <c r="D12" s="4">
        <v>6.6690665733550175E-2</v>
      </c>
      <c r="F12" s="5" t="s">
        <v>24</v>
      </c>
      <c r="G12" s="6">
        <v>0</v>
      </c>
      <c r="H12" s="37">
        <v>0.95</v>
      </c>
      <c r="W12" s="5">
        <v>20</v>
      </c>
      <c r="X12" s="5">
        <v>2674</v>
      </c>
      <c r="Y12" s="7">
        <v>45687</v>
      </c>
      <c r="Z12" s="5" t="s">
        <v>681</v>
      </c>
      <c r="AA12" s="5" t="s">
        <v>5</v>
      </c>
      <c r="AB12" s="5">
        <v>0.10341830757896116</v>
      </c>
      <c r="AC12" s="5"/>
      <c r="AD12" s="5"/>
    </row>
    <row r="13" spans="1:30" ht="17.25" customHeight="1" thickBot="1">
      <c r="A13" s="5">
        <v>8</v>
      </c>
      <c r="B13" s="4">
        <v>3.0539659074981192E-2</v>
      </c>
      <c r="C13" s="4">
        <v>3.3137406273585822E-2</v>
      </c>
      <c r="D13" s="4">
        <v>6.3677465257694674E-2</v>
      </c>
      <c r="F13" s="5" t="s">
        <v>23</v>
      </c>
      <c r="G13" s="6">
        <v>0</v>
      </c>
      <c r="H13" s="37">
        <v>0.97</v>
      </c>
      <c r="W13" s="5">
        <v>25</v>
      </c>
      <c r="X13" s="5">
        <v>2669</v>
      </c>
      <c r="Y13" s="7">
        <v>45673</v>
      </c>
      <c r="Z13" s="5" t="s">
        <v>679</v>
      </c>
      <c r="AA13" s="5" t="s">
        <v>5</v>
      </c>
      <c r="AB13" s="5">
        <v>0.10322493004048143</v>
      </c>
      <c r="AC13" s="5"/>
      <c r="AD13" s="5"/>
    </row>
    <row r="14" spans="1:30" ht="15.75" thickBot="1">
      <c r="A14" s="5">
        <v>9</v>
      </c>
      <c r="B14" s="4">
        <v>2.8834038488542907E-2</v>
      </c>
      <c r="C14" s="4">
        <v>3.2242433619234505E-2</v>
      </c>
      <c r="D14" s="4">
        <v>6.1076918740233375E-2</v>
      </c>
      <c r="F14" s="5" t="s">
        <v>22</v>
      </c>
      <c r="G14" s="6">
        <v>0</v>
      </c>
      <c r="H14" s="37">
        <v>1.02</v>
      </c>
      <c r="W14" s="5">
        <v>30</v>
      </c>
      <c r="X14" s="5">
        <v>2658</v>
      </c>
      <c r="Y14" s="7">
        <v>45751</v>
      </c>
      <c r="Z14" s="5" t="s">
        <v>679</v>
      </c>
      <c r="AA14" s="5" t="s">
        <v>1</v>
      </c>
      <c r="AB14" s="5">
        <v>0.10279949945582602</v>
      </c>
      <c r="AC14" s="5"/>
      <c r="AD14" s="5"/>
    </row>
    <row r="15" spans="1:30" ht="15.75" customHeight="1" thickBot="1">
      <c r="A15" s="5">
        <v>10</v>
      </c>
      <c r="B15" s="4">
        <v>3.1458812010620514E-2</v>
      </c>
      <c r="C15" s="4">
        <v>3.1790814692778752E-2</v>
      </c>
      <c r="D15" s="4">
        <v>6.3249869283857812E-2</v>
      </c>
      <c r="F15" s="5" t="s">
        <v>21</v>
      </c>
      <c r="G15" s="6">
        <v>0</v>
      </c>
      <c r="H15" s="37">
        <v>0.95</v>
      </c>
      <c r="W15" s="5">
        <v>35</v>
      </c>
      <c r="X15" s="5">
        <v>2645</v>
      </c>
      <c r="Y15" s="7">
        <v>45684</v>
      </c>
      <c r="Z15" s="5" t="s">
        <v>679</v>
      </c>
      <c r="AA15" s="5" t="s">
        <v>6</v>
      </c>
      <c r="AB15" s="5">
        <v>0.10229671785577871</v>
      </c>
      <c r="AC15" s="5"/>
      <c r="AD15" s="5"/>
    </row>
    <row r="16" spans="1:30" ht="23.25" thickBot="1">
      <c r="A16" s="5">
        <v>11</v>
      </c>
      <c r="B16" s="4">
        <v>3.4613584821425465E-2</v>
      </c>
      <c r="C16" s="4">
        <v>3.2794506497421848E-2</v>
      </c>
      <c r="D16" s="4">
        <v>6.7408200390018394E-2</v>
      </c>
      <c r="F16" s="5" t="s">
        <v>20</v>
      </c>
      <c r="G16" s="6">
        <v>0</v>
      </c>
      <c r="H16" s="37">
        <v>0.96</v>
      </c>
      <c r="W16" s="5">
        <v>40</v>
      </c>
      <c r="X16" s="5">
        <v>2632</v>
      </c>
      <c r="Y16" s="7">
        <v>45693</v>
      </c>
      <c r="Z16" s="5" t="s">
        <v>679</v>
      </c>
      <c r="AA16" s="5" t="s">
        <v>7</v>
      </c>
      <c r="AB16" s="5">
        <v>0.10179393625573141</v>
      </c>
      <c r="AC16" s="5"/>
      <c r="AD16" s="5"/>
    </row>
    <row r="17" spans="1:30" ht="15.75" thickBot="1">
      <c r="A17" s="5">
        <v>12</v>
      </c>
      <c r="B17" s="4">
        <v>3.7137254699942605E-2</v>
      </c>
      <c r="C17" s="4">
        <v>3.4405160575818723E-2</v>
      </c>
      <c r="D17" s="4">
        <v>7.154247591103377E-2</v>
      </c>
      <c r="W17" s="5">
        <v>45</v>
      </c>
      <c r="X17" s="5">
        <v>2624</v>
      </c>
      <c r="Y17" s="7">
        <v>45691</v>
      </c>
      <c r="Z17" s="5" t="s">
        <v>681</v>
      </c>
      <c r="AA17" s="5" t="s">
        <v>6</v>
      </c>
      <c r="AB17" s="5">
        <v>0.10148453219416383</v>
      </c>
      <c r="AC17" s="5"/>
      <c r="AD17" s="5"/>
    </row>
    <row r="18" spans="1:30" ht="15.75" thickBot="1">
      <c r="A18" s="5">
        <v>13</v>
      </c>
      <c r="B18" s="4">
        <v>3.7674142601700794E-2</v>
      </c>
      <c r="C18" s="4">
        <v>3.3244641926700139E-2</v>
      </c>
      <c r="D18" s="4">
        <v>7.091872624510967E-2</v>
      </c>
      <c r="W18" s="5">
        <v>50</v>
      </c>
      <c r="X18" s="5">
        <v>2619</v>
      </c>
      <c r="Y18" s="7">
        <v>45702</v>
      </c>
      <c r="Z18" s="5" t="s">
        <v>679</v>
      </c>
      <c r="AA18" s="5" t="s">
        <v>1</v>
      </c>
      <c r="AB18" s="5">
        <v>0.1012911546556841</v>
      </c>
      <c r="AC18" s="5"/>
      <c r="AD18" s="5"/>
    </row>
    <row r="19" spans="1:30" ht="17.25" customHeight="1" thickBot="1">
      <c r="A19" s="5">
        <v>14</v>
      </c>
      <c r="B19" s="4">
        <v>4.1660635951984284E-2</v>
      </c>
      <c r="C19" s="4">
        <v>3.2817818595924968E-2</v>
      </c>
      <c r="D19" s="4">
        <v>7.4478105072676493E-2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2594</v>
      </c>
      <c r="Y19" s="7">
        <v>45686</v>
      </c>
      <c r="Z19" s="5" t="s">
        <v>679</v>
      </c>
      <c r="AA19" s="5" t="s">
        <v>7</v>
      </c>
      <c r="AB19" s="5">
        <v>0.10032426696328543</v>
      </c>
      <c r="AC19" s="5"/>
      <c r="AD19" s="5"/>
    </row>
    <row r="20" spans="1:30" ht="17.25" customHeight="1" thickBot="1">
      <c r="A20" s="5">
        <v>15</v>
      </c>
      <c r="B20" s="4">
        <v>4.3433658967462874E-2</v>
      </c>
      <c r="C20" s="4">
        <v>3.3301968496200977E-2</v>
      </c>
      <c r="D20" s="4">
        <v>7.6735197178438824E-2</v>
      </c>
      <c r="F20" s="5" t="s">
        <v>14</v>
      </c>
      <c r="G20" s="6"/>
      <c r="H20" s="37">
        <v>0.48876207471744187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2568</v>
      </c>
      <c r="Y20" s="7">
        <v>45720</v>
      </c>
      <c r="Z20" s="5" t="s">
        <v>680</v>
      </c>
      <c r="AA20" s="5" t="s">
        <v>3</v>
      </c>
      <c r="AB20" s="5">
        <v>9.9318703763190824E-2</v>
      </c>
      <c r="AC20" s="5"/>
      <c r="AD20" s="5"/>
    </row>
    <row r="21" spans="1:30" ht="17.25" customHeight="1" thickBot="1">
      <c r="A21" s="5">
        <v>16</v>
      </c>
      <c r="B21" s="4">
        <v>4.3821116955782648E-2</v>
      </c>
      <c r="C21" s="4">
        <v>3.2468878866967012E-2</v>
      </c>
      <c r="D21" s="4">
        <v>7.6289480036937515E-2</v>
      </c>
      <c r="F21" s="5" t="s">
        <v>6</v>
      </c>
      <c r="G21" s="6"/>
      <c r="H21" s="37">
        <v>1.0981297684612887</v>
      </c>
      <c r="J21" s="2">
        <v>5</v>
      </c>
      <c r="K21" s="2">
        <f>X6</f>
        <v>2740</v>
      </c>
      <c r="L21" s="3"/>
      <c r="M21" s="2"/>
      <c r="N21" s="21">
        <f t="shared" ref="N21:N28" si="0">K21/$F$2</f>
        <v>0.10597153465346534</v>
      </c>
      <c r="W21" s="5">
        <v>125</v>
      </c>
      <c r="X21" s="5">
        <v>2552</v>
      </c>
      <c r="Y21" s="7">
        <v>45692</v>
      </c>
      <c r="Z21" s="5" t="s">
        <v>681</v>
      </c>
      <c r="AA21" s="5" t="s">
        <v>3</v>
      </c>
      <c r="AB21" s="5">
        <v>9.8699895640055685E-2</v>
      </c>
      <c r="AC21" s="5"/>
      <c r="AD21" s="5"/>
    </row>
    <row r="22" spans="1:30" ht="17.25" customHeight="1" thickBot="1">
      <c r="A22" s="5">
        <v>17</v>
      </c>
      <c r="B22" s="4">
        <v>4.1765236891391173E-2</v>
      </c>
      <c r="C22" s="4">
        <v>3.0019942919215035E-2</v>
      </c>
      <c r="D22" s="4">
        <v>7.178462133859688E-2</v>
      </c>
      <c r="F22" s="5" t="s">
        <v>3</v>
      </c>
      <c r="G22" s="6"/>
      <c r="H22" s="37">
        <v>1.1953684393539292</v>
      </c>
      <c r="J22" s="2">
        <v>10</v>
      </c>
      <c r="K22" s="2">
        <f>X11</f>
        <v>2711</v>
      </c>
      <c r="L22" s="3"/>
      <c r="M22" s="2"/>
      <c r="N22" s="21">
        <f t="shared" si="0"/>
        <v>0.10484993811881188</v>
      </c>
      <c r="W22" s="5">
        <v>150</v>
      </c>
      <c r="X22" s="5">
        <v>2533</v>
      </c>
      <c r="Y22" s="7">
        <v>45720</v>
      </c>
      <c r="Z22" s="5" t="s">
        <v>684</v>
      </c>
      <c r="AA22" s="5" t="s">
        <v>3</v>
      </c>
      <c r="AB22" s="5">
        <v>9.7965060993832689E-2</v>
      </c>
      <c r="AC22" s="5"/>
      <c r="AD22" s="5"/>
    </row>
    <row r="23" spans="1:30" ht="17.25" customHeight="1" thickBot="1">
      <c r="A23" s="5">
        <v>18</v>
      </c>
      <c r="B23" s="4">
        <v>2.9763471354397501E-2</v>
      </c>
      <c r="C23" s="4">
        <v>2.1888576997245258E-2</v>
      </c>
      <c r="D23" s="4">
        <v>5.1651686148158252E-2</v>
      </c>
      <c r="F23" s="5" t="s">
        <v>7</v>
      </c>
      <c r="G23" s="6"/>
      <c r="H23" s="37">
        <v>1.2010489339561206</v>
      </c>
      <c r="J23" s="2">
        <v>20</v>
      </c>
      <c r="K23" s="2">
        <f>X12</f>
        <v>2674</v>
      </c>
      <c r="L23" s="3"/>
      <c r="M23" s="2"/>
      <c r="N23" s="21">
        <f t="shared" si="0"/>
        <v>0.10341893564356436</v>
      </c>
      <c r="W23" s="5">
        <v>175</v>
      </c>
      <c r="X23" s="5">
        <v>2521</v>
      </c>
      <c r="Y23" s="7">
        <v>45678</v>
      </c>
      <c r="Z23" s="5" t="s">
        <v>681</v>
      </c>
      <c r="AA23" s="5" t="s">
        <v>3</v>
      </c>
      <c r="AB23" s="5">
        <v>9.7500954901481335E-2</v>
      </c>
      <c r="AC23" s="5"/>
      <c r="AD23" s="5"/>
    </row>
    <row r="24" spans="1:30" ht="17.25" customHeight="1" thickBot="1">
      <c r="A24" s="5">
        <v>19</v>
      </c>
      <c r="B24" s="4">
        <v>2.1858522954842904E-2</v>
      </c>
      <c r="C24" s="4">
        <v>1.5055165141478326E-2</v>
      </c>
      <c r="D24" s="4">
        <v>3.6913348391211215E-2</v>
      </c>
      <c r="F24" s="5" t="s">
        <v>5</v>
      </c>
      <c r="G24" s="6"/>
      <c r="H24" s="37">
        <v>1.1761711051862835</v>
      </c>
      <c r="J24" s="2">
        <v>30</v>
      </c>
      <c r="K24" s="2">
        <f>X14</f>
        <v>2658</v>
      </c>
      <c r="L24" s="3"/>
      <c r="M24" s="2"/>
      <c r="N24" s="21">
        <f t="shared" si="0"/>
        <v>0.10280012376237624</v>
      </c>
      <c r="W24" s="5">
        <v>200</v>
      </c>
      <c r="X24" s="5">
        <v>2505</v>
      </c>
      <c r="Y24" s="7">
        <v>45996</v>
      </c>
      <c r="Z24" s="5" t="s">
        <v>681</v>
      </c>
      <c r="AA24" s="5" t="s">
        <v>1</v>
      </c>
      <c r="AB24" s="5">
        <v>9.6882146778346195E-2</v>
      </c>
      <c r="AC24" s="5"/>
      <c r="AD24" s="5"/>
    </row>
    <row r="25" spans="1:30" ht="17.25" customHeight="1" thickBot="1">
      <c r="A25" s="5">
        <v>20</v>
      </c>
      <c r="B25" s="4">
        <v>1.4035602039686429E-2</v>
      </c>
      <c r="C25" s="4">
        <v>9.8936546047209851E-3</v>
      </c>
      <c r="D25" s="4">
        <v>2.3929054886791451E-2</v>
      </c>
      <c r="F25" s="5" t="s">
        <v>1</v>
      </c>
      <c r="G25" s="6"/>
      <c r="H25" s="37">
        <v>1.1642685497076224</v>
      </c>
      <c r="J25" s="2">
        <v>50</v>
      </c>
      <c r="K25" s="2">
        <f>X18</f>
        <v>2619</v>
      </c>
      <c r="L25" s="3"/>
      <c r="M25" s="2"/>
      <c r="N25" s="21">
        <f t="shared" si="0"/>
        <v>0.10129176980198019</v>
      </c>
    </row>
    <row r="26" spans="1:30" ht="17.25" customHeight="1" thickBot="1">
      <c r="A26" s="5">
        <v>21</v>
      </c>
      <c r="B26" s="4">
        <v>9.8790129368719701E-3</v>
      </c>
      <c r="C26" s="4">
        <v>7.5402982608317693E-3</v>
      </c>
      <c r="D26" s="4">
        <v>1.7419210853880016E-2</v>
      </c>
      <c r="F26" s="5" t="s">
        <v>0</v>
      </c>
      <c r="G26" s="6"/>
      <c r="H26" s="37">
        <v>0.67625112861731418</v>
      </c>
      <c r="J26" s="2">
        <v>100</v>
      </c>
      <c r="K26" s="2">
        <f>X20</f>
        <v>2568</v>
      </c>
      <c r="L26" s="3"/>
      <c r="M26" s="2"/>
      <c r="N26" s="21">
        <f t="shared" si="0"/>
        <v>9.9319306930693074E-2</v>
      </c>
    </row>
    <row r="27" spans="1:30" ht="17.25" customHeight="1" thickBot="1">
      <c r="A27" s="5">
        <v>22</v>
      </c>
      <c r="B27" s="4">
        <v>7.7351705830096583E-3</v>
      </c>
      <c r="C27" s="4">
        <v>5.1998695352033697E-3</v>
      </c>
      <c r="D27" s="4">
        <v>1.2934910673240589E-2</v>
      </c>
      <c r="J27" s="2">
        <v>150</v>
      </c>
      <c r="K27" s="2">
        <f>X22</f>
        <v>2533</v>
      </c>
      <c r="L27" s="3"/>
      <c r="M27" s="2"/>
      <c r="N27" s="21">
        <f t="shared" si="0"/>
        <v>9.796565594059406E-2</v>
      </c>
    </row>
    <row r="28" spans="1:30" ht="17.25" customHeight="1" thickBot="1">
      <c r="A28" s="5">
        <v>23</v>
      </c>
      <c r="B28" s="4">
        <v>5.3304087632711798E-3</v>
      </c>
      <c r="C28" s="4">
        <v>2.810803294970749E-3</v>
      </c>
      <c r="D28" s="4">
        <v>8.1410670379351291E-3</v>
      </c>
      <c r="J28" s="2">
        <v>200</v>
      </c>
      <c r="K28" s="2">
        <f>X24</f>
        <v>2505</v>
      </c>
      <c r="L28" s="3"/>
      <c r="M28" s="2"/>
      <c r="N28" s="21">
        <f t="shared" si="0"/>
        <v>9.6882735148514851E-2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E336-B133-4009-8010-87E9AA47B14E}">
  <sheetPr codeName="Sheet4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688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45923</v>
      </c>
      <c r="H2" s="18" t="s">
        <v>37</v>
      </c>
      <c r="W2" s="5">
        <v>1</v>
      </c>
      <c r="X2" s="5">
        <v>4272</v>
      </c>
      <c r="Y2" s="7">
        <v>45709</v>
      </c>
      <c r="Z2" s="5" t="s">
        <v>679</v>
      </c>
      <c r="AA2" s="5" t="s">
        <v>1</v>
      </c>
      <c r="AB2" s="5">
        <v>9.3025110265511315E-2</v>
      </c>
      <c r="AC2" s="5"/>
      <c r="AD2" s="5"/>
    </row>
    <row r="3" spans="1:30" ht="15.75" thickBot="1">
      <c r="W3" s="5">
        <v>2</v>
      </c>
      <c r="X3" s="5">
        <v>4257</v>
      </c>
      <c r="Y3" s="7">
        <v>45730</v>
      </c>
      <c r="Z3" s="5" t="s">
        <v>679</v>
      </c>
      <c r="AA3" s="5" t="s">
        <v>1</v>
      </c>
      <c r="AB3" s="5">
        <v>9.269847715362399E-2</v>
      </c>
      <c r="AC3" s="5"/>
      <c r="AD3" s="5"/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4256</v>
      </c>
      <c r="Y4" s="7">
        <v>45708</v>
      </c>
      <c r="Z4" s="5" t="s">
        <v>684</v>
      </c>
      <c r="AA4" s="5" t="s">
        <v>5</v>
      </c>
      <c r="AB4" s="5">
        <v>9.2676701612831508E-2</v>
      </c>
      <c r="AC4" s="5"/>
      <c r="AD4" s="5"/>
    </row>
    <row r="5" spans="1:30" ht="18.75" customHeight="1" thickBot="1">
      <c r="A5" s="5">
        <v>0</v>
      </c>
      <c r="B5" s="4">
        <v>3.4988948974009186E-3</v>
      </c>
      <c r="C5" s="4">
        <v>2.4469822219601611E-3</v>
      </c>
      <c r="D5" s="4">
        <v>5.9458880878284224E-3</v>
      </c>
      <c r="F5" s="5" t="s">
        <v>33</v>
      </c>
      <c r="G5" s="6">
        <v>0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4226</v>
      </c>
      <c r="Y5" s="7">
        <v>45702</v>
      </c>
      <c r="Z5" s="5" t="s">
        <v>679</v>
      </c>
      <c r="AA5" s="5" t="s">
        <v>1</v>
      </c>
      <c r="AB5" s="5">
        <v>9.2023435389056843E-2</v>
      </c>
      <c r="AC5" s="5"/>
      <c r="AD5" s="5"/>
    </row>
    <row r="6" spans="1:30" ht="17.25" customHeight="1" thickBot="1">
      <c r="A6" s="5">
        <v>1</v>
      </c>
      <c r="B6" s="4">
        <v>2.3069569280749018E-3</v>
      </c>
      <c r="C6" s="4">
        <v>1.6241651276712411E-3</v>
      </c>
      <c r="D6" s="4">
        <v>3.9311291783352383E-3</v>
      </c>
      <c r="F6" s="5" t="s">
        <v>32</v>
      </c>
      <c r="G6" s="6">
        <v>0</v>
      </c>
      <c r="H6" s="5">
        <v>1.07</v>
      </c>
      <c r="J6" s="13" t="s">
        <v>31</v>
      </c>
      <c r="K6" s="22">
        <f>MAX(K8,K9)</f>
        <v>0.7025814503199268</v>
      </c>
      <c r="L6" s="23"/>
      <c r="M6" s="23"/>
      <c r="N6" s="22" t="str">
        <f>_xlfn.XLOOKUP(K6,$K$8:$K$9,$N$8:$N$9)</f>
        <v>WB</v>
      </c>
      <c r="W6" s="5">
        <v>5</v>
      </c>
      <c r="X6" s="5">
        <v>4223</v>
      </c>
      <c r="Y6" s="7">
        <v>45681</v>
      </c>
      <c r="Z6" s="5" t="s">
        <v>679</v>
      </c>
      <c r="AA6" s="5" t="s">
        <v>1</v>
      </c>
      <c r="AB6" s="5">
        <v>9.1958108766679383E-2</v>
      </c>
      <c r="AC6" s="5"/>
      <c r="AD6" s="5"/>
    </row>
    <row r="7" spans="1:30" ht="17.25" customHeight="1" thickBot="1">
      <c r="A7" s="5">
        <v>2</v>
      </c>
      <c r="B7" s="4">
        <v>1.9426037200779619E-3</v>
      </c>
      <c r="C7" s="4">
        <v>1.6789419030700783E-3</v>
      </c>
      <c r="D7" s="4">
        <v>3.6215484617727312E-3</v>
      </c>
      <c r="F7" s="5" t="s">
        <v>30</v>
      </c>
      <c r="G7" s="6">
        <v>0</v>
      </c>
      <c r="H7" s="5">
        <v>1.08</v>
      </c>
      <c r="J7" s="12" t="s">
        <v>29</v>
      </c>
      <c r="K7" s="22">
        <f>MAX(K10,K11)</f>
        <v>0.60638049074648626</v>
      </c>
      <c r="L7" s="23"/>
      <c r="M7" s="23"/>
      <c r="N7" s="22" t="str">
        <f>_xlfn.XLOOKUP(K7,$K$10:$K$11,$N$10:$N$11)</f>
        <v>EB</v>
      </c>
      <c r="W7" s="5">
        <v>6</v>
      </c>
      <c r="X7" s="5">
        <v>4206</v>
      </c>
      <c r="Y7" s="7">
        <v>45716</v>
      </c>
      <c r="Z7" s="5" t="s">
        <v>684</v>
      </c>
      <c r="AA7" s="5" t="s">
        <v>1</v>
      </c>
      <c r="AB7" s="5">
        <v>9.1587924573207066E-2</v>
      </c>
      <c r="AC7" s="5"/>
      <c r="AD7" s="5"/>
    </row>
    <row r="8" spans="1:30" ht="17.25" customHeight="1" thickBot="1">
      <c r="A8" s="5">
        <v>3</v>
      </c>
      <c r="B8" s="4">
        <v>1.9011386075180408E-3</v>
      </c>
      <c r="C8" s="4">
        <v>2.584936273328565E-3</v>
      </c>
      <c r="D8" s="4">
        <v>4.4860681010102923E-3</v>
      </c>
      <c r="F8" s="5" t="s">
        <v>28</v>
      </c>
      <c r="G8" s="6">
        <v>0</v>
      </c>
      <c r="H8" s="5">
        <v>1.05</v>
      </c>
      <c r="K8" s="10">
        <f>LARGE(B11:C11,1)/(B11+C11)</f>
        <v>0.7025814503199268</v>
      </c>
      <c r="L8" s="10"/>
      <c r="M8" s="10"/>
      <c r="N8" s="10" t="str">
        <f>IF(B11&gt;C11,$B$4,$C$4)</f>
        <v>WB</v>
      </c>
      <c r="W8" s="5">
        <v>7</v>
      </c>
      <c r="X8" s="5">
        <v>4199</v>
      </c>
      <c r="Y8" s="7">
        <v>45716</v>
      </c>
      <c r="Z8" s="5" t="s">
        <v>679</v>
      </c>
      <c r="AA8" s="5" t="s">
        <v>1</v>
      </c>
      <c r="AB8" s="5">
        <v>9.1435495787659651E-2</v>
      </c>
      <c r="AC8" s="5"/>
      <c r="AD8" s="5"/>
    </row>
    <row r="9" spans="1:30" ht="17.25" customHeight="1" thickBot="1">
      <c r="A9" s="5">
        <v>4</v>
      </c>
      <c r="B9" s="4">
        <v>3.1742893120945532E-3</v>
      </c>
      <c r="C9" s="4">
        <v>6.8645788744500546E-3</v>
      </c>
      <c r="D9" s="4">
        <v>1.0038831003094887E-2</v>
      </c>
      <c r="F9" s="5" t="s">
        <v>27</v>
      </c>
      <c r="G9" s="6">
        <v>0</v>
      </c>
      <c r="H9" s="5">
        <v>0.98</v>
      </c>
      <c r="K9" s="10">
        <f>LARGE(B12:C12,1)/(B12+C12)</f>
        <v>0.67761676547170036</v>
      </c>
      <c r="L9" s="10"/>
      <c r="M9" s="10"/>
      <c r="N9" s="10" t="str">
        <f>IF(B12&gt;C12,$B$4,$C$4)</f>
        <v>WB</v>
      </c>
      <c r="W9" s="5">
        <v>8</v>
      </c>
      <c r="X9" s="5">
        <v>4180</v>
      </c>
      <c r="Y9" s="7">
        <v>45714</v>
      </c>
      <c r="Z9" s="5" t="s">
        <v>684</v>
      </c>
      <c r="AA9" s="5" t="s">
        <v>7</v>
      </c>
      <c r="AB9" s="5">
        <v>9.102176051260237E-2</v>
      </c>
      <c r="AC9" s="5"/>
      <c r="AD9" s="5"/>
    </row>
    <row r="10" spans="1:30" ht="17.25" customHeight="1" thickBot="1">
      <c r="A10" s="5">
        <v>5</v>
      </c>
      <c r="B10" s="4">
        <v>7.0080947340179119E-3</v>
      </c>
      <c r="C10" s="4">
        <v>2.0881606060020649E-2</v>
      </c>
      <c r="D10" s="4">
        <v>2.7889560591055646E-2</v>
      </c>
      <c r="F10" s="5" t="s">
        <v>26</v>
      </c>
      <c r="G10" s="6">
        <v>0</v>
      </c>
      <c r="H10" s="5">
        <v>0.95</v>
      </c>
      <c r="K10" s="10">
        <f>LARGE(B20:C20,1)/(B20+C20)</f>
        <v>0.58273310781066379</v>
      </c>
      <c r="L10" s="10"/>
      <c r="M10" s="10"/>
      <c r="N10" s="10" t="str">
        <f>IF(B20&gt;C20,$B$4,$C$4)</f>
        <v>EB</v>
      </c>
      <c r="W10" s="5">
        <v>9</v>
      </c>
      <c r="X10" s="5">
        <v>4179</v>
      </c>
      <c r="Y10" s="7">
        <v>45729</v>
      </c>
      <c r="Z10" s="5" t="s">
        <v>679</v>
      </c>
      <c r="AA10" s="5" t="s">
        <v>5</v>
      </c>
      <c r="AB10" s="5">
        <v>9.0999984971809875E-2</v>
      </c>
      <c r="AC10" s="5"/>
      <c r="AD10" s="5"/>
    </row>
    <row r="11" spans="1:30" ht="17.25" customHeight="1" thickBot="1">
      <c r="A11" s="5">
        <v>6</v>
      </c>
      <c r="B11" s="4">
        <v>1.5875065556983179E-2</v>
      </c>
      <c r="C11" s="4">
        <v>3.7501112808689209E-2</v>
      </c>
      <c r="D11" s="4">
        <v>5.3375960232341958E-2</v>
      </c>
      <c r="F11" s="5" t="s">
        <v>25</v>
      </c>
      <c r="G11" s="6">
        <v>0</v>
      </c>
      <c r="H11" s="5">
        <v>0.94</v>
      </c>
      <c r="K11" s="10">
        <f>LARGE(B21:C21,1)/(B21+C21)</f>
        <v>0.60638049074648626</v>
      </c>
      <c r="L11" s="10"/>
      <c r="M11" s="10"/>
      <c r="N11" s="10" t="str">
        <f>IF(B21&gt;C21,$B$4,$C$4)</f>
        <v>EB</v>
      </c>
      <c r="W11" s="5">
        <v>10</v>
      </c>
      <c r="X11" s="5">
        <v>4179</v>
      </c>
      <c r="Y11" s="7">
        <v>45729</v>
      </c>
      <c r="Z11" s="5" t="s">
        <v>679</v>
      </c>
      <c r="AA11" s="5" t="s">
        <v>5</v>
      </c>
      <c r="AB11" s="5">
        <v>9.0999984971809875E-2</v>
      </c>
      <c r="AC11" s="5"/>
      <c r="AD11" s="5"/>
    </row>
    <row r="12" spans="1:30" ht="17.25" customHeight="1" thickBot="1">
      <c r="A12" s="5">
        <v>7</v>
      </c>
      <c r="B12" s="4">
        <v>1.8671691114593356E-2</v>
      </c>
      <c r="C12" s="4">
        <v>3.9245995398829545E-2</v>
      </c>
      <c r="D12" s="4">
        <v>5.7917479287933671E-2</v>
      </c>
      <c r="F12" s="5" t="s">
        <v>24</v>
      </c>
      <c r="G12" s="6">
        <v>0</v>
      </c>
      <c r="H12" s="5">
        <v>0.95</v>
      </c>
      <c r="W12" s="5">
        <v>20</v>
      </c>
      <c r="X12" s="5">
        <v>4117</v>
      </c>
      <c r="Y12" s="7">
        <v>45708</v>
      </c>
      <c r="Z12" s="5" t="s">
        <v>684</v>
      </c>
      <c r="AA12" s="5" t="s">
        <v>5</v>
      </c>
      <c r="AB12" s="5">
        <v>8.9649901442675581E-2</v>
      </c>
      <c r="AC12" s="5"/>
      <c r="AD12" s="5"/>
    </row>
    <row r="13" spans="1:30" ht="17.25" customHeight="1" thickBot="1">
      <c r="A13" s="5">
        <v>8</v>
      </c>
      <c r="B13" s="4">
        <v>2.2654120749139035E-2</v>
      </c>
      <c r="C13" s="4">
        <v>3.4851094610726635E-2</v>
      </c>
      <c r="D13" s="4">
        <v>5.7505093483010007E-2</v>
      </c>
      <c r="F13" s="5" t="s">
        <v>23</v>
      </c>
      <c r="G13" s="6">
        <v>0</v>
      </c>
      <c r="H13" s="5">
        <v>0.96</v>
      </c>
      <c r="W13" s="5">
        <v>25</v>
      </c>
      <c r="X13" s="5">
        <v>4087</v>
      </c>
      <c r="Y13" s="7">
        <v>45994</v>
      </c>
      <c r="Z13" s="5" t="s">
        <v>679</v>
      </c>
      <c r="AA13" s="5" t="s">
        <v>7</v>
      </c>
      <c r="AB13" s="5">
        <v>8.899663521890093E-2</v>
      </c>
      <c r="AC13" s="5"/>
      <c r="AD13" s="5"/>
    </row>
    <row r="14" spans="1:30" ht="23.25" thickBot="1">
      <c r="A14" s="5">
        <v>9</v>
      </c>
      <c r="B14" s="4">
        <v>2.312373155055732E-2</v>
      </c>
      <c r="C14" s="4">
        <v>3.3676246257743507E-2</v>
      </c>
      <c r="D14" s="4">
        <v>5.6799872659091026E-2</v>
      </c>
      <c r="F14" s="5" t="s">
        <v>22</v>
      </c>
      <c r="G14" s="6">
        <v>0</v>
      </c>
      <c r="H14" s="5">
        <v>1.01</v>
      </c>
      <c r="W14" s="5">
        <v>30</v>
      </c>
      <c r="X14" s="5">
        <v>4084</v>
      </c>
      <c r="Y14" s="7">
        <v>45966</v>
      </c>
      <c r="Z14" s="5" t="s">
        <v>684</v>
      </c>
      <c r="AA14" s="5" t="s">
        <v>7</v>
      </c>
      <c r="AB14" s="5">
        <v>8.8931308596523456E-2</v>
      </c>
      <c r="AC14" s="5"/>
      <c r="AD14" s="5"/>
    </row>
    <row r="15" spans="1:30" ht="15.75" customHeight="1" thickBot="1">
      <c r="A15" s="5">
        <v>10</v>
      </c>
      <c r="B15" s="4">
        <v>2.5333772978861992E-2</v>
      </c>
      <c r="C15" s="4">
        <v>3.2803068880585103E-2</v>
      </c>
      <c r="D15" s="4">
        <v>5.8136768184646762E-2</v>
      </c>
      <c r="F15" s="5" t="s">
        <v>21</v>
      </c>
      <c r="G15" s="6">
        <v>0</v>
      </c>
      <c r="H15" s="5">
        <v>0.98</v>
      </c>
      <c r="W15" s="5">
        <v>35</v>
      </c>
      <c r="X15" s="5">
        <v>4079</v>
      </c>
      <c r="Y15" s="7">
        <v>45674</v>
      </c>
      <c r="Z15" s="5" t="s">
        <v>679</v>
      </c>
      <c r="AA15" s="5" t="s">
        <v>1</v>
      </c>
      <c r="AB15" s="5">
        <v>8.8822430892561019E-2</v>
      </c>
      <c r="AC15" s="5"/>
      <c r="AD15" s="5"/>
    </row>
    <row r="16" spans="1:30" ht="15.75" thickBot="1">
      <c r="A16" s="5">
        <v>11</v>
      </c>
      <c r="B16" s="4">
        <v>2.8996136108470294E-2</v>
      </c>
      <c r="C16" s="4">
        <v>3.1561973139661609E-2</v>
      </c>
      <c r="D16" s="4">
        <v>6.0558085641668445E-2</v>
      </c>
      <c r="F16" s="5" t="s">
        <v>20</v>
      </c>
      <c r="G16" s="6">
        <v>0</v>
      </c>
      <c r="H16" s="5">
        <v>1.01</v>
      </c>
      <c r="W16" s="5">
        <v>40</v>
      </c>
      <c r="X16" s="5">
        <v>4072</v>
      </c>
      <c r="Y16" s="7">
        <v>45758</v>
      </c>
      <c r="Z16" s="5" t="s">
        <v>679</v>
      </c>
      <c r="AA16" s="5" t="s">
        <v>1</v>
      </c>
      <c r="AB16" s="5">
        <v>8.8670002107013604E-2</v>
      </c>
      <c r="AC16" s="5"/>
      <c r="AD16" s="5"/>
    </row>
    <row r="17" spans="1:30" ht="23.25" thickBot="1">
      <c r="A17" s="5">
        <v>12</v>
      </c>
      <c r="B17" s="4">
        <v>3.2072467159088222E-2</v>
      </c>
      <c r="C17" s="4">
        <v>3.2214264550178111E-2</v>
      </c>
      <c r="D17" s="4">
        <v>6.4286732960409293E-2</v>
      </c>
      <c r="W17" s="5">
        <v>45</v>
      </c>
      <c r="X17" s="5">
        <v>4065</v>
      </c>
      <c r="Y17" s="7">
        <v>45693</v>
      </c>
      <c r="Z17" s="5" t="s">
        <v>684</v>
      </c>
      <c r="AA17" s="5" t="s">
        <v>7</v>
      </c>
      <c r="AB17" s="5">
        <v>8.8517573321466175E-2</v>
      </c>
      <c r="AC17" s="5"/>
      <c r="AD17" s="5"/>
    </row>
    <row r="18" spans="1:30" ht="15.75" thickBot="1">
      <c r="A18" s="5">
        <v>13</v>
      </c>
      <c r="B18" s="4">
        <v>3.3214843277898823E-2</v>
      </c>
      <c r="C18" s="4">
        <v>3.1105602244961335E-2</v>
      </c>
      <c r="D18" s="4">
        <v>6.4320469713749773E-2</v>
      </c>
      <c r="W18" s="5">
        <v>50</v>
      </c>
      <c r="X18" s="5">
        <v>4050</v>
      </c>
      <c r="Y18" s="7">
        <v>45967</v>
      </c>
      <c r="Z18" s="5" t="s">
        <v>679</v>
      </c>
      <c r="AA18" s="5" t="s">
        <v>5</v>
      </c>
      <c r="AB18" s="5">
        <v>8.819094020957885E-2</v>
      </c>
      <c r="AC18" s="5"/>
      <c r="AD18" s="5"/>
    </row>
    <row r="19" spans="1:30" ht="17.25" customHeight="1" thickBot="1">
      <c r="A19" s="5">
        <v>14</v>
      </c>
      <c r="B19" s="4">
        <v>3.6097220651128498E-2</v>
      </c>
      <c r="C19" s="4">
        <v>3.0631504039969601E-2</v>
      </c>
      <c r="D19" s="4">
        <v>6.672878318584749E-2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4023</v>
      </c>
      <c r="Y19" s="7">
        <v>45735</v>
      </c>
      <c r="Z19" s="5" t="s">
        <v>679</v>
      </c>
      <c r="AA19" s="5" t="s">
        <v>7</v>
      </c>
      <c r="AB19" s="5">
        <v>8.7603000608181658E-2</v>
      </c>
      <c r="AC19" s="5"/>
      <c r="AD19" s="5"/>
    </row>
    <row r="20" spans="1:30" ht="17.25" customHeight="1" thickBot="1">
      <c r="A20" s="5">
        <v>15</v>
      </c>
      <c r="B20" s="4">
        <v>4.2048323048411856E-2</v>
      </c>
      <c r="C20" s="4">
        <v>3.0108763076980922E-2</v>
      </c>
      <c r="D20" s="4">
        <v>7.2157210816984549E-2</v>
      </c>
      <c r="F20" s="5" t="s">
        <v>14</v>
      </c>
      <c r="G20" s="6"/>
      <c r="H20" s="37">
        <v>0.75738299710569323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3989</v>
      </c>
      <c r="Y20" s="7">
        <v>45723</v>
      </c>
      <c r="Z20" s="5" t="s">
        <v>679</v>
      </c>
      <c r="AA20" s="5" t="s">
        <v>1</v>
      </c>
      <c r="AB20" s="5">
        <v>8.6862632221237052E-2</v>
      </c>
      <c r="AC20" s="5"/>
      <c r="AD20" s="5"/>
    </row>
    <row r="21" spans="1:30" ht="17.25" customHeight="1" thickBot="1">
      <c r="A21" s="5">
        <v>16</v>
      </c>
      <c r="B21" s="4">
        <v>4.5456374999509157E-2</v>
      </c>
      <c r="C21" s="4">
        <v>2.950707731002997E-2</v>
      </c>
      <c r="D21" s="4">
        <v>7.4963617978499861E-2</v>
      </c>
      <c r="F21" s="5" t="s">
        <v>6</v>
      </c>
      <c r="G21" s="6"/>
      <c r="H21" s="37">
        <v>1.0300776650731673</v>
      </c>
      <c r="J21" s="2">
        <v>5</v>
      </c>
      <c r="K21" s="2">
        <f>X6</f>
        <v>4223</v>
      </c>
      <c r="L21" s="3"/>
      <c r="M21" s="2"/>
      <c r="N21" s="21">
        <f t="shared" ref="N21:N28" si="0">K21/$F$2</f>
        <v>9.1958277987065309E-2</v>
      </c>
      <c r="W21" s="5">
        <v>125</v>
      </c>
      <c r="X21" s="5">
        <v>3961</v>
      </c>
      <c r="Y21" s="7">
        <v>45954</v>
      </c>
      <c r="Z21" s="5" t="s">
        <v>679</v>
      </c>
      <c r="AA21" s="5" t="s">
        <v>1</v>
      </c>
      <c r="AB21" s="5">
        <v>8.6252917079047364E-2</v>
      </c>
      <c r="AC21" s="5"/>
      <c r="AD21" s="5"/>
    </row>
    <row r="22" spans="1:30" ht="17.25" customHeight="1" thickBot="1">
      <c r="A22" s="5">
        <v>17</v>
      </c>
      <c r="B22" s="4">
        <v>4.5787482510749475E-2</v>
      </c>
      <c r="C22" s="4">
        <v>2.860605149386701E-2</v>
      </c>
      <c r="D22" s="4">
        <v>7.4393712205251955E-2</v>
      </c>
      <c r="F22" s="5" t="s">
        <v>3</v>
      </c>
      <c r="G22" s="6"/>
      <c r="H22" s="37">
        <v>1.0686412890629433</v>
      </c>
      <c r="J22" s="2">
        <v>10</v>
      </c>
      <c r="K22" s="2">
        <f>X11</f>
        <v>4179</v>
      </c>
      <c r="L22" s="3"/>
      <c r="M22" s="2"/>
      <c r="N22" s="21">
        <f t="shared" si="0"/>
        <v>9.1000152429066047E-2</v>
      </c>
      <c r="W22" s="5">
        <v>150</v>
      </c>
      <c r="X22" s="5">
        <v>3942</v>
      </c>
      <c r="Y22" s="7">
        <v>45947</v>
      </c>
      <c r="Z22" s="5" t="s">
        <v>681</v>
      </c>
      <c r="AA22" s="5" t="s">
        <v>1</v>
      </c>
      <c r="AB22" s="5">
        <v>8.5839181803990083E-2</v>
      </c>
      <c r="AC22" s="5"/>
      <c r="AD22" s="5"/>
    </row>
    <row r="23" spans="1:30" ht="17.25" customHeight="1" thickBot="1">
      <c r="A23" s="5">
        <v>18</v>
      </c>
      <c r="B23" s="4">
        <v>3.3242077760112738E-2</v>
      </c>
      <c r="C23" s="4">
        <v>2.4200538855658833E-2</v>
      </c>
      <c r="D23" s="4">
        <v>5.7442711159105896E-2</v>
      </c>
      <c r="F23" s="5" t="s">
        <v>7</v>
      </c>
      <c r="G23" s="6"/>
      <c r="H23" s="37">
        <v>1.0825745681925596</v>
      </c>
      <c r="J23" s="2">
        <v>20</v>
      </c>
      <c r="K23" s="2">
        <f>X12</f>
        <v>4117</v>
      </c>
      <c r="L23" s="3"/>
      <c r="M23" s="2"/>
      <c r="N23" s="21">
        <f t="shared" si="0"/>
        <v>8.9650066415521631E-2</v>
      </c>
      <c r="W23" s="5">
        <v>175</v>
      </c>
      <c r="X23" s="5">
        <v>3924</v>
      </c>
      <c r="Y23" s="7">
        <v>45758</v>
      </c>
      <c r="Z23" s="5" t="s">
        <v>684</v>
      </c>
      <c r="AA23" s="5" t="s">
        <v>1</v>
      </c>
      <c r="AB23" s="5">
        <v>8.5447222069725284E-2</v>
      </c>
      <c r="AC23" s="5"/>
      <c r="AD23" s="5"/>
    </row>
    <row r="24" spans="1:30" ht="17.25" customHeight="1" thickBot="1">
      <c r="A24" s="5">
        <v>19</v>
      </c>
      <c r="B24" s="4">
        <v>2.4754856215044623E-2</v>
      </c>
      <c r="C24" s="4">
        <v>1.7087348255910361E-2</v>
      </c>
      <c r="D24" s="4">
        <v>4.1842284358506364E-2</v>
      </c>
      <c r="F24" s="5" t="s">
        <v>5</v>
      </c>
      <c r="G24" s="6"/>
      <c r="H24" s="37">
        <v>1.0556899948137408</v>
      </c>
      <c r="J24" s="2">
        <v>30</v>
      </c>
      <c r="K24" s="2">
        <f>X14</f>
        <v>4084</v>
      </c>
      <c r="L24" s="3"/>
      <c r="M24" s="2"/>
      <c r="N24" s="21">
        <f t="shared" si="0"/>
        <v>8.8931472247022192E-2</v>
      </c>
      <c r="W24" s="5">
        <v>200</v>
      </c>
      <c r="X24" s="5">
        <v>3895</v>
      </c>
      <c r="Y24" s="7">
        <v>45691</v>
      </c>
      <c r="Z24" s="5" t="s">
        <v>679</v>
      </c>
      <c r="AA24" s="5" t="s">
        <v>6</v>
      </c>
      <c r="AB24" s="5">
        <v>8.4815731386743115E-2</v>
      </c>
      <c r="AC24" s="5"/>
      <c r="AD24" s="5"/>
    </row>
    <row r="25" spans="1:30" ht="17.25" customHeight="1" thickBot="1">
      <c r="A25" s="5">
        <v>20</v>
      </c>
      <c r="B25" s="4">
        <v>1.9940118722029172E-2</v>
      </c>
      <c r="C25" s="4">
        <v>1.2847638108075146E-2</v>
      </c>
      <c r="D25" s="4">
        <v>3.2787830478335021E-2</v>
      </c>
      <c r="F25" s="5" t="s">
        <v>1</v>
      </c>
      <c r="G25" s="6"/>
      <c r="H25" s="37">
        <v>1.1102315905437721</v>
      </c>
      <c r="J25" s="2">
        <v>50</v>
      </c>
      <c r="K25" s="2">
        <f>X18</f>
        <v>4050</v>
      </c>
      <c r="L25" s="3"/>
      <c r="M25" s="2"/>
      <c r="N25" s="21">
        <f t="shared" si="0"/>
        <v>8.819110249765913E-2</v>
      </c>
    </row>
    <row r="26" spans="1:30" ht="17.25" customHeight="1" thickBot="1">
      <c r="A26" s="5">
        <v>21</v>
      </c>
      <c r="B26" s="4">
        <v>1.4933758430733843E-2</v>
      </c>
      <c r="C26" s="4">
        <v>9.541954790025035E-3</v>
      </c>
      <c r="D26" s="4">
        <v>2.4475769190308718E-2</v>
      </c>
      <c r="F26" s="5" t="s">
        <v>0</v>
      </c>
      <c r="G26" s="6"/>
      <c r="H26" s="37">
        <v>0.89540189520812363</v>
      </c>
      <c r="J26" s="2">
        <v>100</v>
      </c>
      <c r="K26" s="2">
        <f>X20</f>
        <v>3989</v>
      </c>
      <c r="L26" s="3"/>
      <c r="M26" s="2"/>
      <c r="N26" s="21">
        <f t="shared" si="0"/>
        <v>8.6862792064978336E-2</v>
      </c>
    </row>
    <row r="27" spans="1:30" ht="17.25" customHeight="1" thickBot="1">
      <c r="A27" s="5">
        <v>22</v>
      </c>
      <c r="B27" s="4">
        <v>9.8734812253258343E-3</v>
      </c>
      <c r="C27" s="4">
        <v>6.560760992534667E-3</v>
      </c>
      <c r="D27" s="4">
        <v>1.6434276664073023E-2</v>
      </c>
      <c r="J27" s="2">
        <v>150</v>
      </c>
      <c r="K27" s="2">
        <f>X22</f>
        <v>3942</v>
      </c>
      <c r="L27" s="3"/>
      <c r="M27" s="2"/>
      <c r="N27" s="21">
        <f t="shared" si="0"/>
        <v>8.583933976438822E-2</v>
      </c>
    </row>
    <row r="28" spans="1:30" ht="17.25" customHeight="1" thickBot="1">
      <c r="A28" s="5">
        <v>23</v>
      </c>
      <c r="B28" s="4">
        <v>6.0347073505661545E-3</v>
      </c>
      <c r="C28" s="4">
        <v>3.9255871166846597E-3</v>
      </c>
      <c r="D28" s="4">
        <v>9.9603163771388725E-3</v>
      </c>
      <c r="J28" s="2">
        <v>200</v>
      </c>
      <c r="K28" s="2">
        <f>X24</f>
        <v>3895</v>
      </c>
      <c r="L28" s="3"/>
      <c r="M28" s="2"/>
      <c r="N28" s="21">
        <f t="shared" si="0"/>
        <v>8.4815887463798104E-2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scale="9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6425-7698-4DEF-98EE-F90A91385B81}">
  <sheetPr codeName="Sheet5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692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37834</v>
      </c>
      <c r="H2" s="18" t="s">
        <v>37</v>
      </c>
      <c r="W2" s="5">
        <v>1</v>
      </c>
      <c r="X2" s="5">
        <v>3983</v>
      </c>
      <c r="Y2" s="7">
        <v>45982</v>
      </c>
      <c r="Z2" s="5" t="s">
        <v>681</v>
      </c>
      <c r="AA2" s="5" t="s">
        <v>1</v>
      </c>
      <c r="AB2" s="5">
        <v>0.10527528702376686</v>
      </c>
      <c r="AC2" s="5"/>
      <c r="AD2" s="5"/>
    </row>
    <row r="3" spans="1:30" ht="15.75" thickBot="1">
      <c r="W3" s="5">
        <v>2</v>
      </c>
      <c r="X3" s="5">
        <v>3923</v>
      </c>
      <c r="Y3" s="7">
        <v>46009</v>
      </c>
      <c r="Z3" s="5" t="s">
        <v>684</v>
      </c>
      <c r="AA3" s="5" t="s">
        <v>5</v>
      </c>
      <c r="AB3" s="5">
        <v>0.10368941777409926</v>
      </c>
      <c r="AC3" s="5"/>
      <c r="AD3" s="5"/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3901</v>
      </c>
      <c r="Y4" s="7">
        <v>45721</v>
      </c>
      <c r="Z4" s="5" t="s">
        <v>690</v>
      </c>
      <c r="AA4" s="5" t="s">
        <v>7</v>
      </c>
      <c r="AB4" s="5">
        <v>0.10310793238255449</v>
      </c>
      <c r="AC4" s="5"/>
      <c r="AD4" s="5"/>
    </row>
    <row r="5" spans="1:30" ht="18.75" customHeight="1" thickBot="1">
      <c r="A5" s="5">
        <v>0</v>
      </c>
      <c r="B5" s="4">
        <v>2.7549594294947622E-3</v>
      </c>
      <c r="C5" s="4">
        <v>1.6291621775690081E-3</v>
      </c>
      <c r="D5" s="4">
        <v>4.3841493751944583E-3</v>
      </c>
      <c r="F5" s="5" t="s">
        <v>33</v>
      </c>
      <c r="G5" s="6">
        <v>0</v>
      </c>
      <c r="H5" s="37">
        <v>1.1100000000000001</v>
      </c>
      <c r="J5" s="80" t="s">
        <v>9</v>
      </c>
      <c r="K5" s="81"/>
      <c r="L5" s="81"/>
      <c r="M5" s="81"/>
      <c r="N5" s="82"/>
      <c r="W5" s="5">
        <v>4</v>
      </c>
      <c r="X5" s="5">
        <v>3895</v>
      </c>
      <c r="Y5" s="7">
        <v>45730</v>
      </c>
      <c r="Z5" s="5" t="s">
        <v>691</v>
      </c>
      <c r="AA5" s="5" t="s">
        <v>1</v>
      </c>
      <c r="AB5" s="5">
        <v>0.10294934545758773</v>
      </c>
      <c r="AC5" s="5"/>
      <c r="AD5" s="5"/>
    </row>
    <row r="6" spans="1:30" ht="17.25" customHeight="1" thickBot="1">
      <c r="A6" s="5">
        <v>1</v>
      </c>
      <c r="B6" s="4">
        <v>1.8258878244427452E-3</v>
      </c>
      <c r="C6" s="4">
        <v>1.1002342228956697E-3</v>
      </c>
      <c r="D6" s="4">
        <v>2.9261399236176064E-3</v>
      </c>
      <c r="F6" s="5" t="s">
        <v>32</v>
      </c>
      <c r="G6" s="6">
        <v>0</v>
      </c>
      <c r="H6" s="37">
        <v>1.1499999999999999</v>
      </c>
      <c r="J6" s="13" t="s">
        <v>31</v>
      </c>
      <c r="K6" s="22">
        <f>MAX(K8,K9)</f>
        <v>0.75158906156539118</v>
      </c>
      <c r="L6" s="23"/>
      <c r="M6" s="23"/>
      <c r="N6" s="22" t="str">
        <f>_xlfn.XLOOKUP(K6,$K$8:$K$9,$N$8:$N$9)</f>
        <v>SB</v>
      </c>
      <c r="W6" s="5">
        <v>5</v>
      </c>
      <c r="X6" s="5">
        <v>3860</v>
      </c>
      <c r="Y6" s="7">
        <v>45679</v>
      </c>
      <c r="Z6" s="5" t="s">
        <v>679</v>
      </c>
      <c r="AA6" s="5" t="s">
        <v>7</v>
      </c>
      <c r="AB6" s="5">
        <v>0.1020242550619483</v>
      </c>
      <c r="AC6" s="5"/>
      <c r="AD6" s="5"/>
    </row>
    <row r="7" spans="1:30" ht="17.25" customHeight="1" thickBot="1">
      <c r="A7" s="5">
        <v>2</v>
      </c>
      <c r="B7" s="4">
        <v>1.377807365391796E-3</v>
      </c>
      <c r="C7" s="4">
        <v>7.8210561139128976E-4</v>
      </c>
      <c r="D7" s="4">
        <v>2.1599277053323883E-3</v>
      </c>
      <c r="F7" s="5" t="s">
        <v>30</v>
      </c>
      <c r="G7" s="6">
        <v>0</v>
      </c>
      <c r="H7" s="37">
        <v>1.1399999999999999</v>
      </c>
      <c r="J7" s="12" t="s">
        <v>29</v>
      </c>
      <c r="K7" s="22">
        <f>MAX(K10,K11)</f>
        <v>0.58211986826254791</v>
      </c>
      <c r="L7" s="23"/>
      <c r="M7" s="23"/>
      <c r="N7" s="22" t="str">
        <f>_xlfn.XLOOKUP(K7,$K$10:$K$11,$N$10:$N$11)</f>
        <v>NB</v>
      </c>
      <c r="W7" s="5">
        <v>6</v>
      </c>
      <c r="X7" s="5">
        <v>3832</v>
      </c>
      <c r="Y7" s="7">
        <v>45671</v>
      </c>
      <c r="Z7" s="5" t="s">
        <v>681</v>
      </c>
      <c r="AA7" s="5" t="s">
        <v>3</v>
      </c>
      <c r="AB7" s="5">
        <v>0.10128418274543675</v>
      </c>
      <c r="AC7" s="5"/>
      <c r="AD7" s="5"/>
    </row>
    <row r="8" spans="1:30" ht="17.25" customHeight="1" thickBot="1">
      <c r="A8" s="5">
        <v>3</v>
      </c>
      <c r="B8" s="4">
        <v>7.5228587957660176E-4</v>
      </c>
      <c r="C8" s="4">
        <v>7.2887786705398098E-4</v>
      </c>
      <c r="D8" s="4">
        <v>1.4811640163791611E-3</v>
      </c>
      <c r="F8" s="5" t="s">
        <v>28</v>
      </c>
      <c r="G8" s="6">
        <v>0</v>
      </c>
      <c r="H8" s="37">
        <v>1.0900000000000001</v>
      </c>
      <c r="K8" s="10">
        <f>LARGE(B11:C11,1)/(B11+C11)</f>
        <v>0.75158906156539118</v>
      </c>
      <c r="L8" s="10"/>
      <c r="M8" s="10"/>
      <c r="N8" s="10" t="str">
        <f>IF(B11&gt;C11,$B$4,$C$4)</f>
        <v>SB</v>
      </c>
      <c r="W8" s="5">
        <v>7</v>
      </c>
      <c r="X8" s="5">
        <v>3825</v>
      </c>
      <c r="Y8" s="7">
        <v>46021</v>
      </c>
      <c r="Z8" s="5" t="s">
        <v>681</v>
      </c>
      <c r="AA8" s="5" t="s">
        <v>3</v>
      </c>
      <c r="AB8" s="5">
        <v>0.10109916466630887</v>
      </c>
      <c r="AC8" s="5"/>
      <c r="AD8" s="5"/>
    </row>
    <row r="9" spans="1:30" ht="17.25" customHeight="1" thickBot="1">
      <c r="A9" s="5">
        <v>4</v>
      </c>
      <c r="B9" s="4">
        <v>1.0653014618742993E-3</v>
      </c>
      <c r="C9" s="4">
        <v>2.0691102367838086E-3</v>
      </c>
      <c r="D9" s="4">
        <v>3.1343853806446637E-3</v>
      </c>
      <c r="F9" s="5" t="s">
        <v>27</v>
      </c>
      <c r="G9" s="6">
        <v>0</v>
      </c>
      <c r="H9" s="37">
        <v>0.95</v>
      </c>
      <c r="K9" s="10">
        <f>LARGE(B12:C12,1)/(B12+C12)</f>
        <v>0.69117366096198996</v>
      </c>
      <c r="L9" s="10"/>
      <c r="M9" s="10"/>
      <c r="N9" s="10" t="str">
        <f>IF(B12&gt;C12,$B$4,$C$4)</f>
        <v>SB</v>
      </c>
      <c r="W9" s="5">
        <v>8</v>
      </c>
      <c r="X9" s="5">
        <v>3812</v>
      </c>
      <c r="Y9" s="7">
        <v>45679</v>
      </c>
      <c r="Z9" s="5" t="s">
        <v>681</v>
      </c>
      <c r="AA9" s="5" t="s">
        <v>7</v>
      </c>
      <c r="AB9" s="5">
        <v>0.10075555966221422</v>
      </c>
      <c r="AC9" s="5"/>
      <c r="AD9" s="5"/>
    </row>
    <row r="10" spans="1:30" ht="17.25" customHeight="1" thickBot="1">
      <c r="A10" s="5">
        <v>5</v>
      </c>
      <c r="B10" s="4">
        <v>2.986353595705993E-3</v>
      </c>
      <c r="C10" s="4">
        <v>8.0245011449367552E-3</v>
      </c>
      <c r="D10" s="4">
        <v>1.1010723694466639E-2</v>
      </c>
      <c r="F10" s="5" t="s">
        <v>26</v>
      </c>
      <c r="G10" s="6">
        <v>0</v>
      </c>
      <c r="H10" s="37">
        <v>0.87</v>
      </c>
      <c r="K10" s="10">
        <f>LARGE(B20:C20,1)/(B20+C20)</f>
        <v>0.57991413925783075</v>
      </c>
      <c r="L10" s="10"/>
      <c r="M10" s="10"/>
      <c r="N10" s="10" t="str">
        <f>IF(B20&gt;C20,$B$4,$C$4)</f>
        <v>NB</v>
      </c>
      <c r="W10" s="5">
        <v>9</v>
      </c>
      <c r="X10" s="5">
        <v>3809</v>
      </c>
      <c r="Y10" s="7">
        <v>45666</v>
      </c>
      <c r="Z10" s="5" t="s">
        <v>681</v>
      </c>
      <c r="AA10" s="5" t="s">
        <v>5</v>
      </c>
      <c r="AB10" s="5">
        <v>0.10067626619973084</v>
      </c>
      <c r="AC10" s="5"/>
      <c r="AD10" s="5"/>
    </row>
    <row r="11" spans="1:30" ht="17.25" customHeight="1" thickBot="1">
      <c r="A11" s="5">
        <v>6</v>
      </c>
      <c r="B11" s="4">
        <v>8.7660381519304494E-3</v>
      </c>
      <c r="C11" s="4">
        <v>2.6522416564156871E-2</v>
      </c>
      <c r="D11" s="4">
        <v>3.5287993637300355E-2</v>
      </c>
      <c r="F11" s="5" t="s">
        <v>25</v>
      </c>
      <c r="G11" s="6">
        <v>0</v>
      </c>
      <c r="H11" s="37">
        <v>0.87</v>
      </c>
      <c r="K11" s="10">
        <f>LARGE(B21:C21,1)/(B21+C21)</f>
        <v>0.58211986826254791</v>
      </c>
      <c r="L11" s="10"/>
      <c r="M11" s="10"/>
      <c r="N11" s="10" t="str">
        <f>IF(B21&gt;C21,$B$4,$C$4)</f>
        <v>NB</v>
      </c>
      <c r="W11" s="5">
        <v>10</v>
      </c>
      <c r="X11" s="5">
        <v>3809</v>
      </c>
      <c r="Y11" s="7">
        <v>45666</v>
      </c>
      <c r="Z11" s="5" t="s">
        <v>681</v>
      </c>
      <c r="AA11" s="5" t="s">
        <v>5</v>
      </c>
      <c r="AB11" s="5">
        <v>0.10067626619973084</v>
      </c>
      <c r="AC11" s="5"/>
      <c r="AD11" s="5"/>
    </row>
    <row r="12" spans="1:30" ht="17.25" customHeight="1" thickBot="1">
      <c r="A12" s="5">
        <v>7</v>
      </c>
      <c r="B12" s="4">
        <v>1.7490501077647366E-2</v>
      </c>
      <c r="C12" s="4">
        <v>3.9144891914187602E-2</v>
      </c>
      <c r="D12" s="4">
        <v>5.6634827683801577E-2</v>
      </c>
      <c r="F12" s="5" t="s">
        <v>24</v>
      </c>
      <c r="G12" s="6">
        <v>0</v>
      </c>
      <c r="H12" s="37">
        <v>0.87</v>
      </c>
      <c r="W12" s="5">
        <v>20</v>
      </c>
      <c r="X12" s="5">
        <v>3740</v>
      </c>
      <c r="Y12" s="7">
        <v>45737</v>
      </c>
      <c r="Z12" s="5" t="s">
        <v>689</v>
      </c>
      <c r="AA12" s="5" t="s">
        <v>1</v>
      </c>
      <c r="AB12" s="5">
        <v>9.885251656261311E-2</v>
      </c>
      <c r="AC12" s="5"/>
      <c r="AD12" s="5"/>
    </row>
    <row r="13" spans="1:30" ht="17.25" customHeight="1" thickBot="1">
      <c r="A13" s="5">
        <v>8</v>
      </c>
      <c r="B13" s="4">
        <v>2.2694394234753373E-2</v>
      </c>
      <c r="C13" s="4">
        <v>4.0936577108666147E-2</v>
      </c>
      <c r="D13" s="4">
        <v>6.3630491591070315E-2</v>
      </c>
      <c r="F13" s="5" t="s">
        <v>23</v>
      </c>
      <c r="G13" s="6">
        <v>0</v>
      </c>
      <c r="H13" s="37">
        <v>0.88</v>
      </c>
      <c r="W13" s="5">
        <v>25</v>
      </c>
      <c r="X13" s="5">
        <v>3717</v>
      </c>
      <c r="Y13" s="7">
        <v>45685</v>
      </c>
      <c r="Z13" s="5" t="s">
        <v>681</v>
      </c>
      <c r="AA13" s="5" t="s">
        <v>3</v>
      </c>
      <c r="AB13" s="5">
        <v>9.8244600016907199E-2</v>
      </c>
      <c r="AC13" s="5"/>
      <c r="AD13" s="5"/>
    </row>
    <row r="14" spans="1:30" ht="15.75" thickBot="1">
      <c r="A14" s="5">
        <v>9</v>
      </c>
      <c r="B14" s="4">
        <v>2.6540211876386798E-2</v>
      </c>
      <c r="C14" s="4">
        <v>3.6245618184668281E-2</v>
      </c>
      <c r="D14" s="4">
        <v>6.2785568415076626E-2</v>
      </c>
      <c r="F14" s="5" t="s">
        <v>22</v>
      </c>
      <c r="G14" s="6">
        <v>0</v>
      </c>
      <c r="H14" s="37">
        <v>0.99</v>
      </c>
      <c r="W14" s="5">
        <v>30</v>
      </c>
      <c r="X14" s="5">
        <v>3704</v>
      </c>
      <c r="Y14" s="7">
        <v>45685</v>
      </c>
      <c r="Z14" s="5" t="s">
        <v>679</v>
      </c>
      <c r="AA14" s="5" t="s">
        <v>3</v>
      </c>
      <c r="AB14" s="5">
        <v>9.7900995012812561E-2</v>
      </c>
      <c r="AC14" s="5"/>
      <c r="AD14" s="5"/>
    </row>
    <row r="15" spans="1:30" ht="15.75" customHeight="1" thickBot="1">
      <c r="A15" s="5">
        <v>10</v>
      </c>
      <c r="B15" s="4">
        <v>3.0910853039118568E-2</v>
      </c>
      <c r="C15" s="4">
        <v>3.5076646628456033E-2</v>
      </c>
      <c r="D15" s="4">
        <v>6.5987378723416062E-2</v>
      </c>
      <c r="F15" s="5" t="s">
        <v>21</v>
      </c>
      <c r="G15" s="6">
        <v>0</v>
      </c>
      <c r="H15" s="37">
        <v>1.02</v>
      </c>
      <c r="W15" s="5">
        <v>35</v>
      </c>
      <c r="X15" s="5">
        <v>3699</v>
      </c>
      <c r="Y15" s="7">
        <v>45681</v>
      </c>
      <c r="Z15" s="5" t="s">
        <v>684</v>
      </c>
      <c r="AA15" s="5" t="s">
        <v>1</v>
      </c>
      <c r="AB15" s="5">
        <v>9.7768839242006925E-2</v>
      </c>
      <c r="AC15" s="5"/>
      <c r="AD15" s="5"/>
    </row>
    <row r="16" spans="1:30" ht="23.25" thickBot="1">
      <c r="A16" s="5">
        <v>11</v>
      </c>
      <c r="B16" s="4">
        <v>3.5762630970360046E-2</v>
      </c>
      <c r="C16" s="4">
        <v>3.5956251486998707E-2</v>
      </c>
      <c r="D16" s="4">
        <v>7.1718861642956197E-2</v>
      </c>
      <c r="F16" s="5" t="s">
        <v>20</v>
      </c>
      <c r="G16" s="6">
        <v>0</v>
      </c>
      <c r="H16" s="37">
        <v>1.05</v>
      </c>
      <c r="W16" s="5">
        <v>40</v>
      </c>
      <c r="X16" s="5">
        <v>3690</v>
      </c>
      <c r="Y16" s="7">
        <v>45973</v>
      </c>
      <c r="Z16" s="5" t="s">
        <v>679</v>
      </c>
      <c r="AA16" s="5" t="s">
        <v>7</v>
      </c>
      <c r="AB16" s="5">
        <v>9.7530958854556787E-2</v>
      </c>
      <c r="AC16" s="5"/>
      <c r="AD16" s="5"/>
    </row>
    <row r="17" spans="1:30" ht="15.75" thickBot="1">
      <c r="A17" s="5">
        <v>12</v>
      </c>
      <c r="B17" s="4">
        <v>3.8434439947427727E-2</v>
      </c>
      <c r="C17" s="4">
        <v>3.6555882779225425E-2</v>
      </c>
      <c r="D17" s="4">
        <v>7.499035408499316E-2</v>
      </c>
      <c r="W17" s="5">
        <v>45</v>
      </c>
      <c r="X17" s="5">
        <v>3684</v>
      </c>
      <c r="Y17" s="7">
        <v>45666</v>
      </c>
      <c r="Z17" s="5" t="s">
        <v>684</v>
      </c>
      <c r="AA17" s="5" t="s">
        <v>5</v>
      </c>
      <c r="AB17" s="5">
        <v>9.7372371929590029E-2</v>
      </c>
      <c r="AC17" s="5"/>
      <c r="AD17" s="5"/>
    </row>
    <row r="18" spans="1:30" ht="15.75" thickBot="1">
      <c r="A18" s="5">
        <v>13</v>
      </c>
      <c r="B18" s="4">
        <v>3.8127540510492448E-2</v>
      </c>
      <c r="C18" s="4">
        <v>3.435330269925381E-2</v>
      </c>
      <c r="D18" s="4">
        <v>7.2480923514720255E-2</v>
      </c>
      <c r="W18" s="5">
        <v>50</v>
      </c>
      <c r="X18" s="5">
        <v>3676</v>
      </c>
      <c r="Y18" s="7">
        <v>45702</v>
      </c>
      <c r="Z18" s="5" t="s">
        <v>690</v>
      </c>
      <c r="AA18" s="5" t="s">
        <v>1</v>
      </c>
      <c r="AB18" s="5">
        <v>9.7160922696301014E-2</v>
      </c>
      <c r="AC18" s="5"/>
      <c r="AD18" s="5"/>
    </row>
    <row r="19" spans="1:30" ht="17.25" customHeight="1" thickBot="1">
      <c r="A19" s="5">
        <v>14</v>
      </c>
      <c r="B19" s="4">
        <v>3.9687448822924604E-2</v>
      </c>
      <c r="C19" s="4">
        <v>3.2417006970912203E-2</v>
      </c>
      <c r="D19" s="4">
        <v>7.2104625430134295E-2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3624</v>
      </c>
      <c r="Y19" s="7">
        <v>45720</v>
      </c>
      <c r="Z19" s="5" t="s">
        <v>689</v>
      </c>
      <c r="AA19" s="5" t="s">
        <v>3</v>
      </c>
      <c r="AB19" s="5">
        <v>9.5786502679922447E-2</v>
      </c>
      <c r="AC19" s="5"/>
      <c r="AD19" s="5"/>
    </row>
    <row r="20" spans="1:30" ht="17.25" customHeight="1" thickBot="1">
      <c r="A20" s="5">
        <v>15</v>
      </c>
      <c r="B20" s="4">
        <v>4.3557512612244734E-2</v>
      </c>
      <c r="C20" s="4">
        <v>3.1552766071405343E-2</v>
      </c>
      <c r="D20" s="4">
        <v>7.5110568507913311E-2</v>
      </c>
      <c r="F20" s="5" t="s">
        <v>14</v>
      </c>
      <c r="G20" s="6"/>
      <c r="H20" s="37">
        <v>0.67345807075542907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3597</v>
      </c>
      <c r="Y20" s="7">
        <v>45687</v>
      </c>
      <c r="Z20" s="5" t="s">
        <v>689</v>
      </c>
      <c r="AA20" s="5" t="s">
        <v>5</v>
      </c>
      <c r="AB20" s="5">
        <v>9.5072861517572022E-2</v>
      </c>
      <c r="AC20" s="5"/>
      <c r="AD20" s="5"/>
    </row>
    <row r="21" spans="1:30" ht="17.25" customHeight="1" thickBot="1">
      <c r="A21" s="5">
        <v>16</v>
      </c>
      <c r="B21" s="4">
        <v>4.4039887172077775E-2</v>
      </c>
      <c r="C21" s="4">
        <v>3.161444035246376E-2</v>
      </c>
      <c r="D21" s="4">
        <v>7.5654627967670737E-2</v>
      </c>
      <c r="F21" s="5" t="s">
        <v>6</v>
      </c>
      <c r="G21" s="6"/>
      <c r="H21" s="37">
        <v>1.0517849674017423</v>
      </c>
      <c r="J21" s="2">
        <v>5</v>
      </c>
      <c r="K21" s="2">
        <f>X6</f>
        <v>3860</v>
      </c>
      <c r="L21" s="3"/>
      <c r="M21" s="2"/>
      <c r="N21" s="21">
        <f t="shared" ref="N21:N28" si="0">K21/$F$2</f>
        <v>0.10202463392715547</v>
      </c>
      <c r="W21" s="5">
        <v>125</v>
      </c>
      <c r="X21" s="5">
        <v>3570</v>
      </c>
      <c r="Y21" s="7">
        <v>46001</v>
      </c>
      <c r="Z21" s="5" t="s">
        <v>681</v>
      </c>
      <c r="AA21" s="5" t="s">
        <v>7</v>
      </c>
      <c r="AB21" s="5">
        <v>9.435922035522161E-2</v>
      </c>
      <c r="AC21" s="5"/>
      <c r="AD21" s="5"/>
    </row>
    <row r="22" spans="1:30" ht="17.25" customHeight="1" thickBot="1">
      <c r="A22" s="5">
        <v>17</v>
      </c>
      <c r="B22" s="4">
        <v>4.3783009066856504E-2</v>
      </c>
      <c r="C22" s="4">
        <v>3.0244135399407929E-2</v>
      </c>
      <c r="D22" s="4">
        <v>7.4027473692082041E-2</v>
      </c>
      <c r="F22" s="5" t="s">
        <v>3</v>
      </c>
      <c r="G22" s="6"/>
      <c r="H22" s="37">
        <v>1.1193954867456539</v>
      </c>
      <c r="J22" s="2">
        <v>10</v>
      </c>
      <c r="K22" s="2">
        <f>X11</f>
        <v>3809</v>
      </c>
      <c r="L22" s="3"/>
      <c r="M22" s="2"/>
      <c r="N22" s="21">
        <f t="shared" si="0"/>
        <v>0.100676640059206</v>
      </c>
      <c r="W22" s="5">
        <v>150</v>
      </c>
      <c r="X22" s="5">
        <v>3546</v>
      </c>
      <c r="Y22" s="7">
        <v>45701</v>
      </c>
      <c r="Z22" s="5" t="s">
        <v>684</v>
      </c>
      <c r="AA22" s="5" t="s">
        <v>5</v>
      </c>
      <c r="AB22" s="5">
        <v>9.3724872655354577E-2</v>
      </c>
      <c r="AC22" s="5"/>
      <c r="AD22" s="5"/>
    </row>
    <row r="23" spans="1:30" ht="17.25" customHeight="1" thickBot="1">
      <c r="A23" s="5">
        <v>18</v>
      </c>
      <c r="B23" s="4">
        <v>3.2686792343101623E-2</v>
      </c>
      <c r="C23" s="4">
        <v>2.332773249431408E-2</v>
      </c>
      <c r="D23" s="4">
        <v>5.6014751350919614E-2</v>
      </c>
      <c r="F23" s="5" t="s">
        <v>7</v>
      </c>
      <c r="G23" s="6"/>
      <c r="H23" s="37">
        <v>1.1179753038921816</v>
      </c>
      <c r="J23" s="2">
        <v>20</v>
      </c>
      <c r="K23" s="2">
        <f>X12</f>
        <v>3740</v>
      </c>
      <c r="L23" s="3"/>
      <c r="M23" s="2"/>
      <c r="N23" s="21">
        <f t="shared" si="0"/>
        <v>9.8852883649627313E-2</v>
      </c>
      <c r="W23" s="5">
        <v>175</v>
      </c>
      <c r="X23" s="5">
        <v>3527</v>
      </c>
      <c r="Y23" s="7">
        <v>45733</v>
      </c>
      <c r="Z23" s="5" t="s">
        <v>684</v>
      </c>
      <c r="AA23" s="5" t="s">
        <v>6</v>
      </c>
      <c r="AB23" s="5">
        <v>9.3222680726293167E-2</v>
      </c>
      <c r="AC23" s="5"/>
      <c r="AD23" s="5"/>
    </row>
    <row r="24" spans="1:30" ht="17.25" customHeight="1" thickBot="1">
      <c r="A24" s="5">
        <v>19</v>
      </c>
      <c r="B24" s="4">
        <v>2.3710693722474065E-2</v>
      </c>
      <c r="C24" s="4">
        <v>1.6158661637304408E-2</v>
      </c>
      <c r="D24" s="4">
        <v>3.9869539318089349E-2</v>
      </c>
      <c r="F24" s="5" t="s">
        <v>5</v>
      </c>
      <c r="G24" s="6"/>
      <c r="H24" s="37">
        <v>1.0780251205705738</v>
      </c>
      <c r="J24" s="2">
        <v>30</v>
      </c>
      <c r="K24" s="2">
        <f>X14</f>
        <v>3704</v>
      </c>
      <c r="L24" s="3"/>
      <c r="M24" s="2"/>
      <c r="N24" s="21">
        <f t="shared" si="0"/>
        <v>9.7901358566368876E-2</v>
      </c>
      <c r="W24" s="5">
        <v>200</v>
      </c>
      <c r="X24" s="5">
        <v>3512</v>
      </c>
      <c r="Y24" s="7">
        <v>45705</v>
      </c>
      <c r="Z24" s="5" t="s">
        <v>689</v>
      </c>
      <c r="AA24" s="5" t="s">
        <v>6</v>
      </c>
      <c r="AB24" s="5">
        <v>9.2826213413876271E-2</v>
      </c>
      <c r="AC24" s="5"/>
      <c r="AD24" s="5"/>
    </row>
    <row r="25" spans="1:30" ht="17.25" customHeight="1" thickBot="1">
      <c r="A25" s="5">
        <v>20</v>
      </c>
      <c r="B25" s="4">
        <v>1.8868526876802103E-2</v>
      </c>
      <c r="C25" s="4">
        <v>1.2518277125479857E-2</v>
      </c>
      <c r="D25" s="4">
        <v>3.1386959159789306E-2</v>
      </c>
      <c r="F25" s="5" t="s">
        <v>1</v>
      </c>
      <c r="G25" s="6"/>
      <c r="H25" s="37">
        <v>1.1159247807009376</v>
      </c>
      <c r="J25" s="2">
        <v>50</v>
      </c>
      <c r="K25" s="2">
        <f>X18</f>
        <v>3676</v>
      </c>
      <c r="L25" s="3"/>
      <c r="M25" s="2"/>
      <c r="N25" s="21">
        <f t="shared" si="0"/>
        <v>9.7161283501612308E-2</v>
      </c>
    </row>
    <row r="26" spans="1:30" ht="17.25" customHeight="1" thickBot="1">
      <c r="A26" s="5">
        <v>21</v>
      </c>
      <c r="B26" s="4">
        <v>1.4207587243118729E-2</v>
      </c>
      <c r="C26" s="4">
        <v>9.5523048818525035E-3</v>
      </c>
      <c r="D26" s="4">
        <v>2.3760005702721756E-2</v>
      </c>
      <c r="F26" s="5" t="s">
        <v>0</v>
      </c>
      <c r="G26" s="6"/>
      <c r="H26" s="37">
        <v>0.84343626993348153</v>
      </c>
      <c r="J26" s="2">
        <v>100</v>
      </c>
      <c r="K26" s="2">
        <f>X20</f>
        <v>3597</v>
      </c>
      <c r="L26" s="3"/>
      <c r="M26" s="2"/>
      <c r="N26" s="21">
        <f t="shared" si="0"/>
        <v>9.5073214568906272E-2</v>
      </c>
    </row>
    <row r="27" spans="1:30" ht="17.25" customHeight="1" thickBot="1">
      <c r="A27" s="5">
        <v>22</v>
      </c>
      <c r="B27" s="4">
        <v>9.1884890494627215E-3</v>
      </c>
      <c r="C27" s="4">
        <v>6.1197342993558274E-3</v>
      </c>
      <c r="D27" s="4">
        <v>1.5308298297491457E-2</v>
      </c>
      <c r="J27" s="2">
        <v>150</v>
      </c>
      <c r="K27" s="2">
        <f>X22</f>
        <v>3546</v>
      </c>
      <c r="L27" s="3"/>
      <c r="M27" s="2"/>
      <c r="N27" s="21">
        <f t="shared" si="0"/>
        <v>9.3725220700956804E-2</v>
      </c>
    </row>
    <row r="28" spans="1:30" ht="17.25" customHeight="1" thickBot="1">
      <c r="A28" s="5">
        <v>23</v>
      </c>
      <c r="B28" s="4">
        <v>5.1155731056226183E-3</v>
      </c>
      <c r="C28" s="4">
        <v>3.0346367619721992E-3</v>
      </c>
      <c r="D28" s="4">
        <v>8.1502611842191042E-3</v>
      </c>
      <c r="J28" s="2">
        <v>200</v>
      </c>
      <c r="K28" s="2">
        <f>X24</f>
        <v>3512</v>
      </c>
      <c r="L28" s="3"/>
      <c r="M28" s="2"/>
      <c r="N28" s="21">
        <f t="shared" si="0"/>
        <v>9.2826558122323835E-2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82999-D914-432D-9D4A-B6B5054C4179}">
  <sheetPr codeName="Sheet6">
    <pageSetUpPr fitToPage="1"/>
  </sheetPr>
  <dimension ref="A1:AD50"/>
  <sheetViews>
    <sheetView showWhiteSpace="0" view="pageBreakPreview" zoomScaleNormal="100" zoomScaleSheetLayoutView="100" workbookViewId="0">
      <selection activeCell="Z7" sqref="Z7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53764</v>
      </c>
      <c r="H2" s="18" t="s">
        <v>37</v>
      </c>
      <c r="W2" s="5">
        <v>1</v>
      </c>
      <c r="X2" s="5">
        <v>4954</v>
      </c>
      <c r="Y2" s="7">
        <v>45958</v>
      </c>
      <c r="Z2" s="5" t="s">
        <v>686</v>
      </c>
      <c r="AA2" s="5" t="s">
        <v>3</v>
      </c>
      <c r="AB2" s="5">
        <v>9.2143273683984034E-2</v>
      </c>
      <c r="AC2" s="5"/>
      <c r="AD2" s="5"/>
    </row>
    <row r="3" spans="1:30" ht="15.75" thickBot="1">
      <c r="W3" s="5">
        <v>2</v>
      </c>
      <c r="X3" s="5">
        <v>4680</v>
      </c>
      <c r="Y3" s="7">
        <v>45958</v>
      </c>
      <c r="Z3" s="5" t="s">
        <v>689</v>
      </c>
      <c r="AA3" s="5" t="s">
        <v>3</v>
      </c>
      <c r="AB3" s="5">
        <v>8.7046935979217852E-2</v>
      </c>
      <c r="AC3" s="5"/>
      <c r="AD3" s="5"/>
    </row>
    <row r="4" spans="1:30" ht="23.25" thickBot="1">
      <c r="A4" s="17" t="s">
        <v>10</v>
      </c>
      <c r="B4" s="16" t="s">
        <v>2</v>
      </c>
      <c r="C4" s="15" t="str">
        <f>IF(B4="EB","WB","SB")</f>
        <v>SB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4647</v>
      </c>
      <c r="Y4" s="7">
        <v>45958</v>
      </c>
      <c r="Z4" s="5" t="s">
        <v>679</v>
      </c>
      <c r="AA4" s="5" t="s">
        <v>3</v>
      </c>
      <c r="AB4" s="5">
        <v>8.6433143481928501E-2</v>
      </c>
      <c r="AC4" s="5"/>
      <c r="AD4" s="5"/>
    </row>
    <row r="5" spans="1:30" ht="18.75" customHeight="1" thickBot="1">
      <c r="A5" s="5">
        <v>0</v>
      </c>
      <c r="B5" s="4">
        <v>3.9667360520761457E-3</v>
      </c>
      <c r="C5" s="4">
        <v>2.9828161423726108E-3</v>
      </c>
      <c r="D5" s="4">
        <v>6.9495419428259649E-3</v>
      </c>
      <c r="F5" s="5" t="s">
        <v>33</v>
      </c>
      <c r="G5" s="6">
        <v>0</v>
      </c>
      <c r="H5" s="37">
        <v>1.01</v>
      </c>
      <c r="J5" s="80" t="s">
        <v>9</v>
      </c>
      <c r="K5" s="81"/>
      <c r="L5" s="81"/>
      <c r="M5" s="81"/>
      <c r="N5" s="82"/>
      <c r="W5" s="5">
        <v>4</v>
      </c>
      <c r="X5" s="5">
        <v>4609</v>
      </c>
      <c r="Y5" s="7">
        <v>45958</v>
      </c>
      <c r="Z5" s="5" t="s">
        <v>693</v>
      </c>
      <c r="AA5" s="5" t="s">
        <v>3</v>
      </c>
      <c r="AB5" s="5">
        <v>8.5726352121413482E-2</v>
      </c>
      <c r="AC5" s="5"/>
      <c r="AD5" s="5"/>
    </row>
    <row r="6" spans="1:30" ht="17.25" customHeight="1" thickBot="1">
      <c r="A6" s="5">
        <v>1</v>
      </c>
      <c r="B6" s="4">
        <v>2.6887588977552489E-3</v>
      </c>
      <c r="C6" s="4">
        <v>2.2207006786224091E-3</v>
      </c>
      <c r="D6" s="4">
        <v>4.9094542748555599E-3</v>
      </c>
      <c r="F6" s="5" t="s">
        <v>32</v>
      </c>
      <c r="G6" s="6">
        <v>0</v>
      </c>
      <c r="H6" s="37">
        <v>1.04</v>
      </c>
      <c r="J6" s="13" t="s">
        <v>31</v>
      </c>
      <c r="K6" s="22">
        <f>MAX(K8,K9)</f>
        <v>0.68904478507649314</v>
      </c>
      <c r="L6" s="23"/>
      <c r="M6" s="23"/>
      <c r="N6" s="22" t="str">
        <f>_xlfn.XLOOKUP(K6,$K$8:$K$9,$N$8:$N$9)</f>
        <v>SB</v>
      </c>
      <c r="W6" s="5">
        <v>5</v>
      </c>
      <c r="X6" s="5">
        <v>4534</v>
      </c>
      <c r="Y6" s="7">
        <v>46010</v>
      </c>
      <c r="Z6" s="5" t="s">
        <v>691</v>
      </c>
      <c r="AA6" s="5" t="s">
        <v>1</v>
      </c>
      <c r="AB6" s="5">
        <v>8.4331369173028581E-2</v>
      </c>
      <c r="AC6" s="5"/>
      <c r="AD6" s="5"/>
    </row>
    <row r="7" spans="1:30" ht="17.25" customHeight="1" thickBot="1">
      <c r="A7" s="5">
        <v>2</v>
      </c>
      <c r="B7" s="4">
        <v>1.9005800730756237E-3</v>
      </c>
      <c r="C7" s="4">
        <v>1.9842719136170485E-3</v>
      </c>
      <c r="D7" s="4">
        <v>3.8848516730651786E-3</v>
      </c>
      <c r="F7" s="5" t="s">
        <v>30</v>
      </c>
      <c r="G7" s="6">
        <v>0</v>
      </c>
      <c r="H7" s="37">
        <v>1.03</v>
      </c>
      <c r="J7" s="12" t="s">
        <v>29</v>
      </c>
      <c r="K7" s="22">
        <f>MAX(K10,K11)</f>
        <v>0.51711594004934247</v>
      </c>
      <c r="L7" s="23"/>
      <c r="M7" s="23"/>
      <c r="N7" s="22" t="str">
        <f>_xlfn.XLOOKUP(K7,$K$10:$K$11,$N$10:$N$11)</f>
        <v>NB</v>
      </c>
      <c r="W7" s="5">
        <v>6</v>
      </c>
      <c r="X7" s="5">
        <v>4527</v>
      </c>
      <c r="Y7" s="7">
        <v>45958</v>
      </c>
      <c r="Z7" s="5" t="s">
        <v>693</v>
      </c>
      <c r="AA7" s="5" t="s">
        <v>3</v>
      </c>
      <c r="AB7" s="5">
        <v>8.4201170764512653E-2</v>
      </c>
      <c r="AC7" s="5"/>
      <c r="AD7" s="5"/>
    </row>
    <row r="8" spans="1:30" ht="17.25" customHeight="1" thickBot="1">
      <c r="A8" s="5">
        <v>3</v>
      </c>
      <c r="B8" s="4">
        <v>1.3620676238497776E-3</v>
      </c>
      <c r="C8" s="4">
        <v>2.2085093319914582E-3</v>
      </c>
      <c r="D8" s="4">
        <v>3.5705832456269814E-3</v>
      </c>
      <c r="F8" s="5" t="s">
        <v>28</v>
      </c>
      <c r="G8" s="6">
        <v>0</v>
      </c>
      <c r="H8" s="37">
        <v>1.01</v>
      </c>
      <c r="K8" s="10">
        <f>LARGE(B11:C11,1)/(B11+C11)</f>
        <v>0.68904478507649314</v>
      </c>
      <c r="L8" s="10"/>
      <c r="M8" s="10"/>
      <c r="N8" s="10" t="str">
        <f>IF(B11&gt;C11,$B$4,$C$4)</f>
        <v>SB</v>
      </c>
      <c r="W8" s="5">
        <v>7</v>
      </c>
      <c r="X8" s="5">
        <v>4515</v>
      </c>
      <c r="Y8" s="7">
        <v>45733</v>
      </c>
      <c r="Z8" s="5" t="s">
        <v>689</v>
      </c>
      <c r="AA8" s="5" t="s">
        <v>6</v>
      </c>
      <c r="AB8" s="5">
        <v>8.3977973492771071E-2</v>
      </c>
      <c r="AC8" s="5"/>
      <c r="AD8" s="5"/>
    </row>
    <row r="9" spans="1:30" ht="17.25" customHeight="1" thickBot="1">
      <c r="A9" s="5">
        <v>4</v>
      </c>
      <c r="B9" s="4">
        <v>1.7570948481174212E-3</v>
      </c>
      <c r="C9" s="4">
        <v>3.6056168159896403E-3</v>
      </c>
      <c r="D9" s="4">
        <v>5.3627260451991126E-3</v>
      </c>
      <c r="F9" s="5" t="s">
        <v>27</v>
      </c>
      <c r="G9" s="6">
        <v>0</v>
      </c>
      <c r="H9" s="37">
        <v>0.98</v>
      </c>
      <c r="K9" s="10">
        <f>LARGE(B12:C12,1)/(B12+C12)</f>
        <v>0.59233021016371967</v>
      </c>
      <c r="L9" s="10"/>
      <c r="M9" s="10"/>
      <c r="N9" s="10" t="str">
        <f>IF(B12&gt;C12,$B$4,$C$4)</f>
        <v>SB</v>
      </c>
      <c r="W9" s="5">
        <v>8</v>
      </c>
      <c r="X9" s="5">
        <v>4512</v>
      </c>
      <c r="Y9" s="7">
        <v>45986</v>
      </c>
      <c r="Z9" s="5" t="s">
        <v>690</v>
      </c>
      <c r="AA9" s="5" t="s">
        <v>3</v>
      </c>
      <c r="AB9" s="5">
        <v>8.3922174174835676E-2</v>
      </c>
      <c r="AC9" s="5"/>
      <c r="AD9" s="5"/>
    </row>
    <row r="10" spans="1:30" ht="17.25" customHeight="1" thickBot="1">
      <c r="A10" s="5">
        <v>5</v>
      </c>
      <c r="B10" s="4">
        <v>4.0151375676847761E-3</v>
      </c>
      <c r="C10" s="4">
        <v>1.1328418108521508E-2</v>
      </c>
      <c r="D10" s="4">
        <v>1.5343614127553694E-2</v>
      </c>
      <c r="F10" s="5" t="s">
        <v>26</v>
      </c>
      <c r="G10" s="6">
        <v>0</v>
      </c>
      <c r="H10" s="37">
        <v>0.95</v>
      </c>
      <c r="K10" s="10">
        <f>LARGE(B20:C20,1)/(B20+C20)</f>
        <v>0.51046839448683801</v>
      </c>
      <c r="L10" s="10"/>
      <c r="M10" s="10"/>
      <c r="N10" s="10" t="str">
        <f>IF(B20&gt;C20,$B$4,$C$4)</f>
        <v>NB</v>
      </c>
      <c r="W10" s="5">
        <v>9</v>
      </c>
      <c r="X10" s="5">
        <v>4506</v>
      </c>
      <c r="Y10" s="7">
        <v>45665</v>
      </c>
      <c r="Z10" s="5" t="s">
        <v>679</v>
      </c>
      <c r="AA10" s="5" t="s">
        <v>7</v>
      </c>
      <c r="AB10" s="5">
        <v>8.3810575538964885E-2</v>
      </c>
      <c r="AC10" s="5"/>
      <c r="AD10" s="5"/>
    </row>
    <row r="11" spans="1:30" ht="17.25" customHeight="1" thickBot="1">
      <c r="A11" s="5">
        <v>6</v>
      </c>
      <c r="B11" s="4">
        <v>1.1509505286961347E-2</v>
      </c>
      <c r="C11" s="4">
        <v>2.5503880353773503E-2</v>
      </c>
      <c r="D11" s="4">
        <v>3.7013495463609221E-2</v>
      </c>
      <c r="F11" s="5" t="s">
        <v>25</v>
      </c>
      <c r="G11" s="6">
        <v>0</v>
      </c>
      <c r="H11" s="37">
        <v>0.96</v>
      </c>
      <c r="K11" s="10">
        <f>LARGE(B21:C21,1)/(B21+C21)</f>
        <v>0.51711594004934247</v>
      </c>
      <c r="L11" s="10"/>
      <c r="M11" s="10"/>
      <c r="N11" s="10" t="str">
        <f>IF(B21&gt;C21,$B$4,$C$4)</f>
        <v>NB</v>
      </c>
      <c r="W11" s="5">
        <v>10</v>
      </c>
      <c r="X11" s="5">
        <v>4505</v>
      </c>
      <c r="Y11" s="7">
        <v>45702</v>
      </c>
      <c r="Z11" s="5" t="s">
        <v>686</v>
      </c>
      <c r="AA11" s="5" t="s">
        <v>1</v>
      </c>
      <c r="AB11" s="5">
        <v>8.3791975766319748E-2</v>
      </c>
      <c r="AC11" s="5"/>
      <c r="AD11" s="5"/>
    </row>
    <row r="12" spans="1:30" ht="17.25" customHeight="1" thickBot="1">
      <c r="A12" s="5">
        <v>7</v>
      </c>
      <c r="B12" s="4">
        <v>2.0841046572859609E-2</v>
      </c>
      <c r="C12" s="4">
        <v>3.0281325239948371E-2</v>
      </c>
      <c r="D12" s="4">
        <v>5.1122438968909868E-2</v>
      </c>
      <c r="F12" s="5" t="s">
        <v>24</v>
      </c>
      <c r="G12" s="6">
        <v>0</v>
      </c>
      <c r="H12" s="37">
        <v>0.98</v>
      </c>
      <c r="W12" s="5">
        <v>20</v>
      </c>
      <c r="X12" s="5">
        <v>4468</v>
      </c>
      <c r="Y12" s="7">
        <v>45996</v>
      </c>
      <c r="Z12" s="5" t="s">
        <v>681</v>
      </c>
      <c r="AA12" s="5" t="s">
        <v>1</v>
      </c>
      <c r="AB12" s="5">
        <v>8.3103784178449866E-2</v>
      </c>
      <c r="AC12" s="5"/>
      <c r="AD12" s="5"/>
    </row>
    <row r="13" spans="1:30" ht="17.25" customHeight="1" thickBot="1">
      <c r="A13" s="5">
        <v>8</v>
      </c>
      <c r="B13" s="4">
        <v>2.1019647644448834E-2</v>
      </c>
      <c r="C13" s="4">
        <v>3.0907303999652955E-2</v>
      </c>
      <c r="D13" s="4">
        <v>5.1927022411371419E-2</v>
      </c>
      <c r="F13" s="5" t="s">
        <v>23</v>
      </c>
      <c r="G13" s="6">
        <v>0</v>
      </c>
      <c r="H13" s="37">
        <v>0.98</v>
      </c>
      <c r="W13" s="5">
        <v>25</v>
      </c>
      <c r="X13" s="5">
        <v>4458</v>
      </c>
      <c r="Y13" s="7">
        <v>45701</v>
      </c>
      <c r="Z13" s="5" t="s">
        <v>690</v>
      </c>
      <c r="AA13" s="5" t="s">
        <v>5</v>
      </c>
      <c r="AB13" s="5">
        <v>8.2917786451998543E-2</v>
      </c>
      <c r="AC13" s="5"/>
      <c r="AD13" s="5"/>
    </row>
    <row r="14" spans="1:30" ht="15.75" thickBot="1">
      <c r="A14" s="5">
        <v>9</v>
      </c>
      <c r="B14" s="4">
        <v>2.3515217285070816E-2</v>
      </c>
      <c r="C14" s="4">
        <v>3.0618879662264308E-2</v>
      </c>
      <c r="D14" s="4">
        <v>5.4134143331723596E-2</v>
      </c>
      <c r="F14" s="5" t="s">
        <v>22</v>
      </c>
      <c r="G14" s="6">
        <v>0</v>
      </c>
      <c r="H14" s="37">
        <v>1.03</v>
      </c>
      <c r="W14" s="5">
        <v>30</v>
      </c>
      <c r="X14" s="5">
        <v>4446</v>
      </c>
      <c r="Y14" s="7">
        <v>45709</v>
      </c>
      <c r="Z14" s="5" t="s">
        <v>686</v>
      </c>
      <c r="AA14" s="5" t="s">
        <v>1</v>
      </c>
      <c r="AB14" s="5">
        <v>8.2694589180256961E-2</v>
      </c>
      <c r="AC14" s="5"/>
      <c r="AD14" s="5"/>
    </row>
    <row r="15" spans="1:30" ht="15.75" customHeight="1" thickBot="1">
      <c r="A15" s="5">
        <v>10</v>
      </c>
      <c r="B15" s="4">
        <v>2.8255543976282542E-2</v>
      </c>
      <c r="C15" s="4">
        <v>3.2661815919071323E-2</v>
      </c>
      <c r="D15" s="4">
        <v>6.0917381425016619E-2</v>
      </c>
      <c r="F15" s="5" t="s">
        <v>21</v>
      </c>
      <c r="G15" s="6">
        <v>0</v>
      </c>
      <c r="H15" s="37">
        <v>0.99</v>
      </c>
      <c r="W15" s="5">
        <v>35</v>
      </c>
      <c r="X15" s="5">
        <v>4441</v>
      </c>
      <c r="Y15" s="7">
        <v>45678</v>
      </c>
      <c r="Z15" s="5" t="s">
        <v>689</v>
      </c>
      <c r="AA15" s="5" t="s">
        <v>3</v>
      </c>
      <c r="AB15" s="5">
        <v>8.2601590317031306E-2</v>
      </c>
      <c r="AC15" s="5"/>
      <c r="AD15" s="5"/>
    </row>
    <row r="16" spans="1:30" ht="23.25" thickBot="1">
      <c r="A16" s="5">
        <v>11</v>
      </c>
      <c r="B16" s="4">
        <v>3.3258510107949717E-2</v>
      </c>
      <c r="C16" s="4">
        <v>3.5525688282134267E-2</v>
      </c>
      <c r="D16" s="4">
        <v>6.8784199550448163E-2</v>
      </c>
      <c r="F16" s="5" t="s">
        <v>20</v>
      </c>
      <c r="G16" s="6">
        <v>0</v>
      </c>
      <c r="H16" s="37">
        <v>1.06</v>
      </c>
      <c r="W16" s="5">
        <v>40</v>
      </c>
      <c r="X16" s="5">
        <v>4435</v>
      </c>
      <c r="Y16" s="7">
        <v>46008</v>
      </c>
      <c r="Z16" s="5" t="s">
        <v>689</v>
      </c>
      <c r="AA16" s="5" t="s">
        <v>7</v>
      </c>
      <c r="AB16" s="5">
        <v>8.2489991681160516E-2</v>
      </c>
      <c r="AC16" s="5"/>
      <c r="AD16" s="5"/>
    </row>
    <row r="17" spans="1:30" ht="15.75" thickBot="1">
      <c r="A17" s="5">
        <v>12</v>
      </c>
      <c r="B17" s="4">
        <v>3.6479685677399905E-2</v>
      </c>
      <c r="C17" s="4">
        <v>3.7886693646556467E-2</v>
      </c>
      <c r="D17" s="4">
        <v>7.4366371652737753E-2</v>
      </c>
      <c r="W17" s="5">
        <v>45</v>
      </c>
      <c r="X17" s="5">
        <v>4423</v>
      </c>
      <c r="Y17" s="7">
        <v>45764</v>
      </c>
      <c r="Z17" s="5" t="s">
        <v>689</v>
      </c>
      <c r="AA17" s="5" t="s">
        <v>5</v>
      </c>
      <c r="AB17" s="5">
        <v>8.226679440941892E-2</v>
      </c>
      <c r="AC17" s="5"/>
      <c r="AD17" s="5"/>
    </row>
    <row r="18" spans="1:30" ht="15.75" thickBot="1">
      <c r="A18" s="5">
        <v>13</v>
      </c>
      <c r="B18" s="4">
        <v>3.6783797245330561E-2</v>
      </c>
      <c r="C18" s="4">
        <v>3.7151878463296088E-2</v>
      </c>
      <c r="D18" s="4">
        <v>7.3935659270504384E-2</v>
      </c>
      <c r="W18" s="5">
        <v>50</v>
      </c>
      <c r="X18" s="5">
        <v>4416</v>
      </c>
      <c r="Y18" s="7">
        <v>45958</v>
      </c>
      <c r="Z18" s="5" t="s">
        <v>690</v>
      </c>
      <c r="AA18" s="5" t="s">
        <v>3</v>
      </c>
      <c r="AB18" s="5">
        <v>8.2136596000903006E-2</v>
      </c>
      <c r="AC18" s="5"/>
      <c r="AD18" s="5"/>
    </row>
    <row r="19" spans="1:30" ht="17.25" customHeight="1" thickBot="1">
      <c r="A19" s="5">
        <v>14</v>
      </c>
      <c r="B19" s="4">
        <v>3.7130006148688312E-2</v>
      </c>
      <c r="C19" s="4">
        <v>3.6028451081231171E-2</v>
      </c>
      <c r="D19" s="4">
        <v>7.3158428434873926E-2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4387</v>
      </c>
      <c r="Y19" s="7">
        <v>45671</v>
      </c>
      <c r="Z19" s="5" t="s">
        <v>679</v>
      </c>
      <c r="AA19" s="5" t="s">
        <v>3</v>
      </c>
      <c r="AB19" s="5">
        <v>8.1597202594194174E-2</v>
      </c>
      <c r="AC19" s="5"/>
      <c r="AD19" s="5"/>
    </row>
    <row r="20" spans="1:30" ht="17.25" customHeight="1" thickBot="1">
      <c r="A20" s="5">
        <v>15</v>
      </c>
      <c r="B20" s="4">
        <v>3.7052584563979571E-2</v>
      </c>
      <c r="C20" s="4">
        <v>3.5532878050660216E-2</v>
      </c>
      <c r="D20" s="4">
        <v>7.2585430396915479E-2</v>
      </c>
      <c r="F20" s="5" t="s">
        <v>14</v>
      </c>
      <c r="G20" s="6"/>
      <c r="H20" s="37">
        <v>0.71557592372488521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4372</v>
      </c>
      <c r="Y20" s="7">
        <v>45681</v>
      </c>
      <c r="Z20" s="5" t="s">
        <v>679</v>
      </c>
      <c r="AA20" s="5" t="s">
        <v>1</v>
      </c>
      <c r="AB20" s="5">
        <v>8.1318206004517196E-2</v>
      </c>
      <c r="AC20" s="5"/>
      <c r="AD20" s="5"/>
    </row>
    <row r="21" spans="1:30" ht="17.25" customHeight="1" thickBot="1">
      <c r="A21" s="5">
        <v>16</v>
      </c>
      <c r="B21" s="4">
        <v>3.7409474103182072E-2</v>
      </c>
      <c r="C21" s="4">
        <v>3.4933053376463054E-2</v>
      </c>
      <c r="D21" s="4">
        <v>7.234248714805204E-2</v>
      </c>
      <c r="F21" s="5" t="s">
        <v>6</v>
      </c>
      <c r="G21" s="6"/>
      <c r="H21" s="37">
        <v>1.0241512577275673</v>
      </c>
      <c r="J21" s="2">
        <v>5</v>
      </c>
      <c r="K21" s="2">
        <f>X6</f>
        <v>4534</v>
      </c>
      <c r="L21" s="3"/>
      <c r="M21" s="2"/>
      <c r="N21" s="21">
        <f t="shared" ref="N21:N28" si="0">K21/$F$2</f>
        <v>8.43315229521613E-2</v>
      </c>
      <c r="W21" s="5">
        <v>125</v>
      </c>
      <c r="X21" s="5">
        <v>4355</v>
      </c>
      <c r="Y21" s="7">
        <v>45664</v>
      </c>
      <c r="Z21" s="5" t="s">
        <v>689</v>
      </c>
      <c r="AA21" s="5" t="s">
        <v>3</v>
      </c>
      <c r="AB21" s="5">
        <v>8.1002009869549946E-2</v>
      </c>
      <c r="AC21" s="5"/>
      <c r="AD21" s="5"/>
    </row>
    <row r="22" spans="1:30" ht="17.25" customHeight="1" thickBot="1">
      <c r="A22" s="5">
        <v>17</v>
      </c>
      <c r="B22" s="4">
        <v>3.6088357600180934E-2</v>
      </c>
      <c r="C22" s="4">
        <v>3.321860618165666E-2</v>
      </c>
      <c r="D22" s="4">
        <v>6.9306920892040907E-2</v>
      </c>
      <c r="F22" s="5" t="s">
        <v>3</v>
      </c>
      <c r="G22" s="6"/>
      <c r="H22" s="37">
        <v>1.0826183665825544</v>
      </c>
      <c r="J22" s="2">
        <v>10</v>
      </c>
      <c r="K22" s="2">
        <f>X11</f>
        <v>4505</v>
      </c>
      <c r="L22" s="3"/>
      <c r="M22" s="2"/>
      <c r="N22" s="21">
        <f t="shared" si="0"/>
        <v>8.3792128561862952E-2</v>
      </c>
      <c r="W22" s="5">
        <v>150</v>
      </c>
      <c r="X22" s="5">
        <v>4343</v>
      </c>
      <c r="Y22" s="7">
        <v>45763</v>
      </c>
      <c r="Z22" s="5" t="s">
        <v>686</v>
      </c>
      <c r="AA22" s="5" t="s">
        <v>7</v>
      </c>
      <c r="AB22" s="5">
        <v>8.0778812597808364E-2</v>
      </c>
      <c r="AC22" s="5"/>
      <c r="AD22" s="5"/>
    </row>
    <row r="23" spans="1:30" ht="17.25" customHeight="1" thickBot="1">
      <c r="A23" s="5">
        <v>18</v>
      </c>
      <c r="B23" s="4">
        <v>3.1015837083866266E-2</v>
      </c>
      <c r="C23" s="4">
        <v>2.6790327922198435E-2</v>
      </c>
      <c r="D23" s="4">
        <v>5.7806113573337765E-2</v>
      </c>
      <c r="F23" s="5" t="s">
        <v>7</v>
      </c>
      <c r="G23" s="6"/>
      <c r="H23" s="37">
        <v>1.0916957850362277</v>
      </c>
      <c r="J23" s="2">
        <v>20</v>
      </c>
      <c r="K23" s="2">
        <f>X12</f>
        <v>4468</v>
      </c>
      <c r="L23" s="3"/>
      <c r="M23" s="2"/>
      <c r="N23" s="21">
        <f t="shared" si="0"/>
        <v>8.3103935719068517E-2</v>
      </c>
      <c r="W23" s="5">
        <v>175</v>
      </c>
      <c r="X23" s="5">
        <v>4334</v>
      </c>
      <c r="Y23" s="7">
        <v>45691</v>
      </c>
      <c r="Z23" s="5" t="s">
        <v>689</v>
      </c>
      <c r="AA23" s="5" t="s">
        <v>6</v>
      </c>
      <c r="AB23" s="5">
        <v>8.0611414644002177E-2</v>
      </c>
      <c r="AC23" s="5"/>
      <c r="AD23" s="5"/>
    </row>
    <row r="24" spans="1:30" ht="17.25" customHeight="1" thickBot="1">
      <c r="A24" s="5">
        <v>19</v>
      </c>
      <c r="B24" s="4">
        <v>2.4444536804889064E-2</v>
      </c>
      <c r="C24" s="4">
        <v>2.1986728950516142E-2</v>
      </c>
      <c r="D24" s="4">
        <v>4.6431232446464549E-2</v>
      </c>
      <c r="F24" s="5" t="s">
        <v>5</v>
      </c>
      <c r="G24" s="6"/>
      <c r="H24" s="37">
        <v>1.0684318458742605</v>
      </c>
      <c r="J24" s="2">
        <v>30</v>
      </c>
      <c r="K24" s="2">
        <f>X14</f>
        <v>4446</v>
      </c>
      <c r="L24" s="3"/>
      <c r="M24" s="2"/>
      <c r="N24" s="21">
        <f t="shared" si="0"/>
        <v>8.2694739974704265E-2</v>
      </c>
      <c r="W24" s="5">
        <v>200</v>
      </c>
      <c r="X24" s="5">
        <v>4325</v>
      </c>
      <c r="Y24" s="7">
        <v>45692</v>
      </c>
      <c r="Z24" s="5" t="s">
        <v>686</v>
      </c>
      <c r="AA24" s="5" t="s">
        <v>3</v>
      </c>
      <c r="AB24" s="5">
        <v>8.0444016690195991E-2</v>
      </c>
      <c r="AC24" s="5"/>
      <c r="AD24" s="5"/>
    </row>
    <row r="25" spans="1:30" ht="17.25" customHeight="1" thickBot="1">
      <c r="A25" s="5">
        <v>20</v>
      </c>
      <c r="B25" s="4">
        <v>1.9683317747951762E-2</v>
      </c>
      <c r="C25" s="4">
        <v>1.683229011467649E-2</v>
      </c>
      <c r="D25" s="4">
        <v>3.6515573818876657E-2</v>
      </c>
      <c r="F25" s="5" t="s">
        <v>1</v>
      </c>
      <c r="G25" s="6"/>
      <c r="H25" s="37">
        <v>1.0879451955875505</v>
      </c>
      <c r="J25" s="2">
        <v>50</v>
      </c>
      <c r="K25" s="2">
        <f>X18</f>
        <v>4416</v>
      </c>
      <c r="L25" s="3"/>
      <c r="M25" s="2"/>
      <c r="N25" s="21">
        <f t="shared" si="0"/>
        <v>8.2136745777843911E-2</v>
      </c>
    </row>
    <row r="26" spans="1:30" ht="17.25" customHeight="1" thickBot="1">
      <c r="A26" s="5">
        <v>21</v>
      </c>
      <c r="B26" s="4">
        <v>1.5692250686414656E-2</v>
      </c>
      <c r="C26" s="4">
        <v>1.2456482370287939E-2</v>
      </c>
      <c r="D26" s="4">
        <v>2.8148697940369543E-2</v>
      </c>
      <c r="F26" s="5" t="s">
        <v>0</v>
      </c>
      <c r="G26" s="6"/>
      <c r="H26" s="37">
        <v>0.92958162546695466</v>
      </c>
      <c r="J26" s="2">
        <v>100</v>
      </c>
      <c r="K26" s="2">
        <f>X20</f>
        <v>4372</v>
      </c>
      <c r="L26" s="3"/>
      <c r="M26" s="2"/>
      <c r="N26" s="21">
        <f t="shared" si="0"/>
        <v>8.1318354289115394E-2</v>
      </c>
    </row>
    <row r="27" spans="1:30" ht="17.25" customHeight="1" thickBot="1">
      <c r="A27" s="5">
        <v>22</v>
      </c>
      <c r="B27" s="4">
        <v>1.1588698294200443E-2</v>
      </c>
      <c r="C27" s="4">
        <v>8.0456114793924262E-3</v>
      </c>
      <c r="D27" s="4">
        <v>1.9634274285585073E-2</v>
      </c>
      <c r="J27" s="2">
        <v>150</v>
      </c>
      <c r="K27" s="2">
        <f>X22</f>
        <v>4343</v>
      </c>
      <c r="L27" s="3"/>
      <c r="M27" s="2"/>
      <c r="N27" s="21">
        <f t="shared" si="0"/>
        <v>8.0778959898817046E-2</v>
      </c>
    </row>
    <row r="28" spans="1:30" ht="17.25" customHeight="1" thickBot="1">
      <c r="A28" s="5">
        <v>23</v>
      </c>
      <c r="B28" s="4">
        <v>7.0479692416288301E-3</v>
      </c>
      <c r="C28" s="4">
        <v>4.8014107812613541E-3</v>
      </c>
      <c r="D28" s="4">
        <v>1.1849357680036289E-2</v>
      </c>
      <c r="J28" s="2">
        <v>200</v>
      </c>
      <c r="K28" s="2">
        <f>X24</f>
        <v>4325</v>
      </c>
      <c r="L28" s="3"/>
      <c r="M28" s="2"/>
      <c r="N28" s="21">
        <f t="shared" si="0"/>
        <v>8.0444163380700845E-2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2A525-456D-4C01-86F8-4B851D7415B0}">
  <sheetPr codeName="Sheet5">
    <pageSetUpPr fitToPage="1"/>
  </sheetPr>
  <dimension ref="A1:AD50"/>
  <sheetViews>
    <sheetView showWhiteSpace="0" view="pageBreakPreview" zoomScaleNormal="100" zoomScaleSheetLayoutView="100" workbookViewId="0">
      <selection activeCell="J8" sqref="J8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29700</v>
      </c>
      <c r="H2" s="18" t="s">
        <v>37</v>
      </c>
      <c r="W2" s="5">
        <v>1</v>
      </c>
      <c r="X2" s="5">
        <v>2988</v>
      </c>
      <c r="Y2" s="7">
        <v>45702</v>
      </c>
      <c r="Z2" s="5" t="s">
        <v>8</v>
      </c>
      <c r="AA2" s="5" t="s">
        <v>1</v>
      </c>
      <c r="AB2" s="5">
        <v>10.1</v>
      </c>
      <c r="AC2" s="5" t="s">
        <v>57</v>
      </c>
      <c r="AD2" s="5">
        <v>57</v>
      </c>
    </row>
    <row r="3" spans="1:30" ht="15.75" thickBot="1">
      <c r="W3" s="5">
        <v>2</v>
      </c>
      <c r="X3" s="5">
        <v>2976</v>
      </c>
      <c r="Y3" s="7">
        <v>45720</v>
      </c>
      <c r="Z3" s="5" t="s">
        <v>4</v>
      </c>
      <c r="AA3" s="5" t="s">
        <v>3</v>
      </c>
      <c r="AB3" s="5">
        <v>10</v>
      </c>
      <c r="AC3" s="5" t="s">
        <v>57</v>
      </c>
      <c r="AD3" s="5">
        <v>69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2914</v>
      </c>
      <c r="Y4" s="7">
        <v>45714</v>
      </c>
      <c r="Z4" s="5" t="s">
        <v>4</v>
      </c>
      <c r="AA4" s="5" t="s">
        <v>7</v>
      </c>
      <c r="AB4" s="5">
        <v>9.8000000000000007</v>
      </c>
      <c r="AC4" s="5" t="s">
        <v>57</v>
      </c>
      <c r="AD4" s="5">
        <v>63</v>
      </c>
    </row>
    <row r="5" spans="1:30" ht="18.75" customHeight="1" thickBot="1">
      <c r="A5" s="5">
        <v>0</v>
      </c>
      <c r="B5" s="4">
        <v>1.8909090909090909E-3</v>
      </c>
      <c r="C5" s="4">
        <v>3.6575757575757579E-3</v>
      </c>
      <c r="D5" s="4">
        <v>5.4999999999999997E-3</v>
      </c>
      <c r="F5" s="5" t="s">
        <v>33</v>
      </c>
      <c r="G5" s="6">
        <v>30606</v>
      </c>
      <c r="H5" s="5">
        <v>1.01</v>
      </c>
      <c r="J5" s="80" t="s">
        <v>9</v>
      </c>
      <c r="K5" s="81"/>
      <c r="L5" s="81"/>
      <c r="M5" s="81"/>
      <c r="N5" s="82"/>
      <c r="W5" s="5">
        <v>4</v>
      </c>
      <c r="X5" s="5">
        <v>2887</v>
      </c>
      <c r="Y5" s="7">
        <v>45716</v>
      </c>
      <c r="Z5" s="5" t="s">
        <v>8</v>
      </c>
      <c r="AA5" s="5" t="s">
        <v>1</v>
      </c>
      <c r="AB5" s="5">
        <v>9.6999999999999993</v>
      </c>
      <c r="AC5" s="5" t="s">
        <v>57</v>
      </c>
      <c r="AD5" s="5">
        <v>58</v>
      </c>
    </row>
    <row r="6" spans="1:30" ht="17.25" customHeight="1" thickBot="1">
      <c r="A6" s="5">
        <v>1</v>
      </c>
      <c r="B6" s="4">
        <v>1.1636363636363634E-3</v>
      </c>
      <c r="C6" s="4">
        <v>2.3181818181818182E-3</v>
      </c>
      <c r="D6" s="4">
        <v>3.5000000000000001E-3</v>
      </c>
      <c r="F6" s="5" t="s">
        <v>32</v>
      </c>
      <c r="G6" s="6">
        <v>33192</v>
      </c>
      <c r="H6" s="5">
        <v>1.1000000000000001</v>
      </c>
      <c r="J6" s="13" t="s">
        <v>31</v>
      </c>
      <c r="K6" s="11">
        <f>MAX(K8,K9)</f>
        <v>0.78638460314935577</v>
      </c>
      <c r="N6" s="11" t="str">
        <f>_xlfn.XLOOKUP(K6,$K$8:$K$9,$N$8:$N$9)</f>
        <v>EB</v>
      </c>
      <c r="W6" s="5">
        <v>5</v>
      </c>
      <c r="X6" s="5">
        <v>2876</v>
      </c>
      <c r="Y6" s="7">
        <v>45707</v>
      </c>
      <c r="Z6" s="5" t="s">
        <v>4</v>
      </c>
      <c r="AA6" s="5" t="s">
        <v>7</v>
      </c>
      <c r="AB6" s="5">
        <v>9.6999999999999993</v>
      </c>
      <c r="AC6" s="5" t="s">
        <v>57</v>
      </c>
      <c r="AD6" s="5">
        <v>63</v>
      </c>
    </row>
    <row r="7" spans="1:30" ht="17.25" customHeight="1" thickBot="1">
      <c r="A7" s="5">
        <v>2</v>
      </c>
      <c r="B7" s="4">
        <v>1.018181818181818E-3</v>
      </c>
      <c r="C7" s="4">
        <v>1.6484848484848485E-3</v>
      </c>
      <c r="D7" s="4">
        <v>2.7000000000000001E-3</v>
      </c>
      <c r="F7" s="5" t="s">
        <v>30</v>
      </c>
      <c r="G7" s="6">
        <v>33224</v>
      </c>
      <c r="H7" s="5">
        <v>1.1000000000000001</v>
      </c>
      <c r="J7" s="12" t="s">
        <v>29</v>
      </c>
      <c r="K7" s="11">
        <f>MAX(K10,K11)</f>
        <v>0.61774744027303752</v>
      </c>
      <c r="N7" s="11" t="str">
        <f>_xlfn.XLOOKUP(K7,$K$10:$K$11,$N$10:$N$11)</f>
        <v>WB</v>
      </c>
      <c r="W7" s="5">
        <v>6</v>
      </c>
      <c r="X7" s="5">
        <v>2872</v>
      </c>
      <c r="Y7" s="7">
        <v>45688</v>
      </c>
      <c r="Z7" s="5" t="s">
        <v>8</v>
      </c>
      <c r="AA7" s="5" t="s">
        <v>1</v>
      </c>
      <c r="AB7" s="5">
        <v>9.6999999999999993</v>
      </c>
      <c r="AC7" s="5" t="s">
        <v>57</v>
      </c>
      <c r="AD7" s="5">
        <v>60</v>
      </c>
    </row>
    <row r="8" spans="1:30" ht="17.25" customHeight="1" thickBot="1">
      <c r="A8" s="5">
        <v>3</v>
      </c>
      <c r="B8" s="4">
        <v>1.7454545454545453E-3</v>
      </c>
      <c r="C8" s="4">
        <v>1.2363636363636364E-3</v>
      </c>
      <c r="D8" s="4">
        <v>3.0000000000000001E-3</v>
      </c>
      <c r="F8" s="5" t="s">
        <v>28</v>
      </c>
      <c r="G8" s="6">
        <v>32161</v>
      </c>
      <c r="H8" s="5">
        <v>1.06</v>
      </c>
      <c r="K8" s="10">
        <f>LARGE(B11:C11,1)/(B11+C11)</f>
        <v>0.78638460314935577</v>
      </c>
      <c r="L8" s="10"/>
      <c r="M8" s="10"/>
      <c r="N8" s="10" t="str">
        <f>IF(B11&gt;C11,$B$4,$C$4)</f>
        <v>EB</v>
      </c>
      <c r="W8" s="5">
        <v>7</v>
      </c>
      <c r="X8" s="5">
        <v>2867</v>
      </c>
      <c r="Y8" s="7">
        <v>45723</v>
      </c>
      <c r="Z8" s="5" t="s">
        <v>4</v>
      </c>
      <c r="AA8" s="5" t="s">
        <v>1</v>
      </c>
      <c r="AB8" s="5">
        <v>9.6999999999999993</v>
      </c>
      <c r="AC8" s="5" t="s">
        <v>57</v>
      </c>
      <c r="AD8" s="5">
        <v>60</v>
      </c>
    </row>
    <row r="9" spans="1:30" ht="17.25" customHeight="1" thickBot="1">
      <c r="A9" s="5">
        <v>4</v>
      </c>
      <c r="B9" s="4">
        <v>4.5090909090909088E-3</v>
      </c>
      <c r="C9" s="4">
        <v>1.3909090909090911E-3</v>
      </c>
      <c r="D9" s="4">
        <v>5.8999999999999999E-3</v>
      </c>
      <c r="F9" s="5" t="s">
        <v>27</v>
      </c>
      <c r="G9" s="6">
        <v>28940</v>
      </c>
      <c r="H9" s="5">
        <v>0.96</v>
      </c>
      <c r="K9" s="10">
        <f>LARGE(B12:C12,1)/(B12+C12)</f>
        <v>0.70561447660135412</v>
      </c>
      <c r="L9" s="10"/>
      <c r="M9" s="10"/>
      <c r="N9" s="10" t="str">
        <f>IF(B12&gt;C12,$B$4,$C$4)</f>
        <v>EB</v>
      </c>
      <c r="W9" s="5">
        <v>8</v>
      </c>
      <c r="X9" s="5">
        <v>2865</v>
      </c>
      <c r="Y9" s="7">
        <v>45701</v>
      </c>
      <c r="Z9" s="5" t="s">
        <v>4</v>
      </c>
      <c r="AA9" s="5" t="s">
        <v>5</v>
      </c>
      <c r="AB9" s="5">
        <v>9.6</v>
      </c>
      <c r="AC9" s="5" t="s">
        <v>57</v>
      </c>
      <c r="AD9" s="5">
        <v>61</v>
      </c>
    </row>
    <row r="10" spans="1:30" ht="17.25" customHeight="1" thickBot="1">
      <c r="A10" s="5">
        <v>5</v>
      </c>
      <c r="B10" s="4">
        <v>1.3575757575757576E-2</v>
      </c>
      <c r="C10" s="4">
        <v>2.7818181818181822E-3</v>
      </c>
      <c r="D10" s="4">
        <v>1.6400000000000001E-2</v>
      </c>
      <c r="F10" s="5" t="s">
        <v>26</v>
      </c>
      <c r="G10" s="6">
        <v>26931</v>
      </c>
      <c r="H10" s="5">
        <v>0.89</v>
      </c>
      <c r="K10" s="10">
        <f>LARGE(B20:C20,1)/(B20+C20)</f>
        <v>0.60227272727272729</v>
      </c>
      <c r="L10" s="10"/>
      <c r="M10" s="10"/>
      <c r="N10" s="10" t="str">
        <f>IF(B20&gt;C20,$B$4,$C$4)</f>
        <v>WB</v>
      </c>
      <c r="W10" s="5">
        <v>9</v>
      </c>
      <c r="X10" s="5">
        <v>2851</v>
      </c>
      <c r="Y10" s="7">
        <v>45702</v>
      </c>
      <c r="Z10" s="5" t="s">
        <v>4</v>
      </c>
      <c r="AA10" s="5" t="s">
        <v>1</v>
      </c>
      <c r="AB10" s="5">
        <v>9.6</v>
      </c>
      <c r="AC10" s="5" t="s">
        <v>57</v>
      </c>
      <c r="AD10" s="5">
        <v>60</v>
      </c>
    </row>
    <row r="11" spans="1:30" ht="17.25" customHeight="1" thickBot="1">
      <c r="A11" s="5">
        <v>6</v>
      </c>
      <c r="B11" s="4">
        <v>2.9963636363636362E-2</v>
      </c>
      <c r="C11" s="4">
        <v>8.1393939393939411E-3</v>
      </c>
      <c r="D11" s="4">
        <v>3.8199999999999998E-2</v>
      </c>
      <c r="F11" s="5" t="s">
        <v>25</v>
      </c>
      <c r="G11" s="6">
        <v>26879</v>
      </c>
      <c r="H11" s="5">
        <v>0.89</v>
      </c>
      <c r="K11" s="10">
        <f>LARGE(B21:C21,1)/(B21+C21)</f>
        <v>0.61774744027303752</v>
      </c>
      <c r="L11" s="10"/>
      <c r="M11" s="10"/>
      <c r="N11" s="10" t="str">
        <f>IF(B21&gt;C21,$B$4,$C$4)</f>
        <v>WB</v>
      </c>
      <c r="W11" s="5">
        <v>10</v>
      </c>
      <c r="X11" s="5">
        <v>2850</v>
      </c>
      <c r="Y11" s="7">
        <v>45744</v>
      </c>
      <c r="Z11" s="5" t="s">
        <v>46</v>
      </c>
      <c r="AA11" s="5" t="s">
        <v>1</v>
      </c>
      <c r="AB11" s="5">
        <v>9.6</v>
      </c>
      <c r="AC11" s="5" t="s">
        <v>57</v>
      </c>
      <c r="AD11" s="5">
        <v>60</v>
      </c>
    </row>
    <row r="12" spans="1:30" ht="17.25" customHeight="1" thickBot="1">
      <c r="A12" s="5">
        <v>7</v>
      </c>
      <c r="B12" s="4">
        <v>3.5684848484848479E-2</v>
      </c>
      <c r="C12" s="4">
        <v>1.4887878787878787E-2</v>
      </c>
      <c r="D12" s="4">
        <v>5.0599999999999999E-2</v>
      </c>
      <c r="F12" s="5" t="s">
        <v>24</v>
      </c>
      <c r="G12" s="6">
        <v>27823</v>
      </c>
      <c r="H12" s="5">
        <v>0.92</v>
      </c>
      <c r="W12" s="5">
        <v>20</v>
      </c>
      <c r="X12" s="5">
        <v>2805</v>
      </c>
      <c r="Y12" s="7">
        <v>45720</v>
      </c>
      <c r="Z12" s="5" t="s">
        <v>8</v>
      </c>
      <c r="AA12" s="5" t="s">
        <v>3</v>
      </c>
      <c r="AB12" s="5">
        <v>9.4</v>
      </c>
      <c r="AC12" s="5" t="s">
        <v>57</v>
      </c>
      <c r="AD12" s="5">
        <v>62</v>
      </c>
    </row>
    <row r="13" spans="1:30" ht="17.25" customHeight="1" thickBot="1">
      <c r="A13" s="5">
        <v>8</v>
      </c>
      <c r="B13" s="4">
        <v>3.6315151515151516E-2</v>
      </c>
      <c r="C13" s="4">
        <v>2.0709090909090906E-2</v>
      </c>
      <c r="D13" s="4">
        <v>5.7099999999999998E-2</v>
      </c>
      <c r="F13" s="5" t="s">
        <v>23</v>
      </c>
      <c r="G13" s="6">
        <v>27738</v>
      </c>
      <c r="H13" s="5">
        <v>0.92</v>
      </c>
      <c r="W13" s="5">
        <v>25</v>
      </c>
      <c r="X13" s="5">
        <v>2800</v>
      </c>
      <c r="Y13" s="7">
        <v>45748</v>
      </c>
      <c r="Z13" s="5" t="s">
        <v>8</v>
      </c>
      <c r="AA13" s="5" t="s">
        <v>3</v>
      </c>
      <c r="AB13" s="5">
        <v>9.4</v>
      </c>
      <c r="AC13" s="5" t="s">
        <v>57</v>
      </c>
      <c r="AD13" s="5">
        <v>64</v>
      </c>
    </row>
    <row r="14" spans="1:30" ht="15.75" thickBot="1">
      <c r="A14" s="5">
        <v>9</v>
      </c>
      <c r="B14" s="4">
        <v>3.7333333333333329E-2</v>
      </c>
      <c r="C14" s="4">
        <v>2.4057575757575757E-2</v>
      </c>
      <c r="D14" s="4">
        <v>6.1499999999999999E-2</v>
      </c>
      <c r="F14" s="5" t="s">
        <v>22</v>
      </c>
      <c r="G14" s="6">
        <v>30809</v>
      </c>
      <c r="H14" s="5">
        <v>1.02</v>
      </c>
      <c r="W14" s="5">
        <v>30</v>
      </c>
      <c r="X14" s="5">
        <v>2790</v>
      </c>
      <c r="Y14" s="7">
        <v>45729</v>
      </c>
      <c r="Z14" s="5" t="s">
        <v>8</v>
      </c>
      <c r="AA14" s="5" t="s">
        <v>5</v>
      </c>
      <c r="AB14" s="5">
        <v>9.4</v>
      </c>
      <c r="AC14" s="5" t="s">
        <v>57</v>
      </c>
      <c r="AD14" s="5">
        <v>63</v>
      </c>
    </row>
    <row r="15" spans="1:30" ht="15.75" customHeight="1" thickBot="1">
      <c r="A15" s="5">
        <v>10</v>
      </c>
      <c r="B15" s="4">
        <v>3.607272727272727E-2</v>
      </c>
      <c r="C15" s="4">
        <v>2.8178787878787876E-2</v>
      </c>
      <c r="D15" s="4">
        <v>6.4299999999999996E-2</v>
      </c>
      <c r="F15" s="5" t="s">
        <v>21</v>
      </c>
      <c r="G15" s="6">
        <v>31261</v>
      </c>
      <c r="H15" s="5">
        <v>1.03</v>
      </c>
      <c r="W15" s="5">
        <v>35</v>
      </c>
      <c r="X15" s="5">
        <v>2781</v>
      </c>
      <c r="Y15" s="7">
        <v>45743</v>
      </c>
      <c r="Z15" s="5" t="s">
        <v>46</v>
      </c>
      <c r="AA15" s="5" t="s">
        <v>5</v>
      </c>
      <c r="AB15" s="5">
        <v>9.4</v>
      </c>
      <c r="AC15" s="5" t="s">
        <v>57</v>
      </c>
      <c r="AD15" s="5">
        <v>63</v>
      </c>
    </row>
    <row r="16" spans="1:30" ht="15.75" thickBot="1">
      <c r="A16" s="5">
        <v>11</v>
      </c>
      <c r="B16" s="4">
        <v>3.442424242424242E-2</v>
      </c>
      <c r="C16" s="4">
        <v>3.2660606060606057E-2</v>
      </c>
      <c r="D16" s="4">
        <v>6.7100000000000007E-2</v>
      </c>
      <c r="F16" s="5" t="s">
        <v>20</v>
      </c>
      <c r="G16" s="6">
        <v>32197</v>
      </c>
      <c r="H16" s="5">
        <v>1.06</v>
      </c>
      <c r="W16" s="5">
        <v>40</v>
      </c>
      <c r="X16" s="5">
        <v>2773</v>
      </c>
      <c r="Y16" s="7">
        <v>45729</v>
      </c>
      <c r="Z16" s="5" t="s">
        <v>46</v>
      </c>
      <c r="AA16" s="5" t="s">
        <v>5</v>
      </c>
      <c r="AB16" s="5">
        <v>9.3000000000000007</v>
      </c>
      <c r="AC16" s="5" t="s">
        <v>57</v>
      </c>
      <c r="AD16" s="5">
        <v>61</v>
      </c>
    </row>
    <row r="17" spans="1:30" ht="15.75" thickBot="1">
      <c r="A17" s="5">
        <v>12</v>
      </c>
      <c r="B17" s="4">
        <v>3.2969696969696968E-2</v>
      </c>
      <c r="C17" s="4">
        <v>3.5236363636363635E-2</v>
      </c>
      <c r="D17" s="4">
        <v>6.8199999999999997E-2</v>
      </c>
      <c r="W17" s="5">
        <v>45</v>
      </c>
      <c r="X17" s="5">
        <v>2756</v>
      </c>
      <c r="Y17" s="7">
        <v>45727</v>
      </c>
      <c r="Z17" s="5" t="s">
        <v>45</v>
      </c>
      <c r="AA17" s="5" t="s">
        <v>3</v>
      </c>
      <c r="AB17" s="5">
        <v>9.3000000000000007</v>
      </c>
      <c r="AC17" s="5" t="s">
        <v>57</v>
      </c>
      <c r="AD17" s="5">
        <v>60</v>
      </c>
    </row>
    <row r="18" spans="1:30" ht="15.75" thickBot="1">
      <c r="A18" s="5">
        <v>13</v>
      </c>
      <c r="B18" s="4">
        <v>3.1272727272727278E-2</v>
      </c>
      <c r="C18" s="4">
        <v>3.6730303030303037E-2</v>
      </c>
      <c r="D18" s="4">
        <v>6.8000000000000005E-2</v>
      </c>
      <c r="W18" s="5">
        <v>50</v>
      </c>
      <c r="X18" s="5">
        <v>2748</v>
      </c>
      <c r="Y18" s="7">
        <v>45713</v>
      </c>
      <c r="Z18" s="5" t="s">
        <v>8</v>
      </c>
      <c r="AA18" s="5" t="s">
        <v>3</v>
      </c>
      <c r="AB18" s="5">
        <v>9.3000000000000007</v>
      </c>
      <c r="AC18" s="5" t="s">
        <v>57</v>
      </c>
      <c r="AD18" s="5">
        <v>61</v>
      </c>
    </row>
    <row r="19" spans="1:30" ht="17.25" customHeight="1" thickBot="1">
      <c r="A19" s="5">
        <v>14</v>
      </c>
      <c r="B19" s="4">
        <v>3.0400000000000003E-2</v>
      </c>
      <c r="C19" s="4">
        <v>3.9460606060606064E-2</v>
      </c>
      <c r="D19" s="4">
        <v>6.9800000000000001E-2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2723</v>
      </c>
      <c r="Y19" s="7">
        <v>45996</v>
      </c>
      <c r="Z19" s="5" t="s">
        <v>8</v>
      </c>
      <c r="AA19" s="5" t="s">
        <v>1</v>
      </c>
      <c r="AB19" s="5">
        <v>9.1999999999999993</v>
      </c>
      <c r="AC19" s="5" t="s">
        <v>57</v>
      </c>
      <c r="AD19" s="5">
        <v>63</v>
      </c>
    </row>
    <row r="20" spans="1:30" ht="17.25" customHeight="1" thickBot="1">
      <c r="A20" s="5">
        <v>15</v>
      </c>
      <c r="B20" s="4">
        <v>2.8848484848484846E-2</v>
      </c>
      <c r="C20" s="4">
        <v>4.3684848484848486E-2</v>
      </c>
      <c r="D20" s="4">
        <v>7.2499999999999995E-2</v>
      </c>
      <c r="F20" s="5" t="s">
        <v>14</v>
      </c>
      <c r="G20" s="6">
        <v>21274</v>
      </c>
      <c r="H20" s="5">
        <v>0.7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2693</v>
      </c>
      <c r="Y20" s="7">
        <v>45686</v>
      </c>
      <c r="Z20" s="5" t="s">
        <v>8</v>
      </c>
      <c r="AA20" s="5" t="s">
        <v>7</v>
      </c>
      <c r="AB20" s="5">
        <v>9.1</v>
      </c>
      <c r="AC20" s="5" t="s">
        <v>57</v>
      </c>
      <c r="AD20" s="5">
        <v>61</v>
      </c>
    </row>
    <row r="21" spans="1:30" ht="17.25" customHeight="1" thickBot="1">
      <c r="A21" s="5">
        <v>16</v>
      </c>
      <c r="B21" s="4">
        <v>2.8848484848484846E-2</v>
      </c>
      <c r="C21" s="4">
        <v>4.6621212121212119E-2</v>
      </c>
      <c r="D21" s="4">
        <v>7.5499999999999998E-2</v>
      </c>
      <c r="F21" s="5" t="s">
        <v>6</v>
      </c>
      <c r="G21" s="6">
        <v>30569</v>
      </c>
      <c r="H21" s="5">
        <v>1.01</v>
      </c>
      <c r="J21" s="2">
        <v>5</v>
      </c>
      <c r="K21" s="2">
        <f>X6</f>
        <v>2876</v>
      </c>
      <c r="L21" s="3"/>
      <c r="M21" s="2"/>
      <c r="N21" s="1">
        <f t="shared" ref="N21:N28" si="0">K21/$F$2</f>
        <v>9.6835016835016829E-2</v>
      </c>
      <c r="W21" s="5">
        <v>125</v>
      </c>
      <c r="X21" s="5">
        <v>2669</v>
      </c>
      <c r="Y21" s="7">
        <v>45737</v>
      </c>
      <c r="Z21" s="5" t="s">
        <v>45</v>
      </c>
      <c r="AA21" s="5" t="s">
        <v>1</v>
      </c>
      <c r="AB21" s="5">
        <v>9</v>
      </c>
      <c r="AC21" s="5" t="s">
        <v>57</v>
      </c>
      <c r="AD21" s="5">
        <v>60</v>
      </c>
    </row>
    <row r="22" spans="1:30" ht="17.25" customHeight="1" thickBot="1">
      <c r="A22" s="5">
        <v>17</v>
      </c>
      <c r="B22" s="4">
        <v>2.758787878787879E-2</v>
      </c>
      <c r="C22" s="4">
        <v>4.7033333333333337E-2</v>
      </c>
      <c r="D22" s="4">
        <v>7.46E-2</v>
      </c>
      <c r="F22" s="5" t="s">
        <v>3</v>
      </c>
      <c r="G22" s="6">
        <v>32302</v>
      </c>
      <c r="H22" s="5">
        <v>1.07</v>
      </c>
      <c r="J22" s="2">
        <v>10</v>
      </c>
      <c r="K22" s="2">
        <f>X11</f>
        <v>2850</v>
      </c>
      <c r="L22" s="3"/>
      <c r="M22" s="2"/>
      <c r="N22" s="1">
        <f t="shared" si="0"/>
        <v>9.5959595959595953E-2</v>
      </c>
      <c r="W22" s="5">
        <v>150</v>
      </c>
      <c r="X22" s="5">
        <v>2646</v>
      </c>
      <c r="Y22" s="7">
        <v>45720</v>
      </c>
      <c r="Z22" s="5" t="s">
        <v>45</v>
      </c>
      <c r="AA22" s="5" t="s">
        <v>3</v>
      </c>
      <c r="AB22" s="5">
        <v>8.9</v>
      </c>
      <c r="AC22" s="5" t="s">
        <v>57</v>
      </c>
      <c r="AD22" s="5">
        <v>55</v>
      </c>
    </row>
    <row r="23" spans="1:30" ht="17.25" customHeight="1" thickBot="1">
      <c r="A23" s="5">
        <v>18</v>
      </c>
      <c r="B23" s="4">
        <v>2.3078787878787879E-2</v>
      </c>
      <c r="C23" s="4">
        <v>3.7039393939393948E-2</v>
      </c>
      <c r="D23" s="4">
        <v>6.0100000000000001E-2</v>
      </c>
      <c r="F23" s="5" t="s">
        <v>7</v>
      </c>
      <c r="G23" s="6">
        <v>32253</v>
      </c>
      <c r="H23" s="5">
        <v>1.07</v>
      </c>
      <c r="J23" s="2">
        <v>20</v>
      </c>
      <c r="K23" s="2">
        <f>X12</f>
        <v>2805</v>
      </c>
      <c r="L23" s="3"/>
      <c r="M23" s="2"/>
      <c r="N23" s="1">
        <f t="shared" si="0"/>
        <v>9.4444444444444442E-2</v>
      </c>
      <c r="W23" s="5">
        <v>175</v>
      </c>
      <c r="X23" s="5">
        <v>2624</v>
      </c>
      <c r="Y23" s="7">
        <v>46014</v>
      </c>
      <c r="Z23" s="5" t="s">
        <v>8</v>
      </c>
      <c r="AA23" s="5" t="s">
        <v>3</v>
      </c>
      <c r="AB23" s="5">
        <v>8.8000000000000007</v>
      </c>
      <c r="AC23" s="5" t="s">
        <v>57</v>
      </c>
      <c r="AD23" s="5">
        <v>63</v>
      </c>
    </row>
    <row r="24" spans="1:30" ht="17.25" customHeight="1" thickBot="1">
      <c r="A24" s="5">
        <v>19</v>
      </c>
      <c r="B24" s="4">
        <v>1.6872727272727272E-2</v>
      </c>
      <c r="C24" s="4">
        <v>2.8693939393939397E-2</v>
      </c>
      <c r="D24" s="4">
        <v>4.5499999999999999E-2</v>
      </c>
      <c r="F24" s="5" t="s">
        <v>5</v>
      </c>
      <c r="G24" s="6">
        <v>32658</v>
      </c>
      <c r="H24" s="5">
        <v>1.08</v>
      </c>
      <c r="J24" s="2">
        <v>30</v>
      </c>
      <c r="K24" s="2">
        <f>X14</f>
        <v>2790</v>
      </c>
      <c r="L24" s="3"/>
      <c r="M24" s="2"/>
      <c r="N24" s="1">
        <f t="shared" si="0"/>
        <v>9.3939393939393934E-2</v>
      </c>
      <c r="W24" s="5">
        <v>200</v>
      </c>
      <c r="X24" s="5">
        <v>2605</v>
      </c>
      <c r="Y24" s="7">
        <v>45994</v>
      </c>
      <c r="Z24" s="5" t="s">
        <v>8</v>
      </c>
      <c r="AA24" s="5" t="s">
        <v>7</v>
      </c>
      <c r="AB24" s="5">
        <v>8.8000000000000007</v>
      </c>
      <c r="AC24" s="5" t="s">
        <v>57</v>
      </c>
      <c r="AD24" s="5">
        <v>62</v>
      </c>
    </row>
    <row r="25" spans="1:30" ht="17.25" customHeight="1" thickBot="1">
      <c r="A25" s="5">
        <v>20</v>
      </c>
      <c r="B25" s="4">
        <v>1.2703030303030305E-2</v>
      </c>
      <c r="C25" s="4">
        <v>2.2975757575757576E-2</v>
      </c>
      <c r="D25" s="4">
        <v>3.56E-2</v>
      </c>
      <c r="F25" s="5" t="s">
        <v>1</v>
      </c>
      <c r="G25" s="6">
        <v>33352</v>
      </c>
      <c r="H25" s="5">
        <v>1.1000000000000001</v>
      </c>
      <c r="J25" s="2">
        <v>50</v>
      </c>
      <c r="K25" s="2">
        <f>X18</f>
        <v>2748</v>
      </c>
      <c r="L25" s="3"/>
      <c r="M25" s="2"/>
      <c r="N25" s="1">
        <f t="shared" si="0"/>
        <v>9.2525252525252524E-2</v>
      </c>
    </row>
    <row r="26" spans="1:30" ht="17.25" customHeight="1" thickBot="1">
      <c r="A26" s="5">
        <v>21</v>
      </c>
      <c r="B26" s="4">
        <v>9.1151515151515154E-3</v>
      </c>
      <c r="C26" s="4">
        <v>1.7412121212121212E-2</v>
      </c>
      <c r="D26" s="4">
        <v>2.6499999999999999E-2</v>
      </c>
      <c r="F26" s="5" t="s">
        <v>0</v>
      </c>
      <c r="G26" s="6">
        <v>26910</v>
      </c>
      <c r="H26" s="5">
        <v>0.89</v>
      </c>
      <c r="J26" s="2">
        <v>100</v>
      </c>
      <c r="K26" s="2">
        <f>X20</f>
        <v>2693</v>
      </c>
      <c r="L26" s="3"/>
      <c r="M26" s="2"/>
      <c r="N26" s="1">
        <f t="shared" si="0"/>
        <v>9.067340067340067E-2</v>
      </c>
    </row>
    <row r="27" spans="1:30" ht="17.25" customHeight="1" thickBot="1">
      <c r="A27" s="5">
        <v>22</v>
      </c>
      <c r="B27" s="4">
        <v>6.0121212121212126E-3</v>
      </c>
      <c r="C27" s="4">
        <v>1.1693939393939394E-2</v>
      </c>
      <c r="D27" s="4">
        <v>1.77E-2</v>
      </c>
      <c r="J27" s="2">
        <v>150</v>
      </c>
      <c r="K27" s="2">
        <f>X22</f>
        <v>2646</v>
      </c>
      <c r="L27" s="3"/>
      <c r="M27" s="2"/>
      <c r="N27" s="1">
        <f t="shared" si="0"/>
        <v>8.9090909090909096E-2</v>
      </c>
    </row>
    <row r="28" spans="1:30" ht="17.25" customHeight="1" thickBot="1">
      <c r="A28" s="5">
        <v>23</v>
      </c>
      <c r="B28" s="4">
        <v>3.393939393939394E-3</v>
      </c>
      <c r="C28" s="4">
        <v>6.9030303030303032E-3</v>
      </c>
      <c r="D28" s="4">
        <v>1.03E-2</v>
      </c>
      <c r="J28" s="2">
        <v>200</v>
      </c>
      <c r="K28" s="2">
        <f>X24</f>
        <v>2605</v>
      </c>
      <c r="L28" s="3"/>
      <c r="M28" s="2"/>
      <c r="N28" s="1">
        <f t="shared" si="0"/>
        <v>8.7710437710437711E-2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1199-2045-40BB-8D79-8BEEE82B1686}">
  <sheetPr codeName="Sheet7">
    <pageSetUpPr fitToPage="1"/>
  </sheetPr>
  <dimension ref="A1:AD50"/>
  <sheetViews>
    <sheetView showWhiteSpace="0" view="pageBreakPreview" zoomScaleNormal="100" zoomScaleSheetLayoutView="100" workbookViewId="0">
      <selection activeCell="W28" sqref="W28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695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34845</v>
      </c>
      <c r="H2" s="18" t="s">
        <v>37</v>
      </c>
      <c r="W2" s="5">
        <v>1</v>
      </c>
      <c r="X2" s="5">
        <v>3037</v>
      </c>
      <c r="Y2" s="7">
        <v>45961</v>
      </c>
      <c r="Z2" s="5" t="s">
        <v>681</v>
      </c>
      <c r="AA2" s="5" t="s">
        <v>1</v>
      </c>
      <c r="AB2" s="5">
        <v>8.7158017770596327E-2</v>
      </c>
      <c r="AC2" s="5"/>
      <c r="AD2" s="5"/>
    </row>
    <row r="3" spans="1:30" ht="15.75" thickBot="1">
      <c r="W3" s="5">
        <v>2</v>
      </c>
      <c r="X3" s="5">
        <v>2951</v>
      </c>
      <c r="Y3" s="7">
        <v>45961</v>
      </c>
      <c r="Z3" s="5" t="s">
        <v>686</v>
      </c>
      <c r="AA3" s="5" t="s">
        <v>1</v>
      </c>
      <c r="AB3" s="5">
        <v>8.4689927705311085E-2</v>
      </c>
      <c r="AC3" s="5"/>
      <c r="AD3" s="5"/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2943</v>
      </c>
      <c r="Y4" s="7">
        <v>45689</v>
      </c>
      <c r="Z4" s="5" t="s">
        <v>691</v>
      </c>
      <c r="AA4" s="5" t="s">
        <v>0</v>
      </c>
      <c r="AB4" s="5">
        <v>8.4460337931796178E-2</v>
      </c>
      <c r="AC4" s="5"/>
      <c r="AD4" s="5"/>
    </row>
    <row r="5" spans="1:30" ht="18.75" customHeight="1" thickBot="1">
      <c r="A5" s="5">
        <v>0</v>
      </c>
      <c r="B5" s="4">
        <v>2.4573664433033588E-3</v>
      </c>
      <c r="C5" s="4">
        <v>3.2940999925129937E-3</v>
      </c>
      <c r="D5" s="4">
        <v>5.7515443545535106E-3</v>
      </c>
      <c r="F5" s="5" t="s">
        <v>33</v>
      </c>
      <c r="G5" s="6">
        <v>0</v>
      </c>
      <c r="H5" s="37">
        <v>1</v>
      </c>
      <c r="J5" s="80" t="s">
        <v>9</v>
      </c>
      <c r="K5" s="81"/>
      <c r="L5" s="81"/>
      <c r="M5" s="81"/>
      <c r="N5" s="82"/>
      <c r="W5" s="5">
        <v>4</v>
      </c>
      <c r="X5" s="5">
        <v>2911</v>
      </c>
      <c r="Y5" s="7">
        <v>45751</v>
      </c>
      <c r="Z5" s="5" t="s">
        <v>679</v>
      </c>
      <c r="AA5" s="5" t="s">
        <v>1</v>
      </c>
      <c r="AB5" s="5">
        <v>8.3541978837736564E-2</v>
      </c>
      <c r="AC5" s="5"/>
      <c r="AD5" s="5"/>
    </row>
    <row r="6" spans="1:30" ht="17.25" customHeight="1" thickBot="1">
      <c r="A6" s="5">
        <v>1</v>
      </c>
      <c r="B6" s="4">
        <v>1.5292593327729772E-3</v>
      </c>
      <c r="C6" s="4">
        <v>2.0776458917379287E-3</v>
      </c>
      <c r="D6" s="4">
        <v>3.606956828092125E-3</v>
      </c>
      <c r="F6" s="5" t="s">
        <v>32</v>
      </c>
      <c r="G6" s="6">
        <v>0</v>
      </c>
      <c r="H6" s="37">
        <v>1.04</v>
      </c>
      <c r="J6" s="13" t="s">
        <v>31</v>
      </c>
      <c r="K6" s="22">
        <f>MAX(K8,K9)</f>
        <v>0.56872911924138203</v>
      </c>
      <c r="L6" s="23"/>
      <c r="M6" s="23"/>
      <c r="N6" s="22" t="str">
        <f>_xlfn.XLOOKUP(K6,$K$8:$K$9,$N$8:$N$9)</f>
        <v>EB</v>
      </c>
      <c r="W6" s="5">
        <v>5</v>
      </c>
      <c r="X6" s="5">
        <v>2901</v>
      </c>
      <c r="Y6" s="7">
        <v>46015</v>
      </c>
      <c r="Z6" s="5" t="s">
        <v>689</v>
      </c>
      <c r="AA6" s="5" t="s">
        <v>7</v>
      </c>
      <c r="AB6" s="5">
        <v>8.3254991620842919E-2</v>
      </c>
      <c r="AC6" s="5"/>
      <c r="AD6" s="5"/>
    </row>
    <row r="7" spans="1:30" ht="17.25" customHeight="1" thickBot="1">
      <c r="A7" s="5">
        <v>2</v>
      </c>
      <c r="B7" s="4">
        <v>1.4977152046217192E-3</v>
      </c>
      <c r="C7" s="4">
        <v>1.4827825700483922E-3</v>
      </c>
      <c r="D7" s="4">
        <v>2.9804862090122035E-3</v>
      </c>
      <c r="F7" s="5" t="s">
        <v>30</v>
      </c>
      <c r="G7" s="6">
        <v>0</v>
      </c>
      <c r="H7" s="37">
        <v>1.04</v>
      </c>
      <c r="J7" s="12" t="s">
        <v>29</v>
      </c>
      <c r="K7" s="22">
        <f>MAX(K10,K11)</f>
        <v>0.52779072699571272</v>
      </c>
      <c r="L7" s="23"/>
      <c r="M7" s="23"/>
      <c r="N7" s="22" t="str">
        <f>_xlfn.XLOOKUP(K7,$K$10:$K$11,$N$10:$N$11)</f>
        <v>WB</v>
      </c>
      <c r="W7" s="5">
        <v>6</v>
      </c>
      <c r="X7" s="5">
        <v>2881</v>
      </c>
      <c r="Y7" s="7">
        <v>45717</v>
      </c>
      <c r="Z7" s="5" t="s">
        <v>689</v>
      </c>
      <c r="AA7" s="5" t="s">
        <v>0</v>
      </c>
      <c r="AB7" s="5">
        <v>8.2681017187055658E-2</v>
      </c>
      <c r="AC7" s="5"/>
      <c r="AD7" s="5"/>
    </row>
    <row r="8" spans="1:30" ht="17.25" customHeight="1" thickBot="1">
      <c r="A8" s="5">
        <v>3</v>
      </c>
      <c r="B8" s="4">
        <v>2.0661403939073843E-3</v>
      </c>
      <c r="C8" s="4">
        <v>1.4646488968888703E-3</v>
      </c>
      <c r="D8" s="4">
        <v>3.5307079811883763E-3</v>
      </c>
      <c r="F8" s="5" t="s">
        <v>28</v>
      </c>
      <c r="G8" s="6">
        <v>0</v>
      </c>
      <c r="H8" s="37">
        <v>1.04</v>
      </c>
      <c r="K8" s="10">
        <f>LARGE(B11:C11,1)/(B11+C11)</f>
        <v>0.56872911924138203</v>
      </c>
      <c r="L8" s="10"/>
      <c r="M8" s="10"/>
      <c r="N8" s="10" t="str">
        <f>IF(B11&gt;C11,$B$4,$C$4)</f>
        <v>EB</v>
      </c>
      <c r="W8" s="5">
        <v>7</v>
      </c>
      <c r="X8" s="5">
        <v>2875</v>
      </c>
      <c r="Y8" s="7">
        <v>45954</v>
      </c>
      <c r="Z8" s="5" t="s">
        <v>679</v>
      </c>
      <c r="AA8" s="5" t="s">
        <v>1</v>
      </c>
      <c r="AB8" s="5">
        <v>8.2508824856919474E-2</v>
      </c>
      <c r="AC8" s="5"/>
      <c r="AD8" s="5"/>
    </row>
    <row r="9" spans="1:30" ht="17.25" customHeight="1" thickBot="1">
      <c r="A9" s="5">
        <v>4</v>
      </c>
      <c r="B9" s="4">
        <v>4.5130972749208281E-3</v>
      </c>
      <c r="C9" s="4">
        <v>2.3533565658198788E-3</v>
      </c>
      <c r="D9" s="4">
        <v>6.8661810658579509E-3</v>
      </c>
      <c r="F9" s="5" t="s">
        <v>27</v>
      </c>
      <c r="G9" s="6">
        <v>0</v>
      </c>
      <c r="H9" s="37">
        <v>1</v>
      </c>
      <c r="K9" s="10">
        <f>LARGE(B12:C12,1)/(B12+C12)</f>
        <v>0.50988266219820477</v>
      </c>
      <c r="L9" s="10"/>
      <c r="M9" s="10"/>
      <c r="N9" s="10" t="str">
        <f>IF(B12&gt;C12,$B$4,$C$4)</f>
        <v>EB</v>
      </c>
      <c r="W9" s="5">
        <v>8</v>
      </c>
      <c r="X9" s="5">
        <v>2871</v>
      </c>
      <c r="Y9" s="7">
        <v>45689</v>
      </c>
      <c r="Z9" s="5" t="s">
        <v>689</v>
      </c>
      <c r="AA9" s="5" t="s">
        <v>0</v>
      </c>
      <c r="AB9" s="5">
        <v>8.2394029970162028E-2</v>
      </c>
      <c r="AC9" s="5"/>
      <c r="AD9" s="5"/>
    </row>
    <row r="10" spans="1:30" ht="17.25" customHeight="1" thickBot="1">
      <c r="A10" s="5">
        <v>5</v>
      </c>
      <c r="B10" s="4">
        <v>1.1467000325865605E-2</v>
      </c>
      <c r="C10" s="4">
        <v>6.5676222080927917E-3</v>
      </c>
      <c r="D10" s="4">
        <v>1.8033995631185511E-2</v>
      </c>
      <c r="F10" s="5" t="s">
        <v>26</v>
      </c>
      <c r="G10" s="6">
        <v>0</v>
      </c>
      <c r="H10" s="37">
        <v>0.95</v>
      </c>
      <c r="K10" s="10">
        <f>LARGE(B20:C20,1)/(B20+C20)</f>
        <v>0.52083786744347649</v>
      </c>
      <c r="L10" s="10"/>
      <c r="M10" s="10"/>
      <c r="N10" s="10" t="str">
        <f>IF(B20&gt;C20,$B$4,$C$4)</f>
        <v>WB</v>
      </c>
      <c r="W10" s="5">
        <v>9</v>
      </c>
      <c r="X10" s="5">
        <v>2862</v>
      </c>
      <c r="Y10" s="7">
        <v>46011</v>
      </c>
      <c r="Z10" s="5" t="s">
        <v>691</v>
      </c>
      <c r="AA10" s="5" t="s">
        <v>0</v>
      </c>
      <c r="AB10" s="5">
        <v>8.2135741474957752E-2</v>
      </c>
      <c r="AC10" s="5"/>
      <c r="AD10" s="5"/>
    </row>
    <row r="11" spans="1:30" ht="17.25" customHeight="1" thickBot="1">
      <c r="A11" s="5">
        <v>6</v>
      </c>
      <c r="B11" s="4">
        <v>2.4503321027256282E-2</v>
      </c>
      <c r="C11" s="4">
        <v>1.8581022992161682E-2</v>
      </c>
      <c r="D11" s="4">
        <v>4.3083515984935997E-2</v>
      </c>
      <c r="F11" s="5" t="s">
        <v>25</v>
      </c>
      <c r="G11" s="6">
        <v>0</v>
      </c>
      <c r="H11" s="37">
        <v>0.95</v>
      </c>
      <c r="K11" s="10">
        <f>LARGE(B21:C21,1)/(B21+C21)</f>
        <v>0.52779072699571272</v>
      </c>
      <c r="L11" s="10"/>
      <c r="M11" s="10"/>
      <c r="N11" s="10" t="str">
        <f>IF(B21&gt;C21,$B$4,$C$4)</f>
        <v>WB</v>
      </c>
      <c r="W11" s="5">
        <v>10</v>
      </c>
      <c r="X11" s="5">
        <v>2862</v>
      </c>
      <c r="Y11" s="7">
        <v>46011</v>
      </c>
      <c r="Z11" s="5" t="s">
        <v>691</v>
      </c>
      <c r="AA11" s="5" t="s">
        <v>0</v>
      </c>
      <c r="AB11" s="5">
        <v>8.2135741474957752E-2</v>
      </c>
      <c r="AC11" s="5"/>
      <c r="AD11" s="5"/>
    </row>
    <row r="12" spans="1:30" ht="17.25" customHeight="1" thickBot="1">
      <c r="A12" s="5">
        <v>7</v>
      </c>
      <c r="B12" s="4">
        <v>2.7777838110317976E-2</v>
      </c>
      <c r="C12" s="4">
        <v>2.6701045306823989E-2</v>
      </c>
      <c r="D12" s="4">
        <v>5.4478578923352082E-2</v>
      </c>
      <c r="F12" s="5" t="s">
        <v>24</v>
      </c>
      <c r="G12" s="6">
        <v>0</v>
      </c>
      <c r="H12" s="37">
        <v>0.96</v>
      </c>
      <c r="W12" s="5">
        <v>20</v>
      </c>
      <c r="X12" s="5">
        <v>2832</v>
      </c>
      <c r="Y12" s="7">
        <v>46003</v>
      </c>
      <c r="Z12" s="5" t="s">
        <v>681</v>
      </c>
      <c r="AA12" s="5" t="s">
        <v>1</v>
      </c>
      <c r="AB12" s="5">
        <v>8.127477982427686E-2</v>
      </c>
      <c r="AC12" s="5"/>
      <c r="AD12" s="5"/>
    </row>
    <row r="13" spans="1:30" ht="17.25" customHeight="1" thickBot="1">
      <c r="A13" s="5">
        <v>8</v>
      </c>
      <c r="B13" s="4">
        <v>2.8024118890858919E-2</v>
      </c>
      <c r="C13" s="4">
        <v>2.8624949186992057E-2</v>
      </c>
      <c r="D13" s="4">
        <v>5.6648950703109775E-2</v>
      </c>
      <c r="F13" s="5" t="s">
        <v>23</v>
      </c>
      <c r="G13" s="6">
        <v>0</v>
      </c>
      <c r="H13" s="37">
        <v>0.97</v>
      </c>
      <c r="W13" s="5">
        <v>25</v>
      </c>
      <c r="X13" s="5">
        <v>2823</v>
      </c>
      <c r="Y13" s="7">
        <v>45715</v>
      </c>
      <c r="Z13" s="5" t="s">
        <v>679</v>
      </c>
      <c r="AA13" s="5" t="s">
        <v>5</v>
      </c>
      <c r="AB13" s="5">
        <v>8.1016491329072585E-2</v>
      </c>
      <c r="AC13" s="5"/>
      <c r="AD13" s="5"/>
    </row>
    <row r="14" spans="1:30" ht="15.75" thickBot="1">
      <c r="A14" s="5">
        <v>9</v>
      </c>
      <c r="B14" s="4">
        <v>2.8710834560711801E-2</v>
      </c>
      <c r="C14" s="4">
        <v>3.0345046349258539E-2</v>
      </c>
      <c r="D14" s="4">
        <v>5.9055875265402361E-2</v>
      </c>
      <c r="F14" s="5" t="s">
        <v>22</v>
      </c>
      <c r="G14" s="6">
        <v>0</v>
      </c>
      <c r="H14" s="37">
        <v>1.04</v>
      </c>
      <c r="W14" s="5">
        <v>30</v>
      </c>
      <c r="X14" s="5">
        <v>2812</v>
      </c>
      <c r="Y14" s="7">
        <v>45674</v>
      </c>
      <c r="Z14" s="5" t="s">
        <v>681</v>
      </c>
      <c r="AA14" s="5" t="s">
        <v>1</v>
      </c>
      <c r="AB14" s="5">
        <v>8.0700805390489586E-2</v>
      </c>
      <c r="AC14" s="5"/>
      <c r="AD14" s="5"/>
    </row>
    <row r="15" spans="1:30" ht="15.75" customHeight="1" thickBot="1">
      <c r="A15" s="5">
        <v>10</v>
      </c>
      <c r="B15" s="4">
        <v>3.0893215066856567E-2</v>
      </c>
      <c r="C15" s="4">
        <v>3.2833538201145464E-2</v>
      </c>
      <c r="D15" s="4">
        <v>6.3726767658408942E-2</v>
      </c>
      <c r="F15" s="5" t="s">
        <v>21</v>
      </c>
      <c r="G15" s="6">
        <v>0</v>
      </c>
      <c r="H15" s="37">
        <v>1</v>
      </c>
      <c r="W15" s="5">
        <v>35</v>
      </c>
      <c r="X15" s="5">
        <v>2806</v>
      </c>
      <c r="Y15" s="7">
        <v>45960</v>
      </c>
      <c r="Z15" s="5" t="s">
        <v>679</v>
      </c>
      <c r="AA15" s="5" t="s">
        <v>5</v>
      </c>
      <c r="AB15" s="5">
        <v>8.0528613060353416E-2</v>
      </c>
      <c r="AC15" s="5"/>
      <c r="AD15" s="5"/>
    </row>
    <row r="16" spans="1:30" ht="23.25" thickBot="1">
      <c r="A16" s="5">
        <v>11</v>
      </c>
      <c r="B16" s="4">
        <v>3.2727663839492958E-2</v>
      </c>
      <c r="C16" s="4">
        <v>3.5013048030805578E-2</v>
      </c>
      <c r="D16" s="4">
        <v>6.7740752974316115E-2</v>
      </c>
      <c r="F16" s="5" t="s">
        <v>20</v>
      </c>
      <c r="G16" s="6">
        <v>0</v>
      </c>
      <c r="H16" s="37">
        <v>1.01</v>
      </c>
      <c r="W16" s="5">
        <v>40</v>
      </c>
      <c r="X16" s="5">
        <v>2802</v>
      </c>
      <c r="Y16" s="7">
        <v>45717</v>
      </c>
      <c r="Z16" s="5" t="s">
        <v>691</v>
      </c>
      <c r="AA16" s="5" t="s">
        <v>0</v>
      </c>
      <c r="AB16" s="5">
        <v>8.0413818173595955E-2</v>
      </c>
      <c r="AC16" s="5"/>
      <c r="AD16" s="5"/>
    </row>
    <row r="17" spans="1:30" ht="15.75" thickBot="1">
      <c r="A17" s="5">
        <v>12</v>
      </c>
      <c r="B17" s="4">
        <v>3.3814832216226061E-2</v>
      </c>
      <c r="C17" s="4">
        <v>3.7190665651092525E-2</v>
      </c>
      <c r="D17" s="4">
        <v>7.1005654478862784E-2</v>
      </c>
      <c r="W17" s="5">
        <v>45</v>
      </c>
      <c r="X17" s="5">
        <v>2798</v>
      </c>
      <c r="Y17" s="7">
        <v>45681</v>
      </c>
      <c r="Z17" s="5" t="s">
        <v>690</v>
      </c>
      <c r="AA17" s="5" t="s">
        <v>1</v>
      </c>
      <c r="AB17" s="5">
        <v>8.0299023286838508E-2</v>
      </c>
      <c r="AC17" s="5"/>
      <c r="AD17" s="5"/>
    </row>
    <row r="18" spans="1:30" ht="15.75" thickBot="1">
      <c r="A18" s="5">
        <v>13</v>
      </c>
      <c r="B18" s="4">
        <v>3.387476605971345E-2</v>
      </c>
      <c r="C18" s="4">
        <v>3.6842341442315268E-2</v>
      </c>
      <c r="D18" s="4">
        <v>7.071721778602523E-2</v>
      </c>
      <c r="W18" s="5">
        <v>50</v>
      </c>
      <c r="X18" s="5">
        <v>2796</v>
      </c>
      <c r="Y18" s="7">
        <v>45759</v>
      </c>
      <c r="Z18" s="5" t="s">
        <v>681</v>
      </c>
      <c r="AA18" s="5" t="s">
        <v>0</v>
      </c>
      <c r="AB18" s="5">
        <v>8.0241625843459785E-2</v>
      </c>
      <c r="AC18" s="5"/>
      <c r="AD18" s="5"/>
    </row>
    <row r="19" spans="1:30" ht="17.25" customHeight="1" thickBot="1">
      <c r="A19" s="5">
        <v>14</v>
      </c>
      <c r="B19" s="4">
        <v>3.3766175398552749E-2</v>
      </c>
      <c r="C19" s="4">
        <v>3.6467447460256458E-2</v>
      </c>
      <c r="D19" s="4">
        <v>7.0233703898523889E-2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2779</v>
      </c>
      <c r="Y19" s="7">
        <v>45673</v>
      </c>
      <c r="Z19" s="5" t="s">
        <v>681</v>
      </c>
      <c r="AA19" s="5" t="s">
        <v>5</v>
      </c>
      <c r="AB19" s="5">
        <v>7.9753747574740602E-2</v>
      </c>
      <c r="AC19" s="5"/>
      <c r="AD19" s="5"/>
    </row>
    <row r="20" spans="1:30" ht="17.25" customHeight="1" thickBot="1">
      <c r="A20" s="5">
        <v>15</v>
      </c>
      <c r="B20" s="4">
        <v>3.4269698544167213E-2</v>
      </c>
      <c r="C20" s="4">
        <v>3.7250349088404515E-2</v>
      </c>
      <c r="D20" s="4">
        <v>7.1520156780876185E-2</v>
      </c>
      <c r="F20" s="5" t="s">
        <v>14</v>
      </c>
      <c r="G20" s="6"/>
      <c r="H20" s="37">
        <v>0.78746432537597721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2761</v>
      </c>
      <c r="Y20" s="7">
        <v>45710</v>
      </c>
      <c r="Z20" s="5" t="s">
        <v>689</v>
      </c>
      <c r="AA20" s="5" t="s">
        <v>0</v>
      </c>
      <c r="AB20" s="5">
        <v>7.9237170584332065E-2</v>
      </c>
      <c r="AC20" s="5"/>
      <c r="AD20" s="5"/>
    </row>
    <row r="21" spans="1:30" ht="17.25" customHeight="1" thickBot="1">
      <c r="A21" s="5">
        <v>16</v>
      </c>
      <c r="B21" s="4">
        <v>3.3630141345900456E-2</v>
      </c>
      <c r="C21" s="4">
        <v>3.7588581513858209E-2</v>
      </c>
      <c r="D21" s="4">
        <v>7.1218946237781758E-2</v>
      </c>
      <c r="F21" s="5" t="s">
        <v>6</v>
      </c>
      <c r="G21" s="6"/>
      <c r="H21" s="37">
        <v>1.0215507466090328</v>
      </c>
      <c r="J21" s="2">
        <v>5</v>
      </c>
      <c r="K21" s="2">
        <f>X6</f>
        <v>2901</v>
      </c>
      <c r="L21" s="3"/>
      <c r="M21" s="2"/>
      <c r="N21" s="21">
        <f t="shared" ref="N21:N28" si="0">K21/$F$2</f>
        <v>8.3254412397761518E-2</v>
      </c>
      <c r="W21" s="5">
        <v>125</v>
      </c>
      <c r="X21" s="5">
        <v>2749</v>
      </c>
      <c r="Y21" s="7">
        <v>45719</v>
      </c>
      <c r="Z21" s="5" t="s">
        <v>681</v>
      </c>
      <c r="AA21" s="5" t="s">
        <v>6</v>
      </c>
      <c r="AB21" s="5">
        <v>7.8892785924059697E-2</v>
      </c>
      <c r="AC21" s="5"/>
      <c r="AD21" s="5"/>
    </row>
    <row r="22" spans="1:30" ht="17.25" customHeight="1" thickBot="1">
      <c r="A22" s="5">
        <v>17</v>
      </c>
      <c r="B22" s="4">
        <v>3.1950574242486734E-2</v>
      </c>
      <c r="C22" s="4">
        <v>3.6835087973051454E-2</v>
      </c>
      <c r="D22" s="4">
        <v>6.8786000869410321E-2</v>
      </c>
      <c r="F22" s="5" t="s">
        <v>3</v>
      </c>
      <c r="G22" s="6"/>
      <c r="H22" s="37">
        <v>1.0314150984276438</v>
      </c>
      <c r="J22" s="2">
        <v>10</v>
      </c>
      <c r="K22" s="2">
        <f>X11</f>
        <v>2862</v>
      </c>
      <c r="L22" s="3"/>
      <c r="M22" s="2"/>
      <c r="N22" s="21">
        <f t="shared" si="0"/>
        <v>8.2135170038743002E-2</v>
      </c>
      <c r="W22" s="5">
        <v>150</v>
      </c>
      <c r="X22" s="5">
        <v>2740</v>
      </c>
      <c r="Y22" s="7">
        <v>45718</v>
      </c>
      <c r="Z22" s="5" t="s">
        <v>689</v>
      </c>
      <c r="AA22" s="5" t="s">
        <v>14</v>
      </c>
      <c r="AB22" s="5">
        <v>7.8634497428855435E-2</v>
      </c>
      <c r="AC22" s="5"/>
      <c r="AD22" s="5"/>
    </row>
    <row r="23" spans="1:30" ht="17.25" customHeight="1" thickBot="1">
      <c r="A23" s="5">
        <v>18</v>
      </c>
      <c r="B23" s="4">
        <v>2.6133048408191018E-2</v>
      </c>
      <c r="C23" s="4">
        <v>3.1588700959772884E-2</v>
      </c>
      <c r="D23" s="4">
        <v>5.77221906774706E-2</v>
      </c>
      <c r="F23" s="5" t="s">
        <v>7</v>
      </c>
      <c r="G23" s="6"/>
      <c r="H23" s="37">
        <v>1.074959727172748</v>
      </c>
      <c r="J23" s="2">
        <v>20</v>
      </c>
      <c r="K23" s="2">
        <f>X12</f>
        <v>2832</v>
      </c>
      <c r="L23" s="3"/>
      <c r="M23" s="2"/>
      <c r="N23" s="21">
        <f t="shared" si="0"/>
        <v>8.1274214377959536E-2</v>
      </c>
      <c r="W23" s="5">
        <v>175</v>
      </c>
      <c r="X23" s="5">
        <v>2733</v>
      </c>
      <c r="Y23" s="7">
        <v>45731</v>
      </c>
      <c r="Z23" s="5" t="s">
        <v>691</v>
      </c>
      <c r="AA23" s="5" t="s">
        <v>0</v>
      </c>
      <c r="AB23" s="5">
        <v>7.8433606377029896E-2</v>
      </c>
      <c r="AC23" s="5"/>
      <c r="AD23" s="5"/>
    </row>
    <row r="24" spans="1:30" ht="17.25" customHeight="1" thickBot="1">
      <c r="A24" s="5">
        <v>19</v>
      </c>
      <c r="B24" s="4">
        <v>2.143328875493512E-2</v>
      </c>
      <c r="C24" s="4">
        <v>2.3776951088822457E-2</v>
      </c>
      <c r="D24" s="4">
        <v>4.5210362052707273E-2</v>
      </c>
      <c r="F24" s="5" t="s">
        <v>5</v>
      </c>
      <c r="G24" s="6"/>
      <c r="H24" s="37">
        <v>1.0440398746062467</v>
      </c>
      <c r="J24" s="2">
        <v>30</v>
      </c>
      <c r="K24" s="2">
        <f>X14</f>
        <v>2812</v>
      </c>
      <c r="L24" s="3"/>
      <c r="M24" s="2"/>
      <c r="N24" s="21">
        <f t="shared" si="0"/>
        <v>8.0700243937437216E-2</v>
      </c>
      <c r="W24" s="5">
        <v>200</v>
      </c>
      <c r="X24" s="5">
        <v>2724</v>
      </c>
      <c r="Y24" s="7">
        <v>45722</v>
      </c>
      <c r="Z24" s="5" t="s">
        <v>679</v>
      </c>
      <c r="AA24" s="5" t="s">
        <v>5</v>
      </c>
      <c r="AB24" s="5">
        <v>7.8175317881825621E-2</v>
      </c>
      <c r="AC24" s="5"/>
      <c r="AD24" s="5"/>
    </row>
    <row r="25" spans="1:30" ht="17.25" customHeight="1" thickBot="1">
      <c r="A25" s="5">
        <v>20</v>
      </c>
      <c r="B25" s="4">
        <v>1.6566187501836804E-2</v>
      </c>
      <c r="C25" s="4">
        <v>1.8461104223137192E-2</v>
      </c>
      <c r="D25" s="4">
        <v>3.5027395572000006E-2</v>
      </c>
      <c r="F25" s="5" t="s">
        <v>1</v>
      </c>
      <c r="G25" s="6"/>
      <c r="H25" s="37">
        <v>1.1066046962244283</v>
      </c>
      <c r="J25" s="2">
        <v>50</v>
      </c>
      <c r="K25" s="2">
        <f>X18</f>
        <v>2796</v>
      </c>
      <c r="L25" s="3"/>
      <c r="M25" s="2"/>
      <c r="N25" s="21">
        <f t="shared" si="0"/>
        <v>8.0241067585019366E-2</v>
      </c>
    </row>
    <row r="26" spans="1:30" ht="17.25" customHeight="1" thickBot="1">
      <c r="A26" s="5">
        <v>21</v>
      </c>
      <c r="B26" s="4">
        <v>1.2295427991438011E-2</v>
      </c>
      <c r="C26" s="4">
        <v>1.3702276491678114E-2</v>
      </c>
      <c r="D26" s="4">
        <v>2.599778160800539E-2</v>
      </c>
      <c r="F26" s="5" t="s">
        <v>0</v>
      </c>
      <c r="G26" s="6"/>
      <c r="H26" s="37">
        <v>0.93396553158392326</v>
      </c>
      <c r="J26" s="2">
        <v>100</v>
      </c>
      <c r="K26" s="2">
        <f>X20</f>
        <v>2761</v>
      </c>
      <c r="L26" s="3"/>
      <c r="M26" s="2"/>
      <c r="N26" s="21">
        <f t="shared" si="0"/>
        <v>7.9236619314105319E-2</v>
      </c>
    </row>
    <row r="27" spans="1:30" ht="17.25" customHeight="1" thickBot="1">
      <c r="A27" s="5">
        <v>22</v>
      </c>
      <c r="B27" s="4">
        <v>7.5727199849520751E-3</v>
      </c>
      <c r="C27" s="4">
        <v>9.5189169358336021E-3</v>
      </c>
      <c r="D27" s="4">
        <v>1.7091805898349011E-2</v>
      </c>
      <c r="J27" s="2">
        <v>150</v>
      </c>
      <c r="K27" s="2">
        <f>X22</f>
        <v>2740</v>
      </c>
      <c r="L27" s="3"/>
      <c r="M27" s="2"/>
      <c r="N27" s="21">
        <f t="shared" si="0"/>
        <v>7.8633950351556889E-2</v>
      </c>
    </row>
    <row r="28" spans="1:30" ht="17.25" customHeight="1" thickBot="1">
      <c r="A28" s="5">
        <v>23</v>
      </c>
      <c r="B28" s="4">
        <v>4.2767528947475287E-3</v>
      </c>
      <c r="C28" s="4">
        <v>5.6875871654554662E-3</v>
      </c>
      <c r="D28" s="4">
        <v>9.9644705605725324E-3</v>
      </c>
      <c r="J28" s="2">
        <v>200</v>
      </c>
      <c r="K28" s="2">
        <f>X24</f>
        <v>2724</v>
      </c>
      <c r="L28" s="3"/>
      <c r="M28" s="2"/>
      <c r="N28" s="21">
        <f t="shared" si="0"/>
        <v>7.8174773999139038E-2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BE5F-657A-44C0-BD81-72F71AA4E475}">
  <sheetPr codeName="Sheet8">
    <pageSetUpPr fitToPage="1"/>
  </sheetPr>
  <dimension ref="A1:AD50"/>
  <sheetViews>
    <sheetView showWhiteSpace="0" view="pageBreakPreview" zoomScaleNormal="100" zoomScaleSheetLayoutView="100" workbookViewId="0">
      <selection activeCell="K12" sqref="K12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696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3.25" thickBot="1">
      <c r="D2" s="20" t="s">
        <v>38</v>
      </c>
      <c r="F2" s="19">
        <v>33406</v>
      </c>
      <c r="H2" s="18" t="s">
        <v>37</v>
      </c>
      <c r="W2" s="5">
        <v>1</v>
      </c>
      <c r="X2" s="5">
        <v>3517</v>
      </c>
      <c r="Y2" s="7">
        <v>45707</v>
      </c>
      <c r="Z2" s="5" t="s">
        <v>679</v>
      </c>
      <c r="AA2" s="5" t="s">
        <v>7</v>
      </c>
      <c r="AB2" s="5">
        <v>0.10528105574216413</v>
      </c>
      <c r="AC2" s="5"/>
      <c r="AD2" s="5"/>
    </row>
    <row r="3" spans="1:30" ht="15.75" thickBot="1">
      <c r="W3" s="5">
        <v>2</v>
      </c>
      <c r="X3" s="5">
        <v>3506</v>
      </c>
      <c r="Y3" s="7">
        <v>45702</v>
      </c>
      <c r="Z3" s="5" t="s">
        <v>679</v>
      </c>
      <c r="AA3" s="5" t="s">
        <v>1</v>
      </c>
      <c r="AB3" s="5">
        <v>0.10495177180324922</v>
      </c>
      <c r="AC3" s="5"/>
      <c r="AD3" s="5"/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3487</v>
      </c>
      <c r="Y4" s="7">
        <v>45665</v>
      </c>
      <c r="Z4" s="5" t="s">
        <v>679</v>
      </c>
      <c r="AA4" s="5" t="s">
        <v>7</v>
      </c>
      <c r="AB4" s="5">
        <v>0.10438300863603252</v>
      </c>
      <c r="AC4" s="5"/>
      <c r="AD4" s="5"/>
    </row>
    <row r="5" spans="1:30" ht="18.75" customHeight="1" thickBot="1">
      <c r="A5" s="5">
        <v>0</v>
      </c>
      <c r="B5" s="4">
        <v>2.2601702677237144E-3</v>
      </c>
      <c r="C5" s="4">
        <v>3.2715381353685745E-3</v>
      </c>
      <c r="D5" s="4">
        <v>5.532324052201284E-3</v>
      </c>
      <c r="F5" s="5" t="s">
        <v>33</v>
      </c>
      <c r="G5" s="6">
        <v>0</v>
      </c>
      <c r="H5" s="5">
        <v>1.02</v>
      </c>
      <c r="J5" s="80" t="s">
        <v>9</v>
      </c>
      <c r="K5" s="81"/>
      <c r="L5" s="81"/>
      <c r="M5" s="81"/>
      <c r="N5" s="82"/>
      <c r="W5" s="5">
        <v>4</v>
      </c>
      <c r="X5" s="5">
        <v>3468</v>
      </c>
      <c r="Y5" s="7">
        <v>45720</v>
      </c>
      <c r="Z5" s="5" t="s">
        <v>679</v>
      </c>
      <c r="AA5" s="5" t="s">
        <v>3</v>
      </c>
      <c r="AB5" s="5">
        <v>0.10381424546881582</v>
      </c>
      <c r="AC5" s="5"/>
      <c r="AD5" s="5"/>
    </row>
    <row r="6" spans="1:30" ht="17.25" customHeight="1" thickBot="1">
      <c r="A6" s="5">
        <v>1</v>
      </c>
      <c r="B6" s="4">
        <v>1.6821868493676591E-3</v>
      </c>
      <c r="C6" s="4">
        <v>2.216953434325159E-3</v>
      </c>
      <c r="D6" s="4">
        <v>3.899476529993146E-3</v>
      </c>
      <c r="F6" s="5" t="s">
        <v>32</v>
      </c>
      <c r="G6" s="6">
        <v>0</v>
      </c>
      <c r="H6" s="5">
        <v>1.05</v>
      </c>
      <c r="J6" s="13" t="s">
        <v>31</v>
      </c>
      <c r="K6" s="22">
        <f>MAX(K8,K9)</f>
        <v>0.5631226276800757</v>
      </c>
      <c r="L6" s="23"/>
      <c r="M6" s="23"/>
      <c r="N6" s="22" t="str">
        <f>_xlfn.XLOOKUP(K6,$K$8:$K$9,$N$8:$N$9)</f>
        <v>EB</v>
      </c>
      <c r="W6" s="5">
        <v>5</v>
      </c>
      <c r="X6" s="5">
        <v>3464</v>
      </c>
      <c r="Y6" s="7">
        <v>45722</v>
      </c>
      <c r="Z6" s="5" t="s">
        <v>679</v>
      </c>
      <c r="AA6" s="5" t="s">
        <v>5</v>
      </c>
      <c r="AB6" s="5">
        <v>0.10369450585466493</v>
      </c>
      <c r="AC6" s="5"/>
      <c r="AD6" s="5"/>
    </row>
    <row r="7" spans="1:30" ht="17.25" customHeight="1" thickBot="1">
      <c r="A7" s="5">
        <v>2</v>
      </c>
      <c r="B7" s="4">
        <v>1.7897589667963034E-3</v>
      </c>
      <c r="C7" s="4">
        <v>1.4941324377154047E-3</v>
      </c>
      <c r="D7" s="4">
        <v>3.2837653666843831E-3</v>
      </c>
      <c r="F7" s="5" t="s">
        <v>30</v>
      </c>
      <c r="G7" s="6">
        <v>0</v>
      </c>
      <c r="H7" s="5">
        <v>1.07</v>
      </c>
      <c r="J7" s="12" t="s">
        <v>29</v>
      </c>
      <c r="K7" s="22">
        <f>MAX(K10,K11)</f>
        <v>0.51718940498023591</v>
      </c>
      <c r="L7" s="23"/>
      <c r="M7" s="23"/>
      <c r="N7" s="22" t="str">
        <f>_xlfn.XLOOKUP(K7,$K$10:$K$11,$N$10:$N$11)</f>
        <v>WB</v>
      </c>
      <c r="W7" s="5">
        <v>6</v>
      </c>
      <c r="X7" s="5">
        <v>3450</v>
      </c>
      <c r="Y7" s="7">
        <v>45706</v>
      </c>
      <c r="Z7" s="5" t="s">
        <v>679</v>
      </c>
      <c r="AA7" s="5" t="s">
        <v>3</v>
      </c>
      <c r="AB7" s="5">
        <v>0.10327541720513685</v>
      </c>
      <c r="AC7" s="5"/>
      <c r="AD7" s="5"/>
    </row>
    <row r="8" spans="1:30" ht="17.25" customHeight="1" thickBot="1">
      <c r="A8" s="5">
        <v>3</v>
      </c>
      <c r="B8" s="4">
        <v>3.2631584907786655E-3</v>
      </c>
      <c r="C8" s="4">
        <v>1.5107082529257369E-3</v>
      </c>
      <c r="D8" s="4">
        <v>4.772957952505417E-3</v>
      </c>
      <c r="F8" s="5" t="s">
        <v>28</v>
      </c>
      <c r="G8" s="6">
        <v>0</v>
      </c>
      <c r="H8" s="5">
        <v>1.07</v>
      </c>
      <c r="K8" s="10">
        <f>LARGE(B11:C11,1)/(B11+C11)</f>
        <v>0.5631226276800757</v>
      </c>
      <c r="L8" s="10"/>
      <c r="M8" s="10"/>
      <c r="N8" s="10" t="str">
        <f>IF(B11&gt;C11,$B$4,$C$4)</f>
        <v>EB</v>
      </c>
      <c r="W8" s="5">
        <v>7</v>
      </c>
      <c r="X8" s="5">
        <v>3440</v>
      </c>
      <c r="Y8" s="7">
        <v>45716</v>
      </c>
      <c r="Z8" s="5" t="s">
        <v>679</v>
      </c>
      <c r="AA8" s="5" t="s">
        <v>1</v>
      </c>
      <c r="AB8" s="5">
        <v>0.10297606816975964</v>
      </c>
      <c r="AC8" s="5"/>
      <c r="AD8" s="5"/>
    </row>
    <row r="9" spans="1:30" ht="17.25" customHeight="1" thickBot="1">
      <c r="A9" s="5">
        <v>4</v>
      </c>
      <c r="B9" s="4">
        <v>6.7032372023167978E-3</v>
      </c>
      <c r="C9" s="4">
        <v>3.1454464863307748E-3</v>
      </c>
      <c r="D9" s="4">
        <v>9.8468404041514232E-3</v>
      </c>
      <c r="F9" s="5" t="s">
        <v>27</v>
      </c>
      <c r="G9" s="6">
        <v>0</v>
      </c>
      <c r="H9" s="5">
        <v>0.99</v>
      </c>
      <c r="K9" s="10">
        <f>LARGE(B12:C12,1)/(B12+C12)</f>
        <v>0.53847484278056357</v>
      </c>
      <c r="L9" s="10"/>
      <c r="M9" s="10"/>
      <c r="N9" s="10" t="str">
        <f>IF(B12&gt;C12,$B$4,$C$4)</f>
        <v>EB</v>
      </c>
      <c r="W9" s="5">
        <v>8</v>
      </c>
      <c r="X9" s="5">
        <v>3437</v>
      </c>
      <c r="Y9" s="7">
        <v>45684</v>
      </c>
      <c r="Z9" s="5" t="s">
        <v>679</v>
      </c>
      <c r="AA9" s="5" t="s">
        <v>6</v>
      </c>
      <c r="AB9" s="5">
        <v>0.10288626345914648</v>
      </c>
      <c r="AC9" s="5"/>
      <c r="AD9" s="5"/>
    </row>
    <row r="10" spans="1:30" ht="17.25" customHeight="1" thickBot="1">
      <c r="A10" s="5">
        <v>5</v>
      </c>
      <c r="B10" s="4">
        <v>1.8630450517091258E-2</v>
      </c>
      <c r="C10" s="4">
        <v>9.4132487711371341E-3</v>
      </c>
      <c r="D10" s="4">
        <v>2.8038951693572886E-2</v>
      </c>
      <c r="F10" s="5" t="s">
        <v>26</v>
      </c>
      <c r="G10" s="6">
        <v>0</v>
      </c>
      <c r="H10" s="5">
        <v>0.95</v>
      </c>
      <c r="K10" s="10">
        <f>LARGE(B20:C20,1)/(B20+C20)</f>
        <v>0.51221752990907776</v>
      </c>
      <c r="L10" s="10"/>
      <c r="M10" s="10"/>
      <c r="N10" s="10" t="str">
        <f>IF(B20&gt;C20,$B$4,$C$4)</f>
        <v>WB</v>
      </c>
      <c r="W10" s="5">
        <v>9</v>
      </c>
      <c r="X10" s="5">
        <v>3432</v>
      </c>
      <c r="Y10" s="7">
        <v>45713</v>
      </c>
      <c r="Z10" s="5" t="s">
        <v>679</v>
      </c>
      <c r="AA10" s="5" t="s">
        <v>3</v>
      </c>
      <c r="AB10" s="5">
        <v>0.10273658894145787</v>
      </c>
      <c r="AC10" s="5"/>
      <c r="AD10" s="5"/>
    </row>
    <row r="11" spans="1:30" ht="17.25" customHeight="1" thickBot="1">
      <c r="A11" s="5">
        <v>6</v>
      </c>
      <c r="B11" s="4">
        <v>3.2829392116811233E-2</v>
      </c>
      <c r="C11" s="4">
        <v>2.546944103798511E-2</v>
      </c>
      <c r="D11" s="4">
        <v>5.8295437227124727E-2</v>
      </c>
      <c r="F11" s="5" t="s">
        <v>25</v>
      </c>
      <c r="G11" s="6">
        <v>0</v>
      </c>
      <c r="H11" s="5">
        <v>0.95</v>
      </c>
      <c r="K11" s="10">
        <f>LARGE(B21:C21,1)/(B21+C21)</f>
        <v>0.51718940498023591</v>
      </c>
      <c r="L11" s="10"/>
      <c r="M11" s="10"/>
      <c r="N11" s="10" t="str">
        <f>IF(B21&gt;C21,$B$4,$C$4)</f>
        <v>WB</v>
      </c>
      <c r="W11" s="5">
        <v>10</v>
      </c>
      <c r="X11" s="5">
        <v>3428</v>
      </c>
      <c r="Y11" s="7">
        <v>46007</v>
      </c>
      <c r="Z11" s="5" t="s">
        <v>679</v>
      </c>
      <c r="AA11" s="5" t="s">
        <v>3</v>
      </c>
      <c r="AB11" s="5">
        <v>0.10261684932730698</v>
      </c>
      <c r="AC11" s="5"/>
      <c r="AD11" s="5"/>
    </row>
    <row r="12" spans="1:30" ht="17.25" customHeight="1" thickBot="1">
      <c r="A12" s="5">
        <v>7</v>
      </c>
      <c r="B12" s="4">
        <v>3.4197696241341051E-2</v>
      </c>
      <c r="C12" s="4">
        <v>2.9310741896180471E-2</v>
      </c>
      <c r="D12" s="4">
        <v>6.3506456097079389E-2</v>
      </c>
      <c r="F12" s="5" t="s">
        <v>24</v>
      </c>
      <c r="G12" s="6">
        <v>0</v>
      </c>
      <c r="H12" s="5">
        <v>0.96</v>
      </c>
      <c r="W12" s="5">
        <v>20</v>
      </c>
      <c r="X12" s="5">
        <v>3399</v>
      </c>
      <c r="Y12" s="7">
        <v>45973</v>
      </c>
      <c r="Z12" s="5" t="s">
        <v>679</v>
      </c>
      <c r="AA12" s="5" t="s">
        <v>7</v>
      </c>
      <c r="AB12" s="5">
        <v>0.10174873712471308</v>
      </c>
      <c r="AC12" s="5"/>
      <c r="AD12" s="5"/>
    </row>
    <row r="13" spans="1:30" ht="17.25" customHeight="1" thickBot="1">
      <c r="A13" s="5">
        <v>8</v>
      </c>
      <c r="B13" s="4">
        <v>3.3991798420261211E-2</v>
      </c>
      <c r="C13" s="4">
        <v>2.6739099003051141E-2</v>
      </c>
      <c r="D13" s="4">
        <v>6.0727587086370126E-2</v>
      </c>
      <c r="F13" s="5" t="s">
        <v>23</v>
      </c>
      <c r="G13" s="6">
        <v>0</v>
      </c>
      <c r="H13" s="5">
        <v>0.97</v>
      </c>
      <c r="W13" s="5">
        <v>25</v>
      </c>
      <c r="X13" s="5">
        <v>3384</v>
      </c>
      <c r="Y13" s="7">
        <v>45685</v>
      </c>
      <c r="Z13" s="5" t="s">
        <v>684</v>
      </c>
      <c r="AA13" s="5" t="s">
        <v>3</v>
      </c>
      <c r="AB13" s="5">
        <v>0.10129971357164727</v>
      </c>
      <c r="AC13" s="5"/>
      <c r="AD13" s="5"/>
    </row>
    <row r="14" spans="1:30" ht="15.75" thickBot="1">
      <c r="A14" s="5">
        <v>9</v>
      </c>
      <c r="B14" s="4">
        <v>3.0443487133167472E-2</v>
      </c>
      <c r="C14" s="4">
        <v>2.5371717948312261E-2</v>
      </c>
      <c r="D14" s="4">
        <v>5.581303701965433E-2</v>
      </c>
      <c r="F14" s="5" t="s">
        <v>22</v>
      </c>
      <c r="G14" s="6">
        <v>0</v>
      </c>
      <c r="H14" s="5">
        <v>1</v>
      </c>
      <c r="W14" s="5">
        <v>30</v>
      </c>
      <c r="X14" s="5">
        <v>3366</v>
      </c>
      <c r="Y14" s="7">
        <v>45715</v>
      </c>
      <c r="Z14" s="5" t="s">
        <v>679</v>
      </c>
      <c r="AA14" s="5" t="s">
        <v>5</v>
      </c>
      <c r="AB14" s="5">
        <v>0.1007608853079683</v>
      </c>
      <c r="AC14" s="5"/>
      <c r="AD14" s="5"/>
    </row>
    <row r="15" spans="1:30" ht="15.75" customHeight="1" thickBot="1">
      <c r="A15" s="5">
        <v>10</v>
      </c>
      <c r="B15" s="4">
        <v>2.9923624029983917E-2</v>
      </c>
      <c r="C15" s="4">
        <v>2.6528643876599561E-2</v>
      </c>
      <c r="D15" s="4">
        <v>5.6451026662471718E-2</v>
      </c>
      <c r="F15" s="5" t="s">
        <v>21</v>
      </c>
      <c r="G15" s="6">
        <v>0</v>
      </c>
      <c r="H15" s="5">
        <v>0.97</v>
      </c>
      <c r="W15" s="5">
        <v>35</v>
      </c>
      <c r="X15" s="5">
        <v>3354</v>
      </c>
      <c r="Y15" s="7">
        <v>45671</v>
      </c>
      <c r="Z15" s="5" t="s">
        <v>679</v>
      </c>
      <c r="AA15" s="5" t="s">
        <v>3</v>
      </c>
      <c r="AB15" s="5">
        <v>0.10040166646551564</v>
      </c>
      <c r="AC15" s="5"/>
      <c r="AD15" s="5"/>
    </row>
    <row r="16" spans="1:30" ht="15.75" thickBot="1">
      <c r="A16" s="5">
        <v>11</v>
      </c>
      <c r="B16" s="4">
        <v>3.0392962086455019E-2</v>
      </c>
      <c r="C16" s="4">
        <v>2.7718886368792214E-2</v>
      </c>
      <c r="D16" s="4">
        <v>5.8111020924525553E-2</v>
      </c>
      <c r="F16" s="5" t="s">
        <v>20</v>
      </c>
      <c r="G16" s="6">
        <v>0</v>
      </c>
      <c r="H16" s="5">
        <v>1</v>
      </c>
      <c r="W16" s="5">
        <v>40</v>
      </c>
      <c r="X16" s="5">
        <v>3335</v>
      </c>
      <c r="Y16" s="7">
        <v>45965</v>
      </c>
      <c r="Z16" s="5" t="s">
        <v>679</v>
      </c>
      <c r="AA16" s="5" t="s">
        <v>3</v>
      </c>
      <c r="AB16" s="5">
        <v>9.9832903298298942E-2</v>
      </c>
      <c r="AC16" s="5"/>
      <c r="AD16" s="5"/>
    </row>
    <row r="17" spans="1:30" ht="23.25" thickBot="1">
      <c r="A17" s="5">
        <v>12</v>
      </c>
      <c r="B17" s="4">
        <v>3.1275334144073859E-2</v>
      </c>
      <c r="C17" s="4">
        <v>3.0362687661469007E-2</v>
      </c>
      <c r="D17" s="4">
        <v>6.1638199308063447E-2</v>
      </c>
      <c r="W17" s="5">
        <v>45</v>
      </c>
      <c r="X17" s="5">
        <v>3324</v>
      </c>
      <c r="Y17" s="7">
        <v>45742</v>
      </c>
      <c r="Z17" s="5" t="s">
        <v>679</v>
      </c>
      <c r="AA17" s="5" t="s">
        <v>7</v>
      </c>
      <c r="AB17" s="5">
        <v>9.9503619359384024E-2</v>
      </c>
      <c r="AC17" s="5"/>
      <c r="AD17" s="5"/>
    </row>
    <row r="18" spans="1:30" ht="15.75" thickBot="1">
      <c r="A18" s="5">
        <v>13</v>
      </c>
      <c r="B18" s="4">
        <v>3.0964010694477986E-2</v>
      </c>
      <c r="C18" s="4">
        <v>3.1100352671699954E-2</v>
      </c>
      <c r="D18" s="4">
        <v>6.2065120985758365E-2</v>
      </c>
      <c r="W18" s="5">
        <v>50</v>
      </c>
      <c r="X18" s="5">
        <v>3316</v>
      </c>
      <c r="Y18" s="7">
        <v>45736</v>
      </c>
      <c r="Z18" s="5" t="s">
        <v>679</v>
      </c>
      <c r="AA18" s="5" t="s">
        <v>5</v>
      </c>
      <c r="AB18" s="5">
        <v>9.9264140131082257E-2</v>
      </c>
      <c r="AC18" s="5"/>
      <c r="AD18" s="5"/>
    </row>
    <row r="19" spans="1:30" ht="17.25" customHeight="1" thickBot="1">
      <c r="A19" s="5">
        <v>14</v>
      </c>
      <c r="B19" s="4">
        <v>3.3326386857348803E-2</v>
      </c>
      <c r="C19" s="4">
        <v>3.2828608190918512E-2</v>
      </c>
      <c r="D19" s="4">
        <v>6.6155449823542059E-2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3275</v>
      </c>
      <c r="Y19" s="7">
        <v>46001</v>
      </c>
      <c r="Z19" s="5" t="s">
        <v>679</v>
      </c>
      <c r="AA19" s="5" t="s">
        <v>7</v>
      </c>
      <c r="AB19" s="5">
        <v>9.8036809086035695E-2</v>
      </c>
      <c r="AC19" s="5"/>
      <c r="AD19" s="5"/>
    </row>
    <row r="20" spans="1:30" ht="17.25" customHeight="1" thickBot="1">
      <c r="A20" s="5">
        <v>15</v>
      </c>
      <c r="B20" s="4">
        <v>3.6572290879560626E-2</v>
      </c>
      <c r="C20" s="4">
        <v>3.8404349574007922E-2</v>
      </c>
      <c r="D20" s="4">
        <v>7.4978470324941537E-2</v>
      </c>
      <c r="F20" s="5" t="s">
        <v>14</v>
      </c>
      <c r="G20" s="6"/>
      <c r="H20" s="37">
        <v>0.69592458124090961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3235</v>
      </c>
      <c r="Y20" s="7">
        <v>45664</v>
      </c>
      <c r="Z20" s="5" t="s">
        <v>684</v>
      </c>
      <c r="AA20" s="5" t="s">
        <v>3</v>
      </c>
      <c r="AB20" s="5">
        <v>9.6839412944526873E-2</v>
      </c>
      <c r="AC20" s="5"/>
      <c r="AD20" s="5"/>
    </row>
    <row r="21" spans="1:30" ht="17.25" customHeight="1" thickBot="1">
      <c r="A21" s="5">
        <v>16</v>
      </c>
      <c r="B21" s="4">
        <v>3.9124383639400753E-2</v>
      </c>
      <c r="C21" s="4">
        <v>4.1910258191106664E-2</v>
      </c>
      <c r="D21" s="4">
        <v>8.1037061570868804E-2</v>
      </c>
      <c r="F21" s="5" t="s">
        <v>6</v>
      </c>
      <c r="G21" s="6"/>
      <c r="H21" s="37">
        <v>1.0406731599358017</v>
      </c>
      <c r="J21" s="2">
        <v>5</v>
      </c>
      <c r="K21" s="2">
        <f>X6</f>
        <v>3464</v>
      </c>
      <c r="L21" s="3"/>
      <c r="M21" s="2"/>
      <c r="N21" s="21">
        <f t="shared" ref="N21:N28" si="0">K21/$F$2</f>
        <v>0.10369394719511466</v>
      </c>
      <c r="W21" s="5">
        <v>125</v>
      </c>
      <c r="X21" s="5">
        <v>3204</v>
      </c>
      <c r="Y21" s="7">
        <v>45784</v>
      </c>
      <c r="Z21" s="5" t="s">
        <v>679</v>
      </c>
      <c r="AA21" s="5" t="s">
        <v>7</v>
      </c>
      <c r="AB21" s="5">
        <v>9.5911430934857517E-2</v>
      </c>
      <c r="AC21" s="5"/>
      <c r="AD21" s="5"/>
    </row>
    <row r="22" spans="1:30" ht="17.25" customHeight="1" thickBot="1">
      <c r="A22" s="5">
        <v>17</v>
      </c>
      <c r="B22" s="4">
        <v>3.5886240000180716E-2</v>
      </c>
      <c r="C22" s="4">
        <v>4.0563988622406809E-2</v>
      </c>
      <c r="D22" s="4">
        <v>7.6453635719960847E-2</v>
      </c>
      <c r="F22" s="5" t="s">
        <v>3</v>
      </c>
      <c r="G22" s="6"/>
      <c r="H22" s="37">
        <v>1.1041757379271888</v>
      </c>
      <c r="J22" s="2">
        <v>10</v>
      </c>
      <c r="K22" s="2">
        <f>X11</f>
        <v>3428</v>
      </c>
      <c r="L22" s="3"/>
      <c r="M22" s="2"/>
      <c r="N22" s="21">
        <f t="shared" si="0"/>
        <v>0.10261629647368736</v>
      </c>
      <c r="W22" s="5">
        <v>150</v>
      </c>
      <c r="X22" s="5">
        <v>3164</v>
      </c>
      <c r="Y22" s="7">
        <v>45674</v>
      </c>
      <c r="Z22" s="5" t="s">
        <v>679</v>
      </c>
      <c r="AA22" s="5" t="s">
        <v>1</v>
      </c>
      <c r="AB22" s="5">
        <v>9.4714034793348681E-2</v>
      </c>
      <c r="AC22" s="5"/>
      <c r="AD22" s="5"/>
    </row>
    <row r="23" spans="1:30" ht="17.25" customHeight="1" thickBot="1">
      <c r="A23" s="5">
        <v>18</v>
      </c>
      <c r="B23" s="4">
        <v>2.5034087401565732E-2</v>
      </c>
      <c r="C23" s="4">
        <v>3.0002967731382099E-2</v>
      </c>
      <c r="D23" s="4">
        <v>5.5040386345140357E-2</v>
      </c>
      <c r="F23" s="5" t="s">
        <v>7</v>
      </c>
      <c r="G23" s="6"/>
      <c r="H23" s="37">
        <v>1.1010446214015821</v>
      </c>
      <c r="J23" s="2">
        <v>20</v>
      </c>
      <c r="K23" s="2">
        <f>X12</f>
        <v>3399</v>
      </c>
      <c r="L23" s="3"/>
      <c r="M23" s="2"/>
      <c r="N23" s="21">
        <f t="shared" si="0"/>
        <v>0.10174818894809316</v>
      </c>
      <c r="W23" s="5">
        <v>175</v>
      </c>
      <c r="X23" s="5">
        <v>3141</v>
      </c>
      <c r="Y23" s="7">
        <v>45688</v>
      </c>
      <c r="Z23" s="5" t="s">
        <v>679</v>
      </c>
      <c r="AA23" s="5" t="s">
        <v>1</v>
      </c>
      <c r="AB23" s="5">
        <v>9.4025532011981106E-2</v>
      </c>
      <c r="AC23" s="5"/>
      <c r="AD23" s="5"/>
    </row>
    <row r="24" spans="1:30" ht="17.25" customHeight="1" thickBot="1">
      <c r="A24" s="5">
        <v>19</v>
      </c>
      <c r="B24" s="4">
        <v>1.7997483959665769E-2</v>
      </c>
      <c r="C24" s="4">
        <v>2.0593594897134943E-2</v>
      </c>
      <c r="D24" s="4">
        <v>3.8592927539905508E-2</v>
      </c>
      <c r="F24" s="5" t="s">
        <v>5</v>
      </c>
      <c r="G24" s="6"/>
      <c r="H24" s="37">
        <v>1.088236558506299</v>
      </c>
      <c r="J24" s="2">
        <v>30</v>
      </c>
      <c r="K24" s="2">
        <f>X14</f>
        <v>3366</v>
      </c>
      <c r="L24" s="3"/>
      <c r="M24" s="2"/>
      <c r="N24" s="21">
        <f t="shared" si="0"/>
        <v>0.10076034245345147</v>
      </c>
      <c r="W24" s="5">
        <v>200</v>
      </c>
      <c r="X24" s="5">
        <v>3120</v>
      </c>
      <c r="Y24" s="7">
        <v>45968</v>
      </c>
      <c r="Z24" s="5" t="s">
        <v>684</v>
      </c>
      <c r="AA24" s="5" t="s">
        <v>1</v>
      </c>
      <c r="AB24" s="5">
        <v>9.3396899037688969E-2</v>
      </c>
      <c r="AC24" s="5"/>
      <c r="AD24" s="5"/>
    </row>
    <row r="25" spans="1:30" ht="17.25" customHeight="1" thickBot="1">
      <c r="A25" s="5">
        <v>20</v>
      </c>
      <c r="B25" s="4">
        <v>1.3988255457219672E-2</v>
      </c>
      <c r="C25" s="4">
        <v>1.5802936901121955E-2</v>
      </c>
      <c r="D25" s="4">
        <v>2.9792515569562947E-2</v>
      </c>
      <c r="F25" s="5" t="s">
        <v>1</v>
      </c>
      <c r="G25" s="6"/>
      <c r="H25" s="37">
        <v>1.1147127161187853</v>
      </c>
      <c r="J25" s="2">
        <v>50</v>
      </c>
      <c r="K25" s="2">
        <f>X18</f>
        <v>3316</v>
      </c>
      <c r="L25" s="3"/>
      <c r="M25" s="2"/>
      <c r="N25" s="21">
        <f t="shared" si="0"/>
        <v>9.9263605340358024E-2</v>
      </c>
    </row>
    <row r="26" spans="1:30" ht="17.25" customHeight="1" thickBot="1">
      <c r="A26" s="5">
        <v>21</v>
      </c>
      <c r="B26" s="4">
        <v>9.9919058882493011E-3</v>
      </c>
      <c r="C26" s="4">
        <v>1.2087645225222054E-2</v>
      </c>
      <c r="D26" s="4">
        <v>2.208094365698271E-2</v>
      </c>
      <c r="F26" s="5" t="s">
        <v>0</v>
      </c>
      <c r="G26" s="6"/>
      <c r="H26" s="37">
        <v>0.85523262486943374</v>
      </c>
      <c r="J26" s="2">
        <v>100</v>
      </c>
      <c r="K26" s="2">
        <f>X20</f>
        <v>3235</v>
      </c>
      <c r="L26" s="3"/>
      <c r="M26" s="2"/>
      <c r="N26" s="21">
        <f t="shared" si="0"/>
        <v>9.6838891217146617E-2</v>
      </c>
    </row>
    <row r="27" spans="1:30" ht="17.25" customHeight="1" thickBot="1">
      <c r="A27" s="5">
        <v>22</v>
      </c>
      <c r="B27" s="4">
        <v>6.1458105431623786E-3</v>
      </c>
      <c r="C27" s="4">
        <v>8.8236115634064173E-3</v>
      </c>
      <c r="D27" s="4">
        <v>1.497105571690951E-2</v>
      </c>
      <c r="J27" s="2">
        <v>150</v>
      </c>
      <c r="K27" s="2">
        <f>X22</f>
        <v>3164</v>
      </c>
      <c r="L27" s="3"/>
      <c r="M27" s="2"/>
      <c r="N27" s="21">
        <f t="shared" si="0"/>
        <v>9.4713524516553918E-2</v>
      </c>
    </row>
    <row r="28" spans="1:30" ht="17.25" customHeight="1" thickBot="1">
      <c r="A28" s="5">
        <v>23</v>
      </c>
      <c r="B28" s="4">
        <v>3.6140268707262778E-3</v>
      </c>
      <c r="C28" s="4">
        <v>5.3003024636739428E-3</v>
      </c>
      <c r="D28" s="4">
        <v>8.9153524220296539E-3</v>
      </c>
      <c r="J28" s="2">
        <v>200</v>
      </c>
      <c r="K28" s="2">
        <f>X24</f>
        <v>3120</v>
      </c>
      <c r="L28" s="3"/>
      <c r="M28" s="2"/>
      <c r="N28" s="21">
        <f t="shared" si="0"/>
        <v>9.3396395857031675E-2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D803C-EA82-467C-987C-CDDDAC0B3E98}">
  <sheetPr codeName="Sheet6">
    <pageSetUpPr fitToPage="1"/>
  </sheetPr>
  <dimension ref="A1:AD50"/>
  <sheetViews>
    <sheetView showWhiteSpace="0" view="pageBreakPreview" zoomScaleNormal="100" zoomScaleSheetLayoutView="100" workbookViewId="0">
      <selection activeCell="H5" sqref="H5"/>
    </sheetView>
  </sheetViews>
  <sheetFormatPr defaultRowHeight="15"/>
  <cols>
    <col min="1" max="1" width="5.42578125" customWidth="1"/>
    <col min="2" max="2" width="6.5703125" customWidth="1"/>
    <col min="3" max="3" width="6.140625" customWidth="1"/>
    <col min="4" max="4" width="6" customWidth="1"/>
    <col min="5" max="5" width="2.140625" customWidth="1"/>
    <col min="6" max="6" width="10.5703125" bestFit="1" customWidth="1"/>
    <col min="7" max="7" width="7.5703125" hidden="1" customWidth="1"/>
    <col min="8" max="8" width="7.42578125" customWidth="1"/>
    <col min="9" max="9" width="1.85546875" customWidth="1"/>
    <col min="10" max="10" width="7.140625" customWidth="1"/>
    <col min="11" max="11" width="6.85546875" customWidth="1"/>
    <col min="12" max="13" width="7.140625" hidden="1" customWidth="1"/>
    <col min="14" max="14" width="6.42578125" customWidth="1"/>
    <col min="15" max="15" width="5" customWidth="1"/>
    <col min="19" max="19" width="9.5703125" customWidth="1"/>
    <col min="20" max="20" width="12.5703125" customWidth="1"/>
  </cols>
  <sheetData>
    <row r="1" spans="1:30" ht="24" thickBot="1">
      <c r="A1" s="86" t="s">
        <v>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9" t="s">
        <v>13</v>
      </c>
      <c r="X1" s="9" t="s">
        <v>12</v>
      </c>
      <c r="Y1" s="9" t="s">
        <v>11</v>
      </c>
      <c r="Z1" s="9" t="s">
        <v>43</v>
      </c>
      <c r="AA1" s="9" t="s">
        <v>42</v>
      </c>
      <c r="AB1" s="9" t="s">
        <v>41</v>
      </c>
      <c r="AC1" s="9" t="s">
        <v>40</v>
      </c>
      <c r="AD1" s="9" t="s">
        <v>39</v>
      </c>
    </row>
    <row r="2" spans="1:30" ht="21.75" thickBot="1">
      <c r="D2" s="20" t="s">
        <v>38</v>
      </c>
      <c r="F2" s="19">
        <v>33000</v>
      </c>
      <c r="H2" s="18" t="s">
        <v>37</v>
      </c>
      <c r="W2" s="5">
        <v>1</v>
      </c>
      <c r="X2" s="5">
        <v>3919</v>
      </c>
      <c r="Y2" s="7">
        <v>45738</v>
      </c>
      <c r="Z2" s="5" t="s">
        <v>45</v>
      </c>
      <c r="AA2" s="5" t="s">
        <v>0</v>
      </c>
      <c r="AB2" s="5">
        <v>11.9</v>
      </c>
      <c r="AC2" s="5" t="s">
        <v>57</v>
      </c>
      <c r="AD2" s="5">
        <v>59</v>
      </c>
    </row>
    <row r="3" spans="1:30" ht="15.75" thickBot="1">
      <c r="W3" s="5">
        <v>2</v>
      </c>
      <c r="X3" s="5">
        <v>3502</v>
      </c>
      <c r="Y3" s="7">
        <v>46000</v>
      </c>
      <c r="Z3" s="5" t="s">
        <v>4</v>
      </c>
      <c r="AA3" s="5" t="s">
        <v>3</v>
      </c>
      <c r="AB3" s="5">
        <v>10.6</v>
      </c>
      <c r="AC3" s="5" t="s">
        <v>57</v>
      </c>
      <c r="AD3" s="5">
        <v>52</v>
      </c>
    </row>
    <row r="4" spans="1:30" ht="23.25" thickBot="1">
      <c r="A4" s="17" t="s">
        <v>10</v>
      </c>
      <c r="B4" s="16" t="s">
        <v>55</v>
      </c>
      <c r="C4" s="15" t="str">
        <f>IF(B4="EB","WB","SB")</f>
        <v>WB</v>
      </c>
      <c r="D4" s="14" t="s">
        <v>36</v>
      </c>
      <c r="F4" s="9" t="s">
        <v>35</v>
      </c>
      <c r="G4" s="9" t="s">
        <v>17</v>
      </c>
      <c r="H4" s="9" t="s">
        <v>16</v>
      </c>
      <c r="J4" s="77" t="s">
        <v>34</v>
      </c>
      <c r="K4" s="78"/>
      <c r="L4" s="78"/>
      <c r="M4" s="78"/>
      <c r="N4" s="79"/>
      <c r="W4" s="5">
        <v>3</v>
      </c>
      <c r="X4" s="5">
        <v>3488</v>
      </c>
      <c r="Y4" s="7">
        <v>46000</v>
      </c>
      <c r="Z4" s="5" t="s">
        <v>8</v>
      </c>
      <c r="AA4" s="5" t="s">
        <v>3</v>
      </c>
      <c r="AB4" s="5">
        <v>10.6</v>
      </c>
      <c r="AC4" s="5" t="s">
        <v>57</v>
      </c>
      <c r="AD4" s="5">
        <v>51</v>
      </c>
    </row>
    <row r="5" spans="1:30" ht="18.75" customHeight="1" thickBot="1">
      <c r="A5" s="5">
        <v>0</v>
      </c>
      <c r="B5" s="4">
        <v>2.0957575757575755E-3</v>
      </c>
      <c r="C5" s="4">
        <v>3.402727272727273E-3</v>
      </c>
      <c r="D5" s="4">
        <v>5.4999999999999997E-3</v>
      </c>
      <c r="F5" s="5" t="s">
        <v>33</v>
      </c>
      <c r="G5" s="6">
        <v>34946</v>
      </c>
      <c r="H5" s="5">
        <v>1.06</v>
      </c>
      <c r="J5" s="80" t="s">
        <v>9</v>
      </c>
      <c r="K5" s="81"/>
      <c r="L5" s="81"/>
      <c r="M5" s="81"/>
      <c r="N5" s="82"/>
      <c r="W5" s="5">
        <v>4</v>
      </c>
      <c r="X5" s="5">
        <v>3176</v>
      </c>
      <c r="Y5" s="7">
        <v>45888</v>
      </c>
      <c r="Z5" s="5" t="s">
        <v>8</v>
      </c>
      <c r="AA5" s="5" t="s">
        <v>3</v>
      </c>
      <c r="AB5" s="5">
        <v>9.6</v>
      </c>
      <c r="AC5" s="5" t="s">
        <v>57</v>
      </c>
      <c r="AD5" s="5">
        <v>53</v>
      </c>
    </row>
    <row r="6" spans="1:30" ht="17.25" customHeight="1" thickBot="1">
      <c r="A6" s="5">
        <v>1</v>
      </c>
      <c r="B6" s="4">
        <v>1.209090909090909E-3</v>
      </c>
      <c r="C6" s="4">
        <v>2.0893939393939395E-3</v>
      </c>
      <c r="D6" s="4">
        <v>3.3E-3</v>
      </c>
      <c r="F6" s="5" t="s">
        <v>32</v>
      </c>
      <c r="G6" s="6">
        <v>37130</v>
      </c>
      <c r="H6" s="5">
        <v>1.1299999999999999</v>
      </c>
      <c r="J6" s="13" t="s">
        <v>31</v>
      </c>
      <c r="K6" s="11">
        <f>MAX(K8,K9)</f>
        <v>0.74170914096506568</v>
      </c>
      <c r="N6" s="11" t="str">
        <f>_xlfn.XLOOKUP(K6,$K$8:$K$9,$N$8:$N$9)</f>
        <v>WB</v>
      </c>
      <c r="W6" s="5">
        <v>5</v>
      </c>
      <c r="X6" s="5">
        <v>3168</v>
      </c>
      <c r="Y6" s="7">
        <v>45690</v>
      </c>
      <c r="Z6" s="5" t="s">
        <v>50</v>
      </c>
      <c r="AA6" s="5" t="s">
        <v>14</v>
      </c>
      <c r="AB6" s="5">
        <v>9.6</v>
      </c>
      <c r="AC6" s="5" t="s">
        <v>57</v>
      </c>
      <c r="AD6" s="5">
        <v>61</v>
      </c>
    </row>
    <row r="7" spans="1:30" ht="17.25" customHeight="1" thickBot="1">
      <c r="A7" s="5">
        <v>2</v>
      </c>
      <c r="B7" s="4">
        <v>8.4636363636363631E-4</v>
      </c>
      <c r="C7" s="4">
        <v>1.4924242424242424E-3</v>
      </c>
      <c r="D7" s="4">
        <v>2.3999999999999998E-3</v>
      </c>
      <c r="F7" s="5" t="s">
        <v>30</v>
      </c>
      <c r="G7" s="6">
        <v>36683</v>
      </c>
      <c r="H7" s="5">
        <v>1.1100000000000001</v>
      </c>
      <c r="J7" s="12" t="s">
        <v>29</v>
      </c>
      <c r="K7" s="11">
        <f>MAX(K10,K11)</f>
        <v>0.55740250326396301</v>
      </c>
      <c r="N7" s="11" t="str">
        <f>_xlfn.XLOOKUP(K7,$K$10:$K$11,$N$10:$N$11)</f>
        <v>WB</v>
      </c>
      <c r="W7" s="5">
        <v>6</v>
      </c>
      <c r="X7" s="5">
        <v>3139</v>
      </c>
      <c r="Y7" s="7">
        <v>45889</v>
      </c>
      <c r="Z7" s="5" t="s">
        <v>8</v>
      </c>
      <c r="AA7" s="5" t="s">
        <v>7</v>
      </c>
      <c r="AB7" s="5">
        <v>9.5</v>
      </c>
      <c r="AC7" s="5" t="s">
        <v>57</v>
      </c>
      <c r="AD7" s="5">
        <v>53</v>
      </c>
    </row>
    <row r="8" spans="1:30" ht="17.25" customHeight="1" thickBot="1">
      <c r="A8" s="5">
        <v>3</v>
      </c>
      <c r="B8" s="4">
        <v>1.0881818181818182E-3</v>
      </c>
      <c r="C8" s="4">
        <v>1.6715151515151515E-3</v>
      </c>
      <c r="D8" s="4">
        <v>2.8E-3</v>
      </c>
      <c r="F8" s="5" t="s">
        <v>28</v>
      </c>
      <c r="G8" s="6">
        <v>35051</v>
      </c>
      <c r="H8" s="5">
        <v>1.06</v>
      </c>
      <c r="K8" s="10">
        <f>LARGE(B11:C11,1)/(B11+C11)</f>
        <v>0.74170914096506568</v>
      </c>
      <c r="L8" s="10"/>
      <c r="M8" s="10"/>
      <c r="N8" s="10" t="str">
        <f>IF(B11&gt;C11,$B$4,$C$4)</f>
        <v>WB</v>
      </c>
      <c r="W8" s="5">
        <v>7</v>
      </c>
      <c r="X8" s="5">
        <v>3055</v>
      </c>
      <c r="Y8" s="7">
        <v>45702</v>
      </c>
      <c r="Z8" s="5" t="s">
        <v>8</v>
      </c>
      <c r="AA8" s="5" t="s">
        <v>1</v>
      </c>
      <c r="AB8" s="5">
        <v>9.3000000000000007</v>
      </c>
      <c r="AC8" s="5" t="s">
        <v>57</v>
      </c>
      <c r="AD8" s="5">
        <v>54</v>
      </c>
    </row>
    <row r="9" spans="1:30" ht="17.25" customHeight="1" thickBot="1">
      <c r="A9" s="5">
        <v>4</v>
      </c>
      <c r="B9" s="4">
        <v>2.6196969696969698E-3</v>
      </c>
      <c r="C9" s="4">
        <v>3.7609090909090908E-3</v>
      </c>
      <c r="D9" s="4">
        <v>6.4000000000000003E-3</v>
      </c>
      <c r="F9" s="5" t="s">
        <v>27</v>
      </c>
      <c r="G9" s="6">
        <v>32146</v>
      </c>
      <c r="H9" s="5">
        <v>0.97</v>
      </c>
      <c r="K9" s="10">
        <f>LARGE(B12:C12,1)/(B12+C12)</f>
        <v>0.69665833458122628</v>
      </c>
      <c r="L9" s="10"/>
      <c r="M9" s="10"/>
      <c r="N9" s="10" t="str">
        <f>IF(B12&gt;C12,$B$4,$C$4)</f>
        <v>WB</v>
      </c>
      <c r="W9" s="5">
        <v>8</v>
      </c>
      <c r="X9" s="5">
        <v>3041</v>
      </c>
      <c r="Y9" s="7">
        <v>45727</v>
      </c>
      <c r="Z9" s="5" t="s">
        <v>46</v>
      </c>
      <c r="AA9" s="5" t="s">
        <v>3</v>
      </c>
      <c r="AB9" s="5">
        <v>9.1999999999999993</v>
      </c>
      <c r="AC9" s="5" t="s">
        <v>57</v>
      </c>
      <c r="AD9" s="5">
        <v>56</v>
      </c>
    </row>
    <row r="10" spans="1:30" ht="17.25" customHeight="1" thickBot="1">
      <c r="A10" s="5">
        <v>5</v>
      </c>
      <c r="B10" s="4">
        <v>5.4006060606060606E-3</v>
      </c>
      <c r="C10" s="4">
        <v>1.1999090909090909E-2</v>
      </c>
      <c r="D10" s="4">
        <v>1.7399999999999999E-2</v>
      </c>
      <c r="F10" s="5" t="s">
        <v>26</v>
      </c>
      <c r="G10" s="6">
        <v>29275</v>
      </c>
      <c r="H10" s="5">
        <v>0.89</v>
      </c>
      <c r="K10" s="10">
        <f>LARGE(B20:C20,1)/(B20+C20)</f>
        <v>0.55740250326396301</v>
      </c>
      <c r="L10" s="10"/>
      <c r="M10" s="10"/>
      <c r="N10" s="10" t="str">
        <f>IF(B20&gt;C20,$B$4,$C$4)</f>
        <v>WB</v>
      </c>
      <c r="W10" s="5">
        <v>9</v>
      </c>
      <c r="X10" s="5">
        <v>3014</v>
      </c>
      <c r="Y10" s="7">
        <v>45727</v>
      </c>
      <c r="Z10" s="5" t="s">
        <v>8</v>
      </c>
      <c r="AA10" s="5" t="s">
        <v>3</v>
      </c>
      <c r="AB10" s="5">
        <v>9.1</v>
      </c>
      <c r="AC10" s="5" t="s">
        <v>57</v>
      </c>
      <c r="AD10" s="5">
        <v>53</v>
      </c>
    </row>
    <row r="11" spans="1:30" ht="17.25" customHeight="1" thickBot="1">
      <c r="A11" s="5">
        <v>6</v>
      </c>
      <c r="B11" s="4">
        <v>1.0519090909090908E-2</v>
      </c>
      <c r="C11" s="4">
        <v>3.0206666666666666E-2</v>
      </c>
      <c r="D11" s="4">
        <v>4.0800000000000003E-2</v>
      </c>
      <c r="F11" s="5" t="s">
        <v>25</v>
      </c>
      <c r="G11" s="6">
        <v>28758</v>
      </c>
      <c r="H11" s="5">
        <v>0.87</v>
      </c>
      <c r="K11" s="10">
        <f>LARGE(B21:C21,1)/(B21+C21)</f>
        <v>0.53377405878447204</v>
      </c>
      <c r="L11" s="10"/>
      <c r="M11" s="10"/>
      <c r="N11" s="10" t="str">
        <f>IF(B21&gt;C21,$B$4,$C$4)</f>
        <v>WB</v>
      </c>
      <c r="W11" s="5">
        <v>10</v>
      </c>
      <c r="X11" s="5">
        <v>3011</v>
      </c>
      <c r="Y11" s="7">
        <v>45890</v>
      </c>
      <c r="Z11" s="5" t="s">
        <v>8</v>
      </c>
      <c r="AA11" s="5" t="s">
        <v>5</v>
      </c>
      <c r="AB11" s="5">
        <v>9.1</v>
      </c>
      <c r="AC11" s="5" t="s">
        <v>57</v>
      </c>
      <c r="AD11" s="5">
        <v>53</v>
      </c>
    </row>
    <row r="12" spans="1:30" ht="17.25" customHeight="1" thickBot="1">
      <c r="A12" s="5">
        <v>7</v>
      </c>
      <c r="B12" s="4">
        <v>1.5960000000000002E-2</v>
      </c>
      <c r="C12" s="4">
        <v>3.6653939393939398E-2</v>
      </c>
      <c r="D12" s="4">
        <v>5.28E-2</v>
      </c>
      <c r="F12" s="5" t="s">
        <v>24</v>
      </c>
      <c r="G12" s="6">
        <v>30118</v>
      </c>
      <c r="H12" s="5">
        <v>0.91</v>
      </c>
      <c r="W12" s="5">
        <v>20</v>
      </c>
      <c r="X12" s="5">
        <v>2943</v>
      </c>
      <c r="Y12" s="7">
        <v>45702</v>
      </c>
      <c r="Z12" s="5" t="s">
        <v>46</v>
      </c>
      <c r="AA12" s="5" t="s">
        <v>1</v>
      </c>
      <c r="AB12" s="5">
        <v>8.9</v>
      </c>
      <c r="AC12" s="5" t="s">
        <v>57</v>
      </c>
      <c r="AD12" s="5">
        <v>53</v>
      </c>
    </row>
    <row r="13" spans="1:30" ht="17.25" customHeight="1" thickBot="1">
      <c r="A13" s="5">
        <v>8</v>
      </c>
      <c r="B13" s="4">
        <v>1.8740909090909093E-2</v>
      </c>
      <c r="C13" s="4">
        <v>4.0295454545454544E-2</v>
      </c>
      <c r="D13" s="4">
        <v>5.91E-2</v>
      </c>
      <c r="F13" s="5" t="s">
        <v>23</v>
      </c>
      <c r="G13" s="6">
        <v>30112</v>
      </c>
      <c r="H13" s="5">
        <v>0.91</v>
      </c>
      <c r="W13" s="5">
        <v>25</v>
      </c>
      <c r="X13" s="5">
        <v>2934</v>
      </c>
      <c r="Y13" s="7">
        <v>45723</v>
      </c>
      <c r="Z13" s="5" t="s">
        <v>8</v>
      </c>
      <c r="AA13" s="5" t="s">
        <v>1</v>
      </c>
      <c r="AB13" s="5">
        <v>8.9</v>
      </c>
      <c r="AC13" s="5" t="s">
        <v>57</v>
      </c>
      <c r="AD13" s="5">
        <v>53</v>
      </c>
    </row>
    <row r="14" spans="1:30" ht="23.25" thickBot="1">
      <c r="A14" s="5">
        <v>9</v>
      </c>
      <c r="B14" s="4">
        <v>2.1159090909090909E-2</v>
      </c>
      <c r="C14" s="4">
        <v>3.9638787878787878E-2</v>
      </c>
      <c r="D14" s="4">
        <v>6.08E-2</v>
      </c>
      <c r="F14" s="5" t="s">
        <v>22</v>
      </c>
      <c r="G14" s="6">
        <v>33245</v>
      </c>
      <c r="H14" s="5">
        <v>1.01</v>
      </c>
      <c r="W14" s="5">
        <v>30</v>
      </c>
      <c r="X14" s="5">
        <v>2924</v>
      </c>
      <c r="Y14" s="7">
        <v>45672</v>
      </c>
      <c r="Z14" s="5" t="s">
        <v>8</v>
      </c>
      <c r="AA14" s="5" t="s">
        <v>7</v>
      </c>
      <c r="AB14" s="5">
        <v>8.9</v>
      </c>
      <c r="AC14" s="5" t="s">
        <v>57</v>
      </c>
      <c r="AD14" s="5">
        <v>53</v>
      </c>
    </row>
    <row r="15" spans="1:30" ht="15.75" customHeight="1" thickBot="1">
      <c r="A15" s="5">
        <v>10</v>
      </c>
      <c r="B15" s="4">
        <v>2.4181818181818183E-2</v>
      </c>
      <c r="C15" s="4">
        <v>3.9400000000000004E-2</v>
      </c>
      <c r="D15" s="4">
        <v>6.3500000000000001E-2</v>
      </c>
      <c r="F15" s="5" t="s">
        <v>21</v>
      </c>
      <c r="G15" s="6">
        <v>33605</v>
      </c>
      <c r="H15" s="5">
        <v>1.02</v>
      </c>
      <c r="W15" s="5">
        <v>35</v>
      </c>
      <c r="X15" s="5">
        <v>2910</v>
      </c>
      <c r="Y15" s="7">
        <v>45700</v>
      </c>
      <c r="Z15" s="5" t="s">
        <v>4</v>
      </c>
      <c r="AA15" s="5" t="s">
        <v>7</v>
      </c>
      <c r="AB15" s="5">
        <v>8.8000000000000007</v>
      </c>
      <c r="AC15" s="5" t="s">
        <v>57</v>
      </c>
      <c r="AD15" s="5">
        <v>50</v>
      </c>
    </row>
    <row r="16" spans="1:30" ht="15.75" thickBot="1">
      <c r="A16" s="5">
        <v>11</v>
      </c>
      <c r="B16" s="4">
        <v>2.6962727272727274E-2</v>
      </c>
      <c r="C16" s="4">
        <v>4.1071515151515151E-2</v>
      </c>
      <c r="D16" s="4">
        <v>6.8000000000000005E-2</v>
      </c>
      <c r="F16" s="5" t="s">
        <v>20</v>
      </c>
      <c r="G16" s="6">
        <v>34951</v>
      </c>
      <c r="H16" s="5">
        <v>1.06</v>
      </c>
      <c r="W16" s="5">
        <v>40</v>
      </c>
      <c r="X16" s="5">
        <v>2900</v>
      </c>
      <c r="Y16" s="7">
        <v>45884</v>
      </c>
      <c r="Z16" s="5" t="s">
        <v>4</v>
      </c>
      <c r="AA16" s="5" t="s">
        <v>1</v>
      </c>
      <c r="AB16" s="5">
        <v>8.8000000000000007</v>
      </c>
      <c r="AC16" s="5" t="s">
        <v>57</v>
      </c>
      <c r="AD16" s="5">
        <v>57</v>
      </c>
    </row>
    <row r="17" spans="1:30" ht="15.75" thickBot="1">
      <c r="A17" s="5">
        <v>12</v>
      </c>
      <c r="B17" s="4">
        <v>2.8494242424242422E-2</v>
      </c>
      <c r="C17" s="4">
        <v>4.2265454545454544E-2</v>
      </c>
      <c r="D17" s="4">
        <v>7.0699999999999999E-2</v>
      </c>
      <c r="W17" s="5">
        <v>45</v>
      </c>
      <c r="X17" s="5">
        <v>2893</v>
      </c>
      <c r="Y17" s="7">
        <v>45706</v>
      </c>
      <c r="Z17" s="5" t="s">
        <v>46</v>
      </c>
      <c r="AA17" s="5" t="s">
        <v>3</v>
      </c>
      <c r="AB17" s="5">
        <v>8.8000000000000007</v>
      </c>
      <c r="AC17" s="5" t="s">
        <v>57</v>
      </c>
      <c r="AD17" s="5">
        <v>55</v>
      </c>
    </row>
    <row r="18" spans="1:30" ht="15.75" thickBot="1">
      <c r="A18" s="5">
        <v>13</v>
      </c>
      <c r="B18" s="4">
        <v>2.909878787878788E-2</v>
      </c>
      <c r="C18" s="4">
        <v>4.2265454545454544E-2</v>
      </c>
      <c r="D18" s="4">
        <v>7.1300000000000002E-2</v>
      </c>
      <c r="W18" s="5">
        <v>50</v>
      </c>
      <c r="X18" s="5">
        <v>2889</v>
      </c>
      <c r="Y18" s="7">
        <v>45659</v>
      </c>
      <c r="Z18" s="5" t="s">
        <v>49</v>
      </c>
      <c r="AA18" s="5" t="s">
        <v>5</v>
      </c>
      <c r="AB18" s="5">
        <v>8.8000000000000007</v>
      </c>
      <c r="AC18" s="5" t="s">
        <v>57</v>
      </c>
      <c r="AD18" s="5">
        <v>59</v>
      </c>
    </row>
    <row r="19" spans="1:30" ht="17.25" customHeight="1" thickBot="1">
      <c r="A19" s="5">
        <v>14</v>
      </c>
      <c r="B19" s="4">
        <v>3.0710909090909091E-2</v>
      </c>
      <c r="C19" s="4">
        <v>4.1489393939393944E-2</v>
      </c>
      <c r="D19" s="4">
        <v>7.22E-2</v>
      </c>
      <c r="F19" s="9" t="s">
        <v>18</v>
      </c>
      <c r="G19" s="9" t="s">
        <v>17</v>
      </c>
      <c r="H19" s="9" t="s">
        <v>16</v>
      </c>
      <c r="J19" s="83" t="s">
        <v>15</v>
      </c>
      <c r="K19" s="84"/>
      <c r="L19" s="84"/>
      <c r="M19" s="84"/>
      <c r="N19" s="85"/>
      <c r="W19" s="5">
        <v>75</v>
      </c>
      <c r="X19" s="5">
        <v>2866</v>
      </c>
      <c r="Y19" s="7">
        <v>46014</v>
      </c>
      <c r="Z19" s="5" t="s">
        <v>49</v>
      </c>
      <c r="AA19" s="5" t="s">
        <v>3</v>
      </c>
      <c r="AB19" s="5">
        <v>8.6999999999999993</v>
      </c>
      <c r="AC19" s="5" t="s">
        <v>57</v>
      </c>
      <c r="AD19" s="5">
        <v>58</v>
      </c>
    </row>
    <row r="20" spans="1:30" ht="17.25" customHeight="1" thickBot="1">
      <c r="A20" s="5">
        <v>15</v>
      </c>
      <c r="B20" s="4">
        <v>3.2564848484848481E-2</v>
      </c>
      <c r="C20" s="4">
        <v>4.1011818181818177E-2</v>
      </c>
      <c r="D20" s="4">
        <v>7.3599999999999999E-2</v>
      </c>
      <c r="F20" s="5" t="s">
        <v>14</v>
      </c>
      <c r="G20" s="6">
        <v>25225</v>
      </c>
      <c r="H20" s="5">
        <v>0.76</v>
      </c>
      <c r="J20" s="8" t="s">
        <v>13</v>
      </c>
      <c r="K20" s="8" t="s">
        <v>12</v>
      </c>
      <c r="L20" s="8" t="s">
        <v>11</v>
      </c>
      <c r="M20" s="8" t="s">
        <v>10</v>
      </c>
      <c r="N20" s="8" t="s">
        <v>9</v>
      </c>
      <c r="W20" s="5">
        <v>100</v>
      </c>
      <c r="X20" s="5">
        <v>2849</v>
      </c>
      <c r="Y20" s="7">
        <v>45740</v>
      </c>
      <c r="Z20" s="5" t="s">
        <v>46</v>
      </c>
      <c r="AA20" s="5" t="s">
        <v>6</v>
      </c>
      <c r="AB20" s="5">
        <v>8.6</v>
      </c>
      <c r="AC20" s="5" t="s">
        <v>57</v>
      </c>
      <c r="AD20" s="5">
        <v>56</v>
      </c>
    </row>
    <row r="21" spans="1:30" ht="17.25" customHeight="1" thickBot="1">
      <c r="A21" s="5">
        <v>16</v>
      </c>
      <c r="B21" s="4">
        <v>3.4257575757575758E-2</v>
      </c>
      <c r="C21" s="4">
        <v>3.9220909090909091E-2</v>
      </c>
      <c r="D21" s="4">
        <v>7.3499999999999996E-2</v>
      </c>
      <c r="F21" s="5" t="s">
        <v>6</v>
      </c>
      <c r="G21" s="6">
        <v>33715</v>
      </c>
      <c r="H21" s="5">
        <v>1.02</v>
      </c>
      <c r="J21" s="2">
        <v>5</v>
      </c>
      <c r="K21" s="2">
        <f>X6</f>
        <v>3168</v>
      </c>
      <c r="L21" s="3"/>
      <c r="M21" s="2"/>
      <c r="N21" s="1">
        <f t="shared" ref="N21:N28" si="0">K21/$F$2</f>
        <v>9.6000000000000002E-2</v>
      </c>
      <c r="W21" s="5">
        <v>125</v>
      </c>
      <c r="X21" s="5">
        <v>2824</v>
      </c>
      <c r="Y21" s="7">
        <v>46009</v>
      </c>
      <c r="Z21" s="5" t="s">
        <v>45</v>
      </c>
      <c r="AA21" s="5" t="s">
        <v>5</v>
      </c>
      <c r="AB21" s="5">
        <v>8.6</v>
      </c>
      <c r="AC21" s="5" t="s">
        <v>57</v>
      </c>
      <c r="AD21" s="5">
        <v>56</v>
      </c>
    </row>
    <row r="22" spans="1:30" ht="17.25" customHeight="1" thickBot="1">
      <c r="A22" s="5">
        <v>17</v>
      </c>
      <c r="B22" s="4">
        <v>3.3653030303030303E-2</v>
      </c>
      <c r="C22" s="4">
        <v>3.8206060606060605E-2</v>
      </c>
      <c r="D22" s="4">
        <v>7.1900000000000006E-2</v>
      </c>
      <c r="F22" s="5" t="s">
        <v>3</v>
      </c>
      <c r="G22" s="6">
        <v>35153</v>
      </c>
      <c r="H22" s="5">
        <v>1.07</v>
      </c>
      <c r="J22" s="2">
        <v>10</v>
      </c>
      <c r="K22" s="2">
        <f>X11</f>
        <v>3011</v>
      </c>
      <c r="L22" s="3"/>
      <c r="M22" s="2"/>
      <c r="N22" s="1">
        <f t="shared" si="0"/>
        <v>9.1242424242424236E-2</v>
      </c>
      <c r="W22" s="5">
        <v>150</v>
      </c>
      <c r="X22" s="5">
        <v>2807</v>
      </c>
      <c r="Y22" s="7">
        <v>45741</v>
      </c>
      <c r="Z22" s="5" t="s">
        <v>4</v>
      </c>
      <c r="AA22" s="5" t="s">
        <v>3</v>
      </c>
      <c r="AB22" s="5">
        <v>8.5</v>
      </c>
      <c r="AC22" s="5" t="s">
        <v>57</v>
      </c>
      <c r="AD22" s="5">
        <v>50</v>
      </c>
    </row>
    <row r="23" spans="1:30" ht="17.25" customHeight="1" thickBot="1">
      <c r="A23" s="5">
        <v>18</v>
      </c>
      <c r="B23" s="4">
        <v>2.6317878787878789E-2</v>
      </c>
      <c r="C23" s="4">
        <v>3.1281212121212119E-2</v>
      </c>
      <c r="D23" s="4">
        <v>5.7599999999999998E-2</v>
      </c>
      <c r="F23" s="5" t="s">
        <v>7</v>
      </c>
      <c r="G23" s="6">
        <v>34979</v>
      </c>
      <c r="H23" s="5">
        <v>1.06</v>
      </c>
      <c r="J23" s="2">
        <v>20</v>
      </c>
      <c r="K23" s="2">
        <f>X12</f>
        <v>2943</v>
      </c>
      <c r="L23" s="3"/>
      <c r="M23" s="2"/>
      <c r="N23" s="1">
        <f t="shared" si="0"/>
        <v>8.9181818181818182E-2</v>
      </c>
      <c r="W23" s="5">
        <v>175</v>
      </c>
      <c r="X23" s="5">
        <v>2793</v>
      </c>
      <c r="Y23" s="7">
        <v>45673</v>
      </c>
      <c r="Z23" s="5" t="s">
        <v>8</v>
      </c>
      <c r="AA23" s="5" t="s">
        <v>5</v>
      </c>
      <c r="AB23" s="5">
        <v>8.5</v>
      </c>
      <c r="AC23" s="5" t="s">
        <v>57</v>
      </c>
      <c r="AD23" s="5">
        <v>52</v>
      </c>
    </row>
    <row r="24" spans="1:30" ht="17.25" customHeight="1" thickBot="1">
      <c r="A24" s="5">
        <v>19</v>
      </c>
      <c r="B24" s="4">
        <v>1.8297575757575759E-2</v>
      </c>
      <c r="C24" s="4">
        <v>2.3102727272727271E-2</v>
      </c>
      <c r="D24" s="4">
        <v>4.1399999999999999E-2</v>
      </c>
      <c r="F24" s="5" t="s">
        <v>5</v>
      </c>
      <c r="G24" s="6">
        <v>34929</v>
      </c>
      <c r="H24" s="5">
        <v>1.06</v>
      </c>
      <c r="J24" s="2">
        <v>30</v>
      </c>
      <c r="K24" s="2">
        <f>X14</f>
        <v>2924</v>
      </c>
      <c r="L24" s="3"/>
      <c r="M24" s="2"/>
      <c r="N24" s="1">
        <f t="shared" si="0"/>
        <v>8.8606060606060605E-2</v>
      </c>
      <c r="W24" s="5">
        <v>200</v>
      </c>
      <c r="X24" s="5">
        <v>2785</v>
      </c>
      <c r="Y24" s="7">
        <v>45699</v>
      </c>
      <c r="Z24" s="5" t="s">
        <v>8</v>
      </c>
      <c r="AA24" s="5" t="s">
        <v>3</v>
      </c>
      <c r="AB24" s="5">
        <v>8.4</v>
      </c>
      <c r="AC24" s="5" t="s">
        <v>57</v>
      </c>
      <c r="AD24" s="5">
        <v>52</v>
      </c>
    </row>
    <row r="25" spans="1:30" ht="17.25" customHeight="1" thickBot="1">
      <c r="A25" s="5">
        <v>20</v>
      </c>
      <c r="B25" s="4">
        <v>1.5153939393939395E-2</v>
      </c>
      <c r="C25" s="4">
        <v>1.7133030303030303E-2</v>
      </c>
      <c r="D25" s="4">
        <v>3.2300000000000002E-2</v>
      </c>
      <c r="F25" s="5" t="s">
        <v>1</v>
      </c>
      <c r="G25" s="6">
        <v>36271</v>
      </c>
      <c r="H25" s="5">
        <v>1.1000000000000001</v>
      </c>
      <c r="J25" s="2">
        <v>50</v>
      </c>
      <c r="K25" s="2">
        <f>X18</f>
        <v>2889</v>
      </c>
      <c r="L25" s="3"/>
      <c r="M25" s="2"/>
      <c r="N25" s="1">
        <f t="shared" si="0"/>
        <v>8.7545454545454551E-2</v>
      </c>
    </row>
    <row r="26" spans="1:30" ht="17.25" customHeight="1" thickBot="1">
      <c r="A26" s="5">
        <v>21</v>
      </c>
      <c r="B26" s="4">
        <v>1.1325151515151516E-2</v>
      </c>
      <c r="C26" s="4">
        <v>1.3431818181818182E-2</v>
      </c>
      <c r="D26" s="4">
        <v>2.47E-2</v>
      </c>
      <c r="F26" s="5" t="s">
        <v>0</v>
      </c>
      <c r="G26" s="6">
        <v>30630</v>
      </c>
      <c r="H26" s="5">
        <v>0.93</v>
      </c>
      <c r="J26" s="2">
        <v>100</v>
      </c>
      <c r="K26" s="2">
        <f>X20</f>
        <v>2849</v>
      </c>
      <c r="L26" s="3"/>
      <c r="M26" s="2"/>
      <c r="N26" s="1">
        <f t="shared" si="0"/>
        <v>8.6333333333333331E-2</v>
      </c>
    </row>
    <row r="27" spans="1:30" ht="17.25" customHeight="1" thickBot="1">
      <c r="A27" s="5">
        <v>22</v>
      </c>
      <c r="B27" s="4">
        <v>8.0606060606060598E-3</v>
      </c>
      <c r="C27" s="4">
        <v>9.9693939393939394E-3</v>
      </c>
      <c r="D27" s="4">
        <v>1.7999999999999999E-2</v>
      </c>
      <c r="J27" s="2">
        <v>150</v>
      </c>
      <c r="K27" s="2">
        <f>X22</f>
        <v>2807</v>
      </c>
      <c r="L27" s="3"/>
      <c r="M27" s="2"/>
      <c r="N27" s="1">
        <f t="shared" si="0"/>
        <v>8.5060606060606059E-2</v>
      </c>
    </row>
    <row r="28" spans="1:30" ht="17.25" customHeight="1" thickBot="1">
      <c r="A28" s="5">
        <v>23</v>
      </c>
      <c r="B28" s="4">
        <v>4.3124242424242426E-3</v>
      </c>
      <c r="C28" s="4">
        <v>5.7906060606060603E-3</v>
      </c>
      <c r="D28" s="4">
        <v>1.01E-2</v>
      </c>
      <c r="J28" s="2">
        <v>200</v>
      </c>
      <c r="K28" s="2">
        <f>X24</f>
        <v>2785</v>
      </c>
      <c r="L28" s="3"/>
      <c r="M28" s="2"/>
      <c r="N28" s="1">
        <f t="shared" si="0"/>
        <v>8.4393939393939396E-2</v>
      </c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  <row r="39" customFormat="1" ht="16.5" customHeight="1"/>
    <row r="40" customFormat="1" ht="16.5" customHeight="1"/>
    <row r="43" customFormat="1" ht="31.5" customHeight="1"/>
    <row r="50" customFormat="1" ht="15.75" customHeight="1"/>
  </sheetData>
  <mergeCells count="4">
    <mergeCell ref="J4:N4"/>
    <mergeCell ref="J5:N5"/>
    <mergeCell ref="J19:N19"/>
    <mergeCell ref="A1:U1"/>
  </mergeCells>
  <pageMargins left="0.40625" right="0.36458333333333298" top="0.75" bottom="0.79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42FB92487F443A157514974867485" ma:contentTypeVersion="1" ma:contentTypeDescription="Create a new document." ma:contentTypeScope="" ma:versionID="4785c93fc4ff59b20fd01ae4a73e15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C29B4A9-C6E3-4FD4-94C5-A42311DE5114}"/>
</file>

<file path=customXml/itemProps2.xml><?xml version="1.0" encoding="utf-8"?>
<ds:datastoreItem xmlns:ds="http://schemas.openxmlformats.org/officeDocument/2006/customXml" ds:itemID="{CBE4271B-CD5A-4686-AA6A-262E254EF498}"/>
</file>

<file path=customXml/itemProps3.xml><?xml version="1.0" encoding="utf-8"?>
<ds:datastoreItem xmlns:ds="http://schemas.openxmlformats.org/officeDocument/2006/customXml" ds:itemID="{2A3882FF-F10F-4129-BBC0-65B6F2F6DD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82</vt:i4>
      </vt:variant>
    </vt:vector>
  </HeadingPairs>
  <TitlesOfParts>
    <vt:vector size="163" baseType="lpstr">
      <vt:lpstr>Summary</vt:lpstr>
      <vt:lpstr>PCS 1</vt:lpstr>
      <vt:lpstr>PCS 2</vt:lpstr>
      <vt:lpstr>PCS 3</vt:lpstr>
      <vt:lpstr>PCS 6</vt:lpstr>
      <vt:lpstr>PCS 7</vt:lpstr>
      <vt:lpstr>PCS 12</vt:lpstr>
      <vt:lpstr>PCS 13</vt:lpstr>
      <vt:lpstr>PCS 15</vt:lpstr>
      <vt:lpstr>PCS 17</vt:lpstr>
      <vt:lpstr>PCS 18</vt:lpstr>
      <vt:lpstr>PCS 20</vt:lpstr>
      <vt:lpstr>PCS 21</vt:lpstr>
      <vt:lpstr>PCS 25</vt:lpstr>
      <vt:lpstr>PCS 31</vt:lpstr>
      <vt:lpstr>PCS 35</vt:lpstr>
      <vt:lpstr>PCS 36</vt:lpstr>
      <vt:lpstr>PCS 37</vt:lpstr>
      <vt:lpstr>PCS 39</vt:lpstr>
      <vt:lpstr>PCS 40</vt:lpstr>
      <vt:lpstr>PCS 42</vt:lpstr>
      <vt:lpstr>PCS 43</vt:lpstr>
      <vt:lpstr>PCS 46</vt:lpstr>
      <vt:lpstr>PCS 47</vt:lpstr>
      <vt:lpstr>PCS 48</vt:lpstr>
      <vt:lpstr>PCS 49</vt:lpstr>
      <vt:lpstr>PCS 50</vt:lpstr>
      <vt:lpstr>PCS 52</vt:lpstr>
      <vt:lpstr>PCS 57</vt:lpstr>
      <vt:lpstr>PCS 62</vt:lpstr>
      <vt:lpstr>PCS 63</vt:lpstr>
      <vt:lpstr>PCS 64</vt:lpstr>
      <vt:lpstr>PCS 66</vt:lpstr>
      <vt:lpstr>PCS 68</vt:lpstr>
      <vt:lpstr>PCS 69</vt:lpstr>
      <vt:lpstr>PCS 70</vt:lpstr>
      <vt:lpstr>PCS 71</vt:lpstr>
      <vt:lpstr>PCS 72</vt:lpstr>
      <vt:lpstr>PCS 74</vt:lpstr>
      <vt:lpstr>PCS 78</vt:lpstr>
      <vt:lpstr>PCS 81</vt:lpstr>
      <vt:lpstr>PCS 86</vt:lpstr>
      <vt:lpstr>PCS 87</vt:lpstr>
      <vt:lpstr>PCS 91</vt:lpstr>
      <vt:lpstr>PCS 92</vt:lpstr>
      <vt:lpstr>PCS 93</vt:lpstr>
      <vt:lpstr>PCS 95</vt:lpstr>
      <vt:lpstr>PCS 96</vt:lpstr>
      <vt:lpstr>PCS 104</vt:lpstr>
      <vt:lpstr>PCS 109</vt:lpstr>
      <vt:lpstr>PCS 110</vt:lpstr>
      <vt:lpstr>PCS 112</vt:lpstr>
      <vt:lpstr>PCS 113</vt:lpstr>
      <vt:lpstr>PCS 114</vt:lpstr>
      <vt:lpstr>PCS 115</vt:lpstr>
      <vt:lpstr>PCS 116</vt:lpstr>
      <vt:lpstr>PCS 117</vt:lpstr>
      <vt:lpstr>PCS 118</vt:lpstr>
      <vt:lpstr>PCS 119</vt:lpstr>
      <vt:lpstr>PCS 120</vt:lpstr>
      <vt:lpstr>PCS 121</vt:lpstr>
      <vt:lpstr>PCS 122</vt:lpstr>
      <vt:lpstr>PCS 125</vt:lpstr>
      <vt:lpstr>PCS 126</vt:lpstr>
      <vt:lpstr>PCS 128</vt:lpstr>
      <vt:lpstr>PCS 130</vt:lpstr>
      <vt:lpstr>PCS 131</vt:lpstr>
      <vt:lpstr>PCS 132</vt:lpstr>
      <vt:lpstr>PCS 133</vt:lpstr>
      <vt:lpstr>PCS 1606</vt:lpstr>
      <vt:lpstr>PCS 2112</vt:lpstr>
      <vt:lpstr>PCS 3809</vt:lpstr>
      <vt:lpstr>PCS 6104</vt:lpstr>
      <vt:lpstr>PCS 120203</vt:lpstr>
      <vt:lpstr>PCS 120273</vt:lpstr>
      <vt:lpstr>PCS 120471</vt:lpstr>
      <vt:lpstr>PCS 120472</vt:lpstr>
      <vt:lpstr>PCS 120473</vt:lpstr>
      <vt:lpstr>PCS 120474</vt:lpstr>
      <vt:lpstr>PCS 120475</vt:lpstr>
      <vt:lpstr>PCS 120476</vt:lpstr>
      <vt:lpstr>'PCS 1'!Print_Area</vt:lpstr>
      <vt:lpstr>'PCS 104'!Print_Area</vt:lpstr>
      <vt:lpstr>'PCS 109'!Print_Area</vt:lpstr>
      <vt:lpstr>'PCS 110'!Print_Area</vt:lpstr>
      <vt:lpstr>'PCS 112'!Print_Area</vt:lpstr>
      <vt:lpstr>'PCS 113'!Print_Area</vt:lpstr>
      <vt:lpstr>'PCS 114'!Print_Area</vt:lpstr>
      <vt:lpstr>'PCS 115'!Print_Area</vt:lpstr>
      <vt:lpstr>'PCS 116'!Print_Area</vt:lpstr>
      <vt:lpstr>'PCS 117'!Print_Area</vt:lpstr>
      <vt:lpstr>'PCS 118'!Print_Area</vt:lpstr>
      <vt:lpstr>'PCS 119'!Print_Area</vt:lpstr>
      <vt:lpstr>'PCS 12'!Print_Area</vt:lpstr>
      <vt:lpstr>'PCS 120'!Print_Area</vt:lpstr>
      <vt:lpstr>'PCS 120203'!Print_Area</vt:lpstr>
      <vt:lpstr>'PCS 120273'!Print_Area</vt:lpstr>
      <vt:lpstr>'PCS 120471'!Print_Area</vt:lpstr>
      <vt:lpstr>'PCS 120472'!Print_Area</vt:lpstr>
      <vt:lpstr>'PCS 120473'!Print_Area</vt:lpstr>
      <vt:lpstr>'PCS 120474'!Print_Area</vt:lpstr>
      <vt:lpstr>'PCS 120475'!Print_Area</vt:lpstr>
      <vt:lpstr>'PCS 120476'!Print_Area</vt:lpstr>
      <vt:lpstr>'PCS 121'!Print_Area</vt:lpstr>
      <vt:lpstr>'PCS 122'!Print_Area</vt:lpstr>
      <vt:lpstr>'PCS 125'!Print_Area</vt:lpstr>
      <vt:lpstr>'PCS 126'!Print_Area</vt:lpstr>
      <vt:lpstr>'PCS 128'!Print_Area</vt:lpstr>
      <vt:lpstr>'PCS 13'!Print_Area</vt:lpstr>
      <vt:lpstr>'PCS 130'!Print_Area</vt:lpstr>
      <vt:lpstr>'PCS 131'!Print_Area</vt:lpstr>
      <vt:lpstr>'PCS 132'!Print_Area</vt:lpstr>
      <vt:lpstr>'PCS 133'!Print_Area</vt:lpstr>
      <vt:lpstr>'PCS 15'!Print_Area</vt:lpstr>
      <vt:lpstr>'PCS 1606'!Print_Area</vt:lpstr>
      <vt:lpstr>'PCS 17'!Print_Area</vt:lpstr>
      <vt:lpstr>'PCS 18'!Print_Area</vt:lpstr>
      <vt:lpstr>'PCS 2'!Print_Area</vt:lpstr>
      <vt:lpstr>'PCS 20'!Print_Area</vt:lpstr>
      <vt:lpstr>'PCS 21'!Print_Area</vt:lpstr>
      <vt:lpstr>'PCS 2112'!Print_Area</vt:lpstr>
      <vt:lpstr>'PCS 25'!Print_Area</vt:lpstr>
      <vt:lpstr>'PCS 3'!Print_Area</vt:lpstr>
      <vt:lpstr>'PCS 31'!Print_Area</vt:lpstr>
      <vt:lpstr>'PCS 35'!Print_Area</vt:lpstr>
      <vt:lpstr>'PCS 36'!Print_Area</vt:lpstr>
      <vt:lpstr>'PCS 37'!Print_Area</vt:lpstr>
      <vt:lpstr>'PCS 3809'!Print_Area</vt:lpstr>
      <vt:lpstr>'PCS 39'!Print_Area</vt:lpstr>
      <vt:lpstr>'PCS 40'!Print_Area</vt:lpstr>
      <vt:lpstr>'PCS 42'!Print_Area</vt:lpstr>
      <vt:lpstr>'PCS 43'!Print_Area</vt:lpstr>
      <vt:lpstr>'PCS 46'!Print_Area</vt:lpstr>
      <vt:lpstr>'PCS 47'!Print_Area</vt:lpstr>
      <vt:lpstr>'PCS 48'!Print_Area</vt:lpstr>
      <vt:lpstr>'PCS 49'!Print_Area</vt:lpstr>
      <vt:lpstr>'PCS 50'!Print_Area</vt:lpstr>
      <vt:lpstr>'PCS 52'!Print_Area</vt:lpstr>
      <vt:lpstr>'PCS 57'!Print_Area</vt:lpstr>
      <vt:lpstr>'PCS 6'!Print_Area</vt:lpstr>
      <vt:lpstr>'PCS 6104'!Print_Area</vt:lpstr>
      <vt:lpstr>'PCS 62'!Print_Area</vt:lpstr>
      <vt:lpstr>'PCS 63'!Print_Area</vt:lpstr>
      <vt:lpstr>'PCS 64'!Print_Area</vt:lpstr>
      <vt:lpstr>'PCS 66'!Print_Area</vt:lpstr>
      <vt:lpstr>'PCS 68'!Print_Area</vt:lpstr>
      <vt:lpstr>'PCS 69'!Print_Area</vt:lpstr>
      <vt:lpstr>'PCS 7'!Print_Area</vt:lpstr>
      <vt:lpstr>'PCS 70'!Print_Area</vt:lpstr>
      <vt:lpstr>'PCS 71'!Print_Area</vt:lpstr>
      <vt:lpstr>'PCS 72'!Print_Area</vt:lpstr>
      <vt:lpstr>'PCS 74'!Print_Area</vt:lpstr>
      <vt:lpstr>'PCS 78'!Print_Area</vt:lpstr>
      <vt:lpstr>'PCS 81'!Print_Area</vt:lpstr>
      <vt:lpstr>'PCS 86'!Print_Area</vt:lpstr>
      <vt:lpstr>'PCS 87'!Print_Area</vt:lpstr>
      <vt:lpstr>'PCS 91'!Print_Area</vt:lpstr>
      <vt:lpstr>'PCS 92'!Print_Area</vt:lpstr>
      <vt:lpstr>'PCS 93'!Print_Area</vt:lpstr>
      <vt:lpstr>'PCS 95'!Print_Area</vt:lpstr>
      <vt:lpstr>'PCS 96'!Print_Area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PCS Report</dc:title>
  <dc:creator>Timothy M. Brooks</dc:creator>
  <cp:lastModifiedBy>Brooks, Tim</cp:lastModifiedBy>
  <cp:lastPrinted>2026-04-06T15:06:06Z</cp:lastPrinted>
  <dcterms:created xsi:type="dcterms:W3CDTF">2015-06-05T18:17:20Z</dcterms:created>
  <dcterms:modified xsi:type="dcterms:W3CDTF">2026-04-06T15:10:49Z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0x010100AEC42FB92487F443A157514974867485</vt:lpwstr>
  </property>
</Properties>
</file>